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c569654b3b275286/Desktop/Priyanshu Kumari_CuvetteDS/Priyanshu Kumari_Excel/"/>
    </mc:Choice>
  </mc:AlternateContent>
  <xr:revisionPtr revIDLastSave="7" documentId="14_{0332857C-317C-4F8A-8406-C68B1B538E02}" xr6:coauthVersionLast="47" xr6:coauthVersionMax="47" xr10:uidLastSave="{80E9C9E0-25C9-460B-A2CF-76DF963F713D}"/>
  <bookViews>
    <workbookView xWindow="-110" yWindow="-110" windowWidth="19420" windowHeight="10300" xr2:uid="{C2C30E5D-A1D6-43CA-8641-D502BDA95444}"/>
  </bookViews>
  <sheets>
    <sheet name="Match" sheetId="1" r:id="rId1"/>
    <sheet name="visualization" sheetId="2" r:id="rId2"/>
    <sheet name="DASHBOARD" sheetId="3" r:id="rId3"/>
  </sheets>
  <externalReferences>
    <externalReference r:id="rId4"/>
  </externalReferences>
  <definedNames>
    <definedName name="NativeTimeline_Match_Date">#N/A</definedName>
    <definedName name="Slicer_Season_Id">#N/A</definedName>
    <definedName name="Slicer_Season_Id1">#N/A</definedName>
    <definedName name="Slicer_Team_Short_Code">#N/A</definedName>
    <definedName name="Slicer_Toss_Decision">#N/A</definedName>
    <definedName name="Slicer_Win_Typ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AB478" i="1" l="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2"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2" i="1"/>
</calcChain>
</file>

<file path=xl/sharedStrings.xml><?xml version="1.0" encoding="utf-8"?>
<sst xmlns="http://schemas.openxmlformats.org/spreadsheetml/2006/main" count="2956" uniqueCount="125">
  <si>
    <t>Match_Id</t>
  </si>
  <si>
    <t>Match_Date</t>
  </si>
  <si>
    <t>Team_Name_Id</t>
  </si>
  <si>
    <t>Opponent_Team_Id</t>
  </si>
  <si>
    <t>Season_Id</t>
  </si>
  <si>
    <t>Venue_Name</t>
  </si>
  <si>
    <t>Toss_Winner_Id</t>
  </si>
  <si>
    <t>Toss_Decision</t>
  </si>
  <si>
    <t>IS_Superover</t>
  </si>
  <si>
    <t>IS_Result</t>
  </si>
  <si>
    <t>Is_DuckWorthLewis</t>
  </si>
  <si>
    <t>Win_Type</t>
  </si>
  <si>
    <t>Won_By</t>
  </si>
  <si>
    <t>Match_Winner_Id</t>
  </si>
  <si>
    <t>Man_Of_The_Match_Id</t>
  </si>
  <si>
    <t>First_Umpire_Id</t>
  </si>
  <si>
    <t>Second_Umpire_Id</t>
  </si>
  <si>
    <t>City_Name</t>
  </si>
  <si>
    <t>Host_Country</t>
  </si>
  <si>
    <t>M Chinnaswamy Stadium</t>
  </si>
  <si>
    <t>field</t>
  </si>
  <si>
    <t>by runs</t>
  </si>
  <si>
    <t>Bangalore</t>
  </si>
  <si>
    <t>India</t>
  </si>
  <si>
    <t>Punjab Cricket Association Stadium, Mohali</t>
  </si>
  <si>
    <t>bat</t>
  </si>
  <si>
    <t>Chandigarh</t>
  </si>
  <si>
    <t>Feroz Shah Kotla</t>
  </si>
  <si>
    <t>by wickets</t>
  </si>
  <si>
    <t>Delhi</t>
  </si>
  <si>
    <t>Wankhede Stadium</t>
  </si>
  <si>
    <t>Mumbai</t>
  </si>
  <si>
    <t>Eden Gardens</t>
  </si>
  <si>
    <t>Kolkata</t>
  </si>
  <si>
    <t>Sawai Mansingh Stadium</t>
  </si>
  <si>
    <t>Jaipur</t>
  </si>
  <si>
    <t>Rajiv Gandhi International Stadium, Uppal</t>
  </si>
  <si>
    <t>Hyderabad</t>
  </si>
  <si>
    <t>Chennai</t>
  </si>
  <si>
    <t>Newlands</t>
  </si>
  <si>
    <t>Cape Town</t>
  </si>
  <si>
    <t>South Africa</t>
  </si>
  <si>
    <t>Port Elizabeth</t>
  </si>
  <si>
    <t>Kingsmead</t>
  </si>
  <si>
    <t>Durban</t>
  </si>
  <si>
    <t>Tie</t>
  </si>
  <si>
    <t>NULL</t>
  </si>
  <si>
    <t>Centurion</t>
  </si>
  <si>
    <t>Buffalo Park</t>
  </si>
  <si>
    <t>East London</t>
  </si>
  <si>
    <t>New Wanderers Stadium</t>
  </si>
  <si>
    <t>Johannesburg</t>
  </si>
  <si>
    <t>De Beers Diamond Oval</t>
  </si>
  <si>
    <t>Kimberley</t>
  </si>
  <si>
    <t>Bloemfontein</t>
  </si>
  <si>
    <t>Brabourne Stadium</t>
  </si>
  <si>
    <t>Sardar Patel Stadium, Motera</t>
  </si>
  <si>
    <t>Ahmedabad</t>
  </si>
  <si>
    <t>Barabati Stadium</t>
  </si>
  <si>
    <t>Cuttack</t>
  </si>
  <si>
    <t>Vidarbha Cricket Association Stadium, Jamtha</t>
  </si>
  <si>
    <t>Nagpur</t>
  </si>
  <si>
    <t>Himachal Pradesh Cricket Association Stadium</t>
  </si>
  <si>
    <t>Dharamsala</t>
  </si>
  <si>
    <t>Nehru Stadium</t>
  </si>
  <si>
    <t>Kochi</t>
  </si>
  <si>
    <t>Holkar Cricket Stadium</t>
  </si>
  <si>
    <t>Indore</t>
  </si>
  <si>
    <t>No Result</t>
  </si>
  <si>
    <t>Visakhapatnam</t>
  </si>
  <si>
    <t>Subrata Roy Sahara Stadium</t>
  </si>
  <si>
    <t>Pune</t>
  </si>
  <si>
    <t>Shaheed Veer Narayan Singh International Stadium</t>
  </si>
  <si>
    <t>Raipur</t>
  </si>
  <si>
    <t>Ranchi</t>
  </si>
  <si>
    <t>Sheikh Zayed Stadium</t>
  </si>
  <si>
    <t>Abu Dhabi</t>
  </si>
  <si>
    <t>U.A.E</t>
  </si>
  <si>
    <t>Sharjah Cricket Stadium</t>
  </si>
  <si>
    <t>Dubai International Cricket Stadium</t>
  </si>
  <si>
    <t>Maharashtra Cricket Association Stadium</t>
  </si>
  <si>
    <t>Saurashtra Cricket Association Stadium</t>
  </si>
  <si>
    <t>Rajkot</t>
  </si>
  <si>
    <t>Green Park</t>
  </si>
  <si>
    <t>Kanpur</t>
  </si>
  <si>
    <t>Ma Chidambaram Stadium, Chepauk</t>
  </si>
  <si>
    <t>Dr Dy Patil Sports Academy</t>
  </si>
  <si>
    <t>St George'S Park</t>
  </si>
  <si>
    <t>Supersport Park</t>
  </si>
  <si>
    <t>Outsurance Oval</t>
  </si>
  <si>
    <t>Dr. Y.S. Rajasekhara Reddy Aca-Vdca Cricket Stadium</t>
  </si>
  <si>
    <t>Jsca International Stadium Complex</t>
  </si>
  <si>
    <t>Punjab Cricket Association Is Bindra Stadium, Mohali</t>
  </si>
  <si>
    <t>Year</t>
  </si>
  <si>
    <t>Month</t>
  </si>
  <si>
    <t>Month_text</t>
  </si>
  <si>
    <t>Team_Name</t>
  </si>
  <si>
    <t>Team_Short_Code</t>
  </si>
  <si>
    <t>Opponent_Team_Name</t>
  </si>
  <si>
    <t>Toss_Winner_Name</t>
  </si>
  <si>
    <t>Match_Winner_Name</t>
  </si>
  <si>
    <t>Flag</t>
  </si>
  <si>
    <t>Grand Total</t>
  </si>
  <si>
    <t>Total Wins</t>
  </si>
  <si>
    <t>RCB</t>
  </si>
  <si>
    <t>CSK</t>
  </si>
  <si>
    <t>DD</t>
  </si>
  <si>
    <t>KXIP</t>
  </si>
  <si>
    <t>MI</t>
  </si>
  <si>
    <t>KKR</t>
  </si>
  <si>
    <t>RR</t>
  </si>
  <si>
    <t>DC</t>
  </si>
  <si>
    <t>SRH</t>
  </si>
  <si>
    <t>PW</t>
  </si>
  <si>
    <t>GL</t>
  </si>
  <si>
    <t>KTK</t>
  </si>
  <si>
    <t>RPS</t>
  </si>
  <si>
    <t>Teams</t>
  </si>
  <si>
    <t>BAR CHART</t>
  </si>
  <si>
    <t>Count of Match_Id</t>
  </si>
  <si>
    <t>Season_id</t>
  </si>
  <si>
    <t>STACKED COLUMN CHART</t>
  </si>
  <si>
    <t>Season_ID</t>
  </si>
  <si>
    <t>LINE CHART</t>
  </si>
  <si>
    <t>IPL MATCH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</si>
</sst>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b/>
      <sz val="14"/>
      <color theme="1"/>
      <name val="Rockwell"/>
      <family val="2"/>
      <scheme val="minor"/>
    </font>
    <font>
      <b/>
      <sz val="14"/>
      <name val="Rockwell"/>
      <family val="2"/>
      <scheme val="minor"/>
    </font>
    <font>
      <b/>
      <sz val="36"/>
      <name val="Rockwel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7"/>
        <bgColor indexed="64"/>
      </patternFill>
    </fill>
    <fill>
      <patternFill patternType="solid">
        <fgColor theme="9"/>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0" xfId="0" applyAlignment="1">
      <alignment horizontal="left" vertical="center" indent="1"/>
    </xf>
    <xf numFmtId="164" fontId="0" fillId="0" borderId="0" xfId="0" applyNumberFormat="1"/>
    <xf numFmtId="0" fontId="13" fillId="0" borderId="10" xfId="0" applyFont="1" applyBorder="1"/>
    <xf numFmtId="0" fontId="13" fillId="0" borderId="10" xfId="0" pivotButton="1" applyFont="1" applyBorder="1"/>
    <xf numFmtId="0" fontId="13" fillId="0" borderId="10" xfId="0" applyFont="1" applyBorder="1" applyAlignment="1">
      <alignment horizontal="left"/>
    </xf>
    <xf numFmtId="0" fontId="17" fillId="0" borderId="15" xfId="0" pivotButton="1" applyFont="1" applyBorder="1"/>
    <xf numFmtId="0" fontId="17" fillId="0" borderId="17" xfId="0" applyFont="1" applyBorder="1" applyAlignment="1">
      <alignment horizontal="left"/>
    </xf>
    <xf numFmtId="0" fontId="17" fillId="0" borderId="0" xfId="0" applyFont="1"/>
    <xf numFmtId="0" fontId="17" fillId="0" borderId="14" xfId="0" pivotButton="1" applyFont="1" applyBorder="1"/>
    <xf numFmtId="0" fontId="17" fillId="0" borderId="16" xfId="0" applyFont="1" applyBorder="1"/>
    <xf numFmtId="0" fontId="17" fillId="0" borderId="17" xfId="0" pivotButton="1" applyFont="1" applyBorder="1"/>
    <xf numFmtId="0" fontId="17" fillId="0" borderId="18" xfId="0" applyFont="1" applyBorder="1"/>
    <xf numFmtId="0" fontId="17" fillId="0" borderId="19" xfId="0" applyFont="1" applyBorder="1" applyAlignment="1">
      <alignment horizontal="left"/>
    </xf>
    <xf numFmtId="0" fontId="17" fillId="0" borderId="14" xfId="0" applyFont="1" applyBorder="1"/>
    <xf numFmtId="0" fontId="17" fillId="0" borderId="11" xfId="0" applyFont="1" applyBorder="1" applyAlignment="1">
      <alignment horizontal="left"/>
    </xf>
    <xf numFmtId="0" fontId="17" fillId="0" borderId="21" xfId="0" applyFont="1" applyBorder="1" applyAlignment="1">
      <alignment horizontal="left"/>
    </xf>
    <xf numFmtId="0" fontId="17" fillId="0" borderId="12" xfId="0" applyFont="1" applyBorder="1" applyAlignment="1">
      <alignment horizontal="left"/>
    </xf>
    <xf numFmtId="0" fontId="19" fillId="33" borderId="22" xfId="0" applyFont="1" applyFill="1" applyBorder="1" applyAlignment="1">
      <alignment horizontal="center"/>
    </xf>
    <xf numFmtId="0" fontId="19" fillId="33" borderId="23" xfId="0" applyFont="1" applyFill="1" applyBorder="1" applyAlignment="1">
      <alignment horizontal="center"/>
    </xf>
    <xf numFmtId="0" fontId="18" fillId="34" borderId="22" xfId="0" applyFont="1" applyFill="1" applyBorder="1" applyAlignment="1">
      <alignment horizontal="center"/>
    </xf>
    <xf numFmtId="0" fontId="18" fillId="34" borderId="24" xfId="0" applyFont="1" applyFill="1" applyBorder="1" applyAlignment="1">
      <alignment horizontal="center"/>
    </xf>
    <xf numFmtId="0" fontId="18" fillId="34" borderId="23" xfId="0" applyFont="1" applyFill="1" applyBorder="1" applyAlignment="1">
      <alignment horizontal="center"/>
    </xf>
    <xf numFmtId="0" fontId="18" fillId="35" borderId="22" xfId="0" applyFont="1" applyFill="1" applyBorder="1" applyAlignment="1">
      <alignment horizontal="center"/>
    </xf>
    <xf numFmtId="0" fontId="18" fillId="35" borderId="24" xfId="0" applyFont="1" applyFill="1" applyBorder="1" applyAlignment="1">
      <alignment horizontal="center"/>
    </xf>
    <xf numFmtId="0" fontId="18" fillId="35" borderId="23" xfId="0" applyFont="1" applyFill="1" applyBorder="1" applyAlignment="1">
      <alignment horizontal="center"/>
    </xf>
    <xf numFmtId="0" fontId="20" fillId="35" borderId="22" xfId="0" applyFont="1" applyFill="1" applyBorder="1" applyAlignment="1">
      <alignment horizontal="center"/>
    </xf>
    <xf numFmtId="0" fontId="20" fillId="35" borderId="24" xfId="0" applyFont="1" applyFill="1" applyBorder="1" applyAlignment="1">
      <alignment horizontal="center"/>
    </xf>
    <xf numFmtId="0" fontId="20" fillId="35" borderId="23" xfId="0" applyFont="1" applyFill="1" applyBorder="1" applyAlignment="1">
      <alignment horizontal="center"/>
    </xf>
    <xf numFmtId="0" fontId="17" fillId="0" borderId="11" xfId="0" applyNumberFormat="1" applyFont="1" applyBorder="1"/>
    <xf numFmtId="0" fontId="13" fillId="0" borderId="10" xfId="0" applyNumberFormat="1" applyFont="1" applyBorder="1"/>
    <xf numFmtId="0" fontId="17" fillId="0" borderId="0" xfId="0" applyFont="1" applyBorder="1"/>
    <xf numFmtId="0" fontId="17" fillId="0" borderId="0" xfId="0" applyNumberFormat="1" applyFont="1" applyBorder="1"/>
    <xf numFmtId="0" fontId="17" fillId="0" borderId="18" xfId="0" applyNumberFormat="1" applyFont="1" applyBorder="1"/>
    <xf numFmtId="0" fontId="17" fillId="0" borderId="13" xfId="0" applyNumberFormat="1" applyFont="1" applyBorder="1"/>
    <xf numFmtId="0" fontId="17" fillId="0" borderId="20" xfId="0" applyNumberFormat="1" applyFont="1" applyBorder="1"/>
    <xf numFmtId="0" fontId="17" fillId="0" borderId="21"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font>
        <color theme="0"/>
      </font>
    </dxf>
    <dxf>
      <font>
        <color theme="0"/>
      </font>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ont>
        <color theme="0"/>
      </font>
    </dxf>
    <dxf>
      <font>
        <b/>
      </font>
    </dxf>
    <dxf>
      <font>
        <b/>
      </font>
    </dxf>
    <dxf>
      <font>
        <b/>
      </font>
    </dxf>
    <dxf>
      <font>
        <b/>
      </font>
    </dxf>
    <dxf>
      <border>
        <bottom style="medium">
          <color indexed="64"/>
        </bottom>
      </border>
    </dxf>
    <dxf>
      <border>
        <top style="medium">
          <color indexed="64"/>
        </top>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ont>
        <color theme="0"/>
      </font>
    </dxf>
    <dxf>
      <font>
        <b/>
      </font>
    </dxf>
    <dxf>
      <font>
        <b/>
      </font>
    </dxf>
    <dxf>
      <font>
        <b/>
      </font>
    </dxf>
    <dxf>
      <font>
        <b/>
      </font>
    </dxf>
    <dxf>
      <border>
        <bottom style="medium">
          <color indexed="64"/>
        </bottom>
      </border>
    </dxf>
    <dxf>
      <border>
        <top style="medium">
          <color indexed="64"/>
        </top>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F800]dddd\,\ mmmm\ dd\,\ yyyy"/>
    </dxf>
    <dxf>
      <font>
        <color rgb="FF9C0006"/>
      </font>
      <fill>
        <patternFill>
          <bgColor rgb="FFFFC7CE"/>
        </patternFill>
      </fill>
    </dxf>
    <dxf>
      <font>
        <color rgb="FF9C0006"/>
      </font>
      <fill>
        <patternFill>
          <bgColor rgb="FFFFC7CE"/>
        </patternFill>
      </fill>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top style="medium">
          <color indexed="64"/>
        </top>
      </border>
    </dxf>
    <dxf>
      <border>
        <bottom style="medium">
          <color indexed="64"/>
        </bottom>
      </border>
    </dxf>
    <dxf>
      <font>
        <b/>
      </font>
    </dxf>
    <dxf>
      <font>
        <b/>
      </font>
    </dxf>
    <dxf>
      <font>
        <b/>
      </font>
    </dxf>
    <dxf>
      <font>
        <b/>
      </font>
    </dxf>
    <dxf>
      <font>
        <color theme="0"/>
      </font>
    </dxf>
    <dxf>
      <font>
        <color theme="0"/>
      </font>
    </dxf>
    <dxf>
      <font>
        <color theme="0"/>
      </font>
    </dxf>
    <dxf>
      <font>
        <color theme="0"/>
      </font>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[Task4.xlsx]visualization!top 10 by total wins</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Top 10 Teams by Total Wins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5108385059733"/>
          <c:y val="0.20634488870709344"/>
          <c:w val="0.77674514451204324"/>
          <c:h val="0.57608005748330893"/>
        </c:manualLayout>
      </c:layout>
      <c:barChart>
        <c:barDir val="bar"/>
        <c:grouping val="clustered"/>
        <c:varyColors val="0"/>
        <c:ser>
          <c:idx val="0"/>
          <c:order val="0"/>
          <c:tx>
            <c:strRef>
              <c:f>visualization!$C$4</c:f>
              <c:strCache>
                <c:ptCount val="1"/>
                <c:pt idx="0">
                  <c:v>Total</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visualization!$B$5:$B$18</c:f>
              <c:strCache>
                <c:ptCount val="13"/>
                <c:pt idx="0">
                  <c:v>RCB</c:v>
                </c:pt>
                <c:pt idx="1">
                  <c:v>CSK</c:v>
                </c:pt>
                <c:pt idx="2">
                  <c:v>DD</c:v>
                </c:pt>
                <c:pt idx="3">
                  <c:v>KXIP</c:v>
                </c:pt>
                <c:pt idx="4">
                  <c:v>KKR</c:v>
                </c:pt>
                <c:pt idx="5">
                  <c:v>MI</c:v>
                </c:pt>
                <c:pt idx="6">
                  <c:v>RR</c:v>
                </c:pt>
                <c:pt idx="7">
                  <c:v>DC</c:v>
                </c:pt>
                <c:pt idx="8">
                  <c:v>SRH</c:v>
                </c:pt>
                <c:pt idx="9">
                  <c:v>PW</c:v>
                </c:pt>
                <c:pt idx="10">
                  <c:v>GL</c:v>
                </c:pt>
                <c:pt idx="11">
                  <c:v>RPS</c:v>
                </c:pt>
                <c:pt idx="12">
                  <c:v>KTK</c:v>
                </c:pt>
              </c:strCache>
            </c:strRef>
          </c:cat>
          <c:val>
            <c:numRef>
              <c:f>visualization!$C$5:$C$18</c:f>
              <c:numCache>
                <c:formatCode>General</c:formatCode>
                <c:ptCount val="13"/>
                <c:pt idx="0">
                  <c:v>76</c:v>
                </c:pt>
                <c:pt idx="1">
                  <c:v>74</c:v>
                </c:pt>
                <c:pt idx="2">
                  <c:v>68</c:v>
                </c:pt>
                <c:pt idx="3">
                  <c:v>65</c:v>
                </c:pt>
                <c:pt idx="4">
                  <c:v>62</c:v>
                </c:pt>
                <c:pt idx="5">
                  <c:v>62</c:v>
                </c:pt>
                <c:pt idx="6">
                  <c:v>52</c:v>
                </c:pt>
                <c:pt idx="7">
                  <c:v>39</c:v>
                </c:pt>
                <c:pt idx="8">
                  <c:v>30</c:v>
                </c:pt>
                <c:pt idx="9">
                  <c:v>23</c:v>
                </c:pt>
                <c:pt idx="10">
                  <c:v>9</c:v>
                </c:pt>
                <c:pt idx="11">
                  <c:v>7</c:v>
                </c:pt>
                <c:pt idx="12">
                  <c:v>7</c:v>
                </c:pt>
              </c:numCache>
            </c:numRef>
          </c:val>
          <c:extLst>
            <c:ext xmlns:c16="http://schemas.microsoft.com/office/drawing/2014/chart" uri="{C3380CC4-5D6E-409C-BE32-E72D297353CC}">
              <c16:uniqueId val="{00000000-5051-425C-8A4B-441A39079291}"/>
            </c:ext>
          </c:extLst>
        </c:ser>
        <c:dLbls>
          <c:showLegendKey val="0"/>
          <c:showVal val="0"/>
          <c:showCatName val="0"/>
          <c:showSerName val="0"/>
          <c:showPercent val="0"/>
          <c:showBubbleSize val="0"/>
        </c:dLbls>
        <c:gapWidth val="100"/>
        <c:axId val="1798196528"/>
        <c:axId val="1798195568"/>
      </c:barChart>
      <c:catAx>
        <c:axId val="17981965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Team short code</a:t>
                </a:r>
              </a:p>
            </c:rich>
          </c:tx>
          <c:layout>
            <c:manualLayout>
              <c:xMode val="edge"/>
              <c:yMode val="edge"/>
              <c:x val="3.8662559540039242E-2"/>
              <c:y val="0.2624018475750577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195568"/>
        <c:crosses val="autoZero"/>
        <c:auto val="1"/>
        <c:lblAlgn val="ctr"/>
        <c:lblOffset val="100"/>
        <c:noMultiLvlLbl val="0"/>
      </c:catAx>
      <c:valAx>
        <c:axId val="17981955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Total Wins</a:t>
                </a:r>
              </a:p>
            </c:rich>
          </c:tx>
          <c:layout>
            <c:manualLayout>
              <c:xMode val="edge"/>
              <c:yMode val="edge"/>
              <c:x val="0.45348731697437966"/>
              <c:y val="0.886061586051743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196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[Task4.xlsx]visualization!stacked column </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Season-Wise Distribution of Wins</a:t>
            </a:r>
          </a:p>
        </c:rich>
      </c:tx>
      <c:layout>
        <c:manualLayout>
          <c:xMode val="edge"/>
          <c:yMode val="edge"/>
          <c:x val="0.13686543215477623"/>
          <c:y val="2.66754137752256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0.17171296296296296"/>
          <c:w val="0.81580293088363953"/>
          <c:h val="0.62271617089530473"/>
        </c:manualLayout>
      </c:layout>
      <c:barChart>
        <c:barDir val="col"/>
        <c:grouping val="stacked"/>
        <c:varyColors val="0"/>
        <c:ser>
          <c:idx val="0"/>
          <c:order val="0"/>
          <c:tx>
            <c:strRef>
              <c:f>visualization!$N$4:$N$5</c:f>
              <c:strCache>
                <c:ptCount val="1"/>
                <c:pt idx="0">
                  <c:v>by runs</c:v>
                </c:pt>
              </c:strCache>
            </c:strRef>
          </c:tx>
          <c:spPr>
            <a:gradFill rotWithShape="1">
              <a:gsLst>
                <a:gs pos="0">
                  <a:schemeClr val="accent4">
                    <a:tint val="77000"/>
                    <a:tint val="94000"/>
                    <a:satMod val="100000"/>
                    <a:lumMod val="104000"/>
                  </a:schemeClr>
                </a:gs>
                <a:gs pos="69000">
                  <a:schemeClr val="accent4">
                    <a:tint val="77000"/>
                    <a:shade val="86000"/>
                    <a:satMod val="130000"/>
                    <a:lumMod val="102000"/>
                  </a:schemeClr>
                </a:gs>
                <a:gs pos="100000">
                  <a:schemeClr val="accent4">
                    <a:tint val="77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visualization!$M$6:$M$15</c:f>
              <c:strCache>
                <c:ptCount val="9"/>
                <c:pt idx="0">
                  <c:v>1</c:v>
                </c:pt>
                <c:pt idx="1">
                  <c:v>2</c:v>
                </c:pt>
                <c:pt idx="2">
                  <c:v>3</c:v>
                </c:pt>
                <c:pt idx="3">
                  <c:v>4</c:v>
                </c:pt>
                <c:pt idx="4">
                  <c:v>5</c:v>
                </c:pt>
                <c:pt idx="5">
                  <c:v>6</c:v>
                </c:pt>
                <c:pt idx="6">
                  <c:v>7</c:v>
                </c:pt>
                <c:pt idx="7">
                  <c:v>8</c:v>
                </c:pt>
                <c:pt idx="8">
                  <c:v>9</c:v>
                </c:pt>
              </c:strCache>
            </c:strRef>
          </c:cat>
          <c:val>
            <c:numRef>
              <c:f>visualization!$N$6:$N$15</c:f>
              <c:numCache>
                <c:formatCode>General</c:formatCode>
                <c:ptCount val="9"/>
                <c:pt idx="0">
                  <c:v>24</c:v>
                </c:pt>
                <c:pt idx="1">
                  <c:v>27</c:v>
                </c:pt>
                <c:pt idx="2">
                  <c:v>31</c:v>
                </c:pt>
                <c:pt idx="3">
                  <c:v>33</c:v>
                </c:pt>
                <c:pt idx="4">
                  <c:v>34</c:v>
                </c:pt>
                <c:pt idx="5">
                  <c:v>37</c:v>
                </c:pt>
                <c:pt idx="6">
                  <c:v>22</c:v>
                </c:pt>
                <c:pt idx="7">
                  <c:v>32</c:v>
                </c:pt>
                <c:pt idx="8">
                  <c:v>21</c:v>
                </c:pt>
              </c:numCache>
            </c:numRef>
          </c:val>
          <c:extLst>
            <c:ext xmlns:c16="http://schemas.microsoft.com/office/drawing/2014/chart" uri="{C3380CC4-5D6E-409C-BE32-E72D297353CC}">
              <c16:uniqueId val="{00000000-1E1B-4EEC-AAC9-9B45868D5513}"/>
            </c:ext>
          </c:extLst>
        </c:ser>
        <c:ser>
          <c:idx val="1"/>
          <c:order val="1"/>
          <c:tx>
            <c:strRef>
              <c:f>visualization!$O$4:$O$5</c:f>
              <c:strCache>
                <c:ptCount val="1"/>
                <c:pt idx="0">
                  <c:v>by wickets</c:v>
                </c:pt>
              </c:strCache>
            </c:strRef>
          </c:tx>
          <c:spPr>
            <a:gradFill rotWithShape="1">
              <a:gsLst>
                <a:gs pos="0">
                  <a:schemeClr val="accent4">
                    <a:shade val="76000"/>
                    <a:tint val="94000"/>
                    <a:satMod val="100000"/>
                    <a:lumMod val="104000"/>
                  </a:schemeClr>
                </a:gs>
                <a:gs pos="69000">
                  <a:schemeClr val="accent4">
                    <a:shade val="76000"/>
                    <a:shade val="86000"/>
                    <a:satMod val="130000"/>
                    <a:lumMod val="102000"/>
                  </a:schemeClr>
                </a:gs>
                <a:gs pos="100000">
                  <a:schemeClr val="accent4">
                    <a:shade val="76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visualization!$M$6:$M$15</c:f>
              <c:strCache>
                <c:ptCount val="9"/>
                <c:pt idx="0">
                  <c:v>1</c:v>
                </c:pt>
                <c:pt idx="1">
                  <c:v>2</c:v>
                </c:pt>
                <c:pt idx="2">
                  <c:v>3</c:v>
                </c:pt>
                <c:pt idx="3">
                  <c:v>4</c:v>
                </c:pt>
                <c:pt idx="4">
                  <c:v>5</c:v>
                </c:pt>
                <c:pt idx="5">
                  <c:v>6</c:v>
                </c:pt>
                <c:pt idx="6">
                  <c:v>7</c:v>
                </c:pt>
                <c:pt idx="7">
                  <c:v>8</c:v>
                </c:pt>
                <c:pt idx="8">
                  <c:v>9</c:v>
                </c:pt>
              </c:strCache>
            </c:strRef>
          </c:cat>
          <c:val>
            <c:numRef>
              <c:f>visualization!$O$6:$O$15</c:f>
              <c:numCache>
                <c:formatCode>General</c:formatCode>
                <c:ptCount val="9"/>
                <c:pt idx="0">
                  <c:v>34</c:v>
                </c:pt>
                <c:pt idx="1">
                  <c:v>29</c:v>
                </c:pt>
                <c:pt idx="2">
                  <c:v>28</c:v>
                </c:pt>
                <c:pt idx="3">
                  <c:v>39</c:v>
                </c:pt>
                <c:pt idx="4">
                  <c:v>40</c:v>
                </c:pt>
                <c:pt idx="5">
                  <c:v>37</c:v>
                </c:pt>
                <c:pt idx="6">
                  <c:v>37</c:v>
                </c:pt>
                <c:pt idx="7">
                  <c:v>24</c:v>
                </c:pt>
                <c:pt idx="8">
                  <c:v>39</c:v>
                </c:pt>
              </c:numCache>
            </c:numRef>
          </c:val>
          <c:extLst>
            <c:ext xmlns:c16="http://schemas.microsoft.com/office/drawing/2014/chart" uri="{C3380CC4-5D6E-409C-BE32-E72D297353CC}">
              <c16:uniqueId val="{00000020-1E1B-4EEC-AAC9-9B45868D5513}"/>
            </c:ext>
          </c:extLst>
        </c:ser>
        <c:dLbls>
          <c:dLblPos val="ctr"/>
          <c:showLegendKey val="0"/>
          <c:showVal val="1"/>
          <c:showCatName val="0"/>
          <c:showSerName val="0"/>
          <c:showPercent val="0"/>
          <c:showBubbleSize val="0"/>
        </c:dLbls>
        <c:gapWidth val="150"/>
        <c:overlap val="100"/>
        <c:axId val="326875104"/>
        <c:axId val="326863584"/>
      </c:barChart>
      <c:catAx>
        <c:axId val="326875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Season_Id</a:t>
                </a:r>
              </a:p>
            </c:rich>
          </c:tx>
          <c:layout>
            <c:manualLayout>
              <c:xMode val="edge"/>
              <c:yMode val="edge"/>
              <c:x val="0.43678105861767269"/>
              <c:y val="0.883310002916302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63584"/>
        <c:crosses val="autoZero"/>
        <c:auto val="1"/>
        <c:lblAlgn val="ctr"/>
        <c:lblOffset val="100"/>
        <c:noMultiLvlLbl val="0"/>
      </c:catAx>
      <c:valAx>
        <c:axId val="326863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t>Win Distribution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75104"/>
        <c:crosses val="autoZero"/>
        <c:crossBetween val="between"/>
      </c:valAx>
      <c:spPr>
        <a:noFill/>
        <a:ln>
          <a:noFill/>
        </a:ln>
        <a:effectLst/>
      </c:spPr>
    </c:plotArea>
    <c:legend>
      <c:legendPos val="r"/>
      <c:layout>
        <c:manualLayout>
          <c:xMode val="edge"/>
          <c:yMode val="edge"/>
          <c:x val="0.81906452318460188"/>
          <c:y val="0.88967519685039353"/>
          <c:w val="0.15037992125984251"/>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[Task4.xlsx]visualization!LINE CHART</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N">
                <a:solidFill>
                  <a:schemeClr val="bg1"/>
                </a:solidFill>
              </a:rPr>
              <a:t>SHARE OF TOSS DECISION</a:t>
            </a:r>
          </a:p>
        </c:rich>
      </c:tx>
      <c:layout>
        <c:manualLayout>
          <c:xMode val="edge"/>
          <c:yMode val="edge"/>
          <c:x val="0.30145854495133084"/>
          <c:y val="5.05472946328631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5533759454948"/>
          <c:y val="0.16694935595827384"/>
          <c:w val="0.84090490825193842"/>
          <c:h val="0.5969684482011165"/>
        </c:manualLayout>
      </c:layout>
      <c:lineChart>
        <c:grouping val="standard"/>
        <c:varyColors val="0"/>
        <c:ser>
          <c:idx val="0"/>
          <c:order val="0"/>
          <c:tx>
            <c:strRef>
              <c:f>visualization!$G$23:$G$24</c:f>
              <c:strCache>
                <c:ptCount val="1"/>
                <c:pt idx="0">
                  <c:v>bat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visualization!$F$25:$F$34</c:f>
              <c:strCache>
                <c:ptCount val="9"/>
                <c:pt idx="0">
                  <c:v>1</c:v>
                </c:pt>
                <c:pt idx="1">
                  <c:v>2</c:v>
                </c:pt>
                <c:pt idx="2">
                  <c:v>3</c:v>
                </c:pt>
                <c:pt idx="3">
                  <c:v>4</c:v>
                </c:pt>
                <c:pt idx="4">
                  <c:v>5</c:v>
                </c:pt>
                <c:pt idx="5">
                  <c:v>6</c:v>
                </c:pt>
                <c:pt idx="6">
                  <c:v>7</c:v>
                </c:pt>
                <c:pt idx="7">
                  <c:v>8</c:v>
                </c:pt>
                <c:pt idx="8">
                  <c:v>9</c:v>
                </c:pt>
              </c:strCache>
            </c:strRef>
          </c:cat>
          <c:val>
            <c:numRef>
              <c:f>visualization!$G$25:$G$34</c:f>
              <c:numCache>
                <c:formatCode>General</c:formatCode>
                <c:ptCount val="9"/>
                <c:pt idx="0">
                  <c:v>26</c:v>
                </c:pt>
                <c:pt idx="1">
                  <c:v>35</c:v>
                </c:pt>
                <c:pt idx="2">
                  <c:v>39</c:v>
                </c:pt>
                <c:pt idx="3">
                  <c:v>25</c:v>
                </c:pt>
                <c:pt idx="4">
                  <c:v>37</c:v>
                </c:pt>
                <c:pt idx="5">
                  <c:v>45</c:v>
                </c:pt>
                <c:pt idx="6">
                  <c:v>19</c:v>
                </c:pt>
                <c:pt idx="7">
                  <c:v>25</c:v>
                </c:pt>
                <c:pt idx="8">
                  <c:v>11</c:v>
                </c:pt>
              </c:numCache>
            </c:numRef>
          </c:val>
          <c:smooth val="0"/>
          <c:extLst>
            <c:ext xmlns:c16="http://schemas.microsoft.com/office/drawing/2014/chart" uri="{C3380CC4-5D6E-409C-BE32-E72D297353CC}">
              <c16:uniqueId val="{00000000-2335-4369-AC94-71F882036BA4}"/>
            </c:ext>
          </c:extLst>
        </c:ser>
        <c:ser>
          <c:idx val="1"/>
          <c:order val="1"/>
          <c:tx>
            <c:strRef>
              <c:f>visualization!$H$23:$H$24</c:f>
              <c:strCache>
                <c:ptCount val="1"/>
                <c:pt idx="0">
                  <c:v>field</c:v>
                </c:pt>
              </c:strCache>
            </c:strRef>
          </c:tx>
          <c:spPr>
            <a:ln w="22225" cap="rnd">
              <a:solidFill>
                <a:schemeClr val="accent2"/>
              </a:solidFill>
            </a:ln>
            <a:effectLst>
              <a:glow rad="139700">
                <a:schemeClr val="accent2">
                  <a:satMod val="175000"/>
                  <a:alpha val="14000"/>
                </a:schemeClr>
              </a:glow>
            </a:effectLst>
          </c:spPr>
          <c:marker>
            <c:symbol val="none"/>
          </c:marker>
          <c:cat>
            <c:strRef>
              <c:f>visualization!$F$25:$F$34</c:f>
              <c:strCache>
                <c:ptCount val="9"/>
                <c:pt idx="0">
                  <c:v>1</c:v>
                </c:pt>
                <c:pt idx="1">
                  <c:v>2</c:v>
                </c:pt>
                <c:pt idx="2">
                  <c:v>3</c:v>
                </c:pt>
                <c:pt idx="3">
                  <c:v>4</c:v>
                </c:pt>
                <c:pt idx="4">
                  <c:v>5</c:v>
                </c:pt>
                <c:pt idx="5">
                  <c:v>6</c:v>
                </c:pt>
                <c:pt idx="6">
                  <c:v>7</c:v>
                </c:pt>
                <c:pt idx="7">
                  <c:v>8</c:v>
                </c:pt>
                <c:pt idx="8">
                  <c:v>9</c:v>
                </c:pt>
              </c:strCache>
            </c:strRef>
          </c:cat>
          <c:val>
            <c:numRef>
              <c:f>visualization!$H$25:$H$34</c:f>
              <c:numCache>
                <c:formatCode>General</c:formatCode>
                <c:ptCount val="9"/>
                <c:pt idx="0">
                  <c:v>32</c:v>
                </c:pt>
                <c:pt idx="1">
                  <c:v>22</c:v>
                </c:pt>
                <c:pt idx="2">
                  <c:v>21</c:v>
                </c:pt>
                <c:pt idx="3">
                  <c:v>48</c:v>
                </c:pt>
                <c:pt idx="4">
                  <c:v>37</c:v>
                </c:pt>
                <c:pt idx="5">
                  <c:v>31</c:v>
                </c:pt>
                <c:pt idx="6">
                  <c:v>41</c:v>
                </c:pt>
                <c:pt idx="7">
                  <c:v>34</c:v>
                </c:pt>
                <c:pt idx="8">
                  <c:v>49</c:v>
                </c:pt>
              </c:numCache>
            </c:numRef>
          </c:val>
          <c:smooth val="0"/>
          <c:extLst>
            <c:ext xmlns:c16="http://schemas.microsoft.com/office/drawing/2014/chart" uri="{C3380CC4-5D6E-409C-BE32-E72D297353CC}">
              <c16:uniqueId val="{00000000-8C3A-43C0-8816-2446736BD133}"/>
            </c:ext>
          </c:extLst>
        </c:ser>
        <c:dLbls>
          <c:showLegendKey val="0"/>
          <c:showVal val="0"/>
          <c:showCatName val="0"/>
          <c:showSerName val="0"/>
          <c:showPercent val="0"/>
          <c:showBubbleSize val="0"/>
        </c:dLbls>
        <c:marker val="1"/>
        <c:smooth val="0"/>
        <c:axId val="326845344"/>
        <c:axId val="326850144"/>
      </c:lineChart>
      <c:catAx>
        <c:axId val="326845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Season_ID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50144"/>
        <c:crosses val="autoZero"/>
        <c:auto val="1"/>
        <c:lblAlgn val="ctr"/>
        <c:lblOffset val="100"/>
        <c:noMultiLvlLbl val="0"/>
      </c:catAx>
      <c:valAx>
        <c:axId val="326850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TOTAL MATCH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45344"/>
        <c:crosses val="autoZero"/>
        <c:crossBetween val="between"/>
      </c:valAx>
      <c:spPr>
        <a:noFill/>
        <a:ln>
          <a:noFill/>
        </a:ln>
        <a:effectLst/>
      </c:spPr>
    </c:plotArea>
    <c:legend>
      <c:legendPos val="r"/>
      <c:layout>
        <c:manualLayout>
          <c:xMode val="edge"/>
          <c:yMode val="edge"/>
          <c:x val="0.76416947997204643"/>
          <c:y val="0.84805503158391593"/>
          <c:w val="0.22252033314454528"/>
          <c:h val="0.14864890736394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[Task4.xlsx]visualization!top 10 by total wins</c:name>
    <c:fmtId val="1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Top 10 Teams by Total Wins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5108385059733"/>
          <c:y val="0.20634488870709344"/>
          <c:w val="0.77674514451204324"/>
          <c:h val="0.57608005748330893"/>
        </c:manualLayout>
      </c:layout>
      <c:barChart>
        <c:barDir val="bar"/>
        <c:grouping val="clustered"/>
        <c:varyColors val="0"/>
        <c:ser>
          <c:idx val="0"/>
          <c:order val="0"/>
          <c:tx>
            <c:strRef>
              <c:f>visualization!$C$4</c:f>
              <c:strCache>
                <c:ptCount val="1"/>
                <c:pt idx="0">
                  <c:v>Total</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visualization!$B$5:$B$18</c:f>
              <c:strCache>
                <c:ptCount val="13"/>
                <c:pt idx="0">
                  <c:v>RCB</c:v>
                </c:pt>
                <c:pt idx="1">
                  <c:v>CSK</c:v>
                </c:pt>
                <c:pt idx="2">
                  <c:v>DD</c:v>
                </c:pt>
                <c:pt idx="3">
                  <c:v>KXIP</c:v>
                </c:pt>
                <c:pt idx="4">
                  <c:v>KKR</c:v>
                </c:pt>
                <c:pt idx="5">
                  <c:v>MI</c:v>
                </c:pt>
                <c:pt idx="6">
                  <c:v>RR</c:v>
                </c:pt>
                <c:pt idx="7">
                  <c:v>DC</c:v>
                </c:pt>
                <c:pt idx="8">
                  <c:v>SRH</c:v>
                </c:pt>
                <c:pt idx="9">
                  <c:v>PW</c:v>
                </c:pt>
                <c:pt idx="10">
                  <c:v>GL</c:v>
                </c:pt>
                <c:pt idx="11">
                  <c:v>RPS</c:v>
                </c:pt>
                <c:pt idx="12">
                  <c:v>KTK</c:v>
                </c:pt>
              </c:strCache>
            </c:strRef>
          </c:cat>
          <c:val>
            <c:numRef>
              <c:f>visualization!$C$5:$C$18</c:f>
              <c:numCache>
                <c:formatCode>General</c:formatCode>
                <c:ptCount val="13"/>
                <c:pt idx="0">
                  <c:v>76</c:v>
                </c:pt>
                <c:pt idx="1">
                  <c:v>74</c:v>
                </c:pt>
                <c:pt idx="2">
                  <c:v>68</c:v>
                </c:pt>
                <c:pt idx="3">
                  <c:v>65</c:v>
                </c:pt>
                <c:pt idx="4">
                  <c:v>62</c:v>
                </c:pt>
                <c:pt idx="5">
                  <c:v>62</c:v>
                </c:pt>
                <c:pt idx="6">
                  <c:v>52</c:v>
                </c:pt>
                <c:pt idx="7">
                  <c:v>39</c:v>
                </c:pt>
                <c:pt idx="8">
                  <c:v>30</c:v>
                </c:pt>
                <c:pt idx="9">
                  <c:v>23</c:v>
                </c:pt>
                <c:pt idx="10">
                  <c:v>9</c:v>
                </c:pt>
                <c:pt idx="11">
                  <c:v>7</c:v>
                </c:pt>
                <c:pt idx="12">
                  <c:v>7</c:v>
                </c:pt>
              </c:numCache>
            </c:numRef>
          </c:val>
          <c:extLst>
            <c:ext xmlns:c16="http://schemas.microsoft.com/office/drawing/2014/chart" uri="{C3380CC4-5D6E-409C-BE32-E72D297353CC}">
              <c16:uniqueId val="{00000000-D497-46CC-82CE-2F6ED3236814}"/>
            </c:ext>
          </c:extLst>
        </c:ser>
        <c:dLbls>
          <c:showLegendKey val="0"/>
          <c:showVal val="0"/>
          <c:showCatName val="0"/>
          <c:showSerName val="0"/>
          <c:showPercent val="0"/>
          <c:showBubbleSize val="0"/>
        </c:dLbls>
        <c:gapWidth val="100"/>
        <c:axId val="1798196528"/>
        <c:axId val="1798195568"/>
      </c:barChart>
      <c:catAx>
        <c:axId val="17981965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Team short code</a:t>
                </a:r>
              </a:p>
            </c:rich>
          </c:tx>
          <c:layout>
            <c:manualLayout>
              <c:xMode val="edge"/>
              <c:yMode val="edge"/>
              <c:x val="3.8662559540039242E-2"/>
              <c:y val="0.2624018475750577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195568"/>
        <c:crosses val="autoZero"/>
        <c:auto val="1"/>
        <c:lblAlgn val="ctr"/>
        <c:lblOffset val="100"/>
        <c:noMultiLvlLbl val="0"/>
      </c:catAx>
      <c:valAx>
        <c:axId val="17981955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Total Wins</a:t>
                </a:r>
              </a:p>
            </c:rich>
          </c:tx>
          <c:layout>
            <c:manualLayout>
              <c:xMode val="edge"/>
              <c:yMode val="edge"/>
              <c:x val="0.45348731697437966"/>
              <c:y val="0.886061586051743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196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[Task4.xlsx]visualization!LINE CHART</c:name>
    <c:fmtId val="5"/>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N">
                <a:solidFill>
                  <a:schemeClr val="bg1"/>
                </a:solidFill>
              </a:rPr>
              <a:t>SHARE OF TOSS DECISION</a:t>
            </a:r>
          </a:p>
        </c:rich>
      </c:tx>
      <c:layout>
        <c:manualLayout>
          <c:xMode val="edge"/>
          <c:yMode val="edge"/>
          <c:x val="0.40866177217813654"/>
          <c:y val="6.61003083660518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5533759454948"/>
          <c:y val="0.16694935595827384"/>
          <c:w val="0.84090490825193842"/>
          <c:h val="0.5969684482011165"/>
        </c:manualLayout>
      </c:layout>
      <c:lineChart>
        <c:grouping val="standard"/>
        <c:varyColors val="0"/>
        <c:ser>
          <c:idx val="0"/>
          <c:order val="0"/>
          <c:tx>
            <c:strRef>
              <c:f>visualization!$G$23:$G$24</c:f>
              <c:strCache>
                <c:ptCount val="1"/>
                <c:pt idx="0">
                  <c:v>bat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visualization!$F$25:$F$34</c:f>
              <c:strCache>
                <c:ptCount val="9"/>
                <c:pt idx="0">
                  <c:v>1</c:v>
                </c:pt>
                <c:pt idx="1">
                  <c:v>2</c:v>
                </c:pt>
                <c:pt idx="2">
                  <c:v>3</c:v>
                </c:pt>
                <c:pt idx="3">
                  <c:v>4</c:v>
                </c:pt>
                <c:pt idx="4">
                  <c:v>5</c:v>
                </c:pt>
                <c:pt idx="5">
                  <c:v>6</c:v>
                </c:pt>
                <c:pt idx="6">
                  <c:v>7</c:v>
                </c:pt>
                <c:pt idx="7">
                  <c:v>8</c:v>
                </c:pt>
                <c:pt idx="8">
                  <c:v>9</c:v>
                </c:pt>
              </c:strCache>
            </c:strRef>
          </c:cat>
          <c:val>
            <c:numRef>
              <c:f>visualization!$G$25:$G$34</c:f>
              <c:numCache>
                <c:formatCode>General</c:formatCode>
                <c:ptCount val="9"/>
                <c:pt idx="0">
                  <c:v>26</c:v>
                </c:pt>
                <c:pt idx="1">
                  <c:v>35</c:v>
                </c:pt>
                <c:pt idx="2">
                  <c:v>39</c:v>
                </c:pt>
                <c:pt idx="3">
                  <c:v>25</c:v>
                </c:pt>
                <c:pt idx="4">
                  <c:v>37</c:v>
                </c:pt>
                <c:pt idx="5">
                  <c:v>45</c:v>
                </c:pt>
                <c:pt idx="6">
                  <c:v>19</c:v>
                </c:pt>
                <c:pt idx="7">
                  <c:v>25</c:v>
                </c:pt>
                <c:pt idx="8">
                  <c:v>11</c:v>
                </c:pt>
              </c:numCache>
            </c:numRef>
          </c:val>
          <c:smooth val="0"/>
          <c:extLst>
            <c:ext xmlns:c16="http://schemas.microsoft.com/office/drawing/2014/chart" uri="{C3380CC4-5D6E-409C-BE32-E72D297353CC}">
              <c16:uniqueId val="{00000000-FB3F-497E-991C-E4CDAF648C81}"/>
            </c:ext>
          </c:extLst>
        </c:ser>
        <c:ser>
          <c:idx val="1"/>
          <c:order val="1"/>
          <c:tx>
            <c:strRef>
              <c:f>visualization!$H$23:$H$24</c:f>
              <c:strCache>
                <c:ptCount val="1"/>
                <c:pt idx="0">
                  <c:v>field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visualization!$F$25:$F$34</c:f>
              <c:strCache>
                <c:ptCount val="9"/>
                <c:pt idx="0">
                  <c:v>1</c:v>
                </c:pt>
                <c:pt idx="1">
                  <c:v>2</c:v>
                </c:pt>
                <c:pt idx="2">
                  <c:v>3</c:v>
                </c:pt>
                <c:pt idx="3">
                  <c:v>4</c:v>
                </c:pt>
                <c:pt idx="4">
                  <c:v>5</c:v>
                </c:pt>
                <c:pt idx="5">
                  <c:v>6</c:v>
                </c:pt>
                <c:pt idx="6">
                  <c:v>7</c:v>
                </c:pt>
                <c:pt idx="7">
                  <c:v>8</c:v>
                </c:pt>
                <c:pt idx="8">
                  <c:v>9</c:v>
                </c:pt>
              </c:strCache>
            </c:strRef>
          </c:cat>
          <c:val>
            <c:numRef>
              <c:f>visualization!$H$25:$H$34</c:f>
              <c:numCache>
                <c:formatCode>General</c:formatCode>
                <c:ptCount val="9"/>
                <c:pt idx="0">
                  <c:v>32</c:v>
                </c:pt>
                <c:pt idx="1">
                  <c:v>22</c:v>
                </c:pt>
                <c:pt idx="2">
                  <c:v>21</c:v>
                </c:pt>
                <c:pt idx="3">
                  <c:v>48</c:v>
                </c:pt>
                <c:pt idx="4">
                  <c:v>37</c:v>
                </c:pt>
                <c:pt idx="5">
                  <c:v>31</c:v>
                </c:pt>
                <c:pt idx="6">
                  <c:v>41</c:v>
                </c:pt>
                <c:pt idx="7">
                  <c:v>34</c:v>
                </c:pt>
                <c:pt idx="8">
                  <c:v>49</c:v>
                </c:pt>
              </c:numCache>
            </c:numRef>
          </c:val>
          <c:smooth val="0"/>
          <c:extLst>
            <c:ext xmlns:c16="http://schemas.microsoft.com/office/drawing/2014/chart" uri="{C3380CC4-5D6E-409C-BE32-E72D297353CC}">
              <c16:uniqueId val="{00000001-ED21-4B63-BBDE-344C9F292796}"/>
            </c:ext>
          </c:extLst>
        </c:ser>
        <c:dLbls>
          <c:showLegendKey val="0"/>
          <c:showVal val="0"/>
          <c:showCatName val="0"/>
          <c:showSerName val="0"/>
          <c:showPercent val="0"/>
          <c:showBubbleSize val="0"/>
        </c:dLbls>
        <c:marker val="1"/>
        <c:smooth val="0"/>
        <c:axId val="326845344"/>
        <c:axId val="326850144"/>
      </c:lineChart>
      <c:catAx>
        <c:axId val="326845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Season_ID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50144"/>
        <c:crosses val="autoZero"/>
        <c:auto val="1"/>
        <c:lblAlgn val="ctr"/>
        <c:lblOffset val="100"/>
        <c:noMultiLvlLbl val="0"/>
      </c:catAx>
      <c:valAx>
        <c:axId val="326850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TOTAL MATCH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45344"/>
        <c:crosses val="autoZero"/>
        <c:crossBetween val="between"/>
      </c:valAx>
      <c:spPr>
        <a:noFill/>
        <a:ln>
          <a:noFill/>
        </a:ln>
        <a:effectLst/>
      </c:spPr>
    </c:plotArea>
    <c:legend>
      <c:legendPos val="r"/>
      <c:layout>
        <c:manualLayout>
          <c:xMode val="edge"/>
          <c:yMode val="edge"/>
          <c:x val="0.76416947997204643"/>
          <c:y val="0.84805503158391593"/>
          <c:w val="6.729267627325547E-2"/>
          <c:h val="0.115916030153373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[Task4.xlsx]visualization!stacked column </c:name>
    <c:fmtId val="1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Season-Wise Distribution of Wins</a:t>
            </a:r>
          </a:p>
        </c:rich>
      </c:tx>
      <c:layout>
        <c:manualLayout>
          <c:xMode val="edge"/>
          <c:yMode val="edge"/>
          <c:x val="0.13686543215477623"/>
          <c:y val="2.66754137752256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0.17171296296296296"/>
          <c:w val="0.81580293088363953"/>
          <c:h val="0.62271617089530473"/>
        </c:manualLayout>
      </c:layout>
      <c:barChart>
        <c:barDir val="col"/>
        <c:grouping val="stacked"/>
        <c:varyColors val="0"/>
        <c:ser>
          <c:idx val="0"/>
          <c:order val="0"/>
          <c:tx>
            <c:strRef>
              <c:f>visualization!$N$4:$N$5</c:f>
              <c:strCache>
                <c:ptCount val="1"/>
                <c:pt idx="0">
                  <c:v>by runs</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visualization!$M$6:$M$15</c:f>
              <c:strCache>
                <c:ptCount val="9"/>
                <c:pt idx="0">
                  <c:v>1</c:v>
                </c:pt>
                <c:pt idx="1">
                  <c:v>2</c:v>
                </c:pt>
                <c:pt idx="2">
                  <c:v>3</c:v>
                </c:pt>
                <c:pt idx="3">
                  <c:v>4</c:v>
                </c:pt>
                <c:pt idx="4">
                  <c:v>5</c:v>
                </c:pt>
                <c:pt idx="5">
                  <c:v>6</c:v>
                </c:pt>
                <c:pt idx="6">
                  <c:v>7</c:v>
                </c:pt>
                <c:pt idx="7">
                  <c:v>8</c:v>
                </c:pt>
                <c:pt idx="8">
                  <c:v>9</c:v>
                </c:pt>
              </c:strCache>
            </c:strRef>
          </c:cat>
          <c:val>
            <c:numRef>
              <c:f>visualization!$N$6:$N$15</c:f>
              <c:numCache>
                <c:formatCode>General</c:formatCode>
                <c:ptCount val="9"/>
                <c:pt idx="0">
                  <c:v>24</c:v>
                </c:pt>
                <c:pt idx="1">
                  <c:v>27</c:v>
                </c:pt>
                <c:pt idx="2">
                  <c:v>31</c:v>
                </c:pt>
                <c:pt idx="3">
                  <c:v>33</c:v>
                </c:pt>
                <c:pt idx="4">
                  <c:v>34</c:v>
                </c:pt>
                <c:pt idx="5">
                  <c:v>37</c:v>
                </c:pt>
                <c:pt idx="6">
                  <c:v>22</c:v>
                </c:pt>
                <c:pt idx="7">
                  <c:v>32</c:v>
                </c:pt>
                <c:pt idx="8">
                  <c:v>21</c:v>
                </c:pt>
              </c:numCache>
            </c:numRef>
          </c:val>
          <c:extLst>
            <c:ext xmlns:c16="http://schemas.microsoft.com/office/drawing/2014/chart" uri="{C3380CC4-5D6E-409C-BE32-E72D297353CC}">
              <c16:uniqueId val="{00000000-1F22-466D-951C-08FDFCDA6A63}"/>
            </c:ext>
          </c:extLst>
        </c:ser>
        <c:ser>
          <c:idx val="1"/>
          <c:order val="1"/>
          <c:tx>
            <c:strRef>
              <c:f>visualization!$O$4:$O$5</c:f>
              <c:strCache>
                <c:ptCount val="1"/>
                <c:pt idx="0">
                  <c:v>by wickets</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visualization!$M$6:$M$15</c:f>
              <c:strCache>
                <c:ptCount val="9"/>
                <c:pt idx="0">
                  <c:v>1</c:v>
                </c:pt>
                <c:pt idx="1">
                  <c:v>2</c:v>
                </c:pt>
                <c:pt idx="2">
                  <c:v>3</c:v>
                </c:pt>
                <c:pt idx="3">
                  <c:v>4</c:v>
                </c:pt>
                <c:pt idx="4">
                  <c:v>5</c:v>
                </c:pt>
                <c:pt idx="5">
                  <c:v>6</c:v>
                </c:pt>
                <c:pt idx="6">
                  <c:v>7</c:v>
                </c:pt>
                <c:pt idx="7">
                  <c:v>8</c:v>
                </c:pt>
                <c:pt idx="8">
                  <c:v>9</c:v>
                </c:pt>
              </c:strCache>
            </c:strRef>
          </c:cat>
          <c:val>
            <c:numRef>
              <c:f>visualization!$O$6:$O$15</c:f>
              <c:numCache>
                <c:formatCode>General</c:formatCode>
                <c:ptCount val="9"/>
                <c:pt idx="0">
                  <c:v>34</c:v>
                </c:pt>
                <c:pt idx="1">
                  <c:v>29</c:v>
                </c:pt>
                <c:pt idx="2">
                  <c:v>28</c:v>
                </c:pt>
                <c:pt idx="3">
                  <c:v>39</c:v>
                </c:pt>
                <c:pt idx="4">
                  <c:v>40</c:v>
                </c:pt>
                <c:pt idx="5">
                  <c:v>37</c:v>
                </c:pt>
                <c:pt idx="6">
                  <c:v>37</c:v>
                </c:pt>
                <c:pt idx="7">
                  <c:v>24</c:v>
                </c:pt>
                <c:pt idx="8">
                  <c:v>39</c:v>
                </c:pt>
              </c:numCache>
            </c:numRef>
          </c:val>
          <c:extLst>
            <c:ext xmlns:c16="http://schemas.microsoft.com/office/drawing/2014/chart" uri="{C3380CC4-5D6E-409C-BE32-E72D297353CC}">
              <c16:uniqueId val="{00000008-1F22-466D-951C-08FDFCDA6A63}"/>
            </c:ext>
          </c:extLst>
        </c:ser>
        <c:dLbls>
          <c:dLblPos val="ctr"/>
          <c:showLegendKey val="0"/>
          <c:showVal val="1"/>
          <c:showCatName val="0"/>
          <c:showSerName val="0"/>
          <c:showPercent val="0"/>
          <c:showBubbleSize val="0"/>
        </c:dLbls>
        <c:gapWidth val="150"/>
        <c:overlap val="100"/>
        <c:axId val="326875104"/>
        <c:axId val="326863584"/>
      </c:barChart>
      <c:catAx>
        <c:axId val="326875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Season_Id</a:t>
                </a:r>
              </a:p>
            </c:rich>
          </c:tx>
          <c:layout>
            <c:manualLayout>
              <c:xMode val="edge"/>
              <c:yMode val="edge"/>
              <c:x val="0.43678105861767269"/>
              <c:y val="0.883310002916302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63584"/>
        <c:crosses val="autoZero"/>
        <c:auto val="1"/>
        <c:lblAlgn val="ctr"/>
        <c:lblOffset val="100"/>
        <c:noMultiLvlLbl val="0"/>
      </c:catAx>
      <c:valAx>
        <c:axId val="326863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t>Win Distribution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875104"/>
        <c:crosses val="autoZero"/>
        <c:crossBetween val="between"/>
      </c:valAx>
      <c:spPr>
        <a:noFill/>
        <a:ln>
          <a:noFill/>
        </a:ln>
        <a:effectLst/>
      </c:spPr>
    </c:plotArea>
    <c:legend>
      <c:legendPos val="r"/>
      <c:layout>
        <c:manualLayout>
          <c:xMode val="edge"/>
          <c:yMode val="edge"/>
          <c:x val="0.81906452318460188"/>
          <c:y val="0.88967519685039353"/>
          <c:w val="0.14490823073415413"/>
          <c:h val="0.110324787092900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390524</xdr:colOff>
      <xdr:row>0</xdr:row>
      <xdr:rowOff>177800</xdr:rowOff>
    </xdr:from>
    <xdr:to>
      <xdr:col>11</xdr:col>
      <xdr:colOff>6350</xdr:colOff>
      <xdr:row>16</xdr:row>
      <xdr:rowOff>0</xdr:rowOff>
    </xdr:to>
    <xdr:graphicFrame macro="">
      <xdr:nvGraphicFramePr>
        <xdr:cNvPr id="2" name="Chart 1">
          <a:extLst>
            <a:ext uri="{FF2B5EF4-FFF2-40B4-BE49-F238E27FC236}">
              <a16:creationId xmlns:a16="http://schemas.microsoft.com/office/drawing/2014/main" id="{DE9660CB-7A7B-4BEA-FA30-732B2A009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225425</xdr:colOff>
      <xdr:row>1</xdr:row>
      <xdr:rowOff>7840</xdr:rowOff>
    </xdr:from>
    <xdr:to>
      <xdr:col>24</xdr:col>
      <xdr:colOff>301625</xdr:colOff>
      <xdr:row>16</xdr:row>
      <xdr:rowOff>1</xdr:rowOff>
    </xdr:to>
    <xdr:graphicFrame macro="">
      <xdr:nvGraphicFramePr>
        <xdr:cNvPr id="3" name="Chart 2">
          <a:extLst>
            <a:ext uri="{FF2B5EF4-FFF2-40B4-BE49-F238E27FC236}">
              <a16:creationId xmlns:a16="http://schemas.microsoft.com/office/drawing/2014/main" id="{B111CD24-BC89-9A1A-6389-9CDA42A8F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675033</xdr:colOff>
      <xdr:row>18</xdr:row>
      <xdr:rowOff>177937</xdr:rowOff>
    </xdr:from>
    <xdr:to>
      <xdr:col>16</xdr:col>
      <xdr:colOff>621196</xdr:colOff>
      <xdr:row>36</xdr:row>
      <xdr:rowOff>13804</xdr:rowOff>
    </xdr:to>
    <xdr:graphicFrame macro="">
      <xdr:nvGraphicFramePr>
        <xdr:cNvPr id="4" name="Chart 3">
          <a:extLst>
            <a:ext uri="{FF2B5EF4-FFF2-40B4-BE49-F238E27FC236}">
              <a16:creationId xmlns:a16="http://schemas.microsoft.com/office/drawing/2014/main" id="{C23FC162-8648-05EB-3670-5F598496B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446216</xdr:colOff>
      <xdr:row>4</xdr:row>
      <xdr:rowOff>0</xdr:rowOff>
    </xdr:from>
    <xdr:to>
      <xdr:col>11</xdr:col>
      <xdr:colOff>458916</xdr:colOff>
      <xdr:row>23</xdr:row>
      <xdr:rowOff>8581</xdr:rowOff>
    </xdr:to>
    <xdr:graphicFrame macro="">
      <xdr:nvGraphicFramePr>
        <xdr:cNvPr id="2" name="Chart 1">
          <a:extLst>
            <a:ext uri="{FF2B5EF4-FFF2-40B4-BE49-F238E27FC236}">
              <a16:creationId xmlns:a16="http://schemas.microsoft.com/office/drawing/2014/main" id="{C4A1B6EA-2AB4-49C9-92A6-F5AB75055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291757</xdr:colOff>
      <xdr:row>23</xdr:row>
      <xdr:rowOff>180202</xdr:rowOff>
    </xdr:from>
    <xdr:to>
      <xdr:col>19</xdr:col>
      <xdr:colOff>291757</xdr:colOff>
      <xdr:row>44</xdr:row>
      <xdr:rowOff>8580</xdr:rowOff>
    </xdr:to>
    <xdr:graphicFrame macro="">
      <xdr:nvGraphicFramePr>
        <xdr:cNvPr id="4" name="Chart 3">
          <a:extLst>
            <a:ext uri="{FF2B5EF4-FFF2-40B4-BE49-F238E27FC236}">
              <a16:creationId xmlns:a16="http://schemas.microsoft.com/office/drawing/2014/main" id="{BEEDD02B-4FE2-4081-89E7-50676FDC1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656166</xdr:colOff>
      <xdr:row>4</xdr:row>
      <xdr:rowOff>286</xdr:rowOff>
    </xdr:from>
    <xdr:to>
      <xdr:col>20</xdr:col>
      <xdr:colOff>13866</xdr:colOff>
      <xdr:row>23</xdr:row>
      <xdr:rowOff>9069</xdr:rowOff>
    </xdr:to>
    <xdr:graphicFrame macro="">
      <xdr:nvGraphicFramePr>
        <xdr:cNvPr id="5" name="Chart 4">
          <a:extLst>
            <a:ext uri="{FF2B5EF4-FFF2-40B4-BE49-F238E27FC236}">
              <a16:creationId xmlns:a16="http://schemas.microsoft.com/office/drawing/2014/main" id="{1917A288-AD03-42E7-BDCD-755C6F345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231690</xdr:colOff>
      <xdr:row>36</xdr:row>
      <xdr:rowOff>1</xdr:rowOff>
    </xdr:from>
    <xdr:to>
      <xdr:col>5</xdr:col>
      <xdr:colOff>8581</xdr:colOff>
      <xdr:row>44</xdr:row>
      <xdr:rowOff>286</xdr:rowOff>
    </xdr:to>
    <mc:AlternateContent xmlns:mc="http://schemas.openxmlformats.org/markup-compatibility/2006" xmlns:tsle="http://schemas.microsoft.com/office/drawing/2012/timeslicer">
      <mc:Choice Requires="tsle">
        <xdr:graphicFrame macro="">
          <xdr:nvGraphicFramePr>
            <xdr:cNvPr id="6" name="Match_Date">
              <a:extLst>
                <a:ext uri="{FF2B5EF4-FFF2-40B4-BE49-F238E27FC236}">
                  <a16:creationId xmlns:a16="http://schemas.microsoft.com/office/drawing/2014/main" id="{CDE23A64-B793-A2E7-86D0-D86A8FE0DCB9}"/>
                </a:ext>
              </a:extLst>
            </xdr:cNvPr>
            <xdr:cNvGraphicFramePr/>
          </xdr:nvGraphicFramePr>
          <xdr:xfrm>
            <a:off x="0" y="0"/>
            <a:ext cx="0" cy="0"/>
          </xdr:xfrm>
          <a:graphic>
            <a:graphicData uri="http://schemas.microsoft.com/office/drawing/2012/timeslicer">
              <tsle:timeslicer name="Match_Date"/>
            </a:graphicData>
          </a:graphic>
        </xdr:graphicFrame>
      </mc:Choice>
      <mc:Fallback xmlns="">
        <xdr:sp macro="" textlink="">
          <xdr:nvSpPr>
            <xdr:cNvPr id="0" name=""/>
            <xdr:cNvSpPr>
              <a:spLocks noTextEdit="1"/>
            </xdr:cNvSpPr>
          </xdr:nvSpPr>
          <xdr:spPr>
            <a:xfrm>
              <a:off x="1544023" y="6889751"/>
              <a:ext cx="1745391" cy="14396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231690</xdr:colOff>
      <xdr:row>24</xdr:row>
      <xdr:rowOff>17162</xdr:rowOff>
    </xdr:from>
    <xdr:to>
      <xdr:col>5</xdr:col>
      <xdr:colOff>9860</xdr:colOff>
      <xdr:row>30</xdr:row>
      <xdr:rowOff>118334</xdr:rowOff>
    </xdr:to>
    <mc:AlternateContent xmlns:mc="http://schemas.openxmlformats.org/markup-compatibility/2006" xmlns:a14="http://schemas.microsoft.com/office/drawing/2010/main">
      <mc:Choice Requires="a14">
        <xdr:graphicFrame macro="">
          <xdr:nvGraphicFramePr>
            <xdr:cNvPr id="7" name="Season_Id">
              <a:extLst>
                <a:ext uri="{FF2B5EF4-FFF2-40B4-BE49-F238E27FC236}">
                  <a16:creationId xmlns:a16="http://schemas.microsoft.com/office/drawing/2014/main" id="{EF209624-3997-D33C-A12C-F649D7713E3D}"/>
                </a:ext>
              </a:extLst>
            </xdr:cNvPr>
            <xdr:cNvGraphicFramePr/>
          </xdr:nvGraphicFramePr>
          <xdr:xfrm>
            <a:off x="0" y="0"/>
            <a:ext cx="0" cy="0"/>
          </xdr:xfrm>
          <a:graphic>
            <a:graphicData uri="http://schemas.microsoft.com/office/drawing/2010/slicer">
              <sle:slicer xmlns:sle="http://schemas.microsoft.com/office/drawing/2010/slicer" name="Season_Id"/>
            </a:graphicData>
          </a:graphic>
        </xdr:graphicFrame>
      </mc:Choice>
      <mc:Fallback xmlns="">
        <xdr:sp macro="" textlink="">
          <xdr:nvSpPr>
            <xdr:cNvPr id="0" name=""/>
            <xdr:cNvSpPr>
              <a:spLocks noTextEdit="1"/>
            </xdr:cNvSpPr>
          </xdr:nvSpPr>
          <xdr:spPr>
            <a:xfrm>
              <a:off x="1544023" y="4747912"/>
              <a:ext cx="1746670" cy="1180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231690</xdr:colOff>
      <xdr:row>30</xdr:row>
      <xdr:rowOff>154459</xdr:rowOff>
    </xdr:from>
    <xdr:to>
      <xdr:col>5</xdr:col>
      <xdr:colOff>9860</xdr:colOff>
      <xdr:row>35</xdr:row>
      <xdr:rowOff>120136</xdr:rowOff>
    </xdr:to>
    <mc:AlternateContent xmlns:mc="http://schemas.openxmlformats.org/markup-compatibility/2006" xmlns:a14="http://schemas.microsoft.com/office/drawing/2010/main">
      <mc:Choice Requires="a14">
        <xdr:graphicFrame macro="">
          <xdr:nvGraphicFramePr>
            <xdr:cNvPr id="8" name="Toss_Decision">
              <a:extLst>
                <a:ext uri="{FF2B5EF4-FFF2-40B4-BE49-F238E27FC236}">
                  <a16:creationId xmlns:a16="http://schemas.microsoft.com/office/drawing/2014/main" id="{A6D0F4F2-4FCC-336F-7E26-22E78E97B118}"/>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mlns="">
        <xdr:sp macro="" textlink="">
          <xdr:nvSpPr>
            <xdr:cNvPr id="0" name=""/>
            <xdr:cNvSpPr>
              <a:spLocks noTextEdit="1"/>
            </xdr:cNvSpPr>
          </xdr:nvSpPr>
          <xdr:spPr>
            <a:xfrm>
              <a:off x="1544023" y="5964709"/>
              <a:ext cx="1746670" cy="865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121029</xdr:colOff>
      <xdr:row>11</xdr:row>
      <xdr:rowOff>8582</xdr:rowOff>
    </xdr:from>
    <xdr:to>
      <xdr:col>22</xdr:col>
      <xdr:colOff>656165</xdr:colOff>
      <xdr:row>23</xdr:row>
      <xdr:rowOff>0</xdr:rowOff>
    </xdr:to>
    <mc:AlternateContent xmlns:mc="http://schemas.openxmlformats.org/markup-compatibility/2006" xmlns:a14="http://schemas.microsoft.com/office/drawing/2010/main">
      <mc:Choice Requires="a14">
        <xdr:graphicFrame macro="">
          <xdr:nvGraphicFramePr>
            <xdr:cNvPr id="9" name="Season_Id 1">
              <a:extLst>
                <a:ext uri="{FF2B5EF4-FFF2-40B4-BE49-F238E27FC236}">
                  <a16:creationId xmlns:a16="http://schemas.microsoft.com/office/drawing/2014/main" id="{0027C619-B027-9FBD-1951-F3B96F01FF3F}"/>
                </a:ext>
              </a:extLst>
            </xdr:cNvPr>
            <xdr:cNvGraphicFramePr/>
          </xdr:nvGraphicFramePr>
          <xdr:xfrm>
            <a:off x="0" y="0"/>
            <a:ext cx="0" cy="0"/>
          </xdr:xfrm>
          <a:graphic>
            <a:graphicData uri="http://schemas.microsoft.com/office/drawing/2010/slicer">
              <sle:slicer xmlns:sle="http://schemas.microsoft.com/office/drawing/2010/slicer" name="Season_Id 1"/>
            </a:graphicData>
          </a:graphic>
        </xdr:graphicFrame>
      </mc:Choice>
      <mc:Fallback xmlns="">
        <xdr:sp macro="" textlink="">
          <xdr:nvSpPr>
            <xdr:cNvPr id="0" name=""/>
            <xdr:cNvSpPr>
              <a:spLocks noTextEdit="1"/>
            </xdr:cNvSpPr>
          </xdr:nvSpPr>
          <xdr:spPr>
            <a:xfrm>
              <a:off x="13244362" y="2400415"/>
              <a:ext cx="1847470" cy="2150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120648</xdr:colOff>
      <xdr:row>4</xdr:row>
      <xdr:rowOff>0</xdr:rowOff>
    </xdr:from>
    <xdr:to>
      <xdr:col>22</xdr:col>
      <xdr:colOff>656165</xdr:colOff>
      <xdr:row>10</xdr:row>
      <xdr:rowOff>285</xdr:rowOff>
    </xdr:to>
    <mc:AlternateContent xmlns:mc="http://schemas.openxmlformats.org/markup-compatibility/2006" xmlns:a14="http://schemas.microsoft.com/office/drawing/2010/main">
      <mc:Choice Requires="a14">
        <xdr:graphicFrame macro="">
          <xdr:nvGraphicFramePr>
            <xdr:cNvPr id="10" name="Win_Type">
              <a:extLst>
                <a:ext uri="{FF2B5EF4-FFF2-40B4-BE49-F238E27FC236}">
                  <a16:creationId xmlns:a16="http://schemas.microsoft.com/office/drawing/2014/main" id="{67DE4BCE-67CB-C8FA-3A1B-F5F9BE592AB6}"/>
                </a:ext>
              </a:extLst>
            </xdr:cNvPr>
            <xdr:cNvGraphicFramePr/>
          </xdr:nvGraphicFramePr>
          <xdr:xfrm>
            <a:off x="0" y="0"/>
            <a:ext cx="0" cy="0"/>
          </xdr:xfrm>
          <a:graphic>
            <a:graphicData uri="http://schemas.microsoft.com/office/drawing/2010/slicer">
              <sle:slicer xmlns:sle="http://schemas.microsoft.com/office/drawing/2010/slicer" name="Win_Type"/>
            </a:graphicData>
          </a:graphic>
        </xdr:graphicFrame>
      </mc:Choice>
      <mc:Fallback xmlns="">
        <xdr:sp macro="" textlink="">
          <xdr:nvSpPr>
            <xdr:cNvPr id="0" name=""/>
            <xdr:cNvSpPr>
              <a:spLocks noTextEdit="1"/>
            </xdr:cNvSpPr>
          </xdr:nvSpPr>
          <xdr:spPr>
            <a:xfrm>
              <a:off x="13243981" y="1132417"/>
              <a:ext cx="1847851" cy="1079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8581</xdr:colOff>
      <xdr:row>3</xdr:row>
      <xdr:rowOff>180202</xdr:rowOff>
    </xdr:from>
    <xdr:to>
      <xdr:col>3</xdr:col>
      <xdr:colOff>332946</xdr:colOff>
      <xdr:row>23</xdr:row>
      <xdr:rowOff>8582</xdr:rowOff>
    </xdr:to>
    <mc:AlternateContent xmlns:mc="http://schemas.openxmlformats.org/markup-compatibility/2006" xmlns:a14="http://schemas.microsoft.com/office/drawing/2010/main">
      <mc:Choice Requires="a14">
        <xdr:graphicFrame macro="">
          <xdr:nvGraphicFramePr>
            <xdr:cNvPr id="11" name="Team_Short_Code">
              <a:extLst>
                <a:ext uri="{FF2B5EF4-FFF2-40B4-BE49-F238E27FC236}">
                  <a16:creationId xmlns:a16="http://schemas.microsoft.com/office/drawing/2014/main" id="{D82F121F-247A-CD23-0BD4-ED54FE918E10}"/>
                </a:ext>
              </a:extLst>
            </xdr:cNvPr>
            <xdr:cNvGraphicFramePr/>
          </xdr:nvGraphicFramePr>
          <xdr:xfrm>
            <a:off x="0" y="0"/>
            <a:ext cx="0" cy="0"/>
          </xdr:xfrm>
          <a:graphic>
            <a:graphicData uri="http://schemas.microsoft.com/office/drawing/2010/slicer">
              <sle:slicer xmlns:sle="http://schemas.microsoft.com/office/drawing/2010/slicer" name="Team_Short_Code"/>
            </a:graphicData>
          </a:graphic>
        </xdr:graphicFrame>
      </mc:Choice>
      <mc:Fallback xmlns="">
        <xdr:sp macro="" textlink="">
          <xdr:nvSpPr>
            <xdr:cNvPr id="0" name=""/>
            <xdr:cNvSpPr>
              <a:spLocks noTextEdit="1"/>
            </xdr:cNvSpPr>
          </xdr:nvSpPr>
          <xdr:spPr>
            <a:xfrm>
              <a:off x="664748" y="1132702"/>
              <a:ext cx="1636698" cy="3426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c569654b3b275286/Desktop/Priyanshu%20Kumari_CuvetteDS/Priyanshu%20Kumari_Excel/Team.xlsx" TargetMode="External"/><Relationship Id="rId1" Type="http://schemas.openxmlformats.org/officeDocument/2006/relationships/externalLinkPath" Target="Te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am"/>
    </sheetNames>
    <sheetDataSet>
      <sheetData sheetId="0">
        <row r="1">
          <cell r="A1" t="str">
            <v>Team_Id</v>
          </cell>
          <cell r="B1" t="str">
            <v>Team_Name</v>
          </cell>
          <cell r="C1" t="str">
            <v>Team_Short_Code</v>
          </cell>
        </row>
        <row r="2">
          <cell r="A2">
            <v>1</v>
          </cell>
          <cell r="B2" t="str">
            <v>Kolkata Knight Riders</v>
          </cell>
          <cell r="C2" t="str">
            <v>KKR</v>
          </cell>
        </row>
        <row r="3">
          <cell r="A3">
            <v>2</v>
          </cell>
          <cell r="B3" t="str">
            <v>Royal Challengers Bangalore</v>
          </cell>
          <cell r="C3" t="str">
            <v>RCB</v>
          </cell>
        </row>
        <row r="4">
          <cell r="A4">
            <v>3</v>
          </cell>
          <cell r="B4" t="str">
            <v>Chennai Super Kings</v>
          </cell>
          <cell r="C4" t="str">
            <v>CSK</v>
          </cell>
        </row>
        <row r="5">
          <cell r="A5">
            <v>4</v>
          </cell>
          <cell r="B5" t="str">
            <v>Kings XI Punjab</v>
          </cell>
          <cell r="C5" t="str">
            <v>KXIP</v>
          </cell>
        </row>
        <row r="6">
          <cell r="A6">
            <v>5</v>
          </cell>
          <cell r="B6" t="str">
            <v>Rajasthan Royals</v>
          </cell>
          <cell r="C6" t="str">
            <v>RR</v>
          </cell>
        </row>
        <row r="7">
          <cell r="A7">
            <v>6</v>
          </cell>
          <cell r="B7" t="str">
            <v>Delhi Daredevils</v>
          </cell>
          <cell r="C7" t="str">
            <v>DD</v>
          </cell>
        </row>
        <row r="8">
          <cell r="A8">
            <v>7</v>
          </cell>
          <cell r="B8" t="str">
            <v>Mumbai Indians</v>
          </cell>
          <cell r="C8" t="str">
            <v>MI</v>
          </cell>
        </row>
        <row r="9">
          <cell r="A9">
            <v>8</v>
          </cell>
          <cell r="B9" t="str">
            <v>Deccan Chargers</v>
          </cell>
          <cell r="C9" t="str">
            <v>DC</v>
          </cell>
        </row>
        <row r="10">
          <cell r="A10">
            <v>9</v>
          </cell>
          <cell r="B10" t="str">
            <v>Kochi Tuskers Kerala</v>
          </cell>
          <cell r="C10" t="str">
            <v>KTK</v>
          </cell>
        </row>
        <row r="11">
          <cell r="A11">
            <v>10</v>
          </cell>
          <cell r="B11" t="str">
            <v>Pune Warriors</v>
          </cell>
          <cell r="C11" t="str">
            <v>PW</v>
          </cell>
        </row>
        <row r="12">
          <cell r="A12">
            <v>11</v>
          </cell>
          <cell r="B12" t="str">
            <v>Sunrisers Hyderabad</v>
          </cell>
          <cell r="C12" t="str">
            <v>SRH</v>
          </cell>
        </row>
        <row r="13">
          <cell r="A13">
            <v>12</v>
          </cell>
          <cell r="B13" t="str">
            <v>Rising Pune Supergiants</v>
          </cell>
          <cell r="C13" t="str">
            <v>RPS</v>
          </cell>
        </row>
        <row r="14">
          <cell r="A14">
            <v>13</v>
          </cell>
          <cell r="B14" t="str">
            <v>Gujarat Lions</v>
          </cell>
          <cell r="C14" t="str">
            <v>GL</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Fix123" refreshedDate="45886.047762731483" createdVersion="8" refreshedVersion="8" minRefreshableVersion="3" recordCount="577" xr:uid="{8296CA03-1948-4466-9471-5256CF05C870}">
  <cacheSource type="worksheet">
    <worksheetSource ref="A1:AB578" sheet="Match"/>
  </cacheSource>
  <cacheFields count="28">
    <cacheField name="Match_Id" numFmtId="0">
      <sharedItems containsSemiMixedTypes="0" containsString="0" containsNumber="1" containsInteger="1" minValue="335987" maxValue="981024"/>
    </cacheField>
    <cacheField name="Match_Date" numFmtId="164">
      <sharedItems containsSemiMixedTypes="0" containsNonDate="0" containsDate="1" containsString="0" minDate="2008-04-18T00:00:00" maxDate="2016-05-30T00:00:00" count="407">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sharedItems>
    </cacheField>
    <cacheField name="Team_Name_Id" numFmtId="0">
      <sharedItems containsSemiMixedTypes="0" containsString="0" containsNumber="1" containsInteger="1" minValue="1" maxValue="13"/>
    </cacheField>
    <cacheField name="Opponent_Team_Id" numFmtId="0">
      <sharedItems containsSemiMixedTypes="0" containsString="0" containsNumber="1" containsInteger="1" minValue="1" maxValue="13"/>
    </cacheField>
    <cacheField name="Season_Id" numFmtId="0">
      <sharedItems containsSemiMixedTypes="0" containsString="0" containsNumber="1" containsInteger="1" minValue="1" maxValue="9" count="9">
        <n v="1"/>
        <n v="2"/>
        <n v="3"/>
        <n v="4"/>
        <n v="5"/>
        <n v="6"/>
        <n v="7"/>
        <n v="8"/>
        <n v="9"/>
      </sharedItems>
    </cacheField>
    <cacheField name="Venue_Name" numFmtId="0">
      <sharedItems/>
    </cacheField>
    <cacheField name="Toss_Winner_Id" numFmtId="0">
      <sharedItems containsSemiMixedTypes="0" containsString="0" containsNumber="1" containsInteger="1" minValue="1" maxValue="13"/>
    </cacheField>
    <cacheField name="Toss_Decision" numFmtId="0">
      <sharedItems count="2">
        <s v="field"/>
        <s v="bat"/>
      </sharedItems>
    </cacheField>
    <cacheField name="IS_Superover" numFmtId="0">
      <sharedItems containsSemiMixedTypes="0" containsString="0" containsNumber="1" containsInteger="1" minValue="0" maxValue="1"/>
    </cacheField>
    <cacheField name="IS_Result" numFmtId="0">
      <sharedItems containsSemiMixedTypes="0" containsString="0" containsNumber="1" containsInteger="1" minValue="0" maxValue="1"/>
    </cacheField>
    <cacheField name="Is_DuckWorthLewis" numFmtId="0">
      <sharedItems containsSemiMixedTypes="0" containsString="0" containsNumber="1" containsInteger="1" minValue="0" maxValue="1"/>
    </cacheField>
    <cacheField name="Win_Type" numFmtId="0">
      <sharedItems/>
    </cacheField>
    <cacheField name="Won_By" numFmtId="0">
      <sharedItems containsMixedTypes="1" containsNumber="1" containsInteger="1" minValue="1" maxValue="144"/>
    </cacheField>
    <cacheField name="Match_Winner_Id" numFmtId="0">
      <sharedItems containsString="0" containsBlank="1" containsNumber="1" containsInteger="1" minValue="1" maxValue="13"/>
    </cacheField>
    <cacheField name="Man_Of_The_Match_Id" numFmtId="0">
      <sharedItems containsString="0" containsBlank="1" containsNumber="1" containsInteger="1" minValue="1" maxValue="460"/>
    </cacheField>
    <cacheField name="First_Umpire_Id" numFmtId="0">
      <sharedItems containsSemiMixedTypes="0" containsString="0" containsNumber="1" containsInteger="1" minValue="470" maxValue="511"/>
    </cacheField>
    <cacheField name="Second_Umpire_Id" numFmtId="0">
      <sharedItems containsSemiMixedTypes="0" containsString="0" containsNumber="1" containsInteger="1" minValue="471" maxValue="521"/>
    </cacheField>
    <cacheField name="City_Name" numFmtId="0">
      <sharedItems/>
    </cacheField>
    <cacheField name="Host_Country" numFmtId="0">
      <sharedItems/>
    </cacheField>
    <cacheField name="Year" numFmtId="0">
      <sharedItems containsSemiMixedTypes="0" containsString="0" containsNumber="1" containsInteger="1" minValue="2008" maxValue="2016"/>
    </cacheField>
    <cacheField name="Month" numFmtId="0">
      <sharedItems containsSemiMixedTypes="0" containsString="0" containsNumber="1" containsInteger="1" minValue="3" maxValue="6"/>
    </cacheField>
    <cacheField name="Month_text" numFmtId="0">
      <sharedItems/>
    </cacheField>
    <cacheField name="Team_Name" numFmtId="0">
      <sharedItems count="13">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haredItems>
    </cacheField>
    <cacheField name="Team_Short_Code" numFmtId="0">
      <sharedItems count="13">
        <s v="RCB"/>
        <s v="KXIP"/>
        <s v="DD"/>
        <s v="MI"/>
        <s v="KKR"/>
        <s v="RR"/>
        <s v="DC"/>
        <s v="CSK"/>
        <s v="KTK"/>
        <s v="PW"/>
        <s v="SRH"/>
        <s v="GL"/>
        <s v="RPS"/>
      </sharedItems>
    </cacheField>
    <cacheField name="Opponent_Team_Name" numFmtId="0">
      <sharedItems/>
    </cacheField>
    <cacheField name="Toss_Winner_Name" numFmtId="0">
      <sharedItems/>
    </cacheField>
    <cacheField name="Match_Winner_Name" numFmtId="0">
      <sharedItems/>
    </cacheField>
    <cacheField name="Flag" numFmtId="0">
      <sharedItems/>
    </cacheField>
  </cacheFields>
  <extLst>
    <ext xmlns:x14="http://schemas.microsoft.com/office/spreadsheetml/2009/9/main" uri="{725AE2AE-9491-48be-B2B4-4EB974FC3084}">
      <x14:pivotCacheDefinition pivotCacheId="8199958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Fix123" refreshedDate="45886.088455439814" createdVersion="8" refreshedVersion="8" minRefreshableVersion="3" recordCount="578" xr:uid="{93772710-8341-4094-A762-2FC749F19965}">
  <cacheSource type="worksheet">
    <worksheetSource ref="A1:AB1048576" sheet="Match"/>
  </cacheSource>
  <cacheFields count="28">
    <cacheField name="Match_Id" numFmtId="0">
      <sharedItems containsString="0" containsBlank="1" containsNumber="1" containsInteger="1" minValue="335987" maxValue="981024"/>
    </cacheField>
    <cacheField name="Match_Date" numFmtId="0">
      <sharedItems containsNonDate="0" containsDate="1" containsString="0" containsBlank="1" minDate="2008-04-18T00:00:00" maxDate="2016-05-30T00:00:00"/>
    </cacheField>
    <cacheField name="Team_Name_Id" numFmtId="0">
      <sharedItems containsString="0" containsBlank="1" containsNumber="1" containsInteger="1" minValue="1" maxValue="13"/>
    </cacheField>
    <cacheField name="Opponent_Team_Id" numFmtId="0">
      <sharedItems containsString="0" containsBlank="1" containsNumber="1" containsInteger="1" minValue="1" maxValue="13"/>
    </cacheField>
    <cacheField name="Season_Id" numFmtId="0">
      <sharedItems containsString="0" containsBlank="1" containsNumber="1" containsInteger="1" minValue="1" maxValue="9" count="10">
        <n v="1"/>
        <n v="2"/>
        <n v="3"/>
        <n v="4"/>
        <n v="5"/>
        <n v="6"/>
        <n v="7"/>
        <n v="8"/>
        <n v="9"/>
        <m/>
      </sharedItems>
    </cacheField>
    <cacheField name="Venue_Name" numFmtId="0">
      <sharedItems containsBlank="1"/>
    </cacheField>
    <cacheField name="Toss_Winner_Id" numFmtId="0">
      <sharedItems containsString="0" containsBlank="1" containsNumber="1" containsInteger="1" minValue="1" maxValue="13"/>
    </cacheField>
    <cacheField name="Toss_Decision" numFmtId="0">
      <sharedItems containsBlank="1"/>
    </cacheField>
    <cacheField name="IS_Superover" numFmtId="0">
      <sharedItems containsString="0" containsBlank="1" containsNumber="1" containsInteger="1" minValue="0" maxValue="1"/>
    </cacheField>
    <cacheField name="IS_Result" numFmtId="0">
      <sharedItems containsString="0" containsBlank="1" containsNumber="1" containsInteger="1" minValue="0" maxValue="1"/>
    </cacheField>
    <cacheField name="Is_DuckWorthLewis" numFmtId="0">
      <sharedItems containsString="0" containsBlank="1" containsNumber="1" containsInteger="1" minValue="0" maxValue="1"/>
    </cacheField>
    <cacheField name="Win_Type" numFmtId="0">
      <sharedItems containsBlank="1" count="5">
        <s v="by runs"/>
        <s v="by wickets"/>
        <s v="Tie"/>
        <s v="No Result"/>
        <m/>
      </sharedItems>
    </cacheField>
    <cacheField name="Won_By" numFmtId="0">
      <sharedItems containsBlank="1" containsMixedTypes="1" containsNumber="1" containsInteger="1" minValue="1" maxValue="144"/>
    </cacheField>
    <cacheField name="Match_Winner_Id" numFmtId="0">
      <sharedItems containsString="0" containsBlank="1" containsNumber="1" containsInteger="1" minValue="1" maxValue="13"/>
    </cacheField>
    <cacheField name="Man_Of_The_Match_Id" numFmtId="0">
      <sharedItems containsString="0" containsBlank="1" containsNumber="1" containsInteger="1" minValue="1" maxValue="460"/>
    </cacheField>
    <cacheField name="First_Umpire_Id" numFmtId="0">
      <sharedItems containsString="0" containsBlank="1" containsNumber="1" containsInteger="1" minValue="470" maxValue="511"/>
    </cacheField>
    <cacheField name="Second_Umpire_Id" numFmtId="0">
      <sharedItems containsString="0" containsBlank="1" containsNumber="1" containsInteger="1" minValue="471" maxValue="521"/>
    </cacheField>
    <cacheField name="City_Name" numFmtId="0">
      <sharedItems containsBlank="1"/>
    </cacheField>
    <cacheField name="Host_Country" numFmtId="0">
      <sharedItems containsBlank="1"/>
    </cacheField>
    <cacheField name="Year" numFmtId="0">
      <sharedItems containsString="0" containsBlank="1" containsNumber="1" containsInteger="1" minValue="2008" maxValue="2016"/>
    </cacheField>
    <cacheField name="Month" numFmtId="0">
      <sharedItems containsString="0" containsBlank="1" containsNumber="1" containsInteger="1" minValue="3" maxValue="6"/>
    </cacheField>
    <cacheField name="Month_text" numFmtId="0">
      <sharedItems containsBlank="1"/>
    </cacheField>
    <cacheField name="Team_Name" numFmtId="0">
      <sharedItems containsBlank="1"/>
    </cacheField>
    <cacheField name="Team_Short_Code" numFmtId="0">
      <sharedItems containsBlank="1"/>
    </cacheField>
    <cacheField name="Opponent_Team_Name" numFmtId="0">
      <sharedItems containsBlank="1"/>
    </cacheField>
    <cacheField name="Toss_Winner_Name" numFmtId="0">
      <sharedItems containsBlank="1"/>
    </cacheField>
    <cacheField name="Match_Winner_Name" numFmtId="0">
      <sharedItems containsBlank="1"/>
    </cacheField>
    <cacheField name="Flag" numFmtId="0">
      <sharedItems containsBlank="1"/>
    </cacheField>
  </cacheFields>
  <extLst>
    <ext xmlns:x14="http://schemas.microsoft.com/office/spreadsheetml/2009/9/main" uri="{725AE2AE-9491-48be-B2B4-4EB974FC3084}">
      <x14:pivotCacheDefinition pivotCacheId="99108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7">
  <r>
    <n v="335987"/>
    <x v="0"/>
    <n v="2"/>
    <n v="1"/>
    <x v="0"/>
    <s v="M Chinnaswamy Stadium"/>
    <n v="2"/>
    <x v="0"/>
    <n v="0"/>
    <n v="1"/>
    <n v="0"/>
    <s v="by runs"/>
    <n v="140"/>
    <n v="1"/>
    <n v="2"/>
    <n v="470"/>
    <n v="477"/>
    <s v="Bangalore"/>
    <s v="India"/>
    <n v="2008"/>
    <n v="4"/>
    <s v="April"/>
    <x v="0"/>
    <x v="0"/>
    <s v="Kolkata Knight Riders"/>
    <s v="Royal Challengers Bangalore"/>
    <s v="Kolkata Knight Riders"/>
    <s v="Standard"/>
  </r>
  <r>
    <n v="335988"/>
    <x v="1"/>
    <n v="4"/>
    <n v="3"/>
    <x v="0"/>
    <s v="Punjab Cricket Association Stadium, Mohali"/>
    <n v="3"/>
    <x v="1"/>
    <n v="0"/>
    <n v="1"/>
    <n v="0"/>
    <s v="by runs"/>
    <n v="33"/>
    <n v="3"/>
    <n v="19"/>
    <n v="471"/>
    <n v="487"/>
    <s v="Chandigarh"/>
    <s v="India"/>
    <n v="2008"/>
    <n v="4"/>
    <s v="April"/>
    <x v="1"/>
    <x v="1"/>
    <s v="Chennai Super Kings"/>
    <s v="Chennai Super Kings"/>
    <s v="Chennai Super Kings"/>
    <s v="Standard"/>
  </r>
  <r>
    <n v="335989"/>
    <x v="1"/>
    <n v="6"/>
    <n v="5"/>
    <x v="0"/>
    <s v="Feroz Shah Kotla"/>
    <n v="5"/>
    <x v="1"/>
    <n v="0"/>
    <n v="1"/>
    <n v="0"/>
    <s v="by wickets"/>
    <n v="9"/>
    <n v="6"/>
    <n v="90"/>
    <n v="472"/>
    <n v="512"/>
    <s v="Delhi"/>
    <s v="India"/>
    <n v="2008"/>
    <n v="4"/>
    <s v="April"/>
    <x v="2"/>
    <x v="2"/>
    <s v="Rajasthan Royals"/>
    <s v="Rajasthan Royals"/>
    <s v="Delhi Daredevils"/>
    <s v="Standard"/>
  </r>
  <r>
    <n v="335990"/>
    <x v="2"/>
    <n v="7"/>
    <n v="2"/>
    <x v="0"/>
    <s v="Wankhede Stadium"/>
    <n v="7"/>
    <x v="1"/>
    <n v="0"/>
    <n v="1"/>
    <n v="0"/>
    <s v="by wickets"/>
    <n v="5"/>
    <n v="2"/>
    <n v="11"/>
    <n v="473"/>
    <n v="476"/>
    <s v="Mumbai"/>
    <s v="India"/>
    <n v="2008"/>
    <n v="4"/>
    <s v="April"/>
    <x v="3"/>
    <x v="3"/>
    <s v="Royal Challengers Bangalore"/>
    <s v="Mumbai Indians"/>
    <s v="Royal Challengers Bangalore"/>
    <s v="Standard"/>
  </r>
  <r>
    <n v="335991"/>
    <x v="2"/>
    <n v="1"/>
    <n v="8"/>
    <x v="0"/>
    <s v="Eden Gardens"/>
    <n v="8"/>
    <x v="1"/>
    <n v="0"/>
    <n v="1"/>
    <n v="0"/>
    <s v="by wickets"/>
    <n v="5"/>
    <n v="1"/>
    <n v="4"/>
    <n v="474"/>
    <n v="486"/>
    <s v="Kolkata"/>
    <s v="India"/>
    <n v="2008"/>
    <n v="4"/>
    <s v="April"/>
    <x v="4"/>
    <x v="4"/>
    <s v="Deccan Chargers"/>
    <s v="Deccan Chargers"/>
    <s v="Kolkata Knight Riders"/>
    <s v="Standard"/>
  </r>
  <r>
    <n v="335992"/>
    <x v="3"/>
    <n v="5"/>
    <n v="4"/>
    <x v="0"/>
    <s v="Sawai Mansingh Stadium"/>
    <n v="4"/>
    <x v="1"/>
    <n v="0"/>
    <n v="1"/>
    <n v="0"/>
    <s v="by wickets"/>
    <n v="6"/>
    <n v="5"/>
    <n v="32"/>
    <n v="472"/>
    <n v="513"/>
    <s v="Jaipur"/>
    <s v="India"/>
    <n v="2008"/>
    <n v="4"/>
    <s v="April"/>
    <x v="5"/>
    <x v="5"/>
    <s v="Kings XI Punjab"/>
    <s v="Kings XI Punjab"/>
    <s v="Rajasthan Royals"/>
    <s v="Standard"/>
  </r>
  <r>
    <n v="335993"/>
    <x v="4"/>
    <n v="8"/>
    <n v="6"/>
    <x v="0"/>
    <s v="Rajiv Gandhi International Stadium, Uppal"/>
    <n v="8"/>
    <x v="1"/>
    <n v="0"/>
    <n v="1"/>
    <n v="0"/>
    <s v="by wickets"/>
    <n v="9"/>
    <n v="6"/>
    <n v="41"/>
    <n v="475"/>
    <n v="492"/>
    <s v="Hyderabad"/>
    <s v="India"/>
    <n v="2008"/>
    <n v="4"/>
    <s v="April"/>
    <x v="6"/>
    <x v="6"/>
    <s v="Delhi Daredevils"/>
    <s v="Deccan Chargers"/>
    <s v="Delhi Daredevils"/>
    <s v="Standard"/>
  </r>
  <r>
    <n v="335994"/>
    <x v="5"/>
    <n v="3"/>
    <n v="7"/>
    <x v="0"/>
    <s v="Ma Chidambaram Stadium, Chepauk"/>
    <n v="7"/>
    <x v="0"/>
    <n v="0"/>
    <n v="1"/>
    <n v="0"/>
    <s v="by runs"/>
    <n v="6"/>
    <n v="3"/>
    <n v="18"/>
    <n v="476"/>
    <n v="512"/>
    <s v="Chennai"/>
    <s v="India"/>
    <n v="2008"/>
    <n v="4"/>
    <s v="April"/>
    <x v="7"/>
    <x v="7"/>
    <s v="Mumbai Indians"/>
    <s v="Mumbai Indians"/>
    <s v="Chennai Super Kings"/>
    <s v="Standard"/>
  </r>
  <r>
    <n v="335995"/>
    <x v="6"/>
    <n v="8"/>
    <n v="5"/>
    <x v="0"/>
    <s v="Rajiv Gandhi International Stadium, Uppal"/>
    <n v="5"/>
    <x v="0"/>
    <n v="0"/>
    <n v="1"/>
    <n v="0"/>
    <s v="by wickets"/>
    <n v="3"/>
    <n v="5"/>
    <n v="31"/>
    <n v="470"/>
    <n v="471"/>
    <s v="Hyderabad"/>
    <s v="India"/>
    <n v="2008"/>
    <n v="4"/>
    <s v="April"/>
    <x v="6"/>
    <x v="6"/>
    <s v="Rajasthan Royals"/>
    <s v="Rajasthan Royals"/>
    <s v="Rajasthan Royals"/>
    <s v="Standard"/>
  </r>
  <r>
    <n v="335996"/>
    <x v="7"/>
    <n v="4"/>
    <n v="7"/>
    <x v="0"/>
    <s v="Punjab Cricket Association Stadium, Mohali"/>
    <n v="7"/>
    <x v="0"/>
    <n v="0"/>
    <n v="1"/>
    <n v="0"/>
    <s v="by runs"/>
    <n v="66"/>
    <n v="4"/>
    <n v="26"/>
    <n v="472"/>
    <n v="492"/>
    <s v="Chandigarh"/>
    <s v="India"/>
    <n v="2008"/>
    <n v="4"/>
    <s v="April"/>
    <x v="1"/>
    <x v="1"/>
    <s v="Mumbai Indians"/>
    <s v="Mumbai Indians"/>
    <s v="Kings XI Punjab"/>
    <s v="Standard"/>
  </r>
  <r>
    <n v="335997"/>
    <x v="8"/>
    <n v="2"/>
    <n v="5"/>
    <x v="0"/>
    <s v="M Chinnaswamy Stadium"/>
    <n v="5"/>
    <x v="0"/>
    <n v="0"/>
    <n v="1"/>
    <n v="0"/>
    <s v="by wickets"/>
    <n v="7"/>
    <n v="5"/>
    <n v="32"/>
    <n v="471"/>
    <n v="475"/>
    <s v="Bangalore"/>
    <s v="India"/>
    <n v="2008"/>
    <n v="4"/>
    <s v="April"/>
    <x v="0"/>
    <x v="0"/>
    <s v="Rajasthan Royals"/>
    <s v="Rajasthan Royals"/>
    <s v="Rajasthan Royals"/>
    <s v="Standard"/>
  </r>
  <r>
    <n v="335998"/>
    <x v="8"/>
    <n v="3"/>
    <n v="1"/>
    <x v="0"/>
    <s v="Ma Chidambaram Stadium, Chepauk"/>
    <n v="1"/>
    <x v="1"/>
    <n v="0"/>
    <n v="1"/>
    <n v="0"/>
    <s v="by wickets"/>
    <n v="9"/>
    <n v="3"/>
    <n v="22"/>
    <n v="474"/>
    <n v="479"/>
    <s v="Chennai"/>
    <s v="India"/>
    <n v="2008"/>
    <n v="4"/>
    <s v="April"/>
    <x v="7"/>
    <x v="7"/>
    <s v="Kolkata Knight Riders"/>
    <s v="Kolkata Knight Riders"/>
    <s v="Chennai Super Kings"/>
    <s v="Standard"/>
  </r>
  <r>
    <n v="335999"/>
    <x v="9"/>
    <n v="7"/>
    <n v="8"/>
    <x v="0"/>
    <s v="Dr Dy Patil Sports Academy"/>
    <n v="8"/>
    <x v="0"/>
    <n v="0"/>
    <n v="1"/>
    <n v="0"/>
    <s v="by wickets"/>
    <n v="10"/>
    <n v="8"/>
    <n v="53"/>
    <n v="470"/>
    <n v="487"/>
    <s v="Mumbai"/>
    <s v="India"/>
    <n v="2008"/>
    <n v="4"/>
    <s v="April"/>
    <x v="3"/>
    <x v="3"/>
    <s v="Deccan Chargers"/>
    <s v="Deccan Chargers"/>
    <s v="Deccan Chargers"/>
    <s v="Standard"/>
  </r>
  <r>
    <n v="336000"/>
    <x v="9"/>
    <n v="4"/>
    <n v="6"/>
    <x v="0"/>
    <s v="Punjab Cricket Association Stadium, Mohali"/>
    <n v="6"/>
    <x v="1"/>
    <n v="0"/>
    <n v="1"/>
    <n v="0"/>
    <s v="by wickets"/>
    <n v="4"/>
    <n v="4"/>
    <n v="28"/>
    <n v="477"/>
    <n v="514"/>
    <s v="Chandigarh"/>
    <s v="India"/>
    <n v="2008"/>
    <n v="4"/>
    <s v="April"/>
    <x v="1"/>
    <x v="1"/>
    <s v="Delhi Daredevils"/>
    <s v="Delhi Daredevils"/>
    <s v="Kings XI Punjab"/>
    <s v="Standard"/>
  </r>
  <r>
    <n v="336001"/>
    <x v="10"/>
    <n v="2"/>
    <n v="3"/>
    <x v="0"/>
    <s v="M Chinnaswamy Stadium"/>
    <n v="3"/>
    <x v="1"/>
    <n v="0"/>
    <n v="1"/>
    <n v="0"/>
    <s v="by runs"/>
    <n v="13"/>
    <n v="3"/>
    <n v="20"/>
    <n v="478"/>
    <n v="513"/>
    <s v="Bangalore"/>
    <s v="India"/>
    <n v="2008"/>
    <n v="4"/>
    <s v="April"/>
    <x v="0"/>
    <x v="0"/>
    <s v="Chennai Super Kings"/>
    <s v="Chennai Super Kings"/>
    <s v="Chennai Super Kings"/>
    <s v="Standard"/>
  </r>
  <r>
    <n v="336002"/>
    <x v="11"/>
    <n v="1"/>
    <n v="7"/>
    <x v="0"/>
    <s v="Eden Gardens"/>
    <n v="1"/>
    <x v="1"/>
    <n v="0"/>
    <n v="1"/>
    <n v="0"/>
    <s v="by wickets"/>
    <n v="7"/>
    <n v="7"/>
    <n v="44"/>
    <n v="474"/>
    <n v="479"/>
    <s v="Kolkata"/>
    <s v="India"/>
    <n v="2008"/>
    <n v="4"/>
    <s v="April"/>
    <x v="4"/>
    <x v="4"/>
    <s v="Mumbai Indians"/>
    <s v="Kolkata Knight Riders"/>
    <s v="Mumbai Indians"/>
    <s v="Standard"/>
  </r>
  <r>
    <n v="336003"/>
    <x v="12"/>
    <n v="6"/>
    <n v="2"/>
    <x v="0"/>
    <s v="Feroz Shah Kotla"/>
    <n v="2"/>
    <x v="0"/>
    <n v="0"/>
    <n v="1"/>
    <n v="0"/>
    <s v="by runs"/>
    <n v="10"/>
    <n v="6"/>
    <n v="118"/>
    <n v="472"/>
    <n v="514"/>
    <s v="Delhi"/>
    <s v="India"/>
    <n v="2008"/>
    <n v="4"/>
    <s v="April"/>
    <x v="2"/>
    <x v="2"/>
    <s v="Royal Challengers Bangalore"/>
    <s v="Royal Challengers Bangalore"/>
    <s v="Delhi Daredevils"/>
    <s v="Standard"/>
  </r>
  <r>
    <n v="336004"/>
    <x v="13"/>
    <n v="8"/>
    <n v="4"/>
    <x v="0"/>
    <s v="Rajiv Gandhi International Stadium, Uppal"/>
    <n v="4"/>
    <x v="0"/>
    <n v="0"/>
    <n v="1"/>
    <n v="0"/>
    <s v="by wickets"/>
    <n v="7"/>
    <n v="4"/>
    <n v="100"/>
    <n v="478"/>
    <n v="513"/>
    <s v="Hyderabad"/>
    <s v="India"/>
    <n v="2008"/>
    <n v="5"/>
    <s v="May"/>
    <x v="6"/>
    <x v="6"/>
    <s v="Kings XI Punjab"/>
    <s v="Kings XI Punjab"/>
    <s v="Kings XI Punjab"/>
    <s v="Standard"/>
  </r>
  <r>
    <n v="336005"/>
    <x v="13"/>
    <n v="5"/>
    <n v="1"/>
    <x v="0"/>
    <s v="Sawai Mansingh Stadium"/>
    <n v="5"/>
    <x v="1"/>
    <n v="0"/>
    <n v="1"/>
    <n v="0"/>
    <s v="by runs"/>
    <n v="45"/>
    <n v="5"/>
    <n v="101"/>
    <n v="477"/>
    <n v="512"/>
    <s v="Jaipur"/>
    <s v="India"/>
    <n v="2008"/>
    <n v="5"/>
    <s v="May"/>
    <x v="5"/>
    <x v="5"/>
    <s v="Kolkata Knight Riders"/>
    <s v="Rajasthan Royals"/>
    <s v="Rajasthan Royals"/>
    <s v="Standard"/>
  </r>
  <r>
    <n v="336006"/>
    <x v="14"/>
    <n v="3"/>
    <n v="6"/>
    <x v="0"/>
    <s v="Ma Chidambaram Stadium, Chepauk"/>
    <n v="3"/>
    <x v="1"/>
    <n v="0"/>
    <n v="1"/>
    <n v="0"/>
    <s v="by wickets"/>
    <n v="8"/>
    <n v="6"/>
    <n v="41"/>
    <n v="474"/>
    <n v="486"/>
    <s v="Chennai"/>
    <s v="India"/>
    <n v="2008"/>
    <n v="5"/>
    <s v="May"/>
    <x v="7"/>
    <x v="7"/>
    <s v="Delhi Daredevils"/>
    <s v="Chennai Super Kings"/>
    <s v="Delhi Daredevils"/>
    <s v="Standard"/>
  </r>
  <r>
    <n v="336007"/>
    <x v="15"/>
    <n v="8"/>
    <n v="2"/>
    <x v="0"/>
    <s v="Rajiv Gandhi International Stadium, Uppal"/>
    <n v="8"/>
    <x v="1"/>
    <n v="0"/>
    <n v="1"/>
    <n v="0"/>
    <s v="by wickets"/>
    <n v="5"/>
    <n v="2"/>
    <n v="81"/>
    <n v="470"/>
    <n v="477"/>
    <s v="Hyderabad"/>
    <s v="India"/>
    <n v="2008"/>
    <n v="5"/>
    <s v="May"/>
    <x v="6"/>
    <x v="6"/>
    <s v="Royal Challengers Bangalore"/>
    <s v="Deccan Chargers"/>
    <s v="Royal Challengers Bangalore"/>
    <s v="Standard"/>
  </r>
  <r>
    <n v="336008"/>
    <x v="16"/>
    <n v="4"/>
    <n v="1"/>
    <x v="0"/>
    <s v="Punjab Cricket Association Stadium, Mohali"/>
    <n v="4"/>
    <x v="1"/>
    <n v="0"/>
    <n v="1"/>
    <n v="0"/>
    <s v="by runs"/>
    <n v="9"/>
    <n v="4"/>
    <n v="29"/>
    <n v="476"/>
    <n v="514"/>
    <s v="Chandigarh"/>
    <s v="India"/>
    <n v="2008"/>
    <n v="5"/>
    <s v="May"/>
    <x v="1"/>
    <x v="1"/>
    <s v="Kolkata Knight Riders"/>
    <s v="Kings XI Punjab"/>
    <s v="Kings XI Punjab"/>
    <s v="Standard"/>
  </r>
  <r>
    <n v="336009"/>
    <x v="17"/>
    <n v="7"/>
    <n v="6"/>
    <x v="0"/>
    <s v="Dr Dy Patil Sports Academy"/>
    <n v="6"/>
    <x v="0"/>
    <n v="0"/>
    <n v="1"/>
    <n v="0"/>
    <s v="by runs"/>
    <n v="29"/>
    <n v="7"/>
    <n v="49"/>
    <n v="475"/>
    <n v="477"/>
    <s v="Mumbai"/>
    <s v="India"/>
    <n v="2008"/>
    <n v="5"/>
    <s v="May"/>
    <x v="3"/>
    <x v="3"/>
    <s v="Delhi Daredevils"/>
    <s v="Delhi Daredevils"/>
    <s v="Mumbai Indians"/>
    <s v="Standard"/>
  </r>
  <r>
    <n v="336010"/>
    <x v="17"/>
    <n v="5"/>
    <n v="3"/>
    <x v="0"/>
    <s v="Sawai Mansingh Stadium"/>
    <n v="3"/>
    <x v="1"/>
    <n v="0"/>
    <n v="1"/>
    <n v="0"/>
    <s v="by wickets"/>
    <n v="8"/>
    <n v="5"/>
    <n v="102"/>
    <n v="470"/>
    <n v="479"/>
    <s v="Jaipur"/>
    <s v="India"/>
    <n v="2008"/>
    <n v="5"/>
    <s v="May"/>
    <x v="5"/>
    <x v="5"/>
    <s v="Chennai Super Kings"/>
    <s v="Chennai Super Kings"/>
    <s v="Rajasthan Royals"/>
    <s v="Standard"/>
  </r>
  <r>
    <n v="336011"/>
    <x v="18"/>
    <n v="2"/>
    <n v="4"/>
    <x v="0"/>
    <s v="M Chinnaswamy Stadium"/>
    <n v="4"/>
    <x v="0"/>
    <n v="0"/>
    <n v="1"/>
    <n v="0"/>
    <s v="by wickets"/>
    <n v="6"/>
    <n v="4"/>
    <n v="77"/>
    <n v="473"/>
    <n v="478"/>
    <s v="Bangalore"/>
    <s v="India"/>
    <n v="2008"/>
    <n v="5"/>
    <s v="May"/>
    <x v="0"/>
    <x v="0"/>
    <s v="Kings XI Punjab"/>
    <s v="Kings XI Punjab"/>
    <s v="Kings XI Punjab"/>
    <s v="Standard"/>
  </r>
  <r>
    <n v="336012"/>
    <x v="19"/>
    <n v="3"/>
    <n v="8"/>
    <x v="0"/>
    <s v="Ma Chidambaram Stadium, Chepauk"/>
    <n v="8"/>
    <x v="0"/>
    <n v="0"/>
    <n v="1"/>
    <n v="0"/>
    <s v="by wickets"/>
    <n v="7"/>
    <n v="8"/>
    <n v="53"/>
    <n v="471"/>
    <n v="513"/>
    <s v="Chennai"/>
    <s v="India"/>
    <n v="2008"/>
    <n v="5"/>
    <s v="May"/>
    <x v="7"/>
    <x v="7"/>
    <s v="Deccan Chargers"/>
    <s v="Deccan Chargers"/>
    <s v="Deccan Chargers"/>
    <s v="Standard"/>
  </r>
  <r>
    <n v="336013"/>
    <x v="20"/>
    <n v="7"/>
    <n v="5"/>
    <x v="0"/>
    <s v="Dr Dy Patil Sports Academy"/>
    <n v="7"/>
    <x v="0"/>
    <n v="0"/>
    <n v="1"/>
    <n v="0"/>
    <s v="by wickets"/>
    <n v="7"/>
    <n v="7"/>
    <n v="73"/>
    <n v="476"/>
    <n v="477"/>
    <s v="Mumbai"/>
    <s v="India"/>
    <n v="2008"/>
    <n v="5"/>
    <s v="May"/>
    <x v="3"/>
    <x v="3"/>
    <s v="Rajasthan Royals"/>
    <s v="Mumbai Indians"/>
    <s v="Mumbai Indians"/>
    <s v="Standard"/>
  </r>
  <r>
    <n v="336014"/>
    <x v="21"/>
    <n v="6"/>
    <n v="3"/>
    <x v="0"/>
    <s v="Feroz Shah Kotla"/>
    <n v="3"/>
    <x v="0"/>
    <n v="0"/>
    <n v="1"/>
    <n v="0"/>
    <s v="by wickets"/>
    <n v="4"/>
    <n v="3"/>
    <n v="20"/>
    <n v="472"/>
    <n v="513"/>
    <s v="Delhi"/>
    <s v="India"/>
    <n v="2008"/>
    <n v="5"/>
    <s v="May"/>
    <x v="2"/>
    <x v="2"/>
    <s v="Chennai Super Kings"/>
    <s v="Chennai Super Kings"/>
    <s v="Chennai Super Kings"/>
    <s v="Standard"/>
  </r>
  <r>
    <n v="336015"/>
    <x v="21"/>
    <n v="1"/>
    <n v="2"/>
    <x v="0"/>
    <s v="Eden Gardens"/>
    <n v="1"/>
    <x v="1"/>
    <n v="0"/>
    <n v="1"/>
    <n v="0"/>
    <s v="by runs"/>
    <n v="5"/>
    <n v="1"/>
    <n v="1"/>
    <n v="470"/>
    <n v="475"/>
    <s v="Kolkata"/>
    <s v="India"/>
    <n v="2008"/>
    <n v="5"/>
    <s v="May"/>
    <x v="4"/>
    <x v="4"/>
    <s v="Royal Challengers Bangalore"/>
    <s v="Kolkata Knight Riders"/>
    <s v="Kolkata Knight Riders"/>
    <s v="Standard"/>
  </r>
  <r>
    <n v="336016"/>
    <x v="22"/>
    <n v="5"/>
    <n v="8"/>
    <x v="0"/>
    <s v="Sawai Mansingh Stadium"/>
    <n v="5"/>
    <x v="0"/>
    <n v="0"/>
    <n v="1"/>
    <n v="0"/>
    <s v="by wickets"/>
    <n v="8"/>
    <n v="5"/>
    <n v="31"/>
    <n v="471"/>
    <n v="492"/>
    <s v="Jaipur"/>
    <s v="India"/>
    <n v="2008"/>
    <n v="5"/>
    <s v="May"/>
    <x v="5"/>
    <x v="5"/>
    <s v="Deccan Chargers"/>
    <s v="Rajasthan Royals"/>
    <s v="Rajasthan Royals"/>
    <s v="Standard"/>
  </r>
  <r>
    <n v="336017"/>
    <x v="23"/>
    <n v="2"/>
    <n v="7"/>
    <x v="0"/>
    <s v="M Chinnaswamy Stadium"/>
    <n v="7"/>
    <x v="0"/>
    <n v="0"/>
    <n v="1"/>
    <n v="0"/>
    <s v="by wickets"/>
    <n v="9"/>
    <n v="7"/>
    <n v="149"/>
    <n v="474"/>
    <n v="479"/>
    <s v="Bangalore"/>
    <s v="India"/>
    <n v="2008"/>
    <n v="5"/>
    <s v="May"/>
    <x v="0"/>
    <x v="0"/>
    <s v="Mumbai Indians"/>
    <s v="Mumbai Indians"/>
    <s v="Mumbai Indians"/>
    <s v="Standard"/>
  </r>
  <r>
    <n v="336018"/>
    <x v="24"/>
    <n v="3"/>
    <n v="4"/>
    <x v="0"/>
    <s v="Ma Chidambaram Stadium, Chepauk"/>
    <n v="4"/>
    <x v="0"/>
    <n v="0"/>
    <n v="1"/>
    <n v="0"/>
    <s v="by runs"/>
    <n v="18"/>
    <n v="3"/>
    <n v="151"/>
    <n v="479"/>
    <n v="480"/>
    <s v="Chennai"/>
    <s v="India"/>
    <n v="2008"/>
    <n v="5"/>
    <s v="May"/>
    <x v="7"/>
    <x v="7"/>
    <s v="Kings XI Punjab"/>
    <s v="Kings XI Punjab"/>
    <s v="Chennai Super Kings"/>
    <s v="Standard"/>
  </r>
  <r>
    <n v="336019"/>
    <x v="25"/>
    <n v="8"/>
    <n v="1"/>
    <x v="0"/>
    <s v="Rajiv Gandhi International Stadium, Uppal"/>
    <n v="1"/>
    <x v="1"/>
    <n v="0"/>
    <n v="1"/>
    <n v="0"/>
    <s v="by runs"/>
    <n v="23"/>
    <n v="1"/>
    <n v="1"/>
    <n v="475"/>
    <n v="492"/>
    <s v="Hyderabad"/>
    <s v="India"/>
    <n v="2008"/>
    <n v="5"/>
    <s v="May"/>
    <x v="6"/>
    <x v="6"/>
    <s v="Kolkata Knight Riders"/>
    <s v="Kolkata Knight Riders"/>
    <s v="Kolkata Knight Riders"/>
    <s v="Standard"/>
  </r>
  <r>
    <n v="336020"/>
    <x v="25"/>
    <n v="5"/>
    <n v="6"/>
    <x v="0"/>
    <s v="Sawai Mansingh Stadium"/>
    <n v="5"/>
    <x v="0"/>
    <n v="0"/>
    <n v="1"/>
    <n v="0"/>
    <s v="by wickets"/>
    <n v="3"/>
    <n v="5"/>
    <n v="32"/>
    <n v="473"/>
    <n v="477"/>
    <s v="Jaipur"/>
    <s v="India"/>
    <n v="2008"/>
    <n v="5"/>
    <s v="May"/>
    <x v="5"/>
    <x v="5"/>
    <s v="Delhi Daredevils"/>
    <s v="Rajasthan Royals"/>
    <s v="Rajasthan Royals"/>
    <s v="Standard"/>
  </r>
  <r>
    <n v="336021"/>
    <x v="26"/>
    <n v="4"/>
    <n v="2"/>
    <x v="0"/>
    <s v="Punjab Cricket Association Stadium, Mohali"/>
    <n v="2"/>
    <x v="1"/>
    <n v="0"/>
    <n v="1"/>
    <n v="0"/>
    <s v="by wickets"/>
    <n v="9"/>
    <n v="4"/>
    <n v="100"/>
    <n v="478"/>
    <n v="514"/>
    <s v="Chandigarh"/>
    <s v="India"/>
    <n v="2008"/>
    <n v="5"/>
    <s v="May"/>
    <x v="1"/>
    <x v="1"/>
    <s v="Royal Challengers Bangalore"/>
    <s v="Royal Challengers Bangalore"/>
    <s v="Kings XI Punjab"/>
    <s v="Standard"/>
  </r>
  <r>
    <n v="336022"/>
    <x v="27"/>
    <n v="1"/>
    <n v="6"/>
    <x v="0"/>
    <s v="Eden Gardens"/>
    <n v="1"/>
    <x v="1"/>
    <n v="0"/>
    <n v="1"/>
    <n v="0"/>
    <s v="by runs"/>
    <n v="23"/>
    <n v="1"/>
    <n v="144"/>
    <n v="470"/>
    <n v="475"/>
    <s v="Kolkata"/>
    <s v="India"/>
    <n v="2008"/>
    <n v="5"/>
    <s v="May"/>
    <x v="4"/>
    <x v="4"/>
    <s v="Delhi Daredevils"/>
    <s v="Kolkata Knight Riders"/>
    <s v="Kolkata Knight Riders"/>
    <s v="Standard"/>
  </r>
  <r>
    <n v="336023"/>
    <x v="28"/>
    <n v="7"/>
    <n v="3"/>
    <x v="0"/>
    <s v="Wankhede Stadium"/>
    <n v="7"/>
    <x v="0"/>
    <n v="0"/>
    <n v="1"/>
    <n v="0"/>
    <s v="by wickets"/>
    <n v="9"/>
    <n v="7"/>
    <n v="44"/>
    <n v="478"/>
    <n v="492"/>
    <s v="Mumbai"/>
    <s v="India"/>
    <n v="2008"/>
    <n v="5"/>
    <s v="May"/>
    <x v="3"/>
    <x v="3"/>
    <s v="Chennai Super Kings"/>
    <s v="Mumbai Indians"/>
    <s v="Mumbai Indians"/>
    <s v="Standard"/>
  </r>
  <r>
    <n v="336024"/>
    <x v="23"/>
    <n v="4"/>
    <n v="5"/>
    <x v="0"/>
    <s v="Punjab Cricket Association Stadium, Mohali"/>
    <n v="5"/>
    <x v="0"/>
    <n v="0"/>
    <n v="1"/>
    <n v="0"/>
    <s v="by runs"/>
    <n v="41"/>
    <n v="4"/>
    <n v="100"/>
    <n v="473"/>
    <n v="486"/>
    <s v="Chandigarh"/>
    <s v="India"/>
    <n v="2008"/>
    <n v="5"/>
    <s v="May"/>
    <x v="1"/>
    <x v="1"/>
    <s v="Rajasthan Royals"/>
    <s v="Rajasthan Royals"/>
    <s v="Kings XI Punjab"/>
    <s v="Standard"/>
  </r>
  <r>
    <n v="336025"/>
    <x v="29"/>
    <n v="6"/>
    <n v="8"/>
    <x v="0"/>
    <s v="Feroz Shah Kotla"/>
    <n v="8"/>
    <x v="0"/>
    <n v="0"/>
    <n v="1"/>
    <n v="0"/>
    <s v="by runs"/>
    <n v="12"/>
    <n v="6"/>
    <n v="136"/>
    <n v="480"/>
    <n v="512"/>
    <s v="Delhi"/>
    <s v="India"/>
    <n v="2008"/>
    <n v="5"/>
    <s v="May"/>
    <x v="2"/>
    <x v="2"/>
    <s v="Deccan Chargers"/>
    <s v="Deccan Chargers"/>
    <s v="Delhi Daredevils"/>
    <s v="Standard"/>
  </r>
  <r>
    <n v="336026"/>
    <x v="30"/>
    <n v="7"/>
    <n v="1"/>
    <x v="0"/>
    <s v="Wankhede Stadium"/>
    <n v="7"/>
    <x v="0"/>
    <n v="0"/>
    <n v="1"/>
    <n v="0"/>
    <s v="by wickets"/>
    <n v="8"/>
    <n v="7"/>
    <n v="49"/>
    <n v="478"/>
    <n v="476"/>
    <s v="Mumbai"/>
    <s v="India"/>
    <n v="2008"/>
    <n v="5"/>
    <s v="May"/>
    <x v="3"/>
    <x v="3"/>
    <s v="Kolkata Knight Riders"/>
    <s v="Mumbai Indians"/>
    <s v="Mumbai Indians"/>
    <s v="Standard"/>
  </r>
  <r>
    <n v="336027"/>
    <x v="31"/>
    <n v="6"/>
    <n v="4"/>
    <x v="0"/>
    <s v="Feroz Shah Kotla"/>
    <n v="6"/>
    <x v="1"/>
    <n v="0"/>
    <n v="1"/>
    <n v="1"/>
    <s v="by runs"/>
    <n v="6"/>
    <n v="4"/>
    <n v="64"/>
    <n v="479"/>
    <n v="477"/>
    <s v="Delhi"/>
    <s v="India"/>
    <n v="2008"/>
    <n v="5"/>
    <s v="May"/>
    <x v="2"/>
    <x v="2"/>
    <s v="Kings XI Punjab"/>
    <s v="Delhi Daredevils"/>
    <s v="Kings XI Punjab"/>
    <s v="Standard"/>
  </r>
  <r>
    <n v="336028"/>
    <x v="31"/>
    <n v="5"/>
    <n v="2"/>
    <x v="0"/>
    <s v="Sawai Mansingh Stadium"/>
    <n v="2"/>
    <x v="0"/>
    <n v="0"/>
    <n v="1"/>
    <n v="0"/>
    <s v="by runs"/>
    <n v="65"/>
    <n v="5"/>
    <n v="74"/>
    <n v="474"/>
    <n v="487"/>
    <s v="Jaipur"/>
    <s v="India"/>
    <n v="2008"/>
    <n v="5"/>
    <s v="May"/>
    <x v="5"/>
    <x v="5"/>
    <s v="Royal Challengers Bangalore"/>
    <s v="Royal Challengers Bangalore"/>
    <s v="Rajasthan Royals"/>
    <s v="Standard"/>
  </r>
  <r>
    <n v="336029"/>
    <x v="32"/>
    <n v="8"/>
    <n v="7"/>
    <x v="0"/>
    <s v="Rajiv Gandhi International Stadium, Uppal"/>
    <n v="8"/>
    <x v="0"/>
    <n v="0"/>
    <n v="1"/>
    <n v="0"/>
    <s v="by runs"/>
    <n v="25"/>
    <n v="7"/>
    <n v="71"/>
    <n v="478"/>
    <n v="476"/>
    <s v="Hyderabad"/>
    <s v="India"/>
    <n v="2008"/>
    <n v="5"/>
    <s v="May"/>
    <x v="6"/>
    <x v="6"/>
    <s v="Mumbai Indians"/>
    <s v="Deccan Chargers"/>
    <s v="Mumbai Indians"/>
    <s v="Standard"/>
  </r>
  <r>
    <n v="336030"/>
    <x v="32"/>
    <n v="1"/>
    <n v="3"/>
    <x v="0"/>
    <s v="Eden Gardens"/>
    <n v="1"/>
    <x v="1"/>
    <n v="0"/>
    <n v="1"/>
    <n v="1"/>
    <s v="by runs"/>
    <n v="3"/>
    <n v="3"/>
    <n v="122"/>
    <n v="470"/>
    <n v="486"/>
    <s v="Kolkata"/>
    <s v="India"/>
    <n v="2008"/>
    <n v="5"/>
    <s v="May"/>
    <x v="4"/>
    <x v="4"/>
    <s v="Chennai Super Kings"/>
    <s v="Kolkata Knight Riders"/>
    <s v="Chennai Super Kings"/>
    <s v="Standard"/>
  </r>
  <r>
    <n v="336031"/>
    <x v="33"/>
    <n v="2"/>
    <n v="6"/>
    <x v="0"/>
    <s v="M Chinnaswamy Stadium"/>
    <n v="6"/>
    <x v="0"/>
    <n v="0"/>
    <n v="1"/>
    <n v="0"/>
    <s v="by wickets"/>
    <n v="5"/>
    <n v="6"/>
    <n v="132"/>
    <n v="473"/>
    <n v="512"/>
    <s v="Bangalore"/>
    <s v="India"/>
    <n v="2008"/>
    <n v="5"/>
    <s v="May"/>
    <x v="0"/>
    <x v="0"/>
    <s v="Delhi Daredevils"/>
    <s v="Delhi Daredevils"/>
    <s v="Delhi Daredevils"/>
    <s v="Standard"/>
  </r>
  <r>
    <n v="336032"/>
    <x v="34"/>
    <n v="1"/>
    <n v="5"/>
    <x v="0"/>
    <s v="Eden Gardens"/>
    <n v="5"/>
    <x v="0"/>
    <n v="0"/>
    <n v="1"/>
    <n v="0"/>
    <s v="by wickets"/>
    <n v="6"/>
    <n v="5"/>
    <n v="31"/>
    <n v="480"/>
    <n v="477"/>
    <s v="Kolkata"/>
    <s v="India"/>
    <n v="2008"/>
    <n v="5"/>
    <s v="May"/>
    <x v="4"/>
    <x v="4"/>
    <s v="Rajasthan Royals"/>
    <s v="Rajasthan Royals"/>
    <s v="Rajasthan Royals"/>
    <s v="Standard"/>
  </r>
  <r>
    <n v="336033"/>
    <x v="35"/>
    <n v="7"/>
    <n v="4"/>
    <x v="0"/>
    <s v="Wankhede Stadium"/>
    <n v="7"/>
    <x v="0"/>
    <n v="0"/>
    <n v="1"/>
    <n v="0"/>
    <s v="by runs"/>
    <n v="1"/>
    <n v="4"/>
    <n v="100"/>
    <n v="474"/>
    <n v="512"/>
    <s v="Mumbai"/>
    <s v="India"/>
    <n v="2008"/>
    <n v="5"/>
    <s v="May"/>
    <x v="3"/>
    <x v="3"/>
    <s v="Kings XI Punjab"/>
    <s v="Mumbai Indians"/>
    <s v="Kings XI Punjab"/>
    <s v="Standard"/>
  </r>
  <r>
    <n v="336034"/>
    <x v="35"/>
    <n v="3"/>
    <n v="2"/>
    <x v="0"/>
    <s v="Ma Chidambaram Stadium, Chepauk"/>
    <n v="2"/>
    <x v="1"/>
    <n v="0"/>
    <n v="1"/>
    <n v="0"/>
    <s v="by runs"/>
    <n v="14"/>
    <n v="2"/>
    <n v="124"/>
    <n v="476"/>
    <n v="514"/>
    <s v="Chennai"/>
    <s v="India"/>
    <n v="2008"/>
    <n v="5"/>
    <s v="May"/>
    <x v="7"/>
    <x v="7"/>
    <s v="Royal Challengers Bangalore"/>
    <s v="Royal Challengers Bangalore"/>
    <s v="Royal Challengers Bangalore"/>
    <s v="Standard"/>
  </r>
  <r>
    <n v="336036"/>
    <x v="36"/>
    <n v="4"/>
    <n v="8"/>
    <x v="0"/>
    <s v="Punjab Cricket Association Stadium, Mohali"/>
    <n v="4"/>
    <x v="0"/>
    <n v="0"/>
    <n v="1"/>
    <n v="0"/>
    <s v="by wickets"/>
    <n v="6"/>
    <n v="4"/>
    <n v="100"/>
    <n v="470"/>
    <n v="473"/>
    <s v="Chandigarh"/>
    <s v="India"/>
    <n v="2008"/>
    <n v="5"/>
    <s v="May"/>
    <x v="1"/>
    <x v="1"/>
    <s v="Deccan Chargers"/>
    <s v="Kings XI Punjab"/>
    <s v="Kings XI Punjab"/>
    <s v="Standard"/>
  </r>
  <r>
    <n v="336037"/>
    <x v="37"/>
    <n v="6"/>
    <n v="7"/>
    <x v="0"/>
    <s v="Feroz Shah Kotla"/>
    <n v="6"/>
    <x v="0"/>
    <n v="0"/>
    <n v="1"/>
    <n v="0"/>
    <s v="by wickets"/>
    <n v="5"/>
    <n v="6"/>
    <n v="88"/>
    <n v="474"/>
    <n v="486"/>
    <s v="Delhi"/>
    <s v="India"/>
    <n v="2008"/>
    <n v="5"/>
    <s v="May"/>
    <x v="2"/>
    <x v="2"/>
    <s v="Mumbai Indians"/>
    <s v="Delhi Daredevils"/>
    <s v="Delhi Daredevils"/>
    <s v="Standard"/>
  </r>
  <r>
    <n v="336038"/>
    <x v="37"/>
    <n v="3"/>
    <n v="5"/>
    <x v="0"/>
    <s v="Ma Chidambaram Stadium, Chepauk"/>
    <n v="5"/>
    <x v="1"/>
    <n v="0"/>
    <n v="1"/>
    <n v="0"/>
    <s v="by runs"/>
    <n v="10"/>
    <n v="5"/>
    <n v="109"/>
    <n v="476"/>
    <n v="487"/>
    <s v="Chennai"/>
    <s v="India"/>
    <n v="2008"/>
    <n v="5"/>
    <s v="May"/>
    <x v="7"/>
    <x v="7"/>
    <s v="Rajasthan Royals"/>
    <s v="Rajasthan Royals"/>
    <s v="Rajasthan Royals"/>
    <s v="Standard"/>
  </r>
  <r>
    <n v="336039"/>
    <x v="16"/>
    <n v="2"/>
    <n v="8"/>
    <x v="0"/>
    <s v="M Chinnaswamy Stadium"/>
    <n v="8"/>
    <x v="0"/>
    <n v="0"/>
    <n v="1"/>
    <n v="0"/>
    <s v="by runs"/>
    <n v="3"/>
    <n v="2"/>
    <n v="14"/>
    <n v="478"/>
    <n v="487"/>
    <s v="Bangalore"/>
    <s v="India"/>
    <n v="2008"/>
    <n v="5"/>
    <s v="May"/>
    <x v="0"/>
    <x v="0"/>
    <s v="Deccan Chargers"/>
    <s v="Deccan Chargers"/>
    <s v="Royal Challengers Bangalore"/>
    <s v="Standard"/>
  </r>
  <r>
    <n v="336040"/>
    <x v="15"/>
    <n v="1"/>
    <n v="4"/>
    <x v="0"/>
    <s v="Eden Gardens"/>
    <n v="4"/>
    <x v="1"/>
    <n v="0"/>
    <n v="1"/>
    <n v="0"/>
    <s v="by wickets"/>
    <n v="3"/>
    <n v="1"/>
    <n v="105"/>
    <n v="473"/>
    <n v="514"/>
    <s v="Kolkata"/>
    <s v="India"/>
    <n v="2008"/>
    <n v="5"/>
    <s v="May"/>
    <x v="4"/>
    <x v="4"/>
    <s v="Kings XI Punjab"/>
    <s v="Kings XI Punjab"/>
    <s v="Kolkata Knight Riders"/>
    <s v="Standard"/>
  </r>
  <r>
    <n v="336041"/>
    <x v="38"/>
    <n v="5"/>
    <n v="7"/>
    <x v="0"/>
    <s v="Sawai Mansingh Stadium"/>
    <n v="5"/>
    <x v="0"/>
    <n v="0"/>
    <n v="1"/>
    <n v="0"/>
    <s v="by wickets"/>
    <n v="5"/>
    <n v="5"/>
    <n v="102"/>
    <n v="474"/>
    <n v="486"/>
    <s v="Jaipur"/>
    <s v="India"/>
    <n v="2008"/>
    <n v="5"/>
    <s v="May"/>
    <x v="5"/>
    <x v="5"/>
    <s v="Mumbai Indians"/>
    <s v="Rajasthan Royals"/>
    <s v="Rajasthan Royals"/>
    <s v="Standard"/>
  </r>
  <r>
    <n v="336042"/>
    <x v="39"/>
    <n v="8"/>
    <n v="3"/>
    <x v="0"/>
    <s v="Rajiv Gandhi International Stadium, Uppal"/>
    <n v="8"/>
    <x v="1"/>
    <n v="0"/>
    <n v="1"/>
    <n v="0"/>
    <s v="by wickets"/>
    <n v="7"/>
    <n v="3"/>
    <n v="21"/>
    <n v="480"/>
    <n v="492"/>
    <s v="Hyderabad"/>
    <s v="India"/>
    <n v="2008"/>
    <n v="5"/>
    <s v="May"/>
    <x v="6"/>
    <x v="6"/>
    <s v="Chennai Super Kings"/>
    <s v="Deccan Chargers"/>
    <s v="Chennai Super Kings"/>
    <s v="Standard"/>
  </r>
  <r>
    <n v="336043"/>
    <x v="40"/>
    <n v="6"/>
    <n v="5"/>
    <x v="0"/>
    <s v="Wankhede Stadium"/>
    <n v="6"/>
    <x v="0"/>
    <n v="0"/>
    <n v="1"/>
    <n v="0"/>
    <s v="by runs"/>
    <n v="105"/>
    <n v="5"/>
    <n v="32"/>
    <n v="474"/>
    <n v="477"/>
    <s v="Mumbai"/>
    <s v="India"/>
    <n v="2008"/>
    <n v="5"/>
    <s v="May"/>
    <x v="2"/>
    <x v="2"/>
    <s v="Rajasthan Royals"/>
    <s v="Delhi Daredevils"/>
    <s v="Rajasthan Royals"/>
    <s v="Standard"/>
  </r>
  <r>
    <n v="336044"/>
    <x v="41"/>
    <n v="3"/>
    <n v="4"/>
    <x v="0"/>
    <s v="Wankhede Stadium"/>
    <n v="4"/>
    <x v="1"/>
    <n v="0"/>
    <n v="1"/>
    <n v="0"/>
    <s v="by wickets"/>
    <n v="9"/>
    <n v="3"/>
    <n v="122"/>
    <n v="470"/>
    <n v="476"/>
    <s v="Mumbai"/>
    <s v="India"/>
    <n v="2008"/>
    <n v="5"/>
    <s v="May"/>
    <x v="7"/>
    <x v="7"/>
    <s v="Kings XI Punjab"/>
    <s v="Kings XI Punjab"/>
    <s v="Chennai Super Kings"/>
    <s v="Standard"/>
  </r>
  <r>
    <n v="336045"/>
    <x v="42"/>
    <n v="3"/>
    <n v="5"/>
    <x v="0"/>
    <s v="Dr Dy Patil Sports Academy"/>
    <n v="5"/>
    <x v="0"/>
    <n v="0"/>
    <n v="1"/>
    <n v="0"/>
    <s v="by wickets"/>
    <n v="3"/>
    <n v="5"/>
    <n v="31"/>
    <n v="474"/>
    <n v="477"/>
    <s v="Mumbai"/>
    <s v="India"/>
    <n v="2008"/>
    <n v="6"/>
    <s v="June"/>
    <x v="7"/>
    <x v="7"/>
    <s v="Rajasthan Royals"/>
    <s v="Rajasthan Royals"/>
    <s v="Rajasthan Royals"/>
    <s v="Standard"/>
  </r>
  <r>
    <n v="392186"/>
    <x v="43"/>
    <n v="3"/>
    <n v="7"/>
    <x v="1"/>
    <s v="Newlands"/>
    <n v="3"/>
    <x v="0"/>
    <n v="0"/>
    <n v="1"/>
    <n v="0"/>
    <s v="by runs"/>
    <n v="19"/>
    <n v="7"/>
    <n v="133"/>
    <n v="478"/>
    <n v="486"/>
    <s v="Cape Town"/>
    <s v="South Africa"/>
    <n v="2009"/>
    <n v="4"/>
    <s v="April"/>
    <x v="7"/>
    <x v="7"/>
    <s v="Mumbai Indians"/>
    <s v="Chennai Super Kings"/>
    <s v="Mumbai Indians"/>
    <s v="Standard"/>
  </r>
  <r>
    <n v="392187"/>
    <x v="43"/>
    <n v="2"/>
    <n v="5"/>
    <x v="1"/>
    <s v="Newlands"/>
    <n v="2"/>
    <x v="1"/>
    <n v="0"/>
    <n v="1"/>
    <n v="0"/>
    <s v="by runs"/>
    <n v="75"/>
    <n v="2"/>
    <n v="6"/>
    <n v="478"/>
    <n v="513"/>
    <s v="Cape Town"/>
    <s v="South Africa"/>
    <n v="2009"/>
    <n v="4"/>
    <s v="April"/>
    <x v="0"/>
    <x v="0"/>
    <s v="Rajasthan Royals"/>
    <s v="Royal Challengers Bangalore"/>
    <s v="Royal Challengers Bangalore"/>
    <s v="Standard"/>
  </r>
  <r>
    <n v="392188"/>
    <x v="44"/>
    <n v="6"/>
    <n v="4"/>
    <x v="1"/>
    <s v="Newlands"/>
    <n v="6"/>
    <x v="0"/>
    <n v="0"/>
    <n v="1"/>
    <n v="1"/>
    <s v="by wickets"/>
    <n v="10"/>
    <n v="6"/>
    <n v="175"/>
    <n v="471"/>
    <n v="515"/>
    <s v="Cape Town"/>
    <s v="South Africa"/>
    <n v="2009"/>
    <n v="4"/>
    <s v="April"/>
    <x v="2"/>
    <x v="2"/>
    <s v="Kings XI Punjab"/>
    <s v="Delhi Daredevils"/>
    <s v="Delhi Daredevils"/>
    <s v="Standard"/>
  </r>
  <r>
    <n v="392189"/>
    <x v="44"/>
    <n v="8"/>
    <n v="1"/>
    <x v="1"/>
    <s v="Newlands"/>
    <n v="1"/>
    <x v="1"/>
    <n v="0"/>
    <n v="1"/>
    <n v="0"/>
    <s v="by wickets"/>
    <n v="8"/>
    <n v="8"/>
    <n v="61"/>
    <n v="471"/>
    <n v="478"/>
    <s v="Cape Town"/>
    <s v="South Africa"/>
    <n v="2009"/>
    <n v="4"/>
    <s v="April"/>
    <x v="6"/>
    <x v="6"/>
    <s v="Kolkata Knight Riders"/>
    <s v="Kolkata Knight Riders"/>
    <s v="Deccan Chargers"/>
    <s v="Standard"/>
  </r>
  <r>
    <n v="392190"/>
    <x v="45"/>
    <n v="2"/>
    <n v="3"/>
    <x v="1"/>
    <s v="St George'S Park"/>
    <n v="3"/>
    <x v="1"/>
    <n v="0"/>
    <n v="1"/>
    <n v="0"/>
    <s v="by runs"/>
    <n v="92"/>
    <n v="3"/>
    <n v="121"/>
    <n v="480"/>
    <n v="490"/>
    <s v="Port Elizabeth"/>
    <s v="South Africa"/>
    <n v="2009"/>
    <n v="4"/>
    <s v="April"/>
    <x v="0"/>
    <x v="0"/>
    <s v="Chennai Super Kings"/>
    <s v="Chennai Super Kings"/>
    <s v="Chennai Super Kings"/>
    <s v="Standard"/>
  </r>
  <r>
    <n v="392191"/>
    <x v="46"/>
    <n v="4"/>
    <n v="1"/>
    <x v="1"/>
    <s v="Kingsmead"/>
    <n v="1"/>
    <x v="0"/>
    <n v="0"/>
    <n v="1"/>
    <n v="1"/>
    <s v="by runs"/>
    <n v="11"/>
    <n v="1"/>
    <n v="162"/>
    <n v="476"/>
    <n v="515"/>
    <s v="Durban"/>
    <s v="South Africa"/>
    <n v="2009"/>
    <n v="4"/>
    <s v="April"/>
    <x v="1"/>
    <x v="1"/>
    <s v="Kolkata Knight Riders"/>
    <s v="Kolkata Knight Riders"/>
    <s v="Kolkata Knight Riders"/>
    <s v="Standard"/>
  </r>
  <r>
    <n v="392193"/>
    <x v="47"/>
    <n v="2"/>
    <n v="8"/>
    <x v="1"/>
    <s v="Newlands"/>
    <n v="8"/>
    <x v="1"/>
    <n v="0"/>
    <n v="1"/>
    <n v="0"/>
    <s v="by runs"/>
    <n v="24"/>
    <n v="8"/>
    <n v="53"/>
    <n v="481"/>
    <n v="492"/>
    <s v="Cape Town"/>
    <s v="South Africa"/>
    <n v="2009"/>
    <n v="4"/>
    <s v="April"/>
    <x v="0"/>
    <x v="0"/>
    <s v="Deccan Chargers"/>
    <s v="Deccan Chargers"/>
    <s v="Deccan Chargers"/>
    <s v="Standard"/>
  </r>
  <r>
    <n v="392194"/>
    <x v="48"/>
    <n v="3"/>
    <n v="6"/>
    <x v="1"/>
    <s v="Kingsmead"/>
    <n v="6"/>
    <x v="1"/>
    <n v="0"/>
    <n v="1"/>
    <n v="0"/>
    <s v="by runs"/>
    <n v="9"/>
    <n v="6"/>
    <n v="110"/>
    <n v="478"/>
    <n v="490"/>
    <s v="Durban"/>
    <s v="South Africa"/>
    <n v="2009"/>
    <n v="4"/>
    <s v="April"/>
    <x v="7"/>
    <x v="7"/>
    <s v="Delhi Daredevils"/>
    <s v="Delhi Daredevils"/>
    <s v="Delhi Daredevils"/>
    <s v="Standard"/>
  </r>
  <r>
    <n v="392195"/>
    <x v="48"/>
    <n v="1"/>
    <n v="5"/>
    <x v="1"/>
    <s v="Newlands"/>
    <n v="1"/>
    <x v="0"/>
    <n v="1"/>
    <n v="1"/>
    <n v="0"/>
    <s v="Tie"/>
    <s v="NULL"/>
    <n v="5"/>
    <n v="31"/>
    <n v="471"/>
    <n v="481"/>
    <s v="Cape Town"/>
    <s v="South Africa"/>
    <n v="2009"/>
    <n v="4"/>
    <s v="April"/>
    <x v="4"/>
    <x v="4"/>
    <s v="Rajasthan Royals"/>
    <s v="Kolkata Knight Riders"/>
    <s v="Rajasthan Royals"/>
    <s v="Non-Standard"/>
  </r>
  <r>
    <n v="392196"/>
    <x v="49"/>
    <n v="2"/>
    <n v="4"/>
    <x v="1"/>
    <s v="Kingsmead"/>
    <n v="2"/>
    <x v="1"/>
    <n v="0"/>
    <n v="1"/>
    <n v="0"/>
    <s v="by wickets"/>
    <n v="7"/>
    <n v="4"/>
    <n v="161"/>
    <n v="478"/>
    <n v="516"/>
    <s v="Durban"/>
    <s v="South Africa"/>
    <n v="2009"/>
    <n v="4"/>
    <s v="April"/>
    <x v="0"/>
    <x v="0"/>
    <s v="Kings XI Punjab"/>
    <s v="Royal Challengers Bangalore"/>
    <s v="Kings XI Punjab"/>
    <s v="Standard"/>
  </r>
  <r>
    <n v="392197"/>
    <x v="50"/>
    <n v="8"/>
    <n v="7"/>
    <x v="1"/>
    <s v="Kingsmead"/>
    <n v="8"/>
    <x v="1"/>
    <n v="0"/>
    <n v="1"/>
    <n v="0"/>
    <s v="by runs"/>
    <n v="12"/>
    <n v="8"/>
    <n v="131"/>
    <n v="482"/>
    <n v="490"/>
    <s v="Durban"/>
    <s v="South Africa"/>
    <n v="2009"/>
    <n v="4"/>
    <s v="April"/>
    <x v="6"/>
    <x v="6"/>
    <s v="Mumbai Indians"/>
    <s v="Deccan Chargers"/>
    <s v="Deccan Chargers"/>
    <s v="Standard"/>
  </r>
  <r>
    <n v="392199"/>
    <x v="51"/>
    <n v="2"/>
    <n v="6"/>
    <x v="1"/>
    <s v="St George'S Park"/>
    <n v="2"/>
    <x v="1"/>
    <n v="0"/>
    <n v="1"/>
    <n v="0"/>
    <s v="by wickets"/>
    <n v="6"/>
    <n v="6"/>
    <n v="135"/>
    <n v="483"/>
    <n v="480"/>
    <s v="Port Elizabeth"/>
    <s v="South Africa"/>
    <n v="2009"/>
    <n v="4"/>
    <s v="April"/>
    <x v="0"/>
    <x v="0"/>
    <s v="Delhi Daredevils"/>
    <s v="Royal Challengers Bangalore"/>
    <s v="Delhi Daredevils"/>
    <s v="Standard"/>
  </r>
  <r>
    <n v="392200"/>
    <x v="51"/>
    <n v="4"/>
    <n v="5"/>
    <x v="1"/>
    <s v="Newlands"/>
    <n v="4"/>
    <x v="1"/>
    <n v="0"/>
    <n v="1"/>
    <n v="0"/>
    <s v="by runs"/>
    <n v="27"/>
    <n v="4"/>
    <n v="26"/>
    <n v="481"/>
    <n v="486"/>
    <s v="Cape Town"/>
    <s v="South Africa"/>
    <n v="2009"/>
    <n v="4"/>
    <s v="April"/>
    <x v="1"/>
    <x v="1"/>
    <s v="Rajasthan Royals"/>
    <s v="Kings XI Punjab"/>
    <s v="Kings XI Punjab"/>
    <s v="Standard"/>
  </r>
  <r>
    <n v="392201"/>
    <x v="52"/>
    <n v="3"/>
    <n v="8"/>
    <x v="1"/>
    <s v="Kingsmead"/>
    <n v="8"/>
    <x v="0"/>
    <n v="0"/>
    <n v="1"/>
    <n v="0"/>
    <s v="by wickets"/>
    <n v="6"/>
    <n v="8"/>
    <n v="97"/>
    <n v="475"/>
    <n v="516"/>
    <s v="Durban"/>
    <s v="South Africa"/>
    <n v="2009"/>
    <n v="4"/>
    <s v="April"/>
    <x v="7"/>
    <x v="7"/>
    <s v="Deccan Chargers"/>
    <s v="Deccan Chargers"/>
    <s v="Deccan Chargers"/>
    <s v="Standard"/>
  </r>
  <r>
    <n v="392202"/>
    <x v="52"/>
    <n v="1"/>
    <n v="7"/>
    <x v="1"/>
    <s v="St George'S Park"/>
    <n v="7"/>
    <x v="1"/>
    <n v="0"/>
    <n v="1"/>
    <n v="0"/>
    <s v="by runs"/>
    <n v="92"/>
    <n v="7"/>
    <n v="133"/>
    <n v="480"/>
    <n v="513"/>
    <s v="Port Elizabeth"/>
    <s v="South Africa"/>
    <n v="2009"/>
    <n v="4"/>
    <s v="April"/>
    <x v="4"/>
    <x v="4"/>
    <s v="Mumbai Indians"/>
    <s v="Mumbai Indians"/>
    <s v="Mumbai Indians"/>
    <s v="Standard"/>
  </r>
  <r>
    <n v="392203"/>
    <x v="53"/>
    <n v="6"/>
    <n v="5"/>
    <x v="1"/>
    <s v="Supersport Park"/>
    <n v="6"/>
    <x v="1"/>
    <n v="0"/>
    <n v="1"/>
    <n v="0"/>
    <s v="by wickets"/>
    <n v="5"/>
    <n v="5"/>
    <n v="31"/>
    <n v="484"/>
    <n v="477"/>
    <s v="Centurion"/>
    <s v="South Africa"/>
    <n v="2009"/>
    <n v="4"/>
    <s v="April"/>
    <x v="2"/>
    <x v="2"/>
    <s v="Rajasthan Royals"/>
    <s v="Delhi Daredevils"/>
    <s v="Rajasthan Royals"/>
    <s v="Standard"/>
  </r>
  <r>
    <n v="392204"/>
    <x v="54"/>
    <n v="2"/>
    <n v="1"/>
    <x v="1"/>
    <s v="Kingsmead"/>
    <n v="1"/>
    <x v="1"/>
    <n v="0"/>
    <n v="1"/>
    <n v="0"/>
    <s v="by wickets"/>
    <n v="5"/>
    <n v="2"/>
    <n v="11"/>
    <n v="471"/>
    <n v="516"/>
    <s v="Durban"/>
    <s v="South Africa"/>
    <n v="2009"/>
    <n v="4"/>
    <s v="April"/>
    <x v="0"/>
    <x v="0"/>
    <s v="Kolkata Knight Riders"/>
    <s v="Kolkata Knight Riders"/>
    <s v="Royal Challengers Bangalore"/>
    <s v="Standard"/>
  </r>
  <r>
    <n v="392205"/>
    <x v="54"/>
    <n v="4"/>
    <n v="7"/>
    <x v="1"/>
    <s v="Kingsmead"/>
    <n v="4"/>
    <x v="1"/>
    <n v="0"/>
    <n v="1"/>
    <n v="0"/>
    <s v="by runs"/>
    <n v="3"/>
    <n v="4"/>
    <n v="26"/>
    <n v="471"/>
    <n v="487"/>
    <s v="Durban"/>
    <s v="South Africa"/>
    <n v="2009"/>
    <n v="4"/>
    <s v="April"/>
    <x v="1"/>
    <x v="1"/>
    <s v="Mumbai Indians"/>
    <s v="Kings XI Punjab"/>
    <s v="Kings XI Punjab"/>
    <s v="Standard"/>
  </r>
  <r>
    <n v="392206"/>
    <x v="55"/>
    <n v="8"/>
    <n v="6"/>
    <x v="1"/>
    <s v="Supersport Park"/>
    <n v="6"/>
    <x v="0"/>
    <n v="0"/>
    <n v="1"/>
    <n v="0"/>
    <s v="by wickets"/>
    <n v="6"/>
    <n v="6"/>
    <n v="223"/>
    <n v="484"/>
    <n v="492"/>
    <s v="Centurion"/>
    <s v="South Africa"/>
    <n v="2009"/>
    <n v="4"/>
    <s v="April"/>
    <x v="6"/>
    <x v="6"/>
    <s v="Delhi Daredevils"/>
    <s v="Delhi Daredevils"/>
    <s v="Delhi Daredevils"/>
    <s v="Standard"/>
  </r>
  <r>
    <n v="392207"/>
    <x v="55"/>
    <n v="3"/>
    <n v="5"/>
    <x v="1"/>
    <s v="Supersport Park"/>
    <n v="5"/>
    <x v="0"/>
    <n v="0"/>
    <n v="1"/>
    <n v="0"/>
    <s v="by runs"/>
    <n v="38"/>
    <n v="3"/>
    <n v="21"/>
    <n v="484"/>
    <n v="477"/>
    <s v="Centurion"/>
    <s v="South Africa"/>
    <n v="2009"/>
    <n v="4"/>
    <s v="April"/>
    <x v="7"/>
    <x v="7"/>
    <s v="Rajasthan Royals"/>
    <s v="Rajasthan Royals"/>
    <s v="Chennai Super Kings"/>
    <s v="Standard"/>
  </r>
  <r>
    <n v="392208"/>
    <x v="56"/>
    <n v="1"/>
    <n v="7"/>
    <x v="1"/>
    <s v="Buffalo Park"/>
    <n v="7"/>
    <x v="1"/>
    <n v="0"/>
    <n v="1"/>
    <n v="0"/>
    <s v="by runs"/>
    <n v="9"/>
    <n v="7"/>
    <n v="154"/>
    <n v="481"/>
    <n v="488"/>
    <s v="East London"/>
    <s v="South Africa"/>
    <n v="2009"/>
    <n v="5"/>
    <s v="May"/>
    <x v="4"/>
    <x v="4"/>
    <s v="Mumbai Indians"/>
    <s v="Mumbai Indians"/>
    <s v="Mumbai Indians"/>
    <s v="Standard"/>
  </r>
  <r>
    <n v="392209"/>
    <x v="56"/>
    <n v="2"/>
    <n v="4"/>
    <x v="1"/>
    <s v="Kingsmead"/>
    <n v="2"/>
    <x v="1"/>
    <n v="0"/>
    <n v="1"/>
    <n v="0"/>
    <s v="by runs"/>
    <n v="8"/>
    <n v="2"/>
    <n v="27"/>
    <n v="482"/>
    <n v="489"/>
    <s v="Durban"/>
    <s v="South Africa"/>
    <n v="2009"/>
    <n v="5"/>
    <s v="May"/>
    <x v="0"/>
    <x v="0"/>
    <s v="Kings XI Punjab"/>
    <s v="Royal Challengers Bangalore"/>
    <s v="Royal Challengers Bangalore"/>
    <s v="Standard"/>
  </r>
  <r>
    <n v="392210"/>
    <x v="57"/>
    <n v="8"/>
    <n v="5"/>
    <x v="1"/>
    <s v="St George'S Park"/>
    <n v="8"/>
    <x v="1"/>
    <n v="0"/>
    <n v="1"/>
    <n v="0"/>
    <s v="by wickets"/>
    <n v="3"/>
    <n v="5"/>
    <n v="31"/>
    <n v="483"/>
    <n v="480"/>
    <s v="Port Elizabeth"/>
    <s v="South Africa"/>
    <n v="2009"/>
    <n v="5"/>
    <s v="May"/>
    <x v="6"/>
    <x v="6"/>
    <s v="Rajasthan Royals"/>
    <s v="Deccan Chargers"/>
    <s v="Rajasthan Royals"/>
    <s v="Standard"/>
  </r>
  <r>
    <n v="392211"/>
    <x v="57"/>
    <n v="3"/>
    <n v="6"/>
    <x v="1"/>
    <s v="New Wanderers Stadium"/>
    <n v="6"/>
    <x v="0"/>
    <n v="0"/>
    <n v="1"/>
    <n v="0"/>
    <s v="by runs"/>
    <n v="18"/>
    <n v="3"/>
    <n v="186"/>
    <n v="476"/>
    <n v="477"/>
    <s v="Johannesburg"/>
    <s v="South Africa"/>
    <n v="2009"/>
    <n v="5"/>
    <s v="May"/>
    <x v="7"/>
    <x v="7"/>
    <s v="Delhi Daredevils"/>
    <s v="Delhi Daredevils"/>
    <s v="Chennai Super Kings"/>
    <s v="Standard"/>
  </r>
  <r>
    <n v="392212"/>
    <x v="58"/>
    <n v="4"/>
    <n v="1"/>
    <x v="1"/>
    <s v="St George'S Park"/>
    <n v="1"/>
    <x v="1"/>
    <n v="0"/>
    <n v="1"/>
    <n v="0"/>
    <s v="by wickets"/>
    <n v="6"/>
    <n v="4"/>
    <n v="64"/>
    <n v="483"/>
    <n v="471"/>
    <s v="Port Elizabeth"/>
    <s v="South Africa"/>
    <n v="2009"/>
    <n v="5"/>
    <s v="May"/>
    <x v="1"/>
    <x v="1"/>
    <s v="Kolkata Knight Riders"/>
    <s v="Kolkata Knight Riders"/>
    <s v="Kings XI Punjab"/>
    <s v="Standard"/>
  </r>
  <r>
    <n v="392213"/>
    <x v="58"/>
    <n v="2"/>
    <n v="7"/>
    <x v="1"/>
    <s v="New Wanderers Stadium"/>
    <n v="7"/>
    <x v="1"/>
    <n v="0"/>
    <n v="1"/>
    <n v="0"/>
    <s v="by wickets"/>
    <n v="9"/>
    <n v="2"/>
    <n v="9"/>
    <n v="477"/>
    <n v="516"/>
    <s v="Johannesburg"/>
    <s v="South Africa"/>
    <n v="2009"/>
    <n v="5"/>
    <s v="May"/>
    <x v="0"/>
    <x v="0"/>
    <s v="Mumbai Indians"/>
    <s v="Mumbai Indians"/>
    <s v="Royal Challengers Bangalore"/>
    <s v="Standard"/>
  </r>
  <r>
    <n v="392214"/>
    <x v="59"/>
    <n v="3"/>
    <n v="8"/>
    <x v="1"/>
    <s v="Buffalo Park"/>
    <n v="3"/>
    <x v="1"/>
    <n v="0"/>
    <n v="1"/>
    <n v="0"/>
    <s v="by runs"/>
    <n v="78"/>
    <n v="3"/>
    <n v="20"/>
    <n v="478"/>
    <n v="481"/>
    <s v="East London"/>
    <s v="South Africa"/>
    <n v="2009"/>
    <n v="5"/>
    <s v="May"/>
    <x v="7"/>
    <x v="7"/>
    <s v="Deccan Chargers"/>
    <s v="Chennai Super Kings"/>
    <s v="Chennai Super Kings"/>
    <s v="Standard"/>
  </r>
  <r>
    <n v="392215"/>
    <x v="60"/>
    <n v="4"/>
    <n v="5"/>
    <x v="1"/>
    <s v="Kingsmead"/>
    <n v="4"/>
    <x v="0"/>
    <n v="0"/>
    <n v="1"/>
    <n v="0"/>
    <s v="by runs"/>
    <n v="78"/>
    <n v="5"/>
    <n v="74"/>
    <n v="485"/>
    <n v="475"/>
    <s v="Durban"/>
    <s v="South Africa"/>
    <n v="2009"/>
    <n v="5"/>
    <s v="May"/>
    <x v="1"/>
    <x v="1"/>
    <s v="Rajasthan Royals"/>
    <s v="Kings XI Punjab"/>
    <s v="Rajasthan Royals"/>
    <s v="Standard"/>
  </r>
  <r>
    <n v="392216"/>
    <x v="60"/>
    <n v="6"/>
    <n v="1"/>
    <x v="1"/>
    <s v="Kingsmead"/>
    <n v="1"/>
    <x v="1"/>
    <n v="0"/>
    <n v="1"/>
    <n v="0"/>
    <s v="by wickets"/>
    <n v="9"/>
    <n v="6"/>
    <n v="40"/>
    <n v="484"/>
    <n v="475"/>
    <s v="Durban"/>
    <s v="South Africa"/>
    <n v="2009"/>
    <n v="5"/>
    <s v="May"/>
    <x v="2"/>
    <x v="2"/>
    <s v="Kolkata Knight Riders"/>
    <s v="Kolkata Knight Riders"/>
    <s v="Delhi Daredevils"/>
    <s v="Standard"/>
  </r>
  <r>
    <n v="392217"/>
    <x v="61"/>
    <n v="8"/>
    <n v="7"/>
    <x v="1"/>
    <s v="Supersport Park"/>
    <n v="8"/>
    <x v="1"/>
    <n v="0"/>
    <n v="1"/>
    <n v="0"/>
    <s v="by runs"/>
    <n v="19"/>
    <n v="8"/>
    <n v="57"/>
    <n v="471"/>
    <n v="482"/>
    <s v="Centurion"/>
    <s v="South Africa"/>
    <n v="2009"/>
    <n v="5"/>
    <s v="May"/>
    <x v="6"/>
    <x v="6"/>
    <s v="Mumbai Indians"/>
    <s v="Deccan Chargers"/>
    <s v="Deccan Chargers"/>
    <s v="Standard"/>
  </r>
  <r>
    <n v="392218"/>
    <x v="62"/>
    <n v="2"/>
    <n v="5"/>
    <x v="1"/>
    <s v="Supersport Park"/>
    <n v="5"/>
    <x v="0"/>
    <n v="0"/>
    <n v="1"/>
    <n v="0"/>
    <s v="by wickets"/>
    <n v="7"/>
    <n v="5"/>
    <n v="196"/>
    <n v="486"/>
    <n v="476"/>
    <s v="Centurion"/>
    <s v="South Africa"/>
    <n v="2009"/>
    <n v="5"/>
    <s v="May"/>
    <x v="0"/>
    <x v="0"/>
    <s v="Rajasthan Royals"/>
    <s v="Rajasthan Royals"/>
    <s v="Rajasthan Royals"/>
    <s v="Standard"/>
  </r>
  <r>
    <n v="392219"/>
    <x v="62"/>
    <n v="3"/>
    <n v="4"/>
    <x v="1"/>
    <s v="Supersport Park"/>
    <n v="3"/>
    <x v="1"/>
    <n v="0"/>
    <n v="1"/>
    <n v="1"/>
    <s v="by runs"/>
    <n v="12"/>
    <n v="3"/>
    <n v="18"/>
    <n v="476"/>
    <n v="516"/>
    <s v="Centurion"/>
    <s v="South Africa"/>
    <n v="2009"/>
    <n v="5"/>
    <s v="May"/>
    <x v="7"/>
    <x v="7"/>
    <s v="Kings XI Punjab"/>
    <s v="Chennai Super Kings"/>
    <s v="Chennai Super Kings"/>
    <s v="Standard"/>
  </r>
  <r>
    <n v="392220"/>
    <x v="63"/>
    <n v="6"/>
    <n v="7"/>
    <x v="1"/>
    <s v="Buffalo Park"/>
    <n v="7"/>
    <x v="1"/>
    <n v="0"/>
    <n v="1"/>
    <n v="0"/>
    <s v="by wickets"/>
    <n v="7"/>
    <n v="6"/>
    <n v="73"/>
    <n v="481"/>
    <n v="488"/>
    <s v="East London"/>
    <s v="South Africa"/>
    <n v="2009"/>
    <n v="5"/>
    <s v="May"/>
    <x v="2"/>
    <x v="2"/>
    <s v="Mumbai Indians"/>
    <s v="Mumbai Indians"/>
    <s v="Delhi Daredevils"/>
    <s v="Standard"/>
  </r>
  <r>
    <n v="392221"/>
    <x v="64"/>
    <n v="8"/>
    <n v="4"/>
    <x v="1"/>
    <s v="De Beers Diamond Oval"/>
    <n v="4"/>
    <x v="0"/>
    <n v="0"/>
    <n v="1"/>
    <n v="0"/>
    <s v="by wickets"/>
    <n v="3"/>
    <n v="4"/>
    <n v="64"/>
    <n v="484"/>
    <n v="492"/>
    <s v="Kimberley"/>
    <s v="South Africa"/>
    <n v="2009"/>
    <n v="5"/>
    <s v="May"/>
    <x v="6"/>
    <x v="6"/>
    <s v="Kings XI Punjab"/>
    <s v="Kings XI Punjab"/>
    <s v="Kings XI Punjab"/>
    <s v="Standard"/>
  </r>
  <r>
    <n v="392222"/>
    <x v="64"/>
    <n v="3"/>
    <n v="5"/>
    <x v="1"/>
    <s v="De Beers Diamond Oval"/>
    <n v="5"/>
    <x v="1"/>
    <n v="0"/>
    <n v="1"/>
    <n v="0"/>
    <s v="by wickets"/>
    <n v="7"/>
    <n v="3"/>
    <n v="23"/>
    <n v="484"/>
    <n v="482"/>
    <s v="Kimberley"/>
    <s v="South Africa"/>
    <n v="2009"/>
    <n v="5"/>
    <s v="May"/>
    <x v="7"/>
    <x v="7"/>
    <s v="Rajasthan Royals"/>
    <s v="Rajasthan Royals"/>
    <s v="Chennai Super Kings"/>
    <s v="Standard"/>
  </r>
  <r>
    <n v="392223"/>
    <x v="65"/>
    <n v="2"/>
    <n v="7"/>
    <x v="1"/>
    <s v="St George'S Park"/>
    <n v="7"/>
    <x v="1"/>
    <n v="0"/>
    <n v="1"/>
    <n v="0"/>
    <s v="by runs"/>
    <n v="16"/>
    <n v="7"/>
    <n v="154"/>
    <n v="478"/>
    <n v="480"/>
    <s v="Port Elizabeth"/>
    <s v="South Africa"/>
    <n v="2009"/>
    <n v="5"/>
    <s v="May"/>
    <x v="0"/>
    <x v="0"/>
    <s v="Mumbai Indians"/>
    <s v="Mumbai Indians"/>
    <s v="Mumbai Indians"/>
    <s v="Standard"/>
  </r>
  <r>
    <n v="392224"/>
    <x v="65"/>
    <n v="6"/>
    <n v="1"/>
    <x v="1"/>
    <s v="New Wanderers Stadium"/>
    <n v="6"/>
    <x v="0"/>
    <n v="0"/>
    <n v="1"/>
    <n v="0"/>
    <s v="by wickets"/>
    <n v="7"/>
    <n v="6"/>
    <n v="136"/>
    <n v="487"/>
    <n v="513"/>
    <s v="Johannesburg"/>
    <s v="South Africa"/>
    <n v="2009"/>
    <n v="5"/>
    <s v="May"/>
    <x v="2"/>
    <x v="2"/>
    <s v="Kolkata Knight Riders"/>
    <s v="Delhi Daredevils"/>
    <s v="Delhi Daredevils"/>
    <s v="Standard"/>
  </r>
  <r>
    <n v="392225"/>
    <x v="66"/>
    <n v="8"/>
    <n v="5"/>
    <x v="1"/>
    <s v="De Beers Diamond Oval"/>
    <n v="8"/>
    <x v="1"/>
    <n v="0"/>
    <n v="1"/>
    <n v="0"/>
    <s v="by runs"/>
    <n v="53"/>
    <n v="8"/>
    <n v="147"/>
    <n v="484"/>
    <n v="482"/>
    <s v="Kimberley"/>
    <s v="South Africa"/>
    <n v="2009"/>
    <n v="5"/>
    <s v="May"/>
    <x v="6"/>
    <x v="6"/>
    <s v="Rajasthan Royals"/>
    <s v="Deccan Chargers"/>
    <s v="Deccan Chargers"/>
    <s v="Standard"/>
  </r>
  <r>
    <n v="392226"/>
    <x v="67"/>
    <n v="2"/>
    <n v="1"/>
    <x v="1"/>
    <s v="Supersport Park"/>
    <n v="2"/>
    <x v="0"/>
    <n v="0"/>
    <n v="1"/>
    <n v="0"/>
    <s v="by wickets"/>
    <n v="6"/>
    <n v="2"/>
    <n v="52"/>
    <n v="481"/>
    <n v="485"/>
    <s v="Centurion"/>
    <s v="South Africa"/>
    <n v="2009"/>
    <n v="5"/>
    <s v="May"/>
    <x v="0"/>
    <x v="0"/>
    <s v="Kolkata Knight Riders"/>
    <s v="Royal Challengers Bangalore"/>
    <s v="Royal Challengers Bangalore"/>
    <s v="Standard"/>
  </r>
  <r>
    <n v="392227"/>
    <x v="67"/>
    <n v="4"/>
    <n v="7"/>
    <x v="1"/>
    <s v="Supersport Park"/>
    <n v="4"/>
    <x v="1"/>
    <n v="0"/>
    <n v="1"/>
    <n v="0"/>
    <s v="by wickets"/>
    <n v="8"/>
    <n v="7"/>
    <n v="50"/>
    <n v="485"/>
    <n v="477"/>
    <s v="Centurion"/>
    <s v="South Africa"/>
    <n v="2009"/>
    <n v="5"/>
    <s v="May"/>
    <x v="1"/>
    <x v="1"/>
    <s v="Mumbai Indians"/>
    <s v="Kings XI Punjab"/>
    <s v="Mumbai Indians"/>
    <s v="Standard"/>
  </r>
  <r>
    <n v="392228"/>
    <x v="68"/>
    <n v="8"/>
    <n v="6"/>
    <x v="1"/>
    <s v="Kingsmead"/>
    <n v="8"/>
    <x v="0"/>
    <n v="0"/>
    <n v="1"/>
    <n v="0"/>
    <s v="by runs"/>
    <n v="12"/>
    <n v="6"/>
    <n v="89"/>
    <n v="476"/>
    <n v="487"/>
    <s v="Durban"/>
    <s v="South Africa"/>
    <n v="2009"/>
    <n v="5"/>
    <s v="May"/>
    <x v="6"/>
    <x v="6"/>
    <s v="Delhi Daredevils"/>
    <s v="Deccan Chargers"/>
    <s v="Delhi Daredevils"/>
    <s v="Standard"/>
  </r>
  <r>
    <n v="392229"/>
    <x v="69"/>
    <n v="2"/>
    <n v="3"/>
    <x v="1"/>
    <s v="Kingsmead"/>
    <n v="3"/>
    <x v="1"/>
    <n v="0"/>
    <n v="1"/>
    <n v="0"/>
    <s v="by wickets"/>
    <n v="2"/>
    <n v="2"/>
    <n v="52"/>
    <n v="478"/>
    <n v="476"/>
    <s v="Durban"/>
    <s v="South Africa"/>
    <n v="2009"/>
    <n v="5"/>
    <s v="May"/>
    <x v="0"/>
    <x v="0"/>
    <s v="Chennai Super Kings"/>
    <s v="Chennai Super Kings"/>
    <s v="Royal Challengers Bangalore"/>
    <s v="Standard"/>
  </r>
  <r>
    <n v="392230"/>
    <x v="69"/>
    <n v="7"/>
    <n v="5"/>
    <x v="1"/>
    <s v="Kingsmead"/>
    <n v="5"/>
    <x v="1"/>
    <n v="0"/>
    <n v="1"/>
    <n v="0"/>
    <s v="by runs"/>
    <n v="2"/>
    <n v="5"/>
    <n v="38"/>
    <n v="478"/>
    <n v="476"/>
    <s v="Durban"/>
    <s v="South Africa"/>
    <n v="2009"/>
    <n v="5"/>
    <s v="May"/>
    <x v="3"/>
    <x v="3"/>
    <s v="Rajasthan Royals"/>
    <s v="Rajasthan Royals"/>
    <s v="Rajasthan Royals"/>
    <s v="Standard"/>
  </r>
  <r>
    <n v="392231"/>
    <x v="70"/>
    <n v="6"/>
    <n v="4"/>
    <x v="1"/>
    <s v="Outsurance Oval"/>
    <n v="4"/>
    <x v="0"/>
    <n v="0"/>
    <n v="1"/>
    <n v="0"/>
    <s v="by wickets"/>
    <n v="6"/>
    <n v="4"/>
    <n v="66"/>
    <n v="482"/>
    <n v="475"/>
    <s v="Bloemfontein"/>
    <s v="South Africa"/>
    <n v="2009"/>
    <n v="5"/>
    <s v="May"/>
    <x v="2"/>
    <x v="2"/>
    <s v="Kings XI Punjab"/>
    <s v="Kings XI Punjab"/>
    <s v="Kings XI Punjab"/>
    <s v="Standard"/>
  </r>
  <r>
    <n v="392232"/>
    <x v="71"/>
    <n v="3"/>
    <n v="7"/>
    <x v="1"/>
    <s v="St George'S Park"/>
    <n v="7"/>
    <x v="1"/>
    <n v="0"/>
    <n v="1"/>
    <n v="0"/>
    <s v="by wickets"/>
    <n v="7"/>
    <n v="3"/>
    <n v="18"/>
    <n v="488"/>
    <n v="490"/>
    <s v="Port Elizabeth"/>
    <s v="South Africa"/>
    <n v="2009"/>
    <n v="5"/>
    <s v="May"/>
    <x v="7"/>
    <x v="7"/>
    <s v="Mumbai Indians"/>
    <s v="Mumbai Indians"/>
    <s v="Chennai Super Kings"/>
    <s v="Standard"/>
  </r>
  <r>
    <n v="392233"/>
    <x v="71"/>
    <n v="8"/>
    <n v="1"/>
    <x v="1"/>
    <s v="New Wanderers Stadium"/>
    <n v="8"/>
    <x v="0"/>
    <n v="0"/>
    <n v="1"/>
    <n v="0"/>
    <s v="by wickets"/>
    <n v="6"/>
    <n v="8"/>
    <n v="57"/>
    <n v="477"/>
    <n v="489"/>
    <s v="Johannesburg"/>
    <s v="South Africa"/>
    <n v="2009"/>
    <n v="5"/>
    <s v="May"/>
    <x v="6"/>
    <x v="6"/>
    <s v="Kolkata Knight Riders"/>
    <s v="Deccan Chargers"/>
    <s v="Deccan Chargers"/>
    <s v="Standard"/>
  </r>
  <r>
    <n v="392234"/>
    <x v="72"/>
    <n v="8"/>
    <n v="4"/>
    <x v="1"/>
    <s v="New Wanderers Stadium"/>
    <n v="8"/>
    <x v="0"/>
    <n v="0"/>
    <n v="1"/>
    <n v="0"/>
    <s v="by runs"/>
    <n v="1"/>
    <n v="4"/>
    <n v="27"/>
    <n v="489"/>
    <n v="513"/>
    <s v="Johannesburg"/>
    <s v="South Africa"/>
    <n v="2009"/>
    <n v="5"/>
    <s v="May"/>
    <x v="6"/>
    <x v="6"/>
    <s v="Kings XI Punjab"/>
    <s v="Deccan Chargers"/>
    <s v="Kings XI Punjab"/>
    <s v="Standard"/>
  </r>
  <r>
    <n v="392235"/>
    <x v="72"/>
    <n v="6"/>
    <n v="5"/>
    <x v="1"/>
    <s v="Outsurance Oval"/>
    <n v="6"/>
    <x v="1"/>
    <n v="0"/>
    <n v="1"/>
    <n v="0"/>
    <s v="by runs"/>
    <n v="14"/>
    <n v="6"/>
    <n v="110"/>
    <n v="485"/>
    <n v="475"/>
    <s v="Bloemfontein"/>
    <s v="South Africa"/>
    <n v="2009"/>
    <n v="5"/>
    <s v="May"/>
    <x v="2"/>
    <x v="2"/>
    <s v="Rajasthan Royals"/>
    <s v="Delhi Daredevils"/>
    <s v="Delhi Daredevils"/>
    <s v="Standard"/>
  </r>
  <r>
    <n v="392236"/>
    <x v="73"/>
    <n v="3"/>
    <n v="1"/>
    <x v="1"/>
    <s v="Supersport Park"/>
    <n v="3"/>
    <x v="1"/>
    <n v="0"/>
    <n v="1"/>
    <n v="0"/>
    <s v="by wickets"/>
    <n v="7"/>
    <n v="1"/>
    <n v="104"/>
    <n v="490"/>
    <n v="513"/>
    <s v="Centurion"/>
    <s v="South Africa"/>
    <n v="2009"/>
    <n v="5"/>
    <s v="May"/>
    <x v="7"/>
    <x v="7"/>
    <s v="Kolkata Knight Riders"/>
    <s v="Chennai Super Kings"/>
    <s v="Kolkata Knight Riders"/>
    <s v="Standard"/>
  </r>
  <r>
    <n v="392237"/>
    <x v="74"/>
    <n v="2"/>
    <n v="6"/>
    <x v="1"/>
    <s v="New Wanderers Stadium"/>
    <n v="6"/>
    <x v="1"/>
    <n v="0"/>
    <n v="1"/>
    <n v="0"/>
    <s v="by wickets"/>
    <n v="7"/>
    <n v="2"/>
    <n v="9"/>
    <n v="475"/>
    <n v="513"/>
    <s v="Johannesburg"/>
    <s v="South Africa"/>
    <n v="2009"/>
    <n v="5"/>
    <s v="May"/>
    <x v="0"/>
    <x v="0"/>
    <s v="Delhi Daredevils"/>
    <s v="Delhi Daredevils"/>
    <s v="Royal Challengers Bangalore"/>
    <s v="Standard"/>
  </r>
  <r>
    <n v="392238"/>
    <x v="75"/>
    <n v="1"/>
    <n v="5"/>
    <x v="1"/>
    <s v="Kingsmead"/>
    <n v="1"/>
    <x v="0"/>
    <n v="0"/>
    <n v="1"/>
    <n v="0"/>
    <s v="by wickets"/>
    <n v="4"/>
    <n v="1"/>
    <n v="63"/>
    <n v="480"/>
    <n v="490"/>
    <s v="Durban"/>
    <s v="South Africa"/>
    <n v="2009"/>
    <n v="5"/>
    <s v="May"/>
    <x v="4"/>
    <x v="4"/>
    <s v="Rajasthan Royals"/>
    <s v="Kolkata Knight Riders"/>
    <s v="Kolkata Knight Riders"/>
    <s v="Standard"/>
  </r>
  <r>
    <n v="392239"/>
    <x v="75"/>
    <n v="3"/>
    <n v="4"/>
    <x v="1"/>
    <s v="Kingsmead"/>
    <n v="3"/>
    <x v="1"/>
    <n v="0"/>
    <n v="1"/>
    <n v="0"/>
    <s v="by runs"/>
    <n v="24"/>
    <n v="3"/>
    <n v="121"/>
    <n v="480"/>
    <n v="490"/>
    <s v="Durban"/>
    <s v="South Africa"/>
    <n v="2009"/>
    <n v="5"/>
    <s v="May"/>
    <x v="7"/>
    <x v="7"/>
    <s v="Kings XI Punjab"/>
    <s v="Chennai Super Kings"/>
    <s v="Chennai Super Kings"/>
    <s v="Standard"/>
  </r>
  <r>
    <n v="392240"/>
    <x v="76"/>
    <n v="6"/>
    <n v="7"/>
    <x v="1"/>
    <s v="Supersport Park"/>
    <n v="6"/>
    <x v="0"/>
    <n v="0"/>
    <n v="1"/>
    <n v="0"/>
    <s v="by wickets"/>
    <n v="4"/>
    <n v="6"/>
    <n v="41"/>
    <n v="475"/>
    <n v="489"/>
    <s v="Centurion"/>
    <s v="South Africa"/>
    <n v="2009"/>
    <n v="5"/>
    <s v="May"/>
    <x v="2"/>
    <x v="2"/>
    <s v="Mumbai Indians"/>
    <s v="Delhi Daredevils"/>
    <s v="Delhi Daredevils"/>
    <s v="Standard"/>
  </r>
  <r>
    <n v="392241"/>
    <x v="76"/>
    <n v="2"/>
    <n v="8"/>
    <x v="1"/>
    <s v="Supersport Park"/>
    <n v="2"/>
    <x v="1"/>
    <n v="0"/>
    <n v="1"/>
    <n v="0"/>
    <s v="by runs"/>
    <n v="12"/>
    <n v="2"/>
    <n v="96"/>
    <n v="475"/>
    <n v="489"/>
    <s v="Centurion"/>
    <s v="South Africa"/>
    <n v="2009"/>
    <n v="5"/>
    <s v="May"/>
    <x v="0"/>
    <x v="0"/>
    <s v="Deccan Chargers"/>
    <s v="Royal Challengers Bangalore"/>
    <s v="Royal Challengers Bangalore"/>
    <s v="Standard"/>
  </r>
  <r>
    <n v="392242"/>
    <x v="77"/>
    <n v="6"/>
    <n v="8"/>
    <x v="1"/>
    <s v="Supersport Park"/>
    <n v="8"/>
    <x v="0"/>
    <n v="0"/>
    <n v="1"/>
    <n v="0"/>
    <s v="by wickets"/>
    <n v="6"/>
    <n v="8"/>
    <n v="53"/>
    <n v="478"/>
    <n v="476"/>
    <s v="Centurion"/>
    <s v="South Africa"/>
    <n v="2009"/>
    <n v="5"/>
    <s v="May"/>
    <x v="2"/>
    <x v="2"/>
    <s v="Deccan Chargers"/>
    <s v="Deccan Chargers"/>
    <s v="Deccan Chargers"/>
    <s v="Standard"/>
  </r>
  <r>
    <n v="392243"/>
    <x v="78"/>
    <n v="2"/>
    <n v="3"/>
    <x v="1"/>
    <s v="New Wanderers Stadium"/>
    <n v="2"/>
    <x v="0"/>
    <n v="0"/>
    <n v="1"/>
    <n v="0"/>
    <s v="by wickets"/>
    <n v="6"/>
    <n v="2"/>
    <n v="96"/>
    <n v="477"/>
    <n v="490"/>
    <s v="Johannesburg"/>
    <s v="South Africa"/>
    <n v="2009"/>
    <n v="5"/>
    <s v="May"/>
    <x v="0"/>
    <x v="0"/>
    <s v="Chennai Super Kings"/>
    <s v="Royal Challengers Bangalore"/>
    <s v="Royal Challengers Bangalore"/>
    <s v="Standard"/>
  </r>
  <r>
    <n v="392244"/>
    <x v="79"/>
    <n v="2"/>
    <n v="8"/>
    <x v="1"/>
    <s v="New Wanderers Stadium"/>
    <n v="2"/>
    <x v="0"/>
    <n v="0"/>
    <n v="1"/>
    <n v="0"/>
    <s v="by runs"/>
    <n v="6"/>
    <n v="8"/>
    <n v="124"/>
    <n v="477"/>
    <n v="490"/>
    <s v="Johannesburg"/>
    <s v="South Africa"/>
    <n v="2009"/>
    <n v="5"/>
    <s v="May"/>
    <x v="0"/>
    <x v="0"/>
    <s v="Deccan Chargers"/>
    <s v="Royal Challengers Bangalore"/>
    <s v="Deccan Chargers"/>
    <s v="Standard"/>
  </r>
  <r>
    <n v="419111"/>
    <x v="80"/>
    <n v="8"/>
    <n v="1"/>
    <x v="2"/>
    <s v="Dr Dy Patil Sports Academy"/>
    <n v="8"/>
    <x v="0"/>
    <n v="0"/>
    <n v="1"/>
    <n v="0"/>
    <s v="by runs"/>
    <n v="11"/>
    <n v="1"/>
    <n v="191"/>
    <n v="477"/>
    <n v="513"/>
    <s v="Mumbai"/>
    <s v="India"/>
    <n v="2010"/>
    <n v="3"/>
    <s v="March"/>
    <x v="6"/>
    <x v="6"/>
    <s v="Kolkata Knight Riders"/>
    <s v="Deccan Chargers"/>
    <s v="Kolkata Knight Riders"/>
    <s v="Standard"/>
  </r>
  <r>
    <n v="419112"/>
    <x v="81"/>
    <n v="7"/>
    <n v="5"/>
    <x v="2"/>
    <s v="Brabourne Stadium"/>
    <n v="7"/>
    <x v="1"/>
    <n v="0"/>
    <n v="1"/>
    <n v="0"/>
    <s v="by runs"/>
    <n v="4"/>
    <n v="7"/>
    <n v="31"/>
    <n v="477"/>
    <n v="513"/>
    <s v="Mumbai"/>
    <s v="India"/>
    <n v="2010"/>
    <n v="3"/>
    <s v="March"/>
    <x v="3"/>
    <x v="3"/>
    <s v="Rajasthan Royals"/>
    <s v="Mumbai Indians"/>
    <s v="Mumbai Indians"/>
    <s v="Standard"/>
  </r>
  <r>
    <n v="419113"/>
    <x v="81"/>
    <n v="4"/>
    <n v="6"/>
    <x v="2"/>
    <s v="Punjab Cricket Association Stadium, Mohali"/>
    <n v="6"/>
    <x v="0"/>
    <n v="0"/>
    <n v="1"/>
    <n v="0"/>
    <s v="by wickets"/>
    <n v="5"/>
    <n v="6"/>
    <n v="40"/>
    <n v="478"/>
    <n v="489"/>
    <s v="Chandigarh"/>
    <s v="India"/>
    <n v="2010"/>
    <n v="3"/>
    <s v="March"/>
    <x v="1"/>
    <x v="1"/>
    <s v="Delhi Daredevils"/>
    <s v="Delhi Daredevils"/>
    <s v="Delhi Daredevils"/>
    <s v="Standard"/>
  </r>
  <r>
    <n v="419114"/>
    <x v="82"/>
    <n v="1"/>
    <n v="2"/>
    <x v="2"/>
    <s v="Eden Gardens"/>
    <n v="1"/>
    <x v="0"/>
    <n v="0"/>
    <n v="1"/>
    <n v="0"/>
    <s v="by wickets"/>
    <n v="7"/>
    <n v="1"/>
    <n v="87"/>
    <n v="482"/>
    <n v="492"/>
    <s v="Kolkata"/>
    <s v="India"/>
    <n v="2010"/>
    <n v="3"/>
    <s v="March"/>
    <x v="4"/>
    <x v="4"/>
    <s v="Royal Challengers Bangalore"/>
    <s v="Kolkata Knight Riders"/>
    <s v="Kolkata Knight Riders"/>
    <s v="Standard"/>
  </r>
  <r>
    <n v="419115"/>
    <x v="82"/>
    <n v="3"/>
    <n v="8"/>
    <x v="2"/>
    <s v="Ma Chidambaram Stadium, Chepauk"/>
    <n v="8"/>
    <x v="1"/>
    <n v="0"/>
    <n v="1"/>
    <n v="0"/>
    <s v="by runs"/>
    <n v="31"/>
    <n v="8"/>
    <n v="60"/>
    <n v="486"/>
    <n v="476"/>
    <s v="Chennai"/>
    <s v="India"/>
    <n v="2010"/>
    <n v="3"/>
    <s v="March"/>
    <x v="7"/>
    <x v="7"/>
    <s v="Deccan Chargers"/>
    <s v="Deccan Chargers"/>
    <s v="Deccan Chargers"/>
    <s v="Standard"/>
  </r>
  <r>
    <n v="419116"/>
    <x v="83"/>
    <n v="5"/>
    <n v="6"/>
    <x v="2"/>
    <s v="Sardar Patel Stadium, Motera"/>
    <n v="6"/>
    <x v="0"/>
    <n v="0"/>
    <n v="1"/>
    <n v="0"/>
    <s v="by wickets"/>
    <n v="6"/>
    <n v="6"/>
    <n v="41"/>
    <n v="480"/>
    <n v="477"/>
    <s v="Ahmedabad"/>
    <s v="India"/>
    <n v="2010"/>
    <n v="3"/>
    <s v="March"/>
    <x v="5"/>
    <x v="5"/>
    <s v="Delhi Daredevils"/>
    <s v="Delhi Daredevils"/>
    <s v="Delhi Daredevils"/>
    <s v="Standard"/>
  </r>
  <r>
    <n v="419117"/>
    <x v="84"/>
    <n v="2"/>
    <n v="4"/>
    <x v="2"/>
    <s v="M Chinnaswamy Stadium"/>
    <n v="4"/>
    <x v="1"/>
    <n v="0"/>
    <n v="1"/>
    <n v="0"/>
    <s v="by wickets"/>
    <n v="8"/>
    <n v="2"/>
    <n v="9"/>
    <n v="491"/>
    <n v="476"/>
    <s v="Bangalore"/>
    <s v="India"/>
    <n v="2010"/>
    <n v="3"/>
    <s v="March"/>
    <x v="0"/>
    <x v="0"/>
    <s v="Kings XI Punjab"/>
    <s v="Kings XI Punjab"/>
    <s v="Royal Challengers Bangalore"/>
    <s v="Standard"/>
  </r>
  <r>
    <n v="419118"/>
    <x v="84"/>
    <n v="1"/>
    <n v="3"/>
    <x v="2"/>
    <s v="Eden Gardens"/>
    <n v="3"/>
    <x v="1"/>
    <n v="0"/>
    <n v="1"/>
    <n v="0"/>
    <s v="by runs"/>
    <n v="55"/>
    <n v="3"/>
    <n v="20"/>
    <n v="482"/>
    <n v="492"/>
    <s v="Kolkata"/>
    <s v="India"/>
    <n v="2010"/>
    <n v="3"/>
    <s v="March"/>
    <x v="4"/>
    <x v="4"/>
    <s v="Chennai Super Kings"/>
    <s v="Chennai Super Kings"/>
    <s v="Chennai Super Kings"/>
    <s v="Standard"/>
  </r>
  <r>
    <n v="419119"/>
    <x v="85"/>
    <n v="6"/>
    <n v="7"/>
    <x v="2"/>
    <s v="Feroz Shah Kotla"/>
    <n v="6"/>
    <x v="0"/>
    <n v="0"/>
    <n v="1"/>
    <n v="0"/>
    <s v="by runs"/>
    <n v="98"/>
    <n v="7"/>
    <n v="133"/>
    <n v="478"/>
    <n v="488"/>
    <s v="Delhi"/>
    <s v="India"/>
    <n v="2010"/>
    <n v="3"/>
    <s v="March"/>
    <x v="2"/>
    <x v="2"/>
    <s v="Mumbai Indians"/>
    <s v="Delhi Daredevils"/>
    <s v="Mumbai Indians"/>
    <s v="Standard"/>
  </r>
  <r>
    <n v="419120"/>
    <x v="86"/>
    <n v="2"/>
    <n v="5"/>
    <x v="2"/>
    <s v="M Chinnaswamy Stadium"/>
    <n v="2"/>
    <x v="0"/>
    <n v="0"/>
    <n v="1"/>
    <n v="0"/>
    <s v="by wickets"/>
    <n v="10"/>
    <n v="2"/>
    <n v="9"/>
    <n v="486"/>
    <n v="476"/>
    <s v="Bangalore"/>
    <s v="India"/>
    <n v="2010"/>
    <n v="3"/>
    <s v="March"/>
    <x v="0"/>
    <x v="0"/>
    <s v="Rajasthan Royals"/>
    <s v="Royal Challengers Bangalore"/>
    <s v="Royal Challengers Bangalore"/>
    <s v="Standard"/>
  </r>
  <r>
    <n v="419121"/>
    <x v="87"/>
    <n v="6"/>
    <n v="3"/>
    <x v="2"/>
    <s v="Feroz Shah Kotla"/>
    <n v="6"/>
    <x v="1"/>
    <n v="0"/>
    <n v="1"/>
    <n v="0"/>
    <s v="by wickets"/>
    <n v="5"/>
    <n v="3"/>
    <n v="18"/>
    <n v="478"/>
    <n v="488"/>
    <s v="Delhi"/>
    <s v="India"/>
    <n v="2010"/>
    <n v="3"/>
    <s v="March"/>
    <x v="2"/>
    <x v="2"/>
    <s v="Chennai Super Kings"/>
    <s v="Delhi Daredevils"/>
    <s v="Chennai Super Kings"/>
    <s v="Standard"/>
  </r>
  <r>
    <n v="419122"/>
    <x v="87"/>
    <n v="8"/>
    <n v="4"/>
    <x v="2"/>
    <s v="Barabati Stadium"/>
    <n v="4"/>
    <x v="0"/>
    <n v="0"/>
    <n v="1"/>
    <n v="0"/>
    <s v="by runs"/>
    <n v="6"/>
    <n v="8"/>
    <n v="56"/>
    <n v="474"/>
    <n v="481"/>
    <s v="Cuttack"/>
    <s v="India"/>
    <n v="2010"/>
    <n v="3"/>
    <s v="March"/>
    <x v="6"/>
    <x v="6"/>
    <s v="Kings XI Punjab"/>
    <s v="Kings XI Punjab"/>
    <s v="Deccan Chargers"/>
    <s v="Standard"/>
  </r>
  <r>
    <n v="419123"/>
    <x v="88"/>
    <n v="5"/>
    <n v="1"/>
    <x v="2"/>
    <s v="Sardar Patel Stadium, Motera"/>
    <n v="5"/>
    <x v="1"/>
    <n v="0"/>
    <n v="1"/>
    <n v="0"/>
    <s v="by runs"/>
    <n v="34"/>
    <n v="5"/>
    <n v="211"/>
    <n v="477"/>
    <n v="513"/>
    <s v="Ahmedabad"/>
    <s v="India"/>
    <n v="2010"/>
    <n v="3"/>
    <s v="March"/>
    <x v="5"/>
    <x v="5"/>
    <s v="Kolkata Knight Riders"/>
    <s v="Rajasthan Royals"/>
    <s v="Rajasthan Royals"/>
    <s v="Standard"/>
  </r>
  <r>
    <n v="419124"/>
    <x v="88"/>
    <n v="7"/>
    <n v="2"/>
    <x v="2"/>
    <s v="Brabourne Stadium"/>
    <n v="7"/>
    <x v="1"/>
    <n v="0"/>
    <n v="1"/>
    <n v="0"/>
    <s v="by wickets"/>
    <n v="7"/>
    <n v="2"/>
    <n v="9"/>
    <n v="482"/>
    <n v="485"/>
    <s v="Mumbai"/>
    <s v="India"/>
    <n v="2010"/>
    <n v="3"/>
    <s v="March"/>
    <x v="3"/>
    <x v="3"/>
    <s v="Royal Challengers Bangalore"/>
    <s v="Mumbai Indians"/>
    <s v="Royal Challengers Bangalore"/>
    <s v="Standard"/>
  </r>
  <r>
    <n v="419125"/>
    <x v="89"/>
    <n v="8"/>
    <n v="6"/>
    <x v="2"/>
    <s v="Barabati Stadium"/>
    <n v="8"/>
    <x v="1"/>
    <n v="0"/>
    <n v="1"/>
    <n v="0"/>
    <s v="by runs"/>
    <n v="10"/>
    <n v="8"/>
    <n v="56"/>
    <n v="474"/>
    <n v="481"/>
    <s v="Cuttack"/>
    <s v="India"/>
    <n v="2010"/>
    <n v="3"/>
    <s v="March"/>
    <x v="6"/>
    <x v="6"/>
    <s v="Delhi Daredevils"/>
    <s v="Deccan Chargers"/>
    <s v="Deccan Chargers"/>
    <s v="Standard"/>
  </r>
  <r>
    <n v="419126"/>
    <x v="89"/>
    <n v="3"/>
    <n v="4"/>
    <x v="2"/>
    <s v="Ma Chidambaram Stadium, Chepauk"/>
    <n v="3"/>
    <x v="0"/>
    <n v="1"/>
    <n v="1"/>
    <n v="0"/>
    <s v="Tie"/>
    <s v="NULL"/>
    <n v="4"/>
    <n v="233"/>
    <n v="486"/>
    <n v="476"/>
    <s v="Chennai"/>
    <s v="India"/>
    <n v="2010"/>
    <n v="3"/>
    <s v="March"/>
    <x v="7"/>
    <x v="7"/>
    <s v="Kings XI Punjab"/>
    <s v="Chennai Super Kings"/>
    <s v="Kings XI Punjab"/>
    <s v="Non-Standard"/>
  </r>
  <r>
    <n v="419127"/>
    <x v="90"/>
    <n v="7"/>
    <n v="1"/>
    <x v="2"/>
    <s v="Brabourne Stadium"/>
    <n v="1"/>
    <x v="1"/>
    <n v="0"/>
    <n v="1"/>
    <n v="0"/>
    <s v="by wickets"/>
    <n v="7"/>
    <n v="7"/>
    <n v="133"/>
    <n v="485"/>
    <n v="490"/>
    <s v="Mumbai"/>
    <s v="India"/>
    <n v="2010"/>
    <n v="3"/>
    <s v="March"/>
    <x v="3"/>
    <x v="3"/>
    <s v="Kolkata Knight Riders"/>
    <s v="Kolkata Knight Riders"/>
    <s v="Mumbai Indians"/>
    <s v="Standard"/>
  </r>
  <r>
    <n v="419128"/>
    <x v="91"/>
    <n v="2"/>
    <n v="3"/>
    <x v="2"/>
    <s v="M Chinnaswamy Stadium"/>
    <n v="3"/>
    <x v="0"/>
    <n v="0"/>
    <n v="1"/>
    <n v="0"/>
    <s v="by runs"/>
    <n v="36"/>
    <n v="2"/>
    <n v="46"/>
    <n v="477"/>
    <n v="513"/>
    <s v="Bangalore"/>
    <s v="India"/>
    <n v="2010"/>
    <n v="3"/>
    <s v="March"/>
    <x v="0"/>
    <x v="0"/>
    <s v="Chennai Super Kings"/>
    <s v="Chennai Super Kings"/>
    <s v="Royal Challengers Bangalore"/>
    <s v="Standard"/>
  </r>
  <r>
    <n v="419129"/>
    <x v="92"/>
    <n v="4"/>
    <n v="5"/>
    <x v="2"/>
    <s v="Punjab Cricket Association Stadium, Mohali"/>
    <n v="4"/>
    <x v="0"/>
    <n v="0"/>
    <n v="1"/>
    <n v="0"/>
    <s v="by runs"/>
    <n v="31"/>
    <n v="5"/>
    <n v="230"/>
    <n v="478"/>
    <n v="488"/>
    <s v="Chandigarh"/>
    <s v="India"/>
    <n v="2010"/>
    <n v="3"/>
    <s v="March"/>
    <x v="1"/>
    <x v="1"/>
    <s v="Rajasthan Royals"/>
    <s v="Kings XI Punjab"/>
    <s v="Rajasthan Royals"/>
    <s v="Standard"/>
  </r>
  <r>
    <n v="419130"/>
    <x v="93"/>
    <n v="7"/>
    <n v="3"/>
    <x v="2"/>
    <s v="Brabourne Stadium"/>
    <n v="7"/>
    <x v="0"/>
    <n v="0"/>
    <n v="1"/>
    <n v="0"/>
    <s v="by wickets"/>
    <n v="5"/>
    <n v="7"/>
    <n v="133"/>
    <n v="474"/>
    <n v="492"/>
    <s v="Mumbai"/>
    <s v="India"/>
    <n v="2010"/>
    <n v="3"/>
    <s v="March"/>
    <x v="3"/>
    <x v="3"/>
    <s v="Chennai Super Kings"/>
    <s v="Mumbai Indians"/>
    <s v="Mumbai Indians"/>
    <s v="Standard"/>
  </r>
  <r>
    <n v="419131"/>
    <x v="94"/>
    <n v="5"/>
    <n v="8"/>
    <x v="2"/>
    <s v="Sardar Patel Stadium, Motera"/>
    <n v="8"/>
    <x v="1"/>
    <n v="0"/>
    <n v="1"/>
    <n v="0"/>
    <s v="by wickets"/>
    <n v="8"/>
    <n v="5"/>
    <n v="31"/>
    <n v="482"/>
    <n v="490"/>
    <s v="Ahmedabad"/>
    <s v="India"/>
    <n v="2010"/>
    <n v="3"/>
    <s v="March"/>
    <x v="5"/>
    <x v="5"/>
    <s v="Deccan Chargers"/>
    <s v="Deccan Chargers"/>
    <s v="Rajasthan Royals"/>
    <s v="Standard"/>
  </r>
  <r>
    <n v="419132"/>
    <x v="95"/>
    <n v="4"/>
    <n v="1"/>
    <x v="2"/>
    <s v="Punjab Cricket Association Stadium, Mohali"/>
    <n v="1"/>
    <x v="1"/>
    <n v="0"/>
    <n v="1"/>
    <n v="0"/>
    <s v="by runs"/>
    <n v="39"/>
    <n v="1"/>
    <n v="87"/>
    <n v="478"/>
    <n v="489"/>
    <s v="Chandigarh"/>
    <s v="India"/>
    <n v="2010"/>
    <n v="3"/>
    <s v="March"/>
    <x v="1"/>
    <x v="1"/>
    <s v="Kolkata Knight Riders"/>
    <s v="Kolkata Knight Riders"/>
    <s v="Kolkata Knight Riders"/>
    <s v="Standard"/>
  </r>
  <r>
    <n v="419133"/>
    <x v="93"/>
    <n v="2"/>
    <n v="6"/>
    <x v="2"/>
    <s v="M Chinnaswamy Stadium"/>
    <n v="2"/>
    <x v="0"/>
    <n v="0"/>
    <n v="1"/>
    <n v="0"/>
    <s v="by runs"/>
    <n v="17"/>
    <n v="6"/>
    <n v="237"/>
    <n v="480"/>
    <n v="477"/>
    <s v="Bangalore"/>
    <s v="India"/>
    <n v="2010"/>
    <n v="3"/>
    <s v="March"/>
    <x v="0"/>
    <x v="0"/>
    <s v="Delhi Daredevils"/>
    <s v="Royal Challengers Bangalore"/>
    <s v="Delhi Daredevils"/>
    <s v="Standard"/>
  </r>
  <r>
    <n v="419134"/>
    <x v="96"/>
    <n v="5"/>
    <n v="3"/>
    <x v="2"/>
    <s v="Sardar Patel Stadium, Motera"/>
    <n v="5"/>
    <x v="1"/>
    <n v="0"/>
    <n v="1"/>
    <n v="0"/>
    <s v="by runs"/>
    <n v="17"/>
    <n v="5"/>
    <n v="183"/>
    <n v="485"/>
    <n v="490"/>
    <s v="Ahmedabad"/>
    <s v="India"/>
    <n v="2010"/>
    <n v="3"/>
    <s v="March"/>
    <x v="5"/>
    <x v="5"/>
    <s v="Chennai Super Kings"/>
    <s v="Rajasthan Royals"/>
    <s v="Rajasthan Royals"/>
    <s v="Standard"/>
  </r>
  <r>
    <n v="419135"/>
    <x v="96"/>
    <n v="8"/>
    <n v="7"/>
    <x v="2"/>
    <s v="Dr Dy Patil Sports Academy"/>
    <n v="8"/>
    <x v="0"/>
    <n v="0"/>
    <n v="1"/>
    <n v="0"/>
    <s v="by runs"/>
    <n v="41"/>
    <n v="7"/>
    <n v="50"/>
    <n v="491"/>
    <n v="486"/>
    <s v="Mumbai"/>
    <s v="India"/>
    <n v="2010"/>
    <n v="3"/>
    <s v="March"/>
    <x v="6"/>
    <x v="6"/>
    <s v="Mumbai Indians"/>
    <s v="Deccan Chargers"/>
    <s v="Mumbai Indians"/>
    <s v="Standard"/>
  </r>
  <r>
    <n v="419136"/>
    <x v="97"/>
    <n v="6"/>
    <n v="1"/>
    <x v="2"/>
    <s v="Feroz Shah Kotla"/>
    <n v="6"/>
    <x v="1"/>
    <n v="0"/>
    <n v="1"/>
    <n v="0"/>
    <s v="by runs"/>
    <n v="40"/>
    <n v="6"/>
    <n v="187"/>
    <n v="485"/>
    <n v="490"/>
    <s v="Delhi"/>
    <s v="India"/>
    <n v="2010"/>
    <n v="3"/>
    <s v="March"/>
    <x v="2"/>
    <x v="2"/>
    <s v="Kolkata Knight Riders"/>
    <s v="Delhi Daredevils"/>
    <s v="Delhi Daredevils"/>
    <s v="Standard"/>
  </r>
  <r>
    <n v="419137"/>
    <x v="98"/>
    <n v="7"/>
    <n v="4"/>
    <x v="2"/>
    <s v="Brabourne Stadium"/>
    <n v="7"/>
    <x v="0"/>
    <n v="0"/>
    <n v="1"/>
    <n v="0"/>
    <s v="by wickets"/>
    <n v="4"/>
    <n v="7"/>
    <n v="194"/>
    <n v="478"/>
    <n v="488"/>
    <s v="Mumbai"/>
    <s v="India"/>
    <n v="2010"/>
    <n v="3"/>
    <s v="March"/>
    <x v="3"/>
    <x v="3"/>
    <s v="Kings XI Punjab"/>
    <s v="Mumbai Indians"/>
    <s v="Mumbai Indians"/>
    <s v="Standard"/>
  </r>
  <r>
    <n v="419138"/>
    <x v="99"/>
    <n v="3"/>
    <n v="2"/>
    <x v="2"/>
    <s v="Ma Chidambaram Stadium, Chepauk"/>
    <n v="2"/>
    <x v="1"/>
    <n v="0"/>
    <n v="1"/>
    <n v="0"/>
    <s v="by wickets"/>
    <n v="5"/>
    <n v="3"/>
    <n v="185"/>
    <n v="480"/>
    <n v="477"/>
    <s v="Chennai"/>
    <s v="India"/>
    <n v="2010"/>
    <n v="3"/>
    <s v="March"/>
    <x v="7"/>
    <x v="7"/>
    <s v="Royal Challengers Bangalore"/>
    <s v="Royal Challengers Bangalore"/>
    <s v="Chennai Super Kings"/>
    <s v="Standard"/>
  </r>
  <r>
    <n v="419139"/>
    <x v="99"/>
    <n v="6"/>
    <n v="5"/>
    <x v="2"/>
    <s v="Feroz Shah Kotla"/>
    <n v="6"/>
    <x v="1"/>
    <n v="0"/>
    <n v="1"/>
    <n v="0"/>
    <s v="by runs"/>
    <n v="67"/>
    <n v="6"/>
    <n v="88"/>
    <n v="482"/>
    <n v="490"/>
    <s v="Delhi"/>
    <s v="India"/>
    <n v="2010"/>
    <n v="3"/>
    <s v="March"/>
    <x v="2"/>
    <x v="2"/>
    <s v="Rajasthan Royals"/>
    <s v="Delhi Daredevils"/>
    <s v="Delhi Daredevils"/>
    <s v="Standard"/>
  </r>
  <r>
    <n v="419140"/>
    <x v="100"/>
    <n v="1"/>
    <n v="8"/>
    <x v="2"/>
    <s v="Eden Gardens"/>
    <n v="1"/>
    <x v="1"/>
    <n v="0"/>
    <n v="1"/>
    <n v="0"/>
    <s v="by runs"/>
    <n v="24"/>
    <n v="1"/>
    <n v="1"/>
    <n v="486"/>
    <n v="476"/>
    <s v="Kolkata"/>
    <s v="India"/>
    <n v="2010"/>
    <n v="4"/>
    <s v="April"/>
    <x v="4"/>
    <x v="4"/>
    <s v="Deccan Chargers"/>
    <s v="Kolkata Knight Riders"/>
    <s v="Kolkata Knight Riders"/>
    <s v="Standard"/>
  </r>
  <r>
    <n v="419141"/>
    <x v="101"/>
    <n v="4"/>
    <n v="2"/>
    <x v="2"/>
    <s v="Punjab Cricket Association Stadium, Mohali"/>
    <n v="4"/>
    <x v="1"/>
    <n v="0"/>
    <n v="1"/>
    <n v="0"/>
    <s v="by wickets"/>
    <n v="6"/>
    <n v="2"/>
    <n v="158"/>
    <n v="474"/>
    <n v="481"/>
    <s v="Chandigarh"/>
    <s v="India"/>
    <n v="2010"/>
    <n v="4"/>
    <s v="April"/>
    <x v="1"/>
    <x v="1"/>
    <s v="Royal Challengers Bangalore"/>
    <s v="Kings XI Punjab"/>
    <s v="Royal Challengers Bangalore"/>
    <s v="Standard"/>
  </r>
  <r>
    <n v="419142"/>
    <x v="102"/>
    <n v="3"/>
    <n v="5"/>
    <x v="2"/>
    <s v="Ma Chidambaram Stadium, Chepauk"/>
    <n v="3"/>
    <x v="1"/>
    <n v="0"/>
    <n v="1"/>
    <n v="0"/>
    <s v="by runs"/>
    <n v="23"/>
    <n v="3"/>
    <n v="185"/>
    <n v="477"/>
    <n v="513"/>
    <s v="Chennai"/>
    <s v="India"/>
    <n v="2010"/>
    <n v="4"/>
    <s v="April"/>
    <x v="7"/>
    <x v="7"/>
    <s v="Rajasthan Royals"/>
    <s v="Chennai Super Kings"/>
    <s v="Chennai Super Kings"/>
    <s v="Standard"/>
  </r>
  <r>
    <n v="419143"/>
    <x v="102"/>
    <n v="7"/>
    <n v="8"/>
    <x v="2"/>
    <s v="Brabourne Stadium"/>
    <n v="7"/>
    <x v="1"/>
    <n v="0"/>
    <n v="1"/>
    <n v="0"/>
    <s v="by runs"/>
    <n v="63"/>
    <n v="7"/>
    <n v="208"/>
    <n v="478"/>
    <n v="489"/>
    <s v="Mumbai"/>
    <s v="India"/>
    <n v="2010"/>
    <n v="4"/>
    <s v="April"/>
    <x v="3"/>
    <x v="3"/>
    <s v="Deccan Chargers"/>
    <s v="Mumbai Indians"/>
    <s v="Mumbai Indians"/>
    <s v="Standard"/>
  </r>
  <r>
    <n v="419144"/>
    <x v="103"/>
    <n v="1"/>
    <n v="4"/>
    <x v="2"/>
    <s v="Eden Gardens"/>
    <n v="1"/>
    <x v="1"/>
    <n v="0"/>
    <n v="1"/>
    <n v="0"/>
    <s v="by wickets"/>
    <n v="8"/>
    <n v="4"/>
    <n v="64"/>
    <n v="483"/>
    <n v="476"/>
    <s v="Kolkata"/>
    <s v="India"/>
    <n v="2010"/>
    <n v="4"/>
    <s v="April"/>
    <x v="4"/>
    <x v="4"/>
    <s v="Kings XI Punjab"/>
    <s v="Kolkata Knight Riders"/>
    <s v="Kings XI Punjab"/>
    <s v="Standard"/>
  </r>
  <r>
    <n v="419145"/>
    <x v="103"/>
    <n v="6"/>
    <n v="2"/>
    <x v="2"/>
    <s v="Feroz Shah Kotla"/>
    <n v="6"/>
    <x v="1"/>
    <n v="0"/>
    <n v="1"/>
    <n v="0"/>
    <s v="by runs"/>
    <n v="37"/>
    <n v="6"/>
    <n v="241"/>
    <n v="474"/>
    <n v="481"/>
    <s v="Delhi"/>
    <s v="India"/>
    <n v="2010"/>
    <n v="4"/>
    <s v="April"/>
    <x v="2"/>
    <x v="2"/>
    <s v="Royal Challengers Bangalore"/>
    <s v="Delhi Daredevils"/>
    <s v="Delhi Daredevils"/>
    <s v="Standard"/>
  </r>
  <r>
    <n v="419146"/>
    <x v="104"/>
    <n v="8"/>
    <n v="5"/>
    <x v="2"/>
    <s v="Vidarbha Cricket Association Stadium, Jamtha"/>
    <n v="5"/>
    <x v="1"/>
    <n v="0"/>
    <n v="1"/>
    <n v="0"/>
    <s v="by runs"/>
    <n v="2"/>
    <n v="5"/>
    <n v="38"/>
    <n v="482"/>
    <n v="490"/>
    <s v="Nagpur"/>
    <s v="India"/>
    <n v="2010"/>
    <n v="4"/>
    <s v="April"/>
    <x v="6"/>
    <x v="6"/>
    <s v="Rajasthan Royals"/>
    <s v="Rajasthan Royals"/>
    <s v="Rajasthan Royals"/>
    <s v="Standard"/>
  </r>
  <r>
    <n v="419147"/>
    <x v="105"/>
    <n v="3"/>
    <n v="7"/>
    <x v="2"/>
    <s v="Ma Chidambaram Stadium, Chepauk"/>
    <n v="3"/>
    <x v="1"/>
    <n v="0"/>
    <n v="1"/>
    <n v="0"/>
    <s v="by runs"/>
    <n v="24"/>
    <n v="3"/>
    <n v="21"/>
    <n v="483"/>
    <n v="476"/>
    <s v="Chennai"/>
    <s v="India"/>
    <n v="2010"/>
    <n v="4"/>
    <s v="April"/>
    <x v="7"/>
    <x v="7"/>
    <s v="Mumbai Indians"/>
    <s v="Chennai Super Kings"/>
    <s v="Chennai Super Kings"/>
    <s v="Standard"/>
  </r>
  <r>
    <n v="419148"/>
    <x v="106"/>
    <n v="5"/>
    <n v="4"/>
    <x v="2"/>
    <s v="Sawai Mansingh Stadium"/>
    <n v="4"/>
    <x v="1"/>
    <n v="0"/>
    <n v="1"/>
    <n v="0"/>
    <s v="by wickets"/>
    <n v="9"/>
    <n v="5"/>
    <n v="224"/>
    <n v="489"/>
    <n v="488"/>
    <s v="Jaipur"/>
    <s v="India"/>
    <n v="2010"/>
    <n v="4"/>
    <s v="April"/>
    <x v="5"/>
    <x v="5"/>
    <s v="Kings XI Punjab"/>
    <s v="Kings XI Punjab"/>
    <s v="Rajasthan Royals"/>
    <s v="Standard"/>
  </r>
  <r>
    <n v="419149"/>
    <x v="106"/>
    <n v="1"/>
    <n v="6"/>
    <x v="2"/>
    <s v="Eden Gardens"/>
    <n v="1"/>
    <x v="1"/>
    <n v="0"/>
    <n v="1"/>
    <n v="0"/>
    <s v="by runs"/>
    <n v="14"/>
    <n v="1"/>
    <n v="1"/>
    <n v="480"/>
    <n v="477"/>
    <s v="Kolkata"/>
    <s v="India"/>
    <n v="2010"/>
    <n v="4"/>
    <s v="April"/>
    <x v="4"/>
    <x v="4"/>
    <s v="Delhi Daredevils"/>
    <s v="Kolkata Knight Riders"/>
    <s v="Kolkata Knight Riders"/>
    <s v="Standard"/>
  </r>
  <r>
    <n v="419150"/>
    <x v="107"/>
    <n v="2"/>
    <n v="8"/>
    <x v="2"/>
    <s v="M Chinnaswamy Stadium"/>
    <n v="8"/>
    <x v="0"/>
    <n v="0"/>
    <n v="1"/>
    <n v="0"/>
    <s v="by wickets"/>
    <n v="7"/>
    <n v="8"/>
    <n v="178"/>
    <n v="483"/>
    <n v="476"/>
    <s v="Bangalore"/>
    <s v="India"/>
    <n v="2010"/>
    <n v="4"/>
    <s v="April"/>
    <x v="0"/>
    <x v="0"/>
    <s v="Deccan Chargers"/>
    <s v="Deccan Chargers"/>
    <s v="Deccan Chargers"/>
    <s v="Standard"/>
  </r>
  <r>
    <n v="419151"/>
    <x v="108"/>
    <n v="4"/>
    <n v="7"/>
    <x v="2"/>
    <s v="Punjab Cricket Association Stadium, Mohali"/>
    <n v="7"/>
    <x v="1"/>
    <n v="0"/>
    <n v="1"/>
    <n v="0"/>
    <s v="by wickets"/>
    <n v="6"/>
    <n v="4"/>
    <n v="26"/>
    <n v="481"/>
    <n v="492"/>
    <s v="Chandigarh"/>
    <s v="India"/>
    <n v="2010"/>
    <n v="4"/>
    <s v="April"/>
    <x v="1"/>
    <x v="1"/>
    <s v="Mumbai Indians"/>
    <s v="Mumbai Indians"/>
    <s v="Kings XI Punjab"/>
    <s v="Standard"/>
  </r>
  <r>
    <n v="419152"/>
    <x v="109"/>
    <n v="8"/>
    <n v="3"/>
    <x v="2"/>
    <s v="Vidarbha Cricket Association Stadium, Jamtha"/>
    <n v="3"/>
    <x v="1"/>
    <n v="0"/>
    <n v="1"/>
    <n v="0"/>
    <s v="by wickets"/>
    <n v="6"/>
    <n v="8"/>
    <n v="188"/>
    <n v="482"/>
    <n v="490"/>
    <s v="Nagpur"/>
    <s v="India"/>
    <n v="2010"/>
    <n v="4"/>
    <s v="April"/>
    <x v="6"/>
    <x v="6"/>
    <s v="Chennai Super Kings"/>
    <s v="Chennai Super Kings"/>
    <s v="Deccan Chargers"/>
    <s v="Standard"/>
  </r>
  <r>
    <n v="419153"/>
    <x v="109"/>
    <n v="2"/>
    <n v="1"/>
    <x v="2"/>
    <s v="M Chinnaswamy Stadium"/>
    <n v="2"/>
    <x v="0"/>
    <n v="0"/>
    <n v="1"/>
    <n v="0"/>
    <s v="by wickets"/>
    <n v="7"/>
    <n v="2"/>
    <n v="81"/>
    <n v="486"/>
    <n v="476"/>
    <s v="Bangalore"/>
    <s v="India"/>
    <n v="2010"/>
    <n v="4"/>
    <s v="April"/>
    <x v="0"/>
    <x v="0"/>
    <s v="Kolkata Knight Riders"/>
    <s v="Royal Challengers Bangalore"/>
    <s v="Royal Challengers Bangalore"/>
    <s v="Standard"/>
  </r>
  <r>
    <n v="419154"/>
    <x v="110"/>
    <n v="6"/>
    <n v="4"/>
    <x v="2"/>
    <s v="Feroz Shah Kotla"/>
    <n v="6"/>
    <x v="1"/>
    <n v="0"/>
    <n v="1"/>
    <n v="0"/>
    <s v="by wickets"/>
    <n v="7"/>
    <n v="4"/>
    <n v="67"/>
    <n v="474"/>
    <n v="492"/>
    <s v="Delhi"/>
    <s v="India"/>
    <n v="2010"/>
    <n v="4"/>
    <s v="April"/>
    <x v="2"/>
    <x v="2"/>
    <s v="Kings XI Punjab"/>
    <s v="Delhi Daredevils"/>
    <s v="Kings XI Punjab"/>
    <s v="Standard"/>
  </r>
  <r>
    <n v="419155"/>
    <x v="110"/>
    <n v="5"/>
    <n v="7"/>
    <x v="2"/>
    <s v="Sawai Mansingh Stadium"/>
    <n v="5"/>
    <x v="0"/>
    <n v="0"/>
    <n v="1"/>
    <n v="0"/>
    <s v="by runs"/>
    <n v="37"/>
    <n v="7"/>
    <n v="133"/>
    <n v="478"/>
    <n v="488"/>
    <s v="Jaipur"/>
    <s v="India"/>
    <n v="2010"/>
    <n v="4"/>
    <s v="April"/>
    <x v="5"/>
    <x v="5"/>
    <s v="Mumbai Indians"/>
    <s v="Rajasthan Royals"/>
    <s v="Mumbai Indians"/>
    <s v="Standard"/>
  </r>
  <r>
    <n v="419156"/>
    <x v="111"/>
    <n v="8"/>
    <n v="2"/>
    <x v="2"/>
    <s v="Vidarbha Cricket Association Stadium, Jamtha"/>
    <n v="2"/>
    <x v="0"/>
    <n v="0"/>
    <n v="1"/>
    <n v="0"/>
    <s v="by runs"/>
    <n v="13"/>
    <n v="8"/>
    <n v="256"/>
    <n v="477"/>
    <n v="513"/>
    <s v="Nagpur"/>
    <s v="India"/>
    <n v="2010"/>
    <n v="4"/>
    <s v="April"/>
    <x v="6"/>
    <x v="6"/>
    <s v="Royal Challengers Bangalore"/>
    <s v="Royal Challengers Bangalore"/>
    <s v="Deccan Chargers"/>
    <s v="Standard"/>
  </r>
  <r>
    <n v="419157"/>
    <x v="112"/>
    <n v="7"/>
    <n v="6"/>
    <x v="2"/>
    <s v="Brabourne Stadium"/>
    <n v="7"/>
    <x v="1"/>
    <n v="0"/>
    <n v="1"/>
    <n v="0"/>
    <s v="by runs"/>
    <n v="39"/>
    <n v="7"/>
    <n v="221"/>
    <n v="483"/>
    <n v="476"/>
    <s v="Mumbai"/>
    <s v="India"/>
    <n v="2010"/>
    <n v="4"/>
    <s v="April"/>
    <x v="3"/>
    <x v="3"/>
    <s v="Delhi Daredevils"/>
    <s v="Mumbai Indians"/>
    <s v="Mumbai Indians"/>
    <s v="Standard"/>
  </r>
  <r>
    <n v="419158"/>
    <x v="112"/>
    <n v="3"/>
    <n v="1"/>
    <x v="2"/>
    <s v="Ma Chidambaram Stadium, Chepauk"/>
    <n v="1"/>
    <x v="1"/>
    <n v="0"/>
    <n v="1"/>
    <n v="0"/>
    <s v="by wickets"/>
    <n v="9"/>
    <n v="3"/>
    <n v="201"/>
    <n v="485"/>
    <n v="490"/>
    <s v="Chennai"/>
    <s v="India"/>
    <n v="2010"/>
    <n v="4"/>
    <s v="April"/>
    <x v="7"/>
    <x v="7"/>
    <s v="Kolkata Knight Riders"/>
    <s v="Kolkata Knight Riders"/>
    <s v="Chennai Super Kings"/>
    <s v="Standard"/>
  </r>
  <r>
    <n v="419159"/>
    <x v="113"/>
    <n v="5"/>
    <n v="2"/>
    <x v="2"/>
    <s v="Sawai Mansingh Stadium"/>
    <n v="5"/>
    <x v="1"/>
    <n v="0"/>
    <n v="1"/>
    <n v="0"/>
    <s v="by wickets"/>
    <n v="5"/>
    <n v="2"/>
    <n v="158"/>
    <n v="478"/>
    <n v="489"/>
    <s v="Jaipur"/>
    <s v="India"/>
    <n v="2010"/>
    <n v="4"/>
    <s v="April"/>
    <x v="5"/>
    <x v="5"/>
    <s v="Royal Challengers Bangalore"/>
    <s v="Rajasthan Royals"/>
    <s v="Royal Challengers Bangalore"/>
    <s v="Standard"/>
  </r>
  <r>
    <n v="419160"/>
    <x v="114"/>
    <n v="3"/>
    <n v="6"/>
    <x v="2"/>
    <s v="Ma Chidambaram Stadium, Chepauk"/>
    <n v="3"/>
    <x v="1"/>
    <n v="0"/>
    <n v="1"/>
    <n v="0"/>
    <s v="by wickets"/>
    <n v="6"/>
    <n v="6"/>
    <n v="40"/>
    <n v="482"/>
    <n v="485"/>
    <s v="Chennai"/>
    <s v="India"/>
    <n v="2010"/>
    <n v="4"/>
    <s v="April"/>
    <x v="7"/>
    <x v="7"/>
    <s v="Delhi Daredevils"/>
    <s v="Chennai Super Kings"/>
    <s v="Delhi Daredevils"/>
    <s v="Standard"/>
  </r>
  <r>
    <n v="419161"/>
    <x v="115"/>
    <n v="4"/>
    <n v="8"/>
    <x v="2"/>
    <s v="Himachal Pradesh Cricket Association Stadium"/>
    <n v="8"/>
    <x v="0"/>
    <n v="0"/>
    <n v="1"/>
    <n v="0"/>
    <s v="by wickets"/>
    <n v="5"/>
    <n v="8"/>
    <n v="57"/>
    <n v="481"/>
    <n v="492"/>
    <s v="Dharamsala"/>
    <s v="India"/>
    <n v="2010"/>
    <n v="4"/>
    <s v="April"/>
    <x v="1"/>
    <x v="1"/>
    <s v="Deccan Chargers"/>
    <s v="Deccan Chargers"/>
    <s v="Deccan Chargers"/>
    <s v="Standard"/>
  </r>
  <r>
    <n v="419162"/>
    <x v="116"/>
    <n v="2"/>
    <n v="7"/>
    <x v="2"/>
    <s v="M Chinnaswamy Stadium"/>
    <n v="2"/>
    <x v="0"/>
    <n v="0"/>
    <n v="1"/>
    <n v="0"/>
    <s v="by runs"/>
    <n v="57"/>
    <n v="7"/>
    <n v="210"/>
    <n v="482"/>
    <n v="490"/>
    <s v="Bangalore"/>
    <s v="India"/>
    <n v="2010"/>
    <n v="4"/>
    <s v="April"/>
    <x v="0"/>
    <x v="0"/>
    <s v="Mumbai Indians"/>
    <s v="Royal Challengers Bangalore"/>
    <s v="Mumbai Indians"/>
    <s v="Standard"/>
  </r>
  <r>
    <n v="419163"/>
    <x v="116"/>
    <n v="1"/>
    <n v="5"/>
    <x v="2"/>
    <s v="Eden Gardens"/>
    <n v="5"/>
    <x v="1"/>
    <n v="0"/>
    <n v="1"/>
    <n v="0"/>
    <s v="by wickets"/>
    <n v="8"/>
    <n v="1"/>
    <n v="346"/>
    <n v="480"/>
    <n v="513"/>
    <s v="Kolkata"/>
    <s v="India"/>
    <n v="2010"/>
    <n v="4"/>
    <s v="April"/>
    <x v="4"/>
    <x v="4"/>
    <s v="Rajasthan Royals"/>
    <s v="Rajasthan Royals"/>
    <s v="Kolkata Knight Riders"/>
    <s v="Standard"/>
  </r>
  <r>
    <n v="419164"/>
    <x v="117"/>
    <n v="4"/>
    <n v="3"/>
    <x v="2"/>
    <s v="Himachal Pradesh Cricket Association Stadium"/>
    <n v="3"/>
    <x v="0"/>
    <n v="0"/>
    <n v="1"/>
    <n v="0"/>
    <s v="by wickets"/>
    <n v="6"/>
    <n v="3"/>
    <n v="20"/>
    <n v="474"/>
    <n v="492"/>
    <s v="Dharamsala"/>
    <s v="India"/>
    <n v="2010"/>
    <n v="4"/>
    <s v="April"/>
    <x v="1"/>
    <x v="1"/>
    <s v="Chennai Super Kings"/>
    <s v="Chennai Super Kings"/>
    <s v="Chennai Super Kings"/>
    <s v="Standard"/>
  </r>
  <r>
    <n v="419165"/>
    <x v="117"/>
    <n v="6"/>
    <n v="8"/>
    <x v="2"/>
    <s v="Feroz Shah Kotla"/>
    <n v="8"/>
    <x v="1"/>
    <n v="0"/>
    <n v="1"/>
    <n v="0"/>
    <s v="by runs"/>
    <n v="11"/>
    <n v="8"/>
    <n v="56"/>
    <n v="478"/>
    <n v="488"/>
    <s v="Delhi"/>
    <s v="India"/>
    <n v="2010"/>
    <n v="4"/>
    <s v="April"/>
    <x v="2"/>
    <x v="2"/>
    <s v="Deccan Chargers"/>
    <s v="Deccan Chargers"/>
    <s v="Deccan Chargers"/>
    <s v="Standard"/>
  </r>
  <r>
    <n v="419166"/>
    <x v="118"/>
    <n v="1"/>
    <n v="7"/>
    <x v="2"/>
    <s v="Eden Gardens"/>
    <n v="7"/>
    <x v="1"/>
    <n v="0"/>
    <n v="1"/>
    <n v="0"/>
    <s v="by wickets"/>
    <n v="9"/>
    <n v="1"/>
    <n v="83"/>
    <n v="480"/>
    <n v="477"/>
    <s v="Kolkata"/>
    <s v="India"/>
    <n v="2010"/>
    <n v="4"/>
    <s v="April"/>
    <x v="4"/>
    <x v="4"/>
    <s v="Mumbai Indians"/>
    <s v="Mumbai Indians"/>
    <s v="Kolkata Knight Riders"/>
    <s v="Standard"/>
  </r>
  <r>
    <n v="419167"/>
    <x v="119"/>
    <n v="2"/>
    <n v="7"/>
    <x v="2"/>
    <s v="Dr Dy Patil Sports Academy"/>
    <n v="7"/>
    <x v="1"/>
    <n v="0"/>
    <n v="1"/>
    <n v="0"/>
    <s v="by runs"/>
    <n v="35"/>
    <n v="7"/>
    <n v="221"/>
    <n v="478"/>
    <n v="513"/>
    <s v="Mumbai"/>
    <s v="India"/>
    <n v="2010"/>
    <n v="4"/>
    <s v="April"/>
    <x v="0"/>
    <x v="0"/>
    <s v="Mumbai Indians"/>
    <s v="Mumbai Indians"/>
    <s v="Mumbai Indians"/>
    <s v="Standard"/>
  </r>
  <r>
    <n v="419168"/>
    <x v="120"/>
    <n v="3"/>
    <n v="8"/>
    <x v="2"/>
    <s v="Dr Dy Patil Sports Academy"/>
    <n v="3"/>
    <x v="1"/>
    <n v="0"/>
    <n v="1"/>
    <n v="0"/>
    <s v="by runs"/>
    <n v="38"/>
    <n v="3"/>
    <n v="248"/>
    <n v="478"/>
    <n v="513"/>
    <s v="Mumbai"/>
    <s v="India"/>
    <n v="2010"/>
    <n v="4"/>
    <s v="April"/>
    <x v="7"/>
    <x v="7"/>
    <s v="Deccan Chargers"/>
    <s v="Chennai Super Kings"/>
    <s v="Chennai Super Kings"/>
    <s v="Standard"/>
  </r>
  <r>
    <n v="419169"/>
    <x v="121"/>
    <n v="2"/>
    <n v="8"/>
    <x v="2"/>
    <s v="Dr Dy Patil Sports Academy"/>
    <n v="8"/>
    <x v="1"/>
    <n v="0"/>
    <n v="1"/>
    <n v="0"/>
    <s v="by wickets"/>
    <n v="9"/>
    <n v="2"/>
    <n v="124"/>
    <n v="477"/>
    <n v="490"/>
    <s v="Mumbai"/>
    <s v="India"/>
    <n v="2010"/>
    <n v="4"/>
    <s v="April"/>
    <x v="0"/>
    <x v="0"/>
    <s v="Deccan Chargers"/>
    <s v="Deccan Chargers"/>
    <s v="Royal Challengers Bangalore"/>
    <s v="Standard"/>
  </r>
  <r>
    <n v="419170"/>
    <x v="122"/>
    <n v="3"/>
    <n v="7"/>
    <x v="2"/>
    <s v="Dr Dy Patil Sports Academy"/>
    <n v="3"/>
    <x v="1"/>
    <n v="0"/>
    <n v="1"/>
    <n v="0"/>
    <s v="by runs"/>
    <n v="22"/>
    <n v="3"/>
    <n v="21"/>
    <n v="477"/>
    <n v="490"/>
    <s v="Mumbai"/>
    <s v="India"/>
    <n v="2010"/>
    <n v="4"/>
    <s v="April"/>
    <x v="7"/>
    <x v="7"/>
    <s v="Mumbai Indians"/>
    <s v="Chennai Super Kings"/>
    <s v="Chennai Super Kings"/>
    <s v="Standard"/>
  </r>
  <r>
    <n v="501203"/>
    <x v="123"/>
    <n v="3"/>
    <n v="1"/>
    <x v="3"/>
    <s v="Ma Chidambaram Stadium, Chepauk"/>
    <n v="3"/>
    <x v="1"/>
    <n v="0"/>
    <n v="1"/>
    <n v="0"/>
    <s v="by runs"/>
    <n v="2"/>
    <n v="3"/>
    <n v="125"/>
    <n v="478"/>
    <n v="493"/>
    <s v="Chennai"/>
    <s v="India"/>
    <n v="2011"/>
    <n v="4"/>
    <s v="April"/>
    <x v="7"/>
    <x v="7"/>
    <s v="Kolkata Knight Riders"/>
    <s v="Chennai Super Kings"/>
    <s v="Chennai Super Kings"/>
    <s v="Standard"/>
  </r>
  <r>
    <n v="501204"/>
    <x v="124"/>
    <n v="8"/>
    <n v="5"/>
    <x v="3"/>
    <s v="Rajiv Gandhi International Stadium, Uppal"/>
    <n v="5"/>
    <x v="0"/>
    <n v="0"/>
    <n v="1"/>
    <n v="0"/>
    <s v="by wickets"/>
    <n v="8"/>
    <n v="5"/>
    <n v="39"/>
    <n v="477"/>
    <n v="488"/>
    <s v="Hyderabad"/>
    <s v="India"/>
    <n v="2011"/>
    <n v="4"/>
    <s v="April"/>
    <x v="6"/>
    <x v="6"/>
    <s v="Rajasthan Royals"/>
    <s v="Rajasthan Royals"/>
    <s v="Rajasthan Royals"/>
    <s v="Standard"/>
  </r>
  <r>
    <n v="501205"/>
    <x v="124"/>
    <n v="9"/>
    <n v="2"/>
    <x v="3"/>
    <s v="Nehru Stadium"/>
    <n v="9"/>
    <x v="1"/>
    <n v="0"/>
    <n v="1"/>
    <n v="0"/>
    <s v="by wickets"/>
    <n v="6"/>
    <n v="2"/>
    <n v="110"/>
    <n v="482"/>
    <n v="486"/>
    <s v="Kochi"/>
    <s v="India"/>
    <n v="2011"/>
    <n v="4"/>
    <s v="April"/>
    <x v="8"/>
    <x v="8"/>
    <s v="Royal Challengers Bangalore"/>
    <s v="Kochi Tuskers Kerala"/>
    <s v="Royal Challengers Bangalore"/>
    <s v="Standard"/>
  </r>
  <r>
    <n v="501206"/>
    <x v="125"/>
    <n v="6"/>
    <n v="7"/>
    <x v="3"/>
    <s v="Feroz Shah Kotla"/>
    <n v="6"/>
    <x v="1"/>
    <n v="0"/>
    <n v="1"/>
    <n v="0"/>
    <s v="by wickets"/>
    <n v="8"/>
    <n v="7"/>
    <n v="194"/>
    <n v="492"/>
    <n v="513"/>
    <s v="Delhi"/>
    <s v="India"/>
    <n v="2011"/>
    <n v="4"/>
    <s v="April"/>
    <x v="2"/>
    <x v="2"/>
    <s v="Mumbai Indians"/>
    <s v="Delhi Daredevils"/>
    <s v="Mumbai Indians"/>
    <s v="Standard"/>
  </r>
  <r>
    <n v="501207"/>
    <x v="125"/>
    <n v="10"/>
    <n v="4"/>
    <x v="3"/>
    <s v="Dr Dy Patil Sports Academy"/>
    <n v="4"/>
    <x v="1"/>
    <n v="0"/>
    <n v="1"/>
    <n v="0"/>
    <s v="by wickets"/>
    <n v="7"/>
    <n v="10"/>
    <n v="273"/>
    <n v="478"/>
    <n v="493"/>
    <s v="Mumbai"/>
    <s v="India"/>
    <n v="2011"/>
    <n v="4"/>
    <s v="April"/>
    <x v="9"/>
    <x v="9"/>
    <s v="Kings XI Punjab"/>
    <s v="Kings XI Punjab"/>
    <s v="Pune Warriors"/>
    <s v="Standard"/>
  </r>
  <r>
    <n v="501208"/>
    <x v="126"/>
    <n v="1"/>
    <n v="8"/>
    <x v="3"/>
    <s v="Eden Gardens"/>
    <n v="1"/>
    <x v="1"/>
    <n v="0"/>
    <n v="1"/>
    <n v="0"/>
    <s v="by runs"/>
    <n v="9"/>
    <n v="1"/>
    <n v="9"/>
    <n v="477"/>
    <n v="488"/>
    <s v="Kolkata"/>
    <s v="India"/>
    <n v="2011"/>
    <n v="4"/>
    <s v="April"/>
    <x v="4"/>
    <x v="4"/>
    <s v="Deccan Chargers"/>
    <s v="Kolkata Knight Riders"/>
    <s v="Kolkata Knight Riders"/>
    <s v="Standard"/>
  </r>
  <r>
    <n v="501209"/>
    <x v="127"/>
    <n v="5"/>
    <n v="6"/>
    <x v="3"/>
    <s v="Sawai Mansingh Stadium"/>
    <n v="6"/>
    <x v="1"/>
    <n v="0"/>
    <n v="1"/>
    <n v="0"/>
    <s v="by wickets"/>
    <n v="6"/>
    <n v="5"/>
    <n v="38"/>
    <n v="472"/>
    <n v="513"/>
    <s v="Jaipur"/>
    <s v="India"/>
    <n v="2011"/>
    <n v="4"/>
    <s v="April"/>
    <x v="5"/>
    <x v="5"/>
    <s v="Delhi Daredevils"/>
    <s v="Delhi Daredevils"/>
    <s v="Rajasthan Royals"/>
    <s v="Standard"/>
  </r>
  <r>
    <n v="501210"/>
    <x v="127"/>
    <n v="2"/>
    <n v="7"/>
    <x v="3"/>
    <s v="M Chinnaswamy Stadium"/>
    <n v="7"/>
    <x v="0"/>
    <n v="0"/>
    <n v="1"/>
    <n v="0"/>
    <s v="by wickets"/>
    <n v="9"/>
    <n v="7"/>
    <n v="133"/>
    <n v="482"/>
    <n v="517"/>
    <s v="Bangalore"/>
    <s v="India"/>
    <n v="2011"/>
    <n v="4"/>
    <s v="April"/>
    <x v="0"/>
    <x v="0"/>
    <s v="Mumbai Indians"/>
    <s v="Mumbai Indians"/>
    <s v="Mumbai Indians"/>
    <s v="Standard"/>
  </r>
  <r>
    <n v="501211"/>
    <x v="128"/>
    <n v="4"/>
    <n v="3"/>
    <x v="3"/>
    <s v="Punjab Cricket Association Stadium, Mohali"/>
    <n v="4"/>
    <x v="0"/>
    <n v="0"/>
    <n v="1"/>
    <n v="0"/>
    <s v="by wickets"/>
    <n v="6"/>
    <n v="4"/>
    <n v="167"/>
    <n v="470"/>
    <n v="487"/>
    <s v="Chandigarh"/>
    <s v="India"/>
    <n v="2011"/>
    <n v="4"/>
    <s v="April"/>
    <x v="1"/>
    <x v="1"/>
    <s v="Chennai Super Kings"/>
    <s v="Kings XI Punjab"/>
    <s v="Kings XI Punjab"/>
    <s v="Standard"/>
  </r>
  <r>
    <n v="501212"/>
    <x v="128"/>
    <n v="10"/>
    <n v="9"/>
    <x v="3"/>
    <s v="Dr Dy Patil Sports Academy"/>
    <n v="9"/>
    <x v="1"/>
    <n v="0"/>
    <n v="1"/>
    <n v="0"/>
    <s v="by wickets"/>
    <n v="4"/>
    <n v="10"/>
    <n v="231"/>
    <n v="483"/>
    <n v="493"/>
    <s v="Mumbai"/>
    <s v="India"/>
    <n v="2011"/>
    <n v="4"/>
    <s v="April"/>
    <x v="9"/>
    <x v="9"/>
    <s v="Kochi Tuskers Kerala"/>
    <s v="Kochi Tuskers Kerala"/>
    <s v="Pune Warriors"/>
    <s v="Standard"/>
  </r>
  <r>
    <n v="501213"/>
    <x v="129"/>
    <n v="8"/>
    <n v="2"/>
    <x v="3"/>
    <s v="Rajiv Gandhi International Stadium, Uppal"/>
    <n v="2"/>
    <x v="0"/>
    <n v="0"/>
    <n v="1"/>
    <n v="0"/>
    <s v="by runs"/>
    <n v="33"/>
    <n v="8"/>
    <n v="94"/>
    <n v="477"/>
    <n v="489"/>
    <s v="Hyderabad"/>
    <s v="India"/>
    <n v="2011"/>
    <n v="4"/>
    <s v="April"/>
    <x v="6"/>
    <x v="6"/>
    <s v="Royal Challengers Bangalore"/>
    <s v="Royal Challengers Bangalore"/>
    <s v="Deccan Chargers"/>
    <s v="Standard"/>
  </r>
  <r>
    <n v="501214"/>
    <x v="130"/>
    <n v="5"/>
    <n v="1"/>
    <x v="3"/>
    <s v="Sawai Mansingh Stadium"/>
    <n v="1"/>
    <x v="0"/>
    <n v="0"/>
    <n v="1"/>
    <n v="0"/>
    <s v="by wickets"/>
    <n v="9"/>
    <n v="1"/>
    <n v="40"/>
    <n v="472"/>
    <n v="485"/>
    <s v="Jaipur"/>
    <s v="India"/>
    <n v="2011"/>
    <n v="4"/>
    <s v="April"/>
    <x v="5"/>
    <x v="5"/>
    <s v="Kolkata Knight Riders"/>
    <s v="Kolkata Knight Riders"/>
    <s v="Kolkata Knight Riders"/>
    <s v="Standard"/>
  </r>
  <r>
    <n v="501215"/>
    <x v="130"/>
    <n v="7"/>
    <n v="9"/>
    <x v="3"/>
    <s v="Wankhede Stadium"/>
    <n v="9"/>
    <x v="0"/>
    <n v="0"/>
    <n v="1"/>
    <n v="0"/>
    <s v="by wickets"/>
    <n v="8"/>
    <n v="9"/>
    <n v="2"/>
    <n v="478"/>
    <n v="493"/>
    <s v="Mumbai"/>
    <s v="India"/>
    <n v="2011"/>
    <n v="4"/>
    <s v="April"/>
    <x v="3"/>
    <x v="3"/>
    <s v="Kochi Tuskers Kerala"/>
    <s v="Kochi Tuskers Kerala"/>
    <s v="Kochi Tuskers Kerala"/>
    <s v="Standard"/>
  </r>
  <r>
    <n v="501216"/>
    <x v="131"/>
    <n v="3"/>
    <n v="2"/>
    <x v="3"/>
    <s v="Ma Chidambaram Stadium, Chepauk"/>
    <n v="3"/>
    <x v="1"/>
    <n v="0"/>
    <n v="1"/>
    <n v="0"/>
    <s v="by runs"/>
    <n v="21"/>
    <n v="3"/>
    <n v="19"/>
    <n v="482"/>
    <n v="517"/>
    <s v="Chennai"/>
    <s v="India"/>
    <n v="2011"/>
    <n v="4"/>
    <s v="April"/>
    <x v="7"/>
    <x v="7"/>
    <s v="Royal Challengers Bangalore"/>
    <s v="Chennai Super Kings"/>
    <s v="Chennai Super Kings"/>
    <s v="Standard"/>
  </r>
  <r>
    <n v="501217"/>
    <x v="131"/>
    <n v="8"/>
    <n v="4"/>
    <x v="3"/>
    <s v="Rajiv Gandhi International Stadium, Uppal"/>
    <n v="4"/>
    <x v="0"/>
    <n v="0"/>
    <n v="1"/>
    <n v="0"/>
    <s v="by wickets"/>
    <n v="8"/>
    <n v="4"/>
    <n v="167"/>
    <n v="477"/>
    <n v="489"/>
    <s v="Hyderabad"/>
    <s v="India"/>
    <n v="2011"/>
    <n v="4"/>
    <s v="April"/>
    <x v="6"/>
    <x v="6"/>
    <s v="Kings XI Punjab"/>
    <s v="Kings XI Punjab"/>
    <s v="Kings XI Punjab"/>
    <s v="Standard"/>
  </r>
  <r>
    <n v="501218"/>
    <x v="132"/>
    <n v="10"/>
    <n v="6"/>
    <x v="3"/>
    <s v="Dr Dy Patil Sports Academy"/>
    <n v="6"/>
    <x v="0"/>
    <n v="0"/>
    <n v="1"/>
    <n v="0"/>
    <s v="by wickets"/>
    <n v="3"/>
    <n v="6"/>
    <n v="27"/>
    <n v="470"/>
    <n v="492"/>
    <s v="Mumbai"/>
    <s v="India"/>
    <n v="2011"/>
    <n v="4"/>
    <s v="April"/>
    <x v="9"/>
    <x v="9"/>
    <s v="Delhi Daredevils"/>
    <s v="Delhi Daredevils"/>
    <s v="Delhi Daredevils"/>
    <s v="Standard"/>
  </r>
  <r>
    <n v="501219"/>
    <x v="132"/>
    <n v="1"/>
    <n v="5"/>
    <x v="3"/>
    <s v="Eden Gardens"/>
    <n v="1"/>
    <x v="0"/>
    <n v="0"/>
    <n v="1"/>
    <n v="0"/>
    <s v="by wickets"/>
    <n v="8"/>
    <n v="1"/>
    <n v="151"/>
    <n v="472"/>
    <n v="513"/>
    <s v="Kolkata"/>
    <s v="India"/>
    <n v="2011"/>
    <n v="4"/>
    <s v="April"/>
    <x v="4"/>
    <x v="4"/>
    <s v="Rajasthan Royals"/>
    <s v="Kolkata Knight Riders"/>
    <s v="Kolkata Knight Riders"/>
    <s v="Standard"/>
  </r>
  <r>
    <n v="501220"/>
    <x v="133"/>
    <n v="9"/>
    <n v="3"/>
    <x v="3"/>
    <s v="Nehru Stadium"/>
    <n v="9"/>
    <x v="0"/>
    <n v="0"/>
    <n v="1"/>
    <n v="1"/>
    <s v="by wickets"/>
    <n v="7"/>
    <n v="9"/>
    <n v="2"/>
    <n v="486"/>
    <n v="517"/>
    <s v="Kochi"/>
    <s v="India"/>
    <n v="2011"/>
    <n v="4"/>
    <s v="April"/>
    <x v="8"/>
    <x v="8"/>
    <s v="Chennai Super Kings"/>
    <s v="Kochi Tuskers Kerala"/>
    <s v="Kochi Tuskers Kerala"/>
    <s v="Standard"/>
  </r>
  <r>
    <n v="501221"/>
    <x v="134"/>
    <n v="6"/>
    <n v="8"/>
    <x v="3"/>
    <s v="Feroz Shah Kotla"/>
    <n v="8"/>
    <x v="1"/>
    <n v="0"/>
    <n v="1"/>
    <n v="0"/>
    <s v="by runs"/>
    <n v="16"/>
    <n v="8"/>
    <n v="65"/>
    <n v="493"/>
    <n v="518"/>
    <s v="Delhi"/>
    <s v="India"/>
    <n v="2011"/>
    <n v="4"/>
    <s v="April"/>
    <x v="2"/>
    <x v="2"/>
    <s v="Deccan Chargers"/>
    <s v="Deccan Chargers"/>
    <s v="Deccan Chargers"/>
    <s v="Standard"/>
  </r>
  <r>
    <n v="501223"/>
    <x v="135"/>
    <n v="7"/>
    <n v="10"/>
    <x v="3"/>
    <s v="Wankhede Stadium"/>
    <n v="10"/>
    <x v="1"/>
    <n v="0"/>
    <n v="1"/>
    <n v="0"/>
    <s v="by wickets"/>
    <n v="7"/>
    <n v="7"/>
    <n v="126"/>
    <n v="470"/>
    <n v="492"/>
    <s v="Mumbai"/>
    <s v="India"/>
    <n v="2011"/>
    <n v="4"/>
    <s v="April"/>
    <x v="3"/>
    <x v="3"/>
    <s v="Pune Warriors"/>
    <s v="Pune Warriors"/>
    <s v="Mumbai Indians"/>
    <s v="Standard"/>
  </r>
  <r>
    <n v="501224"/>
    <x v="135"/>
    <n v="1"/>
    <n v="9"/>
    <x v="3"/>
    <s v="Eden Gardens"/>
    <n v="1"/>
    <x v="0"/>
    <n v="0"/>
    <n v="1"/>
    <n v="0"/>
    <s v="by runs"/>
    <n v="6"/>
    <n v="9"/>
    <n v="64"/>
    <n v="472"/>
    <n v="513"/>
    <s v="Kolkata"/>
    <s v="India"/>
    <n v="2011"/>
    <n v="4"/>
    <s v="April"/>
    <x v="4"/>
    <x v="4"/>
    <s v="Kochi Tuskers Kerala"/>
    <s v="Kolkata Knight Riders"/>
    <s v="Kochi Tuskers Kerala"/>
    <s v="Standard"/>
  </r>
  <r>
    <n v="501225"/>
    <x v="136"/>
    <n v="4"/>
    <n v="5"/>
    <x v="3"/>
    <s v="Punjab Cricket Association Stadium, Mohali"/>
    <n v="5"/>
    <x v="0"/>
    <n v="0"/>
    <n v="1"/>
    <n v="0"/>
    <s v="by runs"/>
    <n v="48"/>
    <n v="4"/>
    <n v="100"/>
    <n v="483"/>
    <n v="493"/>
    <s v="Chandigarh"/>
    <s v="India"/>
    <n v="2011"/>
    <n v="4"/>
    <s v="April"/>
    <x v="1"/>
    <x v="1"/>
    <s v="Rajasthan Royals"/>
    <s v="Rajasthan Royals"/>
    <s v="Kings XI Punjab"/>
    <s v="Standard"/>
  </r>
  <r>
    <n v="501226"/>
    <x v="137"/>
    <n v="7"/>
    <n v="3"/>
    <x v="3"/>
    <s v="Wankhede Stadium"/>
    <n v="3"/>
    <x v="0"/>
    <n v="0"/>
    <n v="1"/>
    <n v="0"/>
    <s v="by runs"/>
    <n v="8"/>
    <n v="7"/>
    <n v="50"/>
    <n v="470"/>
    <n v="492"/>
    <s v="Mumbai"/>
    <s v="India"/>
    <n v="2011"/>
    <n v="4"/>
    <s v="April"/>
    <x v="3"/>
    <x v="3"/>
    <s v="Chennai Super Kings"/>
    <s v="Chennai Super Kings"/>
    <s v="Mumbai Indians"/>
    <s v="Standard"/>
  </r>
  <r>
    <n v="501227"/>
    <x v="137"/>
    <n v="1"/>
    <n v="2"/>
    <x v="3"/>
    <s v="Eden Gardens"/>
    <n v="2"/>
    <x v="0"/>
    <n v="0"/>
    <n v="1"/>
    <n v="0"/>
    <s v="by wickets"/>
    <n v="9"/>
    <n v="2"/>
    <n v="162"/>
    <n v="485"/>
    <n v="513"/>
    <s v="Kolkata"/>
    <s v="India"/>
    <n v="2011"/>
    <n v="4"/>
    <s v="April"/>
    <x v="4"/>
    <x v="4"/>
    <s v="Royal Challengers Bangalore"/>
    <s v="Royal Challengers Bangalore"/>
    <s v="Royal Challengers Bangalore"/>
    <s v="Standard"/>
  </r>
  <r>
    <n v="501228"/>
    <x v="138"/>
    <n v="6"/>
    <n v="4"/>
    <x v="3"/>
    <s v="Feroz Shah Kotla"/>
    <n v="4"/>
    <x v="0"/>
    <n v="0"/>
    <n v="1"/>
    <n v="0"/>
    <s v="by runs"/>
    <n v="29"/>
    <n v="6"/>
    <n v="187"/>
    <n v="483"/>
    <n v="477"/>
    <s v="Delhi"/>
    <s v="India"/>
    <n v="2011"/>
    <n v="4"/>
    <s v="April"/>
    <x v="2"/>
    <x v="2"/>
    <s v="Kings XI Punjab"/>
    <s v="Kings XI Punjab"/>
    <s v="Delhi Daredevils"/>
    <s v="Standard"/>
  </r>
  <r>
    <n v="501229"/>
    <x v="139"/>
    <n v="8"/>
    <n v="7"/>
    <x v="3"/>
    <s v="Rajiv Gandhi International Stadium, Uppal"/>
    <n v="8"/>
    <x v="0"/>
    <n v="0"/>
    <n v="1"/>
    <n v="0"/>
    <s v="by runs"/>
    <n v="37"/>
    <n v="7"/>
    <n v="194"/>
    <n v="482"/>
    <n v="517"/>
    <s v="Hyderabad"/>
    <s v="India"/>
    <n v="2011"/>
    <n v="4"/>
    <s v="April"/>
    <x v="6"/>
    <x v="6"/>
    <s v="Mumbai Indians"/>
    <s v="Deccan Chargers"/>
    <s v="Mumbai Indians"/>
    <s v="Standard"/>
  </r>
  <r>
    <n v="501230"/>
    <x v="139"/>
    <n v="5"/>
    <n v="9"/>
    <x v="3"/>
    <s v="Sawai Mansingh Stadium"/>
    <n v="5"/>
    <x v="0"/>
    <n v="0"/>
    <n v="1"/>
    <n v="0"/>
    <s v="by wickets"/>
    <n v="8"/>
    <n v="5"/>
    <n v="38"/>
    <n v="478"/>
    <n v="488"/>
    <s v="Jaipur"/>
    <s v="India"/>
    <n v="2011"/>
    <n v="4"/>
    <s v="April"/>
    <x v="5"/>
    <x v="5"/>
    <s v="Kochi Tuskers Kerala"/>
    <s v="Rajasthan Royals"/>
    <s v="Rajasthan Royals"/>
    <s v="Standard"/>
  </r>
  <r>
    <n v="501231"/>
    <x v="140"/>
    <n v="3"/>
    <n v="10"/>
    <x v="3"/>
    <s v="Ma Chidambaram Stadium, Chepauk"/>
    <n v="10"/>
    <x v="0"/>
    <n v="0"/>
    <n v="1"/>
    <n v="0"/>
    <s v="by runs"/>
    <n v="25"/>
    <n v="3"/>
    <n v="19"/>
    <n v="472"/>
    <n v="513"/>
    <s v="Chennai"/>
    <s v="India"/>
    <n v="2011"/>
    <n v="4"/>
    <s v="April"/>
    <x v="7"/>
    <x v="7"/>
    <s v="Pune Warriors"/>
    <s v="Pune Warriors"/>
    <s v="Chennai Super Kings"/>
    <s v="Standard"/>
  </r>
  <r>
    <n v="501232"/>
    <x v="141"/>
    <n v="6"/>
    <n v="2"/>
    <x v="3"/>
    <s v="Feroz Shah Kotla"/>
    <n v="2"/>
    <x v="0"/>
    <n v="0"/>
    <n v="1"/>
    <n v="0"/>
    <s v="by wickets"/>
    <n v="3"/>
    <n v="2"/>
    <n v="8"/>
    <n v="483"/>
    <n v="518"/>
    <s v="Delhi"/>
    <s v="India"/>
    <n v="2011"/>
    <n v="4"/>
    <s v="April"/>
    <x v="2"/>
    <x v="2"/>
    <s v="Royal Challengers Bangalore"/>
    <s v="Royal Challengers Bangalore"/>
    <s v="Royal Challengers Bangalore"/>
    <s v="Standard"/>
  </r>
  <r>
    <n v="501233"/>
    <x v="142"/>
    <n v="10"/>
    <n v="3"/>
    <x v="3"/>
    <s v="Dr Dy Patil Sports Academy"/>
    <n v="10"/>
    <x v="1"/>
    <n v="0"/>
    <n v="1"/>
    <n v="0"/>
    <s v="by wickets"/>
    <n v="8"/>
    <n v="3"/>
    <n v="248"/>
    <n v="470"/>
    <n v="487"/>
    <s v="Mumbai"/>
    <s v="India"/>
    <n v="2011"/>
    <n v="4"/>
    <s v="April"/>
    <x v="9"/>
    <x v="9"/>
    <s v="Chennai Super Kings"/>
    <s v="Pune Warriors"/>
    <s v="Chennai Super Kings"/>
    <s v="Standard"/>
  </r>
  <r>
    <n v="501234"/>
    <x v="142"/>
    <n v="9"/>
    <n v="8"/>
    <x v="3"/>
    <s v="Nehru Stadium"/>
    <n v="9"/>
    <x v="0"/>
    <n v="0"/>
    <n v="1"/>
    <n v="0"/>
    <s v="by runs"/>
    <n v="55"/>
    <n v="8"/>
    <n v="84"/>
    <n v="482"/>
    <n v="517"/>
    <s v="Kochi"/>
    <s v="India"/>
    <n v="2011"/>
    <n v="4"/>
    <s v="April"/>
    <x v="8"/>
    <x v="8"/>
    <s v="Deccan Chargers"/>
    <s v="Kochi Tuskers Kerala"/>
    <s v="Deccan Chargers"/>
    <s v="Standard"/>
  </r>
  <r>
    <n v="501235"/>
    <x v="143"/>
    <n v="6"/>
    <n v="1"/>
    <x v="3"/>
    <s v="Feroz Shah Kotla"/>
    <n v="6"/>
    <x v="0"/>
    <n v="0"/>
    <n v="1"/>
    <n v="0"/>
    <s v="by runs"/>
    <n v="17"/>
    <n v="1"/>
    <n v="87"/>
    <n v="493"/>
    <n v="518"/>
    <s v="Delhi"/>
    <s v="India"/>
    <n v="2011"/>
    <n v="4"/>
    <s v="April"/>
    <x v="2"/>
    <x v="2"/>
    <s v="Kolkata Knight Riders"/>
    <s v="Delhi Daredevils"/>
    <s v="Kolkata Knight Riders"/>
    <s v="Standard"/>
  </r>
  <r>
    <n v="501236"/>
    <x v="144"/>
    <n v="5"/>
    <n v="7"/>
    <x v="3"/>
    <s v="Sawai Mansingh Stadium"/>
    <n v="5"/>
    <x v="0"/>
    <n v="0"/>
    <n v="1"/>
    <n v="0"/>
    <s v="by wickets"/>
    <n v="7"/>
    <n v="5"/>
    <n v="192"/>
    <n v="470"/>
    <n v="488"/>
    <s v="Jaipur"/>
    <s v="India"/>
    <n v="2011"/>
    <n v="4"/>
    <s v="April"/>
    <x v="5"/>
    <x v="5"/>
    <s v="Mumbai Indians"/>
    <s v="Rajasthan Royals"/>
    <s v="Rajasthan Royals"/>
    <s v="Standard"/>
  </r>
  <r>
    <n v="501237"/>
    <x v="144"/>
    <n v="2"/>
    <n v="10"/>
    <x v="3"/>
    <s v="M Chinnaswamy Stadium"/>
    <n v="10"/>
    <x v="0"/>
    <n v="0"/>
    <n v="1"/>
    <n v="0"/>
    <s v="by runs"/>
    <n v="26"/>
    <n v="2"/>
    <n v="8"/>
    <n v="472"/>
    <n v="485"/>
    <s v="Bangalore"/>
    <s v="India"/>
    <n v="2011"/>
    <n v="4"/>
    <s v="April"/>
    <x v="0"/>
    <x v="0"/>
    <s v="Pune Warriors"/>
    <s v="Pune Warriors"/>
    <s v="Royal Challengers Bangalore"/>
    <s v="Standard"/>
  </r>
  <r>
    <n v="501238"/>
    <x v="145"/>
    <n v="9"/>
    <n v="6"/>
    <x v="3"/>
    <s v="Nehru Stadium"/>
    <n v="6"/>
    <x v="1"/>
    <n v="0"/>
    <n v="1"/>
    <n v="0"/>
    <s v="by runs"/>
    <n v="38"/>
    <n v="6"/>
    <n v="41"/>
    <n v="482"/>
    <n v="517"/>
    <s v="Kochi"/>
    <s v="India"/>
    <n v="2011"/>
    <n v="4"/>
    <s v="April"/>
    <x v="8"/>
    <x v="8"/>
    <s v="Delhi Daredevils"/>
    <s v="Delhi Daredevils"/>
    <s v="Delhi Daredevils"/>
    <s v="Standard"/>
  </r>
  <r>
    <n v="501239"/>
    <x v="145"/>
    <n v="1"/>
    <n v="4"/>
    <x v="3"/>
    <s v="Eden Gardens"/>
    <n v="1"/>
    <x v="0"/>
    <n v="0"/>
    <n v="1"/>
    <n v="0"/>
    <s v="by wickets"/>
    <n v="8"/>
    <n v="1"/>
    <n v="140"/>
    <n v="492"/>
    <n v="487"/>
    <s v="Kolkata"/>
    <s v="India"/>
    <n v="2011"/>
    <n v="4"/>
    <s v="April"/>
    <x v="4"/>
    <x v="4"/>
    <s v="Kings XI Punjab"/>
    <s v="Kolkata Knight Riders"/>
    <s v="Kolkata Knight Riders"/>
    <s v="Standard"/>
  </r>
  <r>
    <n v="501240"/>
    <x v="146"/>
    <n v="5"/>
    <n v="10"/>
    <x v="3"/>
    <s v="Sawai Mansingh Stadium"/>
    <n v="5"/>
    <x v="0"/>
    <n v="0"/>
    <n v="1"/>
    <n v="0"/>
    <s v="by wickets"/>
    <n v="6"/>
    <n v="5"/>
    <n v="52"/>
    <n v="488"/>
    <n v="490"/>
    <s v="Jaipur"/>
    <s v="India"/>
    <n v="2011"/>
    <n v="5"/>
    <s v="May"/>
    <x v="5"/>
    <x v="5"/>
    <s v="Pune Warriors"/>
    <s v="Rajasthan Royals"/>
    <s v="Rajasthan Royals"/>
    <s v="Standard"/>
  </r>
  <r>
    <n v="501241"/>
    <x v="146"/>
    <n v="3"/>
    <n v="8"/>
    <x v="3"/>
    <s v="Ma Chidambaram Stadium, Chepauk"/>
    <n v="3"/>
    <x v="1"/>
    <n v="0"/>
    <n v="1"/>
    <n v="0"/>
    <s v="by runs"/>
    <n v="19"/>
    <n v="3"/>
    <n v="109"/>
    <n v="472"/>
    <n v="513"/>
    <s v="Chennai"/>
    <s v="India"/>
    <n v="2011"/>
    <n v="5"/>
    <s v="May"/>
    <x v="7"/>
    <x v="7"/>
    <s v="Deccan Chargers"/>
    <s v="Chennai Super Kings"/>
    <s v="Chennai Super Kings"/>
    <s v="Standard"/>
  </r>
  <r>
    <n v="501242"/>
    <x v="147"/>
    <n v="7"/>
    <n v="4"/>
    <x v="3"/>
    <s v="Wankhede Stadium"/>
    <n v="4"/>
    <x v="0"/>
    <n v="0"/>
    <n v="1"/>
    <n v="0"/>
    <s v="by runs"/>
    <n v="23"/>
    <n v="7"/>
    <n v="221"/>
    <n v="482"/>
    <n v="493"/>
    <s v="Mumbai"/>
    <s v="India"/>
    <n v="2011"/>
    <n v="5"/>
    <s v="May"/>
    <x v="3"/>
    <x v="3"/>
    <s v="Kings XI Punjab"/>
    <s v="Kings XI Punjab"/>
    <s v="Mumbai Indians"/>
    <s v="Standard"/>
  </r>
  <r>
    <n v="501243"/>
    <x v="147"/>
    <n v="6"/>
    <n v="9"/>
    <x v="3"/>
    <s v="Feroz Shah Kotla"/>
    <n v="9"/>
    <x v="0"/>
    <n v="0"/>
    <n v="1"/>
    <n v="0"/>
    <s v="by wickets"/>
    <n v="7"/>
    <n v="9"/>
    <n v="294"/>
    <n v="470"/>
    <n v="487"/>
    <s v="Delhi"/>
    <s v="India"/>
    <n v="2011"/>
    <n v="5"/>
    <s v="May"/>
    <x v="2"/>
    <x v="2"/>
    <s v="Kochi Tuskers Kerala"/>
    <s v="Kochi Tuskers Kerala"/>
    <s v="Kochi Tuskers Kerala"/>
    <s v="Standard"/>
  </r>
  <r>
    <n v="501244"/>
    <x v="148"/>
    <n v="8"/>
    <n v="1"/>
    <x v="3"/>
    <s v="Rajiv Gandhi International Stadium, Uppal"/>
    <n v="8"/>
    <x v="0"/>
    <n v="0"/>
    <n v="1"/>
    <n v="0"/>
    <s v="by runs"/>
    <n v="20"/>
    <n v="1"/>
    <n v="31"/>
    <n v="483"/>
    <n v="518"/>
    <s v="Hyderabad"/>
    <s v="India"/>
    <n v="2011"/>
    <n v="5"/>
    <s v="May"/>
    <x v="6"/>
    <x v="6"/>
    <s v="Kolkata Knight Riders"/>
    <s v="Deccan Chargers"/>
    <s v="Kolkata Knight Riders"/>
    <s v="Standard"/>
  </r>
  <r>
    <n v="501245"/>
    <x v="149"/>
    <n v="3"/>
    <n v="5"/>
    <x v="3"/>
    <s v="Ma Chidambaram Stadium, Chepauk"/>
    <n v="5"/>
    <x v="1"/>
    <n v="0"/>
    <n v="1"/>
    <n v="0"/>
    <s v="by wickets"/>
    <n v="8"/>
    <n v="3"/>
    <n v="19"/>
    <n v="485"/>
    <n v="513"/>
    <s v="Chennai"/>
    <s v="India"/>
    <n v="2011"/>
    <n v="5"/>
    <s v="May"/>
    <x v="7"/>
    <x v="7"/>
    <s v="Rajasthan Royals"/>
    <s v="Rajasthan Royals"/>
    <s v="Chennai Super Kings"/>
    <s v="Standard"/>
  </r>
  <r>
    <n v="501246"/>
    <x v="149"/>
    <n v="10"/>
    <n v="7"/>
    <x v="3"/>
    <s v="Dr Dy Patil Sports Academy"/>
    <n v="10"/>
    <x v="0"/>
    <n v="0"/>
    <n v="1"/>
    <n v="0"/>
    <s v="by runs"/>
    <n v="21"/>
    <n v="7"/>
    <n v="235"/>
    <n v="482"/>
    <n v="490"/>
    <s v="Mumbai"/>
    <s v="India"/>
    <n v="2011"/>
    <n v="5"/>
    <s v="May"/>
    <x v="9"/>
    <x v="9"/>
    <s v="Mumbai Indians"/>
    <s v="Pune Warriors"/>
    <s v="Mumbai Indians"/>
    <s v="Standard"/>
  </r>
  <r>
    <n v="501247"/>
    <x v="150"/>
    <n v="9"/>
    <n v="1"/>
    <x v="3"/>
    <s v="Nehru Stadium"/>
    <n v="1"/>
    <x v="0"/>
    <n v="0"/>
    <n v="1"/>
    <n v="0"/>
    <s v="by runs"/>
    <n v="17"/>
    <n v="9"/>
    <n v="104"/>
    <n v="489"/>
    <n v="518"/>
    <s v="Kochi"/>
    <s v="India"/>
    <n v="2011"/>
    <n v="5"/>
    <s v="May"/>
    <x v="8"/>
    <x v="8"/>
    <s v="Kolkata Knight Riders"/>
    <s v="Kolkata Knight Riders"/>
    <s v="Kochi Tuskers Kerala"/>
    <s v="Standard"/>
  </r>
  <r>
    <n v="501248"/>
    <x v="150"/>
    <n v="8"/>
    <n v="6"/>
    <x v="3"/>
    <s v="Rajiv Gandhi International Stadium, Uppal"/>
    <n v="6"/>
    <x v="0"/>
    <n v="0"/>
    <n v="1"/>
    <n v="0"/>
    <s v="by wickets"/>
    <n v="4"/>
    <n v="6"/>
    <n v="41"/>
    <n v="470"/>
    <n v="492"/>
    <s v="Hyderabad"/>
    <s v="India"/>
    <n v="2011"/>
    <n v="5"/>
    <s v="May"/>
    <x v="6"/>
    <x v="6"/>
    <s v="Delhi Daredevils"/>
    <s v="Delhi Daredevils"/>
    <s v="Delhi Daredevils"/>
    <s v="Standard"/>
  </r>
  <r>
    <n v="501249"/>
    <x v="151"/>
    <n v="2"/>
    <n v="4"/>
    <x v="3"/>
    <s v="M Chinnaswamy Stadium"/>
    <n v="4"/>
    <x v="0"/>
    <n v="0"/>
    <n v="1"/>
    <n v="0"/>
    <s v="by runs"/>
    <n v="85"/>
    <n v="2"/>
    <n v="162"/>
    <n v="472"/>
    <n v="513"/>
    <s v="Bangalore"/>
    <s v="India"/>
    <n v="2011"/>
    <n v="5"/>
    <s v="May"/>
    <x v="0"/>
    <x v="0"/>
    <s v="Kings XI Punjab"/>
    <s v="Kings XI Punjab"/>
    <s v="Royal Challengers Bangalore"/>
    <s v="Standard"/>
  </r>
  <r>
    <n v="501250"/>
    <x v="152"/>
    <n v="1"/>
    <n v="3"/>
    <x v="3"/>
    <s v="Eden Gardens"/>
    <n v="3"/>
    <x v="1"/>
    <n v="0"/>
    <n v="1"/>
    <n v="1"/>
    <s v="by runs"/>
    <n v="10"/>
    <n v="1"/>
    <n v="140"/>
    <n v="470"/>
    <n v="493"/>
    <s v="Kolkata"/>
    <s v="India"/>
    <n v="2011"/>
    <n v="5"/>
    <s v="May"/>
    <x v="4"/>
    <x v="4"/>
    <s v="Chennai Super Kings"/>
    <s v="Chennai Super Kings"/>
    <s v="Kolkata Knight Riders"/>
    <s v="Standard"/>
  </r>
  <r>
    <n v="501251"/>
    <x v="152"/>
    <n v="7"/>
    <n v="6"/>
    <x v="3"/>
    <s v="Wankhede Stadium"/>
    <n v="6"/>
    <x v="0"/>
    <n v="0"/>
    <n v="1"/>
    <n v="0"/>
    <s v="by runs"/>
    <n v="32"/>
    <n v="7"/>
    <n v="208"/>
    <n v="486"/>
    <n v="490"/>
    <s v="Mumbai"/>
    <s v="India"/>
    <n v="2011"/>
    <n v="5"/>
    <s v="May"/>
    <x v="3"/>
    <x v="3"/>
    <s v="Delhi Daredevils"/>
    <s v="Delhi Daredevils"/>
    <s v="Mumbai Indians"/>
    <s v="Standard"/>
  </r>
  <r>
    <n v="501252"/>
    <x v="153"/>
    <n v="2"/>
    <n v="9"/>
    <x v="3"/>
    <s v="M Chinnaswamy Stadium"/>
    <n v="9"/>
    <x v="1"/>
    <n v="0"/>
    <n v="1"/>
    <n v="0"/>
    <s v="by wickets"/>
    <n v="9"/>
    <n v="2"/>
    <n v="162"/>
    <n v="472"/>
    <n v="485"/>
    <s v="Bangalore"/>
    <s v="India"/>
    <n v="2011"/>
    <n v="5"/>
    <s v="May"/>
    <x v="0"/>
    <x v="0"/>
    <s v="Kochi Tuskers Kerala"/>
    <s v="Kochi Tuskers Kerala"/>
    <s v="Royal Challengers Bangalore"/>
    <s v="Standard"/>
  </r>
  <r>
    <n v="501253"/>
    <x v="153"/>
    <n v="4"/>
    <n v="10"/>
    <x v="3"/>
    <s v="Punjab Cricket Association Stadium, Mohali"/>
    <n v="4"/>
    <x v="1"/>
    <n v="0"/>
    <n v="1"/>
    <n v="0"/>
    <s v="by wickets"/>
    <n v="5"/>
    <n v="10"/>
    <n v="235"/>
    <n v="488"/>
    <n v="518"/>
    <s v="Chandigarh"/>
    <s v="India"/>
    <n v="2011"/>
    <n v="5"/>
    <s v="May"/>
    <x v="1"/>
    <x v="1"/>
    <s v="Pune Warriors"/>
    <s v="Kings XI Punjab"/>
    <s v="Pune Warriors"/>
    <s v="Standard"/>
  </r>
  <r>
    <n v="501254"/>
    <x v="154"/>
    <n v="5"/>
    <n v="3"/>
    <x v="3"/>
    <s v="Sawai Mansingh Stadium"/>
    <n v="5"/>
    <x v="0"/>
    <n v="0"/>
    <n v="1"/>
    <n v="0"/>
    <s v="by runs"/>
    <n v="63"/>
    <n v="3"/>
    <n v="185"/>
    <n v="486"/>
    <n v="490"/>
    <s v="Jaipur"/>
    <s v="India"/>
    <n v="2011"/>
    <n v="5"/>
    <s v="May"/>
    <x v="5"/>
    <x v="5"/>
    <s v="Chennai Super Kings"/>
    <s v="Rajasthan Royals"/>
    <s v="Chennai Super Kings"/>
    <s v="Standard"/>
  </r>
  <r>
    <n v="501255"/>
    <x v="155"/>
    <n v="8"/>
    <n v="10"/>
    <x v="3"/>
    <s v="Rajiv Gandhi International Stadium, Uppal"/>
    <n v="8"/>
    <x v="1"/>
    <n v="0"/>
    <n v="1"/>
    <n v="0"/>
    <s v="by wickets"/>
    <n v="6"/>
    <n v="10"/>
    <n v="253"/>
    <n v="470"/>
    <n v="492"/>
    <s v="Hyderabad"/>
    <s v="India"/>
    <n v="2011"/>
    <n v="5"/>
    <s v="May"/>
    <x v="6"/>
    <x v="6"/>
    <s v="Pune Warriors"/>
    <s v="Deccan Chargers"/>
    <s v="Pune Warriors"/>
    <s v="Standard"/>
  </r>
  <r>
    <n v="501256"/>
    <x v="155"/>
    <n v="4"/>
    <n v="7"/>
    <x v="3"/>
    <s v="Punjab Cricket Association Stadium, Mohali"/>
    <n v="7"/>
    <x v="0"/>
    <n v="0"/>
    <n v="1"/>
    <n v="0"/>
    <s v="by runs"/>
    <n v="76"/>
    <n v="4"/>
    <n v="302"/>
    <n v="488"/>
    <n v="518"/>
    <s v="Chandigarh"/>
    <s v="India"/>
    <n v="2011"/>
    <n v="5"/>
    <s v="May"/>
    <x v="1"/>
    <x v="1"/>
    <s v="Mumbai Indians"/>
    <s v="Mumbai Indians"/>
    <s v="Kings XI Punjab"/>
    <s v="Standard"/>
  </r>
  <r>
    <n v="501257"/>
    <x v="156"/>
    <n v="5"/>
    <n v="2"/>
    <x v="3"/>
    <s v="Sawai Mansingh Stadium"/>
    <n v="2"/>
    <x v="0"/>
    <n v="0"/>
    <n v="1"/>
    <n v="0"/>
    <s v="by wickets"/>
    <n v="9"/>
    <n v="2"/>
    <n v="270"/>
    <n v="482"/>
    <n v="486"/>
    <s v="Jaipur"/>
    <s v="India"/>
    <n v="2011"/>
    <n v="5"/>
    <s v="May"/>
    <x v="5"/>
    <x v="5"/>
    <s v="Royal Challengers Bangalore"/>
    <s v="Royal Challengers Bangalore"/>
    <s v="Royal Challengers Bangalore"/>
    <s v="Standard"/>
  </r>
  <r>
    <n v="501258"/>
    <x v="157"/>
    <n v="3"/>
    <n v="6"/>
    <x v="3"/>
    <s v="Ma Chidambaram Stadium, Chepauk"/>
    <n v="3"/>
    <x v="1"/>
    <n v="0"/>
    <n v="1"/>
    <n v="0"/>
    <s v="by runs"/>
    <n v="18"/>
    <n v="3"/>
    <n v="20"/>
    <n v="492"/>
    <n v="487"/>
    <s v="Chennai"/>
    <s v="India"/>
    <n v="2011"/>
    <n v="5"/>
    <s v="May"/>
    <x v="7"/>
    <x v="7"/>
    <s v="Delhi Daredevils"/>
    <s v="Chennai Super Kings"/>
    <s v="Chennai Super Kings"/>
    <s v="Standard"/>
  </r>
  <r>
    <n v="501259"/>
    <x v="158"/>
    <n v="9"/>
    <n v="4"/>
    <x v="3"/>
    <s v="Holkar Cricket Stadium"/>
    <n v="4"/>
    <x v="0"/>
    <n v="0"/>
    <n v="1"/>
    <n v="0"/>
    <s v="by wickets"/>
    <n v="6"/>
    <n v="4"/>
    <n v="88"/>
    <n v="483"/>
    <n v="518"/>
    <s v="Indore"/>
    <s v="India"/>
    <n v="2011"/>
    <n v="5"/>
    <s v="May"/>
    <x v="8"/>
    <x v="8"/>
    <s v="Kings XI Punjab"/>
    <s v="Kings XI Punjab"/>
    <s v="Kings XI Punjab"/>
    <s v="Standard"/>
  </r>
  <r>
    <n v="501260"/>
    <x v="159"/>
    <n v="2"/>
    <n v="1"/>
    <x v="3"/>
    <s v="M Chinnaswamy Stadium"/>
    <n v="2"/>
    <x v="0"/>
    <n v="0"/>
    <n v="1"/>
    <n v="1"/>
    <s v="by wickets"/>
    <n v="4"/>
    <n v="2"/>
    <n v="162"/>
    <n v="477"/>
    <n v="513"/>
    <s v="Bangalore"/>
    <s v="India"/>
    <n v="2011"/>
    <n v="5"/>
    <s v="May"/>
    <x v="0"/>
    <x v="0"/>
    <s v="Kolkata Knight Riders"/>
    <s v="Royal Challengers Bangalore"/>
    <s v="Royal Challengers Bangalore"/>
    <s v="Standard"/>
  </r>
  <r>
    <n v="501261"/>
    <x v="159"/>
    <n v="7"/>
    <n v="8"/>
    <x v="3"/>
    <s v="Wankhede Stadium"/>
    <n v="8"/>
    <x v="1"/>
    <n v="0"/>
    <n v="1"/>
    <n v="0"/>
    <s v="by runs"/>
    <n v="10"/>
    <n v="8"/>
    <n v="136"/>
    <n v="489"/>
    <n v="488"/>
    <s v="Mumbai"/>
    <s v="India"/>
    <n v="2011"/>
    <n v="5"/>
    <s v="May"/>
    <x v="3"/>
    <x v="3"/>
    <s v="Deccan Chargers"/>
    <s v="Deccan Chargers"/>
    <s v="Deccan Chargers"/>
    <s v="Standard"/>
  </r>
  <r>
    <n v="501262"/>
    <x v="160"/>
    <n v="4"/>
    <n v="6"/>
    <x v="3"/>
    <s v="Himachal Pradesh Cricket Association Stadium"/>
    <n v="6"/>
    <x v="0"/>
    <n v="0"/>
    <n v="1"/>
    <n v="0"/>
    <s v="by runs"/>
    <n v="29"/>
    <n v="4"/>
    <n v="67"/>
    <n v="470"/>
    <n v="487"/>
    <s v="Dharamsala"/>
    <s v="India"/>
    <n v="2011"/>
    <n v="5"/>
    <s v="May"/>
    <x v="1"/>
    <x v="1"/>
    <s v="Delhi Daredevils"/>
    <s v="Delhi Daredevils"/>
    <s v="Kings XI Punjab"/>
    <s v="Standard"/>
  </r>
  <r>
    <n v="501263"/>
    <x v="160"/>
    <n v="9"/>
    <n v="5"/>
    <x v="3"/>
    <s v="Holkar Cricket Stadium"/>
    <n v="9"/>
    <x v="0"/>
    <n v="0"/>
    <n v="1"/>
    <n v="0"/>
    <s v="by wickets"/>
    <n v="8"/>
    <n v="9"/>
    <n v="104"/>
    <n v="493"/>
    <n v="518"/>
    <s v="Indore"/>
    <s v="India"/>
    <n v="2011"/>
    <n v="5"/>
    <s v="May"/>
    <x v="8"/>
    <x v="8"/>
    <s v="Rajasthan Royals"/>
    <s v="Kochi Tuskers Kerala"/>
    <s v="Kochi Tuskers Kerala"/>
    <s v="Standard"/>
  </r>
  <r>
    <n v="501264"/>
    <x v="161"/>
    <n v="10"/>
    <n v="8"/>
    <x v="3"/>
    <s v="Dr Dy Patil Sports Academy"/>
    <n v="8"/>
    <x v="0"/>
    <n v="0"/>
    <n v="1"/>
    <n v="0"/>
    <s v="by wickets"/>
    <n v="6"/>
    <n v="8"/>
    <n v="136"/>
    <n v="489"/>
    <n v="488"/>
    <s v="Mumbai"/>
    <s v="India"/>
    <n v="2011"/>
    <n v="5"/>
    <s v="May"/>
    <x v="9"/>
    <x v="9"/>
    <s v="Deccan Chargers"/>
    <s v="Deccan Chargers"/>
    <s v="Deccan Chargers"/>
    <s v="Standard"/>
  </r>
  <r>
    <n v="501265"/>
    <x v="162"/>
    <n v="4"/>
    <n v="2"/>
    <x v="3"/>
    <s v="Himachal Pradesh Cricket Association Stadium"/>
    <n v="4"/>
    <x v="1"/>
    <n v="0"/>
    <n v="1"/>
    <n v="0"/>
    <s v="by runs"/>
    <n v="111"/>
    <n v="4"/>
    <n v="53"/>
    <n v="470"/>
    <n v="492"/>
    <s v="Dharamsala"/>
    <s v="India"/>
    <n v="2011"/>
    <n v="5"/>
    <s v="May"/>
    <x v="1"/>
    <x v="1"/>
    <s v="Royal Challengers Bangalore"/>
    <s v="Kings XI Punjab"/>
    <s v="Kings XI Punjab"/>
    <s v="Standard"/>
  </r>
  <r>
    <n v="501266"/>
    <x v="163"/>
    <n v="3"/>
    <n v="9"/>
    <x v="3"/>
    <s v="Ma Chidambaram Stadium, Chepauk"/>
    <n v="3"/>
    <x v="1"/>
    <n v="0"/>
    <n v="1"/>
    <n v="0"/>
    <s v="by runs"/>
    <n v="11"/>
    <n v="3"/>
    <n v="62"/>
    <n v="482"/>
    <n v="477"/>
    <s v="Chennai"/>
    <s v="India"/>
    <n v="2011"/>
    <n v="5"/>
    <s v="May"/>
    <x v="7"/>
    <x v="7"/>
    <s v="Kochi Tuskers Kerala"/>
    <s v="Chennai Super Kings"/>
    <s v="Chennai Super Kings"/>
    <s v="Standard"/>
  </r>
  <r>
    <n v="501267"/>
    <x v="164"/>
    <n v="10"/>
    <n v="1"/>
    <x v="3"/>
    <s v="Dr Dy Patil Sports Academy"/>
    <n v="1"/>
    <x v="0"/>
    <n v="0"/>
    <n v="1"/>
    <n v="0"/>
    <s v="by wickets"/>
    <n v="7"/>
    <n v="1"/>
    <n v="31"/>
    <n v="489"/>
    <n v="490"/>
    <s v="Mumbai"/>
    <s v="India"/>
    <n v="2011"/>
    <n v="5"/>
    <s v="May"/>
    <x v="9"/>
    <x v="9"/>
    <s v="Kolkata Knight Riders"/>
    <s v="Kolkata Knight Riders"/>
    <s v="Kolkata Knight Riders"/>
    <s v="Standard"/>
  </r>
  <r>
    <n v="501268"/>
    <x v="165"/>
    <n v="7"/>
    <n v="5"/>
    <x v="3"/>
    <s v="Wankhede Stadium"/>
    <n v="7"/>
    <x v="1"/>
    <n v="0"/>
    <n v="1"/>
    <n v="0"/>
    <s v="by wickets"/>
    <n v="10"/>
    <n v="5"/>
    <n v="32"/>
    <n v="477"/>
    <n v="493"/>
    <s v="Mumbai"/>
    <s v="India"/>
    <n v="2011"/>
    <n v="5"/>
    <s v="May"/>
    <x v="3"/>
    <x v="3"/>
    <s v="Rajasthan Royals"/>
    <s v="Mumbai Indians"/>
    <s v="Rajasthan Royals"/>
    <s v="Standard"/>
  </r>
  <r>
    <n v="501269"/>
    <x v="166"/>
    <n v="4"/>
    <n v="8"/>
    <x v="3"/>
    <s v="Himachal Pradesh Cricket Association Stadium"/>
    <n v="4"/>
    <x v="0"/>
    <n v="0"/>
    <n v="1"/>
    <n v="0"/>
    <s v="by runs"/>
    <n v="82"/>
    <n v="8"/>
    <n v="42"/>
    <n v="470"/>
    <n v="492"/>
    <s v="Dharamsala"/>
    <s v="India"/>
    <n v="2011"/>
    <n v="5"/>
    <s v="May"/>
    <x v="1"/>
    <x v="1"/>
    <s v="Deccan Chargers"/>
    <s v="Kings XI Punjab"/>
    <s v="Deccan Chargers"/>
    <s v="Standard"/>
  </r>
  <r>
    <n v="501270"/>
    <x v="166"/>
    <n v="6"/>
    <n v="10"/>
    <x v="3"/>
    <s v="Feroz Shah Kotla"/>
    <n v="6"/>
    <x v="1"/>
    <n v="0"/>
    <n v="0"/>
    <n v="0"/>
    <s v="No Result"/>
    <s v="NULL"/>
    <m/>
    <m/>
    <n v="485"/>
    <n v="518"/>
    <s v="Delhi"/>
    <s v="India"/>
    <n v="2011"/>
    <n v="5"/>
    <s v="May"/>
    <x v="2"/>
    <x v="2"/>
    <s v="Pune Warriors"/>
    <s v="Delhi Daredevils"/>
    <e v="#N/A"/>
    <s v="Non-Standard"/>
  </r>
  <r>
    <n v="501271"/>
    <x v="167"/>
    <n v="2"/>
    <n v="3"/>
    <x v="3"/>
    <s v="M Chinnaswamy Stadium"/>
    <n v="2"/>
    <x v="0"/>
    <n v="0"/>
    <n v="1"/>
    <n v="0"/>
    <s v="by wickets"/>
    <n v="8"/>
    <n v="2"/>
    <n v="162"/>
    <n v="486"/>
    <n v="477"/>
    <s v="Bangalore"/>
    <s v="India"/>
    <n v="2011"/>
    <n v="5"/>
    <s v="May"/>
    <x v="0"/>
    <x v="0"/>
    <s v="Chennai Super Kings"/>
    <s v="Royal Challengers Bangalore"/>
    <s v="Royal Challengers Bangalore"/>
    <s v="Standard"/>
  </r>
  <r>
    <n v="501272"/>
    <x v="167"/>
    <n v="1"/>
    <n v="7"/>
    <x v="3"/>
    <s v="Eden Gardens"/>
    <n v="7"/>
    <x v="0"/>
    <n v="0"/>
    <n v="1"/>
    <n v="0"/>
    <s v="by wickets"/>
    <n v="5"/>
    <n v="7"/>
    <n v="275"/>
    <n v="488"/>
    <n v="490"/>
    <s v="Kolkata"/>
    <s v="India"/>
    <n v="2011"/>
    <n v="5"/>
    <s v="May"/>
    <x v="4"/>
    <x v="4"/>
    <s v="Mumbai Indians"/>
    <s v="Mumbai Indians"/>
    <s v="Mumbai Indians"/>
    <s v="Standard"/>
  </r>
  <r>
    <n v="501273"/>
    <x v="168"/>
    <n v="2"/>
    <n v="3"/>
    <x v="3"/>
    <s v="Wankhede Stadium"/>
    <n v="3"/>
    <x v="0"/>
    <n v="0"/>
    <n v="1"/>
    <n v="0"/>
    <s v="by wickets"/>
    <n v="6"/>
    <n v="3"/>
    <n v="21"/>
    <n v="470"/>
    <n v="490"/>
    <s v="Mumbai"/>
    <s v="India"/>
    <n v="2011"/>
    <n v="5"/>
    <s v="May"/>
    <x v="0"/>
    <x v="0"/>
    <s v="Chennai Super Kings"/>
    <s v="Chennai Super Kings"/>
    <s v="Chennai Super Kings"/>
    <s v="Standard"/>
  </r>
  <r>
    <n v="501274"/>
    <x v="169"/>
    <n v="7"/>
    <n v="1"/>
    <x v="3"/>
    <s v="Wankhede Stadium"/>
    <n v="7"/>
    <x v="0"/>
    <n v="0"/>
    <n v="1"/>
    <n v="0"/>
    <s v="by wickets"/>
    <n v="4"/>
    <n v="7"/>
    <n v="126"/>
    <n v="470"/>
    <n v="490"/>
    <s v="Mumbai"/>
    <s v="India"/>
    <n v="2011"/>
    <n v="5"/>
    <s v="May"/>
    <x v="3"/>
    <x v="3"/>
    <s v="Kolkata Knight Riders"/>
    <s v="Mumbai Indians"/>
    <s v="Mumbai Indians"/>
    <s v="Standard"/>
  </r>
  <r>
    <n v="501275"/>
    <x v="170"/>
    <n v="2"/>
    <n v="7"/>
    <x v="3"/>
    <s v="Ma Chidambaram Stadium, Chepauk"/>
    <n v="7"/>
    <x v="0"/>
    <n v="0"/>
    <n v="1"/>
    <n v="0"/>
    <s v="by runs"/>
    <n v="43"/>
    <n v="2"/>
    <n v="162"/>
    <n v="470"/>
    <n v="490"/>
    <s v="Chennai"/>
    <s v="India"/>
    <n v="2011"/>
    <n v="5"/>
    <s v="May"/>
    <x v="0"/>
    <x v="0"/>
    <s v="Mumbai Indians"/>
    <s v="Mumbai Indians"/>
    <s v="Royal Challengers Bangalore"/>
    <s v="Standard"/>
  </r>
  <r>
    <n v="501276"/>
    <x v="171"/>
    <n v="3"/>
    <n v="2"/>
    <x v="3"/>
    <s v="Ma Chidambaram Stadium, Chepauk"/>
    <n v="3"/>
    <x v="1"/>
    <n v="0"/>
    <n v="1"/>
    <n v="0"/>
    <s v="by runs"/>
    <n v="58"/>
    <n v="3"/>
    <n v="185"/>
    <n v="470"/>
    <n v="490"/>
    <s v="Chennai"/>
    <s v="India"/>
    <n v="2011"/>
    <n v="5"/>
    <s v="May"/>
    <x v="7"/>
    <x v="7"/>
    <s v="Royal Challengers Bangalore"/>
    <s v="Chennai Super Kings"/>
    <s v="Chennai Super Kings"/>
    <s v="Standard"/>
  </r>
  <r>
    <n v="548311"/>
    <x v="172"/>
    <n v="3"/>
    <n v="7"/>
    <x v="4"/>
    <s v="Ma Chidambaram Stadium, Chepauk"/>
    <n v="7"/>
    <x v="0"/>
    <n v="0"/>
    <n v="1"/>
    <n v="0"/>
    <s v="by wickets"/>
    <n v="8"/>
    <n v="7"/>
    <n v="304"/>
    <n v="494"/>
    <n v="490"/>
    <s v="Chennai"/>
    <s v="India"/>
    <n v="2012"/>
    <n v="4"/>
    <s v="April"/>
    <x v="7"/>
    <x v="7"/>
    <s v="Mumbai Indians"/>
    <s v="Mumbai Indians"/>
    <s v="Mumbai Indians"/>
    <s v="Standard"/>
  </r>
  <r>
    <n v="548312"/>
    <x v="173"/>
    <n v="1"/>
    <n v="6"/>
    <x v="4"/>
    <s v="Eden Gardens"/>
    <n v="6"/>
    <x v="0"/>
    <n v="0"/>
    <n v="1"/>
    <n v="0"/>
    <s v="by wickets"/>
    <n v="8"/>
    <n v="6"/>
    <n v="29"/>
    <n v="483"/>
    <n v="482"/>
    <s v="Kolkata"/>
    <s v="India"/>
    <n v="2012"/>
    <n v="4"/>
    <s v="April"/>
    <x v="4"/>
    <x v="4"/>
    <s v="Delhi Daredevils"/>
    <s v="Delhi Daredevils"/>
    <s v="Delhi Daredevils"/>
    <s v="Standard"/>
  </r>
  <r>
    <n v="548313"/>
    <x v="174"/>
    <n v="7"/>
    <n v="10"/>
    <x v="4"/>
    <s v="Wankhede Stadium"/>
    <n v="7"/>
    <x v="0"/>
    <n v="0"/>
    <n v="1"/>
    <n v="0"/>
    <s v="by runs"/>
    <n v="28"/>
    <n v="10"/>
    <n v="306"/>
    <n v="495"/>
    <n v="490"/>
    <s v="Mumbai"/>
    <s v="India"/>
    <n v="2012"/>
    <n v="4"/>
    <s v="April"/>
    <x v="3"/>
    <x v="3"/>
    <s v="Pune Warriors"/>
    <s v="Mumbai Indians"/>
    <s v="Pune Warriors"/>
    <s v="Standard"/>
  </r>
  <r>
    <n v="548314"/>
    <x v="174"/>
    <n v="5"/>
    <n v="4"/>
    <x v="4"/>
    <s v="Sawai Mansingh Stadium"/>
    <n v="4"/>
    <x v="0"/>
    <n v="0"/>
    <n v="1"/>
    <n v="0"/>
    <s v="by runs"/>
    <n v="31"/>
    <n v="5"/>
    <n v="85"/>
    <n v="474"/>
    <n v="488"/>
    <s v="Jaipur"/>
    <s v="India"/>
    <n v="2012"/>
    <n v="4"/>
    <s v="April"/>
    <x v="5"/>
    <x v="5"/>
    <s v="Kings XI Punjab"/>
    <s v="Kings XI Punjab"/>
    <s v="Rajasthan Royals"/>
    <s v="Standard"/>
  </r>
  <r>
    <n v="548315"/>
    <x v="175"/>
    <n v="2"/>
    <n v="6"/>
    <x v="4"/>
    <s v="M Chinnaswamy Stadium"/>
    <n v="6"/>
    <x v="0"/>
    <n v="0"/>
    <n v="1"/>
    <n v="0"/>
    <s v="by runs"/>
    <n v="20"/>
    <n v="2"/>
    <n v="110"/>
    <n v="483"/>
    <n v="489"/>
    <s v="Bangalore"/>
    <s v="India"/>
    <n v="2012"/>
    <n v="4"/>
    <s v="April"/>
    <x v="0"/>
    <x v="0"/>
    <s v="Delhi Daredevils"/>
    <s v="Delhi Daredevils"/>
    <s v="Royal Challengers Bangalore"/>
    <s v="Standard"/>
  </r>
  <r>
    <n v="548316"/>
    <x v="175"/>
    <n v="8"/>
    <n v="3"/>
    <x v="4"/>
    <s v="Dr. Y.S. Rajasekhara Reddy Aca-Vdca Cricket Stadium"/>
    <n v="8"/>
    <x v="0"/>
    <n v="0"/>
    <n v="1"/>
    <n v="0"/>
    <s v="by runs"/>
    <n v="74"/>
    <n v="3"/>
    <n v="35"/>
    <n v="494"/>
    <n v="482"/>
    <s v="Visakhapatnam"/>
    <s v="India"/>
    <n v="2012"/>
    <n v="4"/>
    <s v="April"/>
    <x v="6"/>
    <x v="6"/>
    <s v="Chennai Super Kings"/>
    <s v="Deccan Chargers"/>
    <s v="Chennai Super Kings"/>
    <s v="Standard"/>
  </r>
  <r>
    <n v="548317"/>
    <x v="176"/>
    <n v="5"/>
    <n v="1"/>
    <x v="4"/>
    <s v="Sawai Mansingh Stadium"/>
    <n v="1"/>
    <x v="0"/>
    <n v="0"/>
    <n v="1"/>
    <n v="0"/>
    <s v="by runs"/>
    <n v="22"/>
    <n v="5"/>
    <n v="104"/>
    <n v="474"/>
    <n v="496"/>
    <s v="Jaipur"/>
    <s v="India"/>
    <n v="2012"/>
    <n v="4"/>
    <s v="April"/>
    <x v="5"/>
    <x v="5"/>
    <s v="Kolkata Knight Riders"/>
    <s v="Kolkata Knight Riders"/>
    <s v="Rajasthan Royals"/>
    <s v="Standard"/>
  </r>
  <r>
    <n v="548318"/>
    <x v="176"/>
    <n v="10"/>
    <n v="4"/>
    <x v="4"/>
    <s v="Subrata Roy Sahara Stadium"/>
    <n v="10"/>
    <x v="1"/>
    <n v="0"/>
    <n v="1"/>
    <n v="0"/>
    <s v="by runs"/>
    <n v="22"/>
    <n v="10"/>
    <n v="307"/>
    <n v="491"/>
    <n v="490"/>
    <s v="Pune"/>
    <s v="India"/>
    <n v="2012"/>
    <n v="4"/>
    <s v="April"/>
    <x v="9"/>
    <x v="9"/>
    <s v="Kings XI Punjab"/>
    <s v="Pune Warriors"/>
    <s v="Pune Warriors"/>
    <s v="Standard"/>
  </r>
  <r>
    <n v="548319"/>
    <x v="177"/>
    <n v="8"/>
    <n v="7"/>
    <x v="4"/>
    <s v="Dr. Y.S. Rajasekhara Reddy Aca-Vdca Cricket Stadium"/>
    <n v="8"/>
    <x v="1"/>
    <n v="0"/>
    <n v="1"/>
    <n v="0"/>
    <s v="by wickets"/>
    <n v="5"/>
    <n v="7"/>
    <n v="57"/>
    <n v="495"/>
    <n v="494"/>
    <s v="Visakhapatnam"/>
    <s v="India"/>
    <n v="2012"/>
    <n v="4"/>
    <s v="April"/>
    <x v="6"/>
    <x v="6"/>
    <s v="Mumbai Indians"/>
    <s v="Deccan Chargers"/>
    <s v="Mumbai Indians"/>
    <s v="Standard"/>
  </r>
  <r>
    <n v="548320"/>
    <x v="178"/>
    <n v="2"/>
    <n v="1"/>
    <x v="4"/>
    <s v="M Chinnaswamy Stadium"/>
    <n v="2"/>
    <x v="0"/>
    <n v="0"/>
    <n v="1"/>
    <n v="0"/>
    <s v="by runs"/>
    <n v="42"/>
    <n v="1"/>
    <n v="151"/>
    <n v="489"/>
    <n v="518"/>
    <s v="Bangalore"/>
    <s v="India"/>
    <n v="2012"/>
    <n v="4"/>
    <s v="April"/>
    <x v="0"/>
    <x v="0"/>
    <s v="Kolkata Knight Riders"/>
    <s v="Royal Challengers Bangalore"/>
    <s v="Kolkata Knight Riders"/>
    <s v="Standard"/>
  </r>
  <r>
    <n v="548321"/>
    <x v="178"/>
    <n v="6"/>
    <n v="3"/>
    <x v="4"/>
    <s v="Feroz Shah Kotla"/>
    <n v="6"/>
    <x v="0"/>
    <n v="0"/>
    <n v="1"/>
    <n v="0"/>
    <s v="by wickets"/>
    <n v="8"/>
    <n v="6"/>
    <n v="190"/>
    <n v="470"/>
    <n v="488"/>
    <s v="Delhi"/>
    <s v="India"/>
    <n v="2012"/>
    <n v="4"/>
    <s v="April"/>
    <x v="2"/>
    <x v="2"/>
    <s v="Chennai Super Kings"/>
    <s v="Delhi Daredevils"/>
    <s v="Delhi Daredevils"/>
    <s v="Standard"/>
  </r>
  <r>
    <n v="548322"/>
    <x v="179"/>
    <n v="7"/>
    <n v="5"/>
    <x v="4"/>
    <s v="Wankhede Stadium"/>
    <n v="5"/>
    <x v="0"/>
    <n v="0"/>
    <n v="1"/>
    <n v="0"/>
    <s v="by runs"/>
    <n v="27"/>
    <n v="7"/>
    <n v="221"/>
    <n v="472"/>
    <n v="497"/>
    <s v="Mumbai"/>
    <s v="India"/>
    <n v="2012"/>
    <n v="4"/>
    <s v="April"/>
    <x v="3"/>
    <x v="3"/>
    <s v="Rajasthan Royals"/>
    <s v="Rajasthan Royals"/>
    <s v="Mumbai Indians"/>
    <s v="Standard"/>
  </r>
  <r>
    <n v="548323"/>
    <x v="180"/>
    <n v="3"/>
    <n v="2"/>
    <x v="4"/>
    <s v="Ma Chidambaram Stadium, Chepauk"/>
    <n v="2"/>
    <x v="1"/>
    <n v="0"/>
    <n v="1"/>
    <n v="0"/>
    <s v="by wickets"/>
    <n v="5"/>
    <n v="3"/>
    <n v="303"/>
    <n v="482"/>
    <n v="518"/>
    <s v="Chennai"/>
    <s v="India"/>
    <n v="2012"/>
    <n v="4"/>
    <s v="April"/>
    <x v="7"/>
    <x v="7"/>
    <s v="Royal Challengers Bangalore"/>
    <s v="Royal Challengers Bangalore"/>
    <s v="Chennai Super Kings"/>
    <s v="Standard"/>
  </r>
  <r>
    <n v="548324"/>
    <x v="180"/>
    <n v="4"/>
    <n v="10"/>
    <x v="4"/>
    <s v="Punjab Cricket Association Stadium, Mohali"/>
    <n v="4"/>
    <x v="0"/>
    <n v="0"/>
    <n v="1"/>
    <n v="0"/>
    <s v="by wickets"/>
    <n v="7"/>
    <n v="4"/>
    <n v="137"/>
    <n v="496"/>
    <n v="488"/>
    <s v="Chandigarh"/>
    <s v="India"/>
    <n v="2012"/>
    <n v="4"/>
    <s v="April"/>
    <x v="1"/>
    <x v="1"/>
    <s v="Pune Warriors"/>
    <s v="Kings XI Punjab"/>
    <s v="Kings XI Punjab"/>
    <s v="Standard"/>
  </r>
  <r>
    <n v="548325"/>
    <x v="181"/>
    <n v="1"/>
    <n v="5"/>
    <x v="4"/>
    <s v="Eden Gardens"/>
    <n v="5"/>
    <x v="1"/>
    <n v="0"/>
    <n v="1"/>
    <n v="0"/>
    <s v="by wickets"/>
    <n v="5"/>
    <n v="1"/>
    <n v="276"/>
    <n v="470"/>
    <n v="483"/>
    <s v="Kolkata"/>
    <s v="India"/>
    <n v="2012"/>
    <n v="4"/>
    <s v="April"/>
    <x v="4"/>
    <x v="4"/>
    <s v="Rajasthan Royals"/>
    <s v="Rajasthan Royals"/>
    <s v="Kolkata Knight Riders"/>
    <s v="Standard"/>
  </r>
  <r>
    <n v="548326"/>
    <x v="182"/>
    <n v="6"/>
    <n v="8"/>
    <x v="4"/>
    <s v="Feroz Shah Kotla"/>
    <n v="8"/>
    <x v="1"/>
    <n v="0"/>
    <n v="1"/>
    <n v="0"/>
    <s v="by wickets"/>
    <n v="5"/>
    <n v="6"/>
    <n v="158"/>
    <n v="474"/>
    <n v="488"/>
    <s v="Delhi"/>
    <s v="India"/>
    <n v="2012"/>
    <n v="4"/>
    <s v="April"/>
    <x v="2"/>
    <x v="2"/>
    <s v="Deccan Chargers"/>
    <s v="Deccan Chargers"/>
    <s v="Delhi Daredevils"/>
    <s v="Standard"/>
  </r>
  <r>
    <n v="548327"/>
    <x v="183"/>
    <n v="10"/>
    <n v="3"/>
    <x v="4"/>
    <s v="Subrata Roy Sahara Stadium"/>
    <n v="3"/>
    <x v="1"/>
    <n v="0"/>
    <n v="1"/>
    <n v="0"/>
    <s v="by wickets"/>
    <n v="7"/>
    <n v="10"/>
    <n v="157"/>
    <n v="472"/>
    <n v="497"/>
    <s v="Pune"/>
    <s v="India"/>
    <n v="2012"/>
    <n v="4"/>
    <s v="April"/>
    <x v="9"/>
    <x v="9"/>
    <s v="Chennai Super Kings"/>
    <s v="Chennai Super Kings"/>
    <s v="Pune Warriors"/>
    <s v="Standard"/>
  </r>
  <r>
    <n v="548328"/>
    <x v="184"/>
    <n v="1"/>
    <n v="4"/>
    <x v="4"/>
    <s v="Eden Gardens"/>
    <n v="1"/>
    <x v="0"/>
    <n v="0"/>
    <n v="1"/>
    <n v="0"/>
    <s v="by runs"/>
    <n v="2"/>
    <n v="4"/>
    <n v="315"/>
    <n v="470"/>
    <n v="483"/>
    <s v="Kolkata"/>
    <s v="India"/>
    <n v="2012"/>
    <n v="4"/>
    <s v="April"/>
    <x v="4"/>
    <x v="4"/>
    <s v="Kings XI Punjab"/>
    <s v="Kolkata Knight Riders"/>
    <s v="Kings XI Punjab"/>
    <s v="Standard"/>
  </r>
  <r>
    <n v="548329"/>
    <x v="184"/>
    <n v="2"/>
    <n v="5"/>
    <x v="4"/>
    <s v="M Chinnaswamy Stadium"/>
    <n v="5"/>
    <x v="1"/>
    <n v="0"/>
    <n v="1"/>
    <n v="0"/>
    <s v="by runs"/>
    <n v="59"/>
    <n v="5"/>
    <n v="85"/>
    <n v="494"/>
    <n v="518"/>
    <s v="Bangalore"/>
    <s v="India"/>
    <n v="2012"/>
    <n v="4"/>
    <s v="April"/>
    <x v="0"/>
    <x v="0"/>
    <s v="Rajasthan Royals"/>
    <s v="Rajasthan Royals"/>
    <s v="Rajasthan Royals"/>
    <s v="Standard"/>
  </r>
  <r>
    <n v="548330"/>
    <x v="185"/>
    <n v="7"/>
    <n v="6"/>
    <x v="4"/>
    <s v="Wankhede Stadium"/>
    <n v="6"/>
    <x v="0"/>
    <n v="0"/>
    <n v="1"/>
    <n v="0"/>
    <s v="by wickets"/>
    <n v="7"/>
    <n v="6"/>
    <n v="293"/>
    <n v="474"/>
    <n v="488"/>
    <s v="Mumbai"/>
    <s v="India"/>
    <n v="2012"/>
    <n v="4"/>
    <s v="April"/>
    <x v="3"/>
    <x v="3"/>
    <s v="Delhi Daredevils"/>
    <s v="Delhi Daredevils"/>
    <s v="Delhi Daredevils"/>
    <s v="Standard"/>
  </r>
  <r>
    <n v="548331"/>
    <x v="186"/>
    <n v="5"/>
    <n v="8"/>
    <x v="4"/>
    <s v="Sawai Mansingh Stadium"/>
    <n v="8"/>
    <x v="1"/>
    <n v="0"/>
    <n v="1"/>
    <n v="0"/>
    <s v="by wickets"/>
    <n v="5"/>
    <n v="5"/>
    <n v="104"/>
    <n v="472"/>
    <n v="497"/>
    <s v="Jaipur"/>
    <s v="India"/>
    <n v="2012"/>
    <n v="4"/>
    <s v="April"/>
    <x v="5"/>
    <x v="5"/>
    <s v="Deccan Chargers"/>
    <s v="Deccan Chargers"/>
    <s v="Rajasthan Royals"/>
    <s v="Standard"/>
  </r>
  <r>
    <n v="548332"/>
    <x v="186"/>
    <n v="2"/>
    <n v="10"/>
    <x v="4"/>
    <s v="M Chinnaswamy Stadium"/>
    <n v="10"/>
    <x v="1"/>
    <n v="0"/>
    <n v="1"/>
    <n v="0"/>
    <s v="by wickets"/>
    <n v="6"/>
    <n v="2"/>
    <n v="162"/>
    <n v="483"/>
    <n v="491"/>
    <s v="Bangalore"/>
    <s v="India"/>
    <n v="2012"/>
    <n v="4"/>
    <s v="April"/>
    <x v="0"/>
    <x v="0"/>
    <s v="Pune Warriors"/>
    <s v="Pune Warriors"/>
    <s v="Royal Challengers Bangalore"/>
    <s v="Standard"/>
  </r>
  <r>
    <n v="548333"/>
    <x v="187"/>
    <n v="4"/>
    <n v="1"/>
    <x v="4"/>
    <s v="Punjab Cricket Association Stadium, Mohali"/>
    <n v="4"/>
    <x v="1"/>
    <n v="0"/>
    <n v="1"/>
    <n v="0"/>
    <s v="by wickets"/>
    <n v="8"/>
    <n v="1"/>
    <n v="40"/>
    <n v="494"/>
    <n v="518"/>
    <s v="Chandigarh"/>
    <s v="India"/>
    <n v="2012"/>
    <n v="4"/>
    <s v="April"/>
    <x v="1"/>
    <x v="1"/>
    <s v="Kolkata Knight Riders"/>
    <s v="Kings XI Punjab"/>
    <s v="Kolkata Knight Riders"/>
    <s v="Standard"/>
  </r>
  <r>
    <n v="548334"/>
    <x v="188"/>
    <n v="8"/>
    <n v="6"/>
    <x v="4"/>
    <s v="Rajiv Gandhi International Stadium, Uppal"/>
    <n v="8"/>
    <x v="1"/>
    <n v="0"/>
    <n v="1"/>
    <n v="0"/>
    <s v="by wickets"/>
    <n v="9"/>
    <n v="6"/>
    <n v="187"/>
    <n v="494"/>
    <n v="490"/>
    <s v="Hyderabad"/>
    <s v="India"/>
    <n v="2012"/>
    <n v="5"/>
    <s v="May"/>
    <x v="6"/>
    <x v="6"/>
    <s v="Delhi Daredevils"/>
    <s v="Deccan Chargers"/>
    <s v="Delhi Daredevils"/>
    <s v="Standard"/>
  </r>
  <r>
    <n v="548335"/>
    <x v="182"/>
    <n v="3"/>
    <n v="10"/>
    <x v="4"/>
    <s v="Ma Chidambaram Stadium, Chepauk"/>
    <n v="10"/>
    <x v="0"/>
    <n v="0"/>
    <n v="1"/>
    <n v="0"/>
    <s v="by runs"/>
    <n v="13"/>
    <n v="3"/>
    <n v="324"/>
    <n v="470"/>
    <n v="491"/>
    <s v="Chennai"/>
    <s v="India"/>
    <n v="2012"/>
    <n v="4"/>
    <s v="April"/>
    <x v="7"/>
    <x v="7"/>
    <s v="Pune Warriors"/>
    <s v="Pune Warriors"/>
    <s v="Chennai Super Kings"/>
    <s v="Standard"/>
  </r>
  <r>
    <n v="548336"/>
    <x v="189"/>
    <n v="4"/>
    <n v="2"/>
    <x v="4"/>
    <s v="Punjab Cricket Association Stadium, Mohali"/>
    <n v="2"/>
    <x v="0"/>
    <n v="0"/>
    <n v="1"/>
    <n v="0"/>
    <s v="by wickets"/>
    <n v="5"/>
    <n v="2"/>
    <n v="162"/>
    <n v="489"/>
    <n v="518"/>
    <s v="Chandigarh"/>
    <s v="India"/>
    <n v="2012"/>
    <n v="4"/>
    <s v="April"/>
    <x v="1"/>
    <x v="1"/>
    <s v="Royal Challengers Bangalore"/>
    <s v="Royal Challengers Bangalore"/>
    <s v="Royal Challengers Bangalore"/>
    <s v="Standard"/>
  </r>
  <r>
    <n v="548337"/>
    <x v="190"/>
    <n v="3"/>
    <n v="5"/>
    <x v="4"/>
    <s v="Ma Chidambaram Stadium, Chepauk"/>
    <n v="5"/>
    <x v="1"/>
    <n v="0"/>
    <n v="1"/>
    <n v="0"/>
    <s v="by wickets"/>
    <n v="7"/>
    <n v="3"/>
    <n v="303"/>
    <n v="472"/>
    <n v="497"/>
    <s v="Chennai"/>
    <s v="India"/>
    <n v="2012"/>
    <n v="4"/>
    <s v="April"/>
    <x v="7"/>
    <x v="7"/>
    <s v="Rajasthan Royals"/>
    <s v="Rajasthan Royals"/>
    <s v="Chennai Super Kings"/>
    <s v="Standard"/>
  </r>
  <r>
    <n v="548338"/>
    <x v="190"/>
    <n v="6"/>
    <n v="10"/>
    <x v="4"/>
    <s v="Feroz Shah Kotla"/>
    <n v="6"/>
    <x v="0"/>
    <n v="0"/>
    <n v="1"/>
    <n v="0"/>
    <s v="by runs"/>
    <n v="20"/>
    <n v="10"/>
    <n v="1"/>
    <n v="470"/>
    <n v="491"/>
    <s v="Delhi"/>
    <s v="India"/>
    <n v="2012"/>
    <n v="4"/>
    <s v="April"/>
    <x v="2"/>
    <x v="2"/>
    <s v="Pune Warriors"/>
    <s v="Delhi Daredevils"/>
    <s v="Pune Warriors"/>
    <s v="Standard"/>
  </r>
  <r>
    <n v="548339"/>
    <x v="191"/>
    <n v="7"/>
    <n v="4"/>
    <x v="4"/>
    <s v="Wankhede Stadium"/>
    <n v="7"/>
    <x v="1"/>
    <n v="0"/>
    <n v="1"/>
    <n v="0"/>
    <s v="by wickets"/>
    <n v="6"/>
    <n v="4"/>
    <n v="100"/>
    <n v="489"/>
    <n v="518"/>
    <s v="Mumbai"/>
    <s v="India"/>
    <n v="2012"/>
    <n v="4"/>
    <s v="April"/>
    <x v="3"/>
    <x v="3"/>
    <s v="Kings XI Punjab"/>
    <s v="Mumbai Indians"/>
    <s v="Kings XI Punjab"/>
    <s v="Standard"/>
  </r>
  <r>
    <n v="548340"/>
    <x v="191"/>
    <n v="8"/>
    <n v="1"/>
    <x v="4"/>
    <s v="Barabati Stadium"/>
    <n v="1"/>
    <x v="0"/>
    <n v="0"/>
    <n v="1"/>
    <n v="0"/>
    <s v="by wickets"/>
    <n v="5"/>
    <n v="1"/>
    <n v="66"/>
    <n v="474"/>
    <n v="488"/>
    <s v="Cuttack"/>
    <s v="India"/>
    <n v="2012"/>
    <n v="4"/>
    <s v="April"/>
    <x v="6"/>
    <x v="6"/>
    <s v="Kolkata Knight Riders"/>
    <s v="Kolkata Knight Riders"/>
    <s v="Kolkata Knight Riders"/>
    <s v="Standard"/>
  </r>
  <r>
    <n v="548341"/>
    <x v="192"/>
    <n v="5"/>
    <n v="2"/>
    <x v="4"/>
    <s v="Sawai Mansingh Stadium"/>
    <n v="5"/>
    <x v="0"/>
    <n v="0"/>
    <n v="1"/>
    <n v="0"/>
    <s v="by runs"/>
    <n v="46"/>
    <n v="2"/>
    <n v="110"/>
    <n v="470"/>
    <n v="483"/>
    <s v="Jaipur"/>
    <s v="India"/>
    <n v="2012"/>
    <n v="4"/>
    <s v="April"/>
    <x v="5"/>
    <x v="5"/>
    <s v="Royal Challengers Bangalore"/>
    <s v="Rajasthan Royals"/>
    <s v="Royal Challengers Bangalore"/>
    <s v="Standard"/>
  </r>
  <r>
    <n v="548342"/>
    <x v="193"/>
    <n v="10"/>
    <n v="6"/>
    <x v="4"/>
    <s v="Subrata Roy Sahara Stadium"/>
    <n v="10"/>
    <x v="1"/>
    <n v="0"/>
    <n v="1"/>
    <n v="0"/>
    <s v="by wickets"/>
    <n v="8"/>
    <n v="6"/>
    <n v="41"/>
    <n v="489"/>
    <n v="518"/>
    <s v="Pune"/>
    <s v="India"/>
    <n v="2012"/>
    <n v="4"/>
    <s v="April"/>
    <x v="9"/>
    <x v="9"/>
    <s v="Delhi Daredevils"/>
    <s v="Pune Warriors"/>
    <s v="Delhi Daredevils"/>
    <s v="Standard"/>
  </r>
  <r>
    <n v="548344"/>
    <x v="194"/>
    <n v="4"/>
    <n v="7"/>
    <x v="4"/>
    <s v="Punjab Cricket Association Stadium, Mohali"/>
    <n v="4"/>
    <x v="1"/>
    <n v="0"/>
    <n v="1"/>
    <n v="0"/>
    <s v="by wickets"/>
    <n v="4"/>
    <n v="7"/>
    <n v="208"/>
    <n v="472"/>
    <n v="497"/>
    <s v="Chandigarh"/>
    <s v="India"/>
    <n v="2012"/>
    <n v="4"/>
    <s v="April"/>
    <x v="1"/>
    <x v="1"/>
    <s v="Mumbai Indians"/>
    <s v="Kings XI Punjab"/>
    <s v="Mumbai Indians"/>
    <s v="Standard"/>
  </r>
  <r>
    <n v="548346"/>
    <x v="195"/>
    <n v="10"/>
    <n v="8"/>
    <x v="4"/>
    <s v="Subrata Roy Sahara Stadium"/>
    <n v="8"/>
    <x v="1"/>
    <n v="0"/>
    <n v="1"/>
    <n v="0"/>
    <s v="by runs"/>
    <n v="18"/>
    <n v="8"/>
    <n v="10"/>
    <n v="489"/>
    <n v="518"/>
    <s v="Pune"/>
    <s v="India"/>
    <n v="2012"/>
    <n v="4"/>
    <s v="April"/>
    <x v="9"/>
    <x v="9"/>
    <s v="Deccan Chargers"/>
    <s v="Deccan Chargers"/>
    <s v="Deccan Chargers"/>
    <s v="Standard"/>
  </r>
  <r>
    <n v="548347"/>
    <x v="196"/>
    <n v="6"/>
    <n v="7"/>
    <x v="4"/>
    <s v="Feroz Shah Kotla"/>
    <n v="7"/>
    <x v="0"/>
    <n v="0"/>
    <n v="1"/>
    <n v="0"/>
    <s v="by runs"/>
    <n v="37"/>
    <n v="6"/>
    <n v="41"/>
    <n v="472"/>
    <n v="497"/>
    <s v="Delhi"/>
    <s v="India"/>
    <n v="2012"/>
    <n v="4"/>
    <s v="April"/>
    <x v="2"/>
    <x v="2"/>
    <s v="Mumbai Indians"/>
    <s v="Mumbai Indians"/>
    <s v="Delhi Daredevils"/>
    <s v="Standard"/>
  </r>
  <r>
    <n v="548348"/>
    <x v="197"/>
    <n v="3"/>
    <n v="4"/>
    <x v="4"/>
    <s v="Ma Chidambaram Stadium, Chepauk"/>
    <n v="4"/>
    <x v="1"/>
    <n v="0"/>
    <n v="1"/>
    <n v="0"/>
    <s v="by runs"/>
    <n v="7"/>
    <n v="4"/>
    <n v="236"/>
    <n v="474"/>
    <n v="488"/>
    <s v="Chennai"/>
    <s v="India"/>
    <n v="2012"/>
    <n v="4"/>
    <s v="April"/>
    <x v="7"/>
    <x v="7"/>
    <s v="Kings XI Punjab"/>
    <s v="Kings XI Punjab"/>
    <s v="Kings XI Punjab"/>
    <s v="Standard"/>
  </r>
  <r>
    <n v="548349"/>
    <x v="197"/>
    <n v="1"/>
    <n v="2"/>
    <x v="4"/>
    <s v="Eden Gardens"/>
    <n v="1"/>
    <x v="1"/>
    <n v="0"/>
    <n v="1"/>
    <n v="0"/>
    <s v="by runs"/>
    <n v="47"/>
    <n v="1"/>
    <n v="40"/>
    <n v="470"/>
    <n v="478"/>
    <s v="Kolkata"/>
    <s v="India"/>
    <n v="2012"/>
    <n v="4"/>
    <s v="April"/>
    <x v="4"/>
    <x v="4"/>
    <s v="Royal Challengers Bangalore"/>
    <s v="Kolkata Knight Riders"/>
    <s v="Kolkata Knight Riders"/>
    <s v="Standard"/>
  </r>
  <r>
    <n v="548350"/>
    <x v="198"/>
    <n v="6"/>
    <n v="5"/>
    <x v="4"/>
    <s v="Feroz Shah Kotla"/>
    <n v="6"/>
    <x v="1"/>
    <n v="0"/>
    <n v="1"/>
    <n v="0"/>
    <s v="by runs"/>
    <n v="1"/>
    <n v="6"/>
    <n v="41"/>
    <n v="489"/>
    <n v="518"/>
    <s v="Delhi"/>
    <s v="India"/>
    <n v="2012"/>
    <n v="4"/>
    <s v="April"/>
    <x v="2"/>
    <x v="2"/>
    <s v="Rajasthan Royals"/>
    <s v="Delhi Daredevils"/>
    <s v="Delhi Daredevils"/>
    <s v="Standard"/>
  </r>
  <r>
    <n v="548351"/>
    <x v="198"/>
    <n v="7"/>
    <n v="8"/>
    <x v="4"/>
    <s v="Wankhede Stadium"/>
    <n v="7"/>
    <x v="0"/>
    <n v="0"/>
    <n v="1"/>
    <n v="0"/>
    <s v="by wickets"/>
    <n v="5"/>
    <n v="7"/>
    <n v="94"/>
    <n v="495"/>
    <n v="497"/>
    <s v="Mumbai"/>
    <s v="India"/>
    <n v="2012"/>
    <n v="4"/>
    <s v="April"/>
    <x v="3"/>
    <x v="3"/>
    <s v="Deccan Chargers"/>
    <s v="Mumbai Indians"/>
    <s v="Mumbai Indians"/>
    <s v="Standard"/>
  </r>
  <r>
    <n v="548352"/>
    <x v="199"/>
    <n v="3"/>
    <n v="1"/>
    <x v="4"/>
    <s v="Ma Chidambaram Stadium, Chepauk"/>
    <n v="3"/>
    <x v="1"/>
    <n v="0"/>
    <n v="1"/>
    <n v="0"/>
    <s v="by wickets"/>
    <n v="5"/>
    <n v="1"/>
    <n v="40"/>
    <n v="474"/>
    <n v="499"/>
    <s v="Chennai"/>
    <s v="India"/>
    <n v="2012"/>
    <n v="4"/>
    <s v="April"/>
    <x v="7"/>
    <x v="7"/>
    <s v="Kolkata Knight Riders"/>
    <s v="Chennai Super Kings"/>
    <s v="Kolkata Knight Riders"/>
    <s v="Standard"/>
  </r>
  <r>
    <n v="548353"/>
    <x v="200"/>
    <n v="8"/>
    <n v="10"/>
    <x v="4"/>
    <s v="Barabati Stadium"/>
    <n v="8"/>
    <x v="1"/>
    <n v="0"/>
    <n v="1"/>
    <n v="0"/>
    <s v="by runs"/>
    <n v="13"/>
    <n v="8"/>
    <n v="26"/>
    <n v="472"/>
    <n v="495"/>
    <s v="Cuttack"/>
    <s v="India"/>
    <n v="2012"/>
    <n v="5"/>
    <s v="May"/>
    <x v="6"/>
    <x v="6"/>
    <s v="Pune Warriors"/>
    <s v="Deccan Chargers"/>
    <s v="Deccan Chargers"/>
    <s v="Standard"/>
  </r>
  <r>
    <n v="548354"/>
    <x v="200"/>
    <n v="5"/>
    <n v="6"/>
    <x v="4"/>
    <s v="Sawai Mansingh Stadium"/>
    <n v="5"/>
    <x v="1"/>
    <n v="0"/>
    <n v="1"/>
    <n v="0"/>
    <s v="by wickets"/>
    <n v="6"/>
    <n v="6"/>
    <n v="322"/>
    <n v="494"/>
    <n v="490"/>
    <s v="Jaipur"/>
    <s v="India"/>
    <n v="2012"/>
    <n v="5"/>
    <s v="May"/>
    <x v="5"/>
    <x v="5"/>
    <s v="Delhi Daredevils"/>
    <s v="Rajasthan Royals"/>
    <s v="Delhi Daredevils"/>
    <s v="Standard"/>
  </r>
  <r>
    <n v="548355"/>
    <x v="201"/>
    <n v="2"/>
    <n v="4"/>
    <x v="4"/>
    <s v="M Chinnaswamy Stadium"/>
    <n v="4"/>
    <x v="0"/>
    <n v="0"/>
    <n v="1"/>
    <n v="0"/>
    <s v="by wickets"/>
    <n v="4"/>
    <n v="4"/>
    <n v="321"/>
    <n v="474"/>
    <n v="499"/>
    <s v="Bangalore"/>
    <s v="India"/>
    <n v="2012"/>
    <n v="5"/>
    <s v="May"/>
    <x v="0"/>
    <x v="0"/>
    <s v="Kings XI Punjab"/>
    <s v="Kings XI Punjab"/>
    <s v="Kings XI Punjab"/>
    <s v="Standard"/>
  </r>
  <r>
    <n v="548356"/>
    <x v="202"/>
    <n v="10"/>
    <n v="7"/>
    <x v="4"/>
    <s v="Subrata Roy Sahara Stadium"/>
    <n v="7"/>
    <x v="1"/>
    <n v="0"/>
    <n v="1"/>
    <n v="0"/>
    <s v="by runs"/>
    <n v="1"/>
    <n v="7"/>
    <n v="194"/>
    <n v="470"/>
    <n v="483"/>
    <s v="Pune"/>
    <s v="India"/>
    <n v="2012"/>
    <n v="5"/>
    <s v="May"/>
    <x v="9"/>
    <x v="9"/>
    <s v="Mumbai Indians"/>
    <s v="Mumbai Indians"/>
    <s v="Mumbai Indians"/>
    <s v="Standard"/>
  </r>
  <r>
    <n v="548357"/>
    <x v="203"/>
    <n v="3"/>
    <n v="8"/>
    <x v="4"/>
    <s v="Ma Chidambaram Stadium, Chepauk"/>
    <n v="3"/>
    <x v="1"/>
    <n v="0"/>
    <n v="1"/>
    <n v="0"/>
    <s v="by runs"/>
    <n v="10"/>
    <n v="3"/>
    <n v="21"/>
    <n v="482"/>
    <n v="497"/>
    <s v="Chennai"/>
    <s v="India"/>
    <n v="2012"/>
    <n v="5"/>
    <s v="May"/>
    <x v="7"/>
    <x v="7"/>
    <s v="Deccan Chargers"/>
    <s v="Chennai Super Kings"/>
    <s v="Chennai Super Kings"/>
    <s v="Standard"/>
  </r>
  <r>
    <n v="548358"/>
    <x v="204"/>
    <n v="1"/>
    <n v="10"/>
    <x v="4"/>
    <s v="Eden Gardens"/>
    <n v="1"/>
    <x v="1"/>
    <n v="0"/>
    <n v="1"/>
    <n v="0"/>
    <s v="by runs"/>
    <n v="7"/>
    <n v="1"/>
    <n v="315"/>
    <n v="474"/>
    <n v="488"/>
    <s v="Kolkata"/>
    <s v="India"/>
    <n v="2012"/>
    <n v="5"/>
    <s v="May"/>
    <x v="4"/>
    <x v="4"/>
    <s v="Pune Warriors"/>
    <s v="Kolkata Knight Riders"/>
    <s v="Kolkata Knight Riders"/>
    <s v="Standard"/>
  </r>
  <r>
    <n v="548359"/>
    <x v="204"/>
    <n v="4"/>
    <n v="5"/>
    <x v="4"/>
    <s v="Punjab Cricket Association Stadium, Mohali"/>
    <n v="5"/>
    <x v="1"/>
    <n v="0"/>
    <n v="1"/>
    <n v="0"/>
    <s v="by runs"/>
    <n v="43"/>
    <n v="5"/>
    <n v="32"/>
    <n v="494"/>
    <n v="490"/>
    <s v="Chandigarh"/>
    <s v="India"/>
    <n v="2012"/>
    <n v="5"/>
    <s v="May"/>
    <x v="1"/>
    <x v="1"/>
    <s v="Rajasthan Royals"/>
    <s v="Rajasthan Royals"/>
    <s v="Rajasthan Royals"/>
    <s v="Standard"/>
  </r>
  <r>
    <n v="548360"/>
    <x v="205"/>
    <n v="7"/>
    <n v="3"/>
    <x v="4"/>
    <s v="Wankhede Stadium"/>
    <n v="7"/>
    <x v="0"/>
    <n v="0"/>
    <n v="1"/>
    <n v="0"/>
    <s v="by wickets"/>
    <n v="2"/>
    <n v="7"/>
    <n v="147"/>
    <n v="470"/>
    <n v="483"/>
    <s v="Mumbai"/>
    <s v="India"/>
    <n v="2012"/>
    <n v="5"/>
    <s v="May"/>
    <x v="3"/>
    <x v="3"/>
    <s v="Chennai Super Kings"/>
    <s v="Mumbai Indians"/>
    <s v="Mumbai Indians"/>
    <s v="Standard"/>
  </r>
  <r>
    <n v="548361"/>
    <x v="205"/>
    <n v="2"/>
    <n v="8"/>
    <x v="4"/>
    <s v="M Chinnaswamy Stadium"/>
    <n v="2"/>
    <x v="0"/>
    <n v="0"/>
    <n v="1"/>
    <n v="0"/>
    <s v="by wickets"/>
    <n v="5"/>
    <n v="2"/>
    <n v="110"/>
    <n v="482"/>
    <n v="497"/>
    <s v="Bangalore"/>
    <s v="India"/>
    <n v="2012"/>
    <n v="5"/>
    <s v="May"/>
    <x v="0"/>
    <x v="0"/>
    <s v="Deccan Chargers"/>
    <s v="Royal Challengers Bangalore"/>
    <s v="Royal Challengers Bangalore"/>
    <s v="Standard"/>
  </r>
  <r>
    <n v="548362"/>
    <x v="206"/>
    <n v="6"/>
    <n v="1"/>
    <x v="4"/>
    <s v="Feroz Shah Kotla"/>
    <n v="6"/>
    <x v="1"/>
    <n v="0"/>
    <n v="1"/>
    <n v="0"/>
    <s v="by wickets"/>
    <n v="6"/>
    <n v="1"/>
    <n v="9"/>
    <n v="494"/>
    <n v="489"/>
    <s v="Delhi"/>
    <s v="India"/>
    <n v="2012"/>
    <n v="5"/>
    <s v="May"/>
    <x v="2"/>
    <x v="2"/>
    <s v="Kolkata Knight Riders"/>
    <s v="Delhi Daredevils"/>
    <s v="Kolkata Knight Riders"/>
    <s v="Standard"/>
  </r>
  <r>
    <n v="548363"/>
    <x v="207"/>
    <n v="10"/>
    <n v="5"/>
    <x v="4"/>
    <s v="Subrata Roy Sahara Stadium"/>
    <n v="10"/>
    <x v="1"/>
    <n v="0"/>
    <n v="1"/>
    <n v="0"/>
    <s v="by wickets"/>
    <n v="7"/>
    <n v="5"/>
    <n v="32"/>
    <n v="470"/>
    <n v="478"/>
    <s v="Pune"/>
    <s v="India"/>
    <n v="2012"/>
    <n v="5"/>
    <s v="May"/>
    <x v="9"/>
    <x v="9"/>
    <s v="Rajasthan Royals"/>
    <s v="Pune Warriors"/>
    <s v="Rajasthan Royals"/>
    <s v="Standard"/>
  </r>
  <r>
    <n v="548364"/>
    <x v="207"/>
    <n v="8"/>
    <n v="4"/>
    <x v="4"/>
    <s v="Rajiv Gandhi International Stadium, Uppal"/>
    <n v="8"/>
    <x v="0"/>
    <n v="0"/>
    <n v="1"/>
    <n v="0"/>
    <s v="by runs"/>
    <n v="25"/>
    <n v="4"/>
    <n v="236"/>
    <n v="482"/>
    <n v="497"/>
    <s v="Hyderabad"/>
    <s v="India"/>
    <n v="2012"/>
    <n v="5"/>
    <s v="May"/>
    <x v="6"/>
    <x v="6"/>
    <s v="Kings XI Punjab"/>
    <s v="Deccan Chargers"/>
    <s v="Kings XI Punjab"/>
    <s v="Standard"/>
  </r>
  <r>
    <n v="548365"/>
    <x v="208"/>
    <n v="7"/>
    <n v="2"/>
    <x v="4"/>
    <s v="Wankhede Stadium"/>
    <n v="2"/>
    <x v="0"/>
    <n v="0"/>
    <n v="1"/>
    <n v="0"/>
    <s v="by wickets"/>
    <n v="9"/>
    <n v="2"/>
    <n v="162"/>
    <n v="474"/>
    <n v="496"/>
    <s v="Mumbai"/>
    <s v="India"/>
    <n v="2012"/>
    <n v="5"/>
    <s v="May"/>
    <x v="3"/>
    <x v="3"/>
    <s v="Royal Challengers Bangalore"/>
    <s v="Royal Challengers Bangalore"/>
    <s v="Royal Challengers Bangalore"/>
    <s v="Standard"/>
  </r>
  <r>
    <n v="548366"/>
    <x v="188"/>
    <n v="5"/>
    <n v="3"/>
    <x v="4"/>
    <s v="Sawai Mansingh Stadium"/>
    <n v="3"/>
    <x v="0"/>
    <n v="0"/>
    <n v="1"/>
    <n v="0"/>
    <s v="by wickets"/>
    <n v="4"/>
    <n v="3"/>
    <n v="451"/>
    <n v="497"/>
    <n v="499"/>
    <s v="Jaipur"/>
    <s v="India"/>
    <n v="2012"/>
    <n v="5"/>
    <s v="May"/>
    <x v="5"/>
    <x v="5"/>
    <s v="Chennai Super Kings"/>
    <s v="Chennai Super Kings"/>
    <s v="Chennai Super Kings"/>
    <s v="Standard"/>
  </r>
  <r>
    <n v="548367"/>
    <x v="209"/>
    <n v="10"/>
    <n v="2"/>
    <x v="4"/>
    <s v="Subrata Roy Sahara Stadium"/>
    <n v="10"/>
    <x v="0"/>
    <n v="0"/>
    <n v="1"/>
    <n v="0"/>
    <s v="by runs"/>
    <n v="35"/>
    <n v="2"/>
    <n v="162"/>
    <n v="474"/>
    <n v="488"/>
    <s v="Pune"/>
    <s v="India"/>
    <n v="2012"/>
    <n v="5"/>
    <s v="May"/>
    <x v="9"/>
    <x v="9"/>
    <s v="Royal Challengers Bangalore"/>
    <s v="Pune Warriors"/>
    <s v="Royal Challengers Bangalore"/>
    <s v="Standard"/>
  </r>
  <r>
    <n v="548368"/>
    <x v="210"/>
    <n v="1"/>
    <n v="7"/>
    <x v="4"/>
    <s v="Eden Gardens"/>
    <n v="7"/>
    <x v="1"/>
    <n v="0"/>
    <n v="1"/>
    <n v="0"/>
    <s v="by runs"/>
    <n v="27"/>
    <n v="7"/>
    <n v="57"/>
    <n v="489"/>
    <n v="490"/>
    <s v="Kolkata"/>
    <s v="India"/>
    <n v="2012"/>
    <n v="5"/>
    <s v="May"/>
    <x v="4"/>
    <x v="4"/>
    <s v="Mumbai Indians"/>
    <s v="Mumbai Indians"/>
    <s v="Mumbai Indians"/>
    <s v="Standard"/>
  </r>
  <r>
    <n v="548369"/>
    <x v="210"/>
    <n v="3"/>
    <n v="6"/>
    <x v="4"/>
    <s v="Ma Chidambaram Stadium, Chepauk"/>
    <n v="3"/>
    <x v="0"/>
    <n v="0"/>
    <n v="1"/>
    <n v="0"/>
    <s v="by wickets"/>
    <n v="9"/>
    <n v="3"/>
    <n v="451"/>
    <n v="491"/>
    <n v="478"/>
    <s v="Chennai"/>
    <s v="India"/>
    <n v="2012"/>
    <n v="5"/>
    <s v="May"/>
    <x v="7"/>
    <x v="7"/>
    <s v="Delhi Daredevils"/>
    <s v="Chennai Super Kings"/>
    <s v="Chennai Super Kings"/>
    <s v="Standard"/>
  </r>
  <r>
    <n v="548370"/>
    <x v="211"/>
    <n v="5"/>
    <n v="10"/>
    <x v="4"/>
    <s v="Sawai Mansingh Stadium"/>
    <n v="5"/>
    <x v="1"/>
    <n v="0"/>
    <n v="1"/>
    <n v="0"/>
    <s v="by runs"/>
    <n v="45"/>
    <n v="5"/>
    <n v="335"/>
    <n v="474"/>
    <n v="488"/>
    <s v="Jaipur"/>
    <s v="India"/>
    <n v="2012"/>
    <n v="5"/>
    <s v="May"/>
    <x v="5"/>
    <x v="5"/>
    <s v="Pune Warriors"/>
    <s v="Rajasthan Royals"/>
    <s v="Rajasthan Royals"/>
    <s v="Standard"/>
  </r>
  <r>
    <n v="548371"/>
    <x v="211"/>
    <n v="4"/>
    <n v="8"/>
    <x v="4"/>
    <s v="Punjab Cricket Association Stadium, Mohali"/>
    <n v="8"/>
    <x v="1"/>
    <n v="0"/>
    <n v="1"/>
    <n v="0"/>
    <s v="by wickets"/>
    <n v="4"/>
    <n v="4"/>
    <n v="4"/>
    <n v="482"/>
    <n v="497"/>
    <s v="Chandigarh"/>
    <s v="India"/>
    <n v="2012"/>
    <n v="5"/>
    <s v="May"/>
    <x v="1"/>
    <x v="1"/>
    <s v="Deccan Chargers"/>
    <s v="Deccan Chargers"/>
    <s v="Kings XI Punjab"/>
    <s v="Standard"/>
  </r>
  <r>
    <n v="548372"/>
    <x v="212"/>
    <n v="2"/>
    <n v="7"/>
    <x v="4"/>
    <s v="M Chinnaswamy Stadium"/>
    <n v="7"/>
    <x v="0"/>
    <n v="0"/>
    <n v="1"/>
    <n v="0"/>
    <s v="by wickets"/>
    <n v="5"/>
    <n v="7"/>
    <n v="208"/>
    <n v="491"/>
    <n v="478"/>
    <s v="Bangalore"/>
    <s v="India"/>
    <n v="2012"/>
    <n v="5"/>
    <s v="May"/>
    <x v="0"/>
    <x v="0"/>
    <s v="Mumbai Indians"/>
    <s v="Mumbai Indians"/>
    <s v="Mumbai Indians"/>
    <s v="Standard"/>
  </r>
  <r>
    <n v="548373"/>
    <x v="212"/>
    <n v="1"/>
    <n v="3"/>
    <x v="4"/>
    <s v="Eden Gardens"/>
    <n v="3"/>
    <x v="0"/>
    <n v="0"/>
    <n v="1"/>
    <n v="0"/>
    <s v="by wickets"/>
    <n v="5"/>
    <n v="3"/>
    <n v="19"/>
    <n v="494"/>
    <n v="490"/>
    <s v="Kolkata"/>
    <s v="India"/>
    <n v="2012"/>
    <n v="5"/>
    <s v="May"/>
    <x v="4"/>
    <x v="4"/>
    <s v="Chennai Super Kings"/>
    <s v="Chennai Super Kings"/>
    <s v="Chennai Super Kings"/>
    <s v="Standard"/>
  </r>
  <r>
    <n v="548374"/>
    <x v="213"/>
    <n v="6"/>
    <n v="4"/>
    <x v="4"/>
    <s v="Feroz Shah Kotla"/>
    <n v="4"/>
    <x v="1"/>
    <n v="0"/>
    <n v="1"/>
    <n v="0"/>
    <s v="by wickets"/>
    <n v="5"/>
    <n v="6"/>
    <n v="232"/>
    <n v="482"/>
    <n v="497"/>
    <s v="Delhi"/>
    <s v="India"/>
    <n v="2012"/>
    <n v="5"/>
    <s v="May"/>
    <x v="2"/>
    <x v="2"/>
    <s v="Kings XI Punjab"/>
    <s v="Kings XI Punjab"/>
    <s v="Delhi Daredevils"/>
    <s v="Standard"/>
  </r>
  <r>
    <n v="548375"/>
    <x v="214"/>
    <n v="7"/>
    <n v="1"/>
    <x v="4"/>
    <s v="Wankhede Stadium"/>
    <n v="7"/>
    <x v="0"/>
    <n v="0"/>
    <n v="1"/>
    <n v="0"/>
    <s v="by runs"/>
    <n v="32"/>
    <n v="1"/>
    <n v="315"/>
    <n v="491"/>
    <n v="478"/>
    <s v="Mumbai"/>
    <s v="India"/>
    <n v="2012"/>
    <n v="5"/>
    <s v="May"/>
    <x v="3"/>
    <x v="3"/>
    <s v="Kolkata Knight Riders"/>
    <s v="Mumbai Indians"/>
    <s v="Kolkata Knight Riders"/>
    <s v="Standard"/>
  </r>
  <r>
    <n v="548376"/>
    <x v="215"/>
    <n v="4"/>
    <n v="3"/>
    <x v="4"/>
    <s v="Himachal Pradesh Cricket Association Stadium"/>
    <n v="4"/>
    <x v="0"/>
    <n v="0"/>
    <n v="1"/>
    <n v="0"/>
    <s v="by wickets"/>
    <n v="6"/>
    <n v="4"/>
    <n v="53"/>
    <n v="496"/>
    <n v="488"/>
    <s v="Dharamsala"/>
    <s v="India"/>
    <n v="2012"/>
    <n v="5"/>
    <s v="May"/>
    <x v="1"/>
    <x v="1"/>
    <s v="Chennai Super Kings"/>
    <s v="Kings XI Punjab"/>
    <s v="Kings XI Punjab"/>
    <s v="Standard"/>
  </r>
  <r>
    <n v="548377"/>
    <x v="215"/>
    <n v="6"/>
    <n v="2"/>
    <x v="4"/>
    <s v="Feroz Shah Kotla"/>
    <n v="6"/>
    <x v="0"/>
    <n v="0"/>
    <n v="1"/>
    <n v="0"/>
    <s v="by runs"/>
    <n v="21"/>
    <n v="2"/>
    <n v="162"/>
    <n v="482"/>
    <n v="499"/>
    <s v="Delhi"/>
    <s v="India"/>
    <n v="2012"/>
    <n v="5"/>
    <s v="May"/>
    <x v="2"/>
    <x v="2"/>
    <s v="Royal Challengers Bangalore"/>
    <s v="Delhi Daredevils"/>
    <s v="Royal Challengers Bangalore"/>
    <s v="Standard"/>
  </r>
  <r>
    <n v="548378"/>
    <x v="216"/>
    <n v="8"/>
    <n v="5"/>
    <x v="4"/>
    <s v="Rajiv Gandhi International Stadium, Uppal"/>
    <n v="5"/>
    <x v="1"/>
    <n v="0"/>
    <n v="1"/>
    <n v="0"/>
    <s v="by wickets"/>
    <n v="5"/>
    <n v="8"/>
    <n v="94"/>
    <n v="489"/>
    <n v="490"/>
    <s v="Hyderabad"/>
    <s v="India"/>
    <n v="2012"/>
    <n v="5"/>
    <s v="May"/>
    <x v="6"/>
    <x v="6"/>
    <s v="Rajasthan Royals"/>
    <s v="Rajasthan Royals"/>
    <s v="Deccan Chargers"/>
    <s v="Standard"/>
  </r>
  <r>
    <n v="548379"/>
    <x v="217"/>
    <n v="4"/>
    <n v="6"/>
    <x v="4"/>
    <s v="Himachal Pradesh Cricket Association Stadium"/>
    <n v="6"/>
    <x v="0"/>
    <n v="0"/>
    <n v="1"/>
    <n v="0"/>
    <s v="by wickets"/>
    <n v="6"/>
    <n v="6"/>
    <n v="232"/>
    <n v="474"/>
    <n v="496"/>
    <s v="Dharamsala"/>
    <s v="India"/>
    <n v="2012"/>
    <n v="5"/>
    <s v="May"/>
    <x v="1"/>
    <x v="1"/>
    <s v="Delhi Daredevils"/>
    <s v="Delhi Daredevils"/>
    <s v="Delhi Daredevils"/>
    <s v="Standard"/>
  </r>
  <r>
    <n v="548380"/>
    <x v="217"/>
    <n v="10"/>
    <n v="1"/>
    <x v="4"/>
    <s v="Subrata Roy Sahara Stadium"/>
    <n v="1"/>
    <x v="1"/>
    <n v="0"/>
    <n v="1"/>
    <n v="0"/>
    <s v="by runs"/>
    <n v="34"/>
    <n v="1"/>
    <n v="276"/>
    <n v="483"/>
    <n v="478"/>
    <s v="Pune"/>
    <s v="India"/>
    <n v="2012"/>
    <n v="5"/>
    <s v="May"/>
    <x v="9"/>
    <x v="9"/>
    <s v="Kolkata Knight Riders"/>
    <s v="Kolkata Knight Riders"/>
    <s v="Kolkata Knight Riders"/>
    <s v="Standard"/>
  </r>
  <r>
    <n v="548381"/>
    <x v="218"/>
    <n v="8"/>
    <n v="2"/>
    <x v="4"/>
    <s v="Rajiv Gandhi International Stadium, Uppal"/>
    <n v="2"/>
    <x v="0"/>
    <n v="0"/>
    <n v="1"/>
    <n v="0"/>
    <s v="by runs"/>
    <n v="9"/>
    <n v="8"/>
    <n v="94"/>
    <n v="489"/>
    <n v="490"/>
    <s v="Hyderabad"/>
    <s v="India"/>
    <n v="2012"/>
    <n v="5"/>
    <s v="May"/>
    <x v="6"/>
    <x v="6"/>
    <s v="Royal Challengers Bangalore"/>
    <s v="Royal Challengers Bangalore"/>
    <s v="Deccan Chargers"/>
    <s v="Standard"/>
  </r>
  <r>
    <n v="548382"/>
    <x v="218"/>
    <n v="5"/>
    <n v="7"/>
    <x v="4"/>
    <s v="Sawai Mansingh Stadium"/>
    <n v="5"/>
    <x v="1"/>
    <n v="0"/>
    <n v="1"/>
    <n v="0"/>
    <s v="by wickets"/>
    <n v="10"/>
    <n v="7"/>
    <n v="147"/>
    <n v="482"/>
    <n v="499"/>
    <s v="Jaipur"/>
    <s v="India"/>
    <n v="2012"/>
    <n v="5"/>
    <s v="May"/>
    <x v="5"/>
    <x v="5"/>
    <s v="Mumbai Indians"/>
    <s v="Rajasthan Royals"/>
    <s v="Mumbai Indians"/>
    <s v="Standard"/>
  </r>
  <r>
    <n v="548383"/>
    <x v="219"/>
    <n v="6"/>
    <n v="1"/>
    <x v="4"/>
    <s v="Subrata Roy Sahara Stadium"/>
    <n v="1"/>
    <x v="1"/>
    <n v="0"/>
    <n v="1"/>
    <n v="0"/>
    <s v="by runs"/>
    <n v="18"/>
    <n v="1"/>
    <n v="31"/>
    <n v="478"/>
    <n v="490"/>
    <s v="Pune"/>
    <s v="India"/>
    <n v="2012"/>
    <n v="5"/>
    <s v="May"/>
    <x v="2"/>
    <x v="2"/>
    <s v="Kolkata Knight Riders"/>
    <s v="Kolkata Knight Riders"/>
    <s v="Kolkata Knight Riders"/>
    <s v="Standard"/>
  </r>
  <r>
    <n v="548384"/>
    <x v="220"/>
    <n v="3"/>
    <n v="7"/>
    <x v="4"/>
    <s v="M Chinnaswamy Stadium"/>
    <n v="7"/>
    <x v="0"/>
    <n v="0"/>
    <n v="1"/>
    <n v="0"/>
    <s v="by runs"/>
    <n v="38"/>
    <n v="3"/>
    <n v="20"/>
    <n v="474"/>
    <n v="482"/>
    <s v="Bangalore"/>
    <s v="India"/>
    <n v="2012"/>
    <n v="5"/>
    <s v="May"/>
    <x v="7"/>
    <x v="7"/>
    <s v="Mumbai Indians"/>
    <s v="Mumbai Indians"/>
    <s v="Chennai Super Kings"/>
    <s v="Standard"/>
  </r>
  <r>
    <n v="548385"/>
    <x v="221"/>
    <n v="6"/>
    <n v="3"/>
    <x v="4"/>
    <s v="Ma Chidambaram Stadium, Chepauk"/>
    <n v="6"/>
    <x v="0"/>
    <n v="0"/>
    <n v="1"/>
    <n v="0"/>
    <s v="by runs"/>
    <n v="86"/>
    <n v="3"/>
    <n v="185"/>
    <n v="478"/>
    <n v="490"/>
    <s v="Chennai"/>
    <s v="India"/>
    <n v="2012"/>
    <n v="5"/>
    <s v="May"/>
    <x v="2"/>
    <x v="2"/>
    <s v="Chennai Super Kings"/>
    <s v="Delhi Daredevils"/>
    <s v="Chennai Super Kings"/>
    <s v="Standard"/>
  </r>
  <r>
    <n v="548386"/>
    <x v="222"/>
    <n v="1"/>
    <n v="3"/>
    <x v="4"/>
    <s v="Ma Chidambaram Stadium, Chepauk"/>
    <n v="3"/>
    <x v="1"/>
    <n v="0"/>
    <n v="1"/>
    <n v="0"/>
    <s v="by wickets"/>
    <n v="5"/>
    <n v="1"/>
    <n v="214"/>
    <n v="474"/>
    <n v="490"/>
    <s v="Chennai"/>
    <s v="India"/>
    <n v="2012"/>
    <n v="5"/>
    <s v="May"/>
    <x v="4"/>
    <x v="4"/>
    <s v="Chennai Super Kings"/>
    <s v="Chennai Super Kings"/>
    <s v="Kolkata Knight Riders"/>
    <s v="Standard"/>
  </r>
  <r>
    <n v="598003"/>
    <x v="223"/>
    <n v="1"/>
    <n v="6"/>
    <x v="5"/>
    <s v="Eden Gardens"/>
    <n v="1"/>
    <x v="0"/>
    <n v="0"/>
    <n v="1"/>
    <n v="0"/>
    <s v="by wickets"/>
    <n v="6"/>
    <n v="1"/>
    <n v="315"/>
    <n v="489"/>
    <n v="490"/>
    <s v="Kolkata"/>
    <s v="India"/>
    <n v="2013"/>
    <n v="4"/>
    <s v="April"/>
    <x v="4"/>
    <x v="4"/>
    <s v="Delhi Daredevils"/>
    <s v="Kolkata Knight Riders"/>
    <s v="Kolkata Knight Riders"/>
    <s v="Standard"/>
  </r>
  <r>
    <n v="598004"/>
    <x v="224"/>
    <n v="2"/>
    <n v="7"/>
    <x v="5"/>
    <s v="M Chinnaswamy Stadium"/>
    <n v="7"/>
    <x v="0"/>
    <n v="0"/>
    <n v="1"/>
    <n v="0"/>
    <s v="by runs"/>
    <n v="2"/>
    <n v="2"/>
    <n v="162"/>
    <n v="496"/>
    <n v="499"/>
    <s v="Bangalore"/>
    <s v="India"/>
    <n v="2013"/>
    <n v="4"/>
    <s v="April"/>
    <x v="0"/>
    <x v="0"/>
    <s v="Mumbai Indians"/>
    <s v="Mumbai Indians"/>
    <s v="Royal Challengers Bangalore"/>
    <s v="Standard"/>
  </r>
  <r>
    <n v="598005"/>
    <x v="225"/>
    <n v="11"/>
    <n v="10"/>
    <x v="5"/>
    <s v="Rajiv Gandhi International Stadium, Uppal"/>
    <n v="10"/>
    <x v="0"/>
    <n v="0"/>
    <n v="1"/>
    <n v="0"/>
    <s v="by runs"/>
    <n v="22"/>
    <n v="11"/>
    <n v="136"/>
    <n v="489"/>
    <n v="490"/>
    <s v="Hyderabad"/>
    <s v="India"/>
    <n v="2013"/>
    <n v="4"/>
    <s v="April"/>
    <x v="10"/>
    <x v="10"/>
    <s v="Pune Warriors"/>
    <s v="Pune Warriors"/>
    <s v="Sunrisers Hyderabad"/>
    <s v="Standard"/>
  </r>
  <r>
    <n v="598006"/>
    <x v="226"/>
    <n v="6"/>
    <n v="5"/>
    <x v="5"/>
    <s v="Feroz Shah Kotla"/>
    <n v="5"/>
    <x v="1"/>
    <n v="0"/>
    <n v="1"/>
    <n v="0"/>
    <s v="by runs"/>
    <n v="5"/>
    <n v="5"/>
    <n v="6"/>
    <n v="491"/>
    <n v="499"/>
    <s v="Delhi"/>
    <s v="India"/>
    <n v="2013"/>
    <n v="4"/>
    <s v="April"/>
    <x v="2"/>
    <x v="2"/>
    <s v="Rajasthan Royals"/>
    <s v="Rajasthan Royals"/>
    <s v="Rajasthan Royals"/>
    <s v="Standard"/>
  </r>
  <r>
    <n v="598007"/>
    <x v="226"/>
    <n v="3"/>
    <n v="7"/>
    <x v="5"/>
    <s v="Ma Chidambaram Stadium, Chepauk"/>
    <n v="7"/>
    <x v="1"/>
    <n v="0"/>
    <n v="1"/>
    <n v="0"/>
    <s v="by runs"/>
    <n v="9"/>
    <n v="7"/>
    <n v="221"/>
    <n v="481"/>
    <n v="496"/>
    <s v="Chennai"/>
    <s v="India"/>
    <n v="2013"/>
    <n v="4"/>
    <s v="April"/>
    <x v="7"/>
    <x v="7"/>
    <s v="Mumbai Indians"/>
    <s v="Mumbai Indians"/>
    <s v="Mumbai Indians"/>
    <s v="Standard"/>
  </r>
  <r>
    <n v="598008"/>
    <x v="227"/>
    <n v="10"/>
    <n v="4"/>
    <x v="5"/>
    <s v="Subrata Roy Sahara Stadium"/>
    <n v="10"/>
    <x v="1"/>
    <n v="0"/>
    <n v="1"/>
    <n v="0"/>
    <s v="by wickets"/>
    <n v="8"/>
    <n v="4"/>
    <n v="345"/>
    <n v="483"/>
    <n v="490"/>
    <s v="Pune"/>
    <s v="India"/>
    <n v="2013"/>
    <n v="4"/>
    <s v="April"/>
    <x v="9"/>
    <x v="9"/>
    <s v="Kings XI Punjab"/>
    <s v="Pune Warriors"/>
    <s v="Kings XI Punjab"/>
    <s v="Standard"/>
  </r>
  <r>
    <n v="598009"/>
    <x v="227"/>
    <n v="11"/>
    <n v="2"/>
    <x v="5"/>
    <s v="Rajiv Gandhi International Stadium, Uppal"/>
    <n v="2"/>
    <x v="1"/>
    <n v="1"/>
    <n v="1"/>
    <n v="0"/>
    <s v="Tie"/>
    <s v="NULL"/>
    <n v="11"/>
    <n v="340"/>
    <n v="495"/>
    <n v="489"/>
    <s v="Hyderabad"/>
    <s v="India"/>
    <n v="2013"/>
    <n v="4"/>
    <s v="April"/>
    <x v="10"/>
    <x v="10"/>
    <s v="Royal Challengers Bangalore"/>
    <s v="Royal Challengers Bangalore"/>
    <s v="Sunrisers Hyderabad"/>
    <s v="Non-Standard"/>
  </r>
  <r>
    <n v="598010"/>
    <x v="228"/>
    <n v="5"/>
    <n v="1"/>
    <x v="5"/>
    <s v="Sawai Mansingh Stadium"/>
    <n v="1"/>
    <x v="0"/>
    <n v="0"/>
    <n v="1"/>
    <n v="0"/>
    <s v="by runs"/>
    <n v="19"/>
    <n v="5"/>
    <n v="39"/>
    <n v="472"/>
    <n v="491"/>
    <s v="Jaipur"/>
    <s v="India"/>
    <n v="2013"/>
    <n v="4"/>
    <s v="April"/>
    <x v="5"/>
    <x v="5"/>
    <s v="Kolkata Knight Riders"/>
    <s v="Kolkata Knight Riders"/>
    <s v="Rajasthan Royals"/>
    <s v="Standard"/>
  </r>
  <r>
    <n v="598011"/>
    <x v="229"/>
    <n v="7"/>
    <n v="6"/>
    <x v="5"/>
    <s v="Wankhede Stadium"/>
    <n v="7"/>
    <x v="1"/>
    <n v="0"/>
    <n v="1"/>
    <n v="0"/>
    <s v="by runs"/>
    <n v="44"/>
    <n v="7"/>
    <n v="88"/>
    <n v="481"/>
    <n v="496"/>
    <s v="Mumbai"/>
    <s v="India"/>
    <n v="2013"/>
    <n v="4"/>
    <s v="April"/>
    <x v="3"/>
    <x v="3"/>
    <s v="Delhi Daredevils"/>
    <s v="Mumbai Indians"/>
    <s v="Mumbai Indians"/>
    <s v="Standard"/>
  </r>
  <r>
    <n v="598012"/>
    <x v="230"/>
    <n v="4"/>
    <n v="3"/>
    <x v="5"/>
    <s v="Punjab Cricket Association Stadium, Mohali"/>
    <n v="3"/>
    <x v="0"/>
    <n v="0"/>
    <n v="1"/>
    <n v="0"/>
    <s v="by wickets"/>
    <n v="10"/>
    <n v="3"/>
    <n v="19"/>
    <n v="472"/>
    <n v="499"/>
    <s v="Chandigarh"/>
    <s v="India"/>
    <n v="2013"/>
    <n v="4"/>
    <s v="April"/>
    <x v="1"/>
    <x v="1"/>
    <s v="Chennai Super Kings"/>
    <s v="Chennai Super Kings"/>
    <s v="Chennai Super Kings"/>
    <s v="Standard"/>
  </r>
  <r>
    <n v="598013"/>
    <x v="231"/>
    <n v="2"/>
    <n v="1"/>
    <x v="5"/>
    <s v="M Chinnaswamy Stadium"/>
    <n v="2"/>
    <x v="0"/>
    <n v="0"/>
    <n v="1"/>
    <n v="0"/>
    <s v="by wickets"/>
    <n v="8"/>
    <n v="2"/>
    <n v="162"/>
    <n v="470"/>
    <n v="495"/>
    <s v="Bangalore"/>
    <s v="India"/>
    <n v="2013"/>
    <n v="4"/>
    <s v="April"/>
    <x v="0"/>
    <x v="0"/>
    <s v="Kolkata Knight Riders"/>
    <s v="Royal Challengers Bangalore"/>
    <s v="Royal Challengers Bangalore"/>
    <s v="Standard"/>
  </r>
  <r>
    <n v="598014"/>
    <x v="231"/>
    <n v="10"/>
    <n v="5"/>
    <x v="5"/>
    <s v="Subrata Roy Sahara Stadium"/>
    <n v="5"/>
    <x v="1"/>
    <n v="0"/>
    <n v="1"/>
    <n v="0"/>
    <s v="by wickets"/>
    <n v="7"/>
    <n v="10"/>
    <n v="254"/>
    <n v="481"/>
    <n v="503"/>
    <s v="Pune"/>
    <s v="India"/>
    <n v="2013"/>
    <n v="4"/>
    <s v="April"/>
    <x v="9"/>
    <x v="9"/>
    <s v="Rajasthan Royals"/>
    <s v="Rajasthan Royals"/>
    <s v="Pune Warriors"/>
    <s v="Standard"/>
  </r>
  <r>
    <n v="598015"/>
    <x v="232"/>
    <n v="6"/>
    <n v="11"/>
    <x v="5"/>
    <s v="Feroz Shah Kotla"/>
    <n v="6"/>
    <x v="1"/>
    <n v="0"/>
    <n v="1"/>
    <n v="0"/>
    <s v="by wickets"/>
    <n v="3"/>
    <n v="11"/>
    <n v="136"/>
    <n v="472"/>
    <n v="519"/>
    <s v="Delhi"/>
    <s v="India"/>
    <n v="2013"/>
    <n v="4"/>
    <s v="April"/>
    <x v="2"/>
    <x v="2"/>
    <s v="Sunrisers Hyderabad"/>
    <s v="Delhi Daredevils"/>
    <s v="Sunrisers Hyderabad"/>
    <s v="Standard"/>
  </r>
  <r>
    <n v="598016"/>
    <x v="233"/>
    <n v="7"/>
    <n v="10"/>
    <x v="5"/>
    <s v="Wankhede Stadium"/>
    <n v="7"/>
    <x v="1"/>
    <n v="0"/>
    <n v="1"/>
    <n v="0"/>
    <s v="by runs"/>
    <n v="41"/>
    <n v="7"/>
    <n v="57"/>
    <n v="489"/>
    <n v="490"/>
    <s v="Mumbai"/>
    <s v="India"/>
    <n v="2013"/>
    <n v="4"/>
    <s v="April"/>
    <x v="3"/>
    <x v="3"/>
    <s v="Pune Warriors"/>
    <s v="Mumbai Indians"/>
    <s v="Mumbai Indians"/>
    <s v="Standard"/>
  </r>
  <r>
    <n v="598017"/>
    <x v="233"/>
    <n v="3"/>
    <n v="2"/>
    <x v="5"/>
    <s v="Ma Chidambaram Stadium, Chepauk"/>
    <n v="3"/>
    <x v="0"/>
    <n v="0"/>
    <n v="1"/>
    <n v="0"/>
    <s v="by wickets"/>
    <n v="4"/>
    <n v="3"/>
    <n v="35"/>
    <n v="470"/>
    <n v="495"/>
    <s v="Chennai"/>
    <s v="India"/>
    <n v="2013"/>
    <n v="4"/>
    <s v="April"/>
    <x v="7"/>
    <x v="7"/>
    <s v="Royal Challengers Bangalore"/>
    <s v="Chennai Super Kings"/>
    <s v="Chennai Super Kings"/>
    <s v="Standard"/>
  </r>
  <r>
    <n v="598018"/>
    <x v="234"/>
    <n v="1"/>
    <n v="11"/>
    <x v="5"/>
    <s v="Eden Gardens"/>
    <n v="1"/>
    <x v="1"/>
    <n v="0"/>
    <n v="1"/>
    <n v="0"/>
    <s v="by runs"/>
    <n v="48"/>
    <n v="1"/>
    <n v="40"/>
    <n v="481"/>
    <n v="496"/>
    <s v="Kolkata"/>
    <s v="India"/>
    <n v="2013"/>
    <n v="4"/>
    <s v="April"/>
    <x v="4"/>
    <x v="4"/>
    <s v="Sunrisers Hyderabad"/>
    <s v="Kolkata Knight Riders"/>
    <s v="Kolkata Knight Riders"/>
    <s v="Standard"/>
  </r>
  <r>
    <n v="598019"/>
    <x v="234"/>
    <n v="5"/>
    <n v="4"/>
    <x v="5"/>
    <s v="Sawai Mansingh Stadium"/>
    <n v="5"/>
    <x v="0"/>
    <n v="0"/>
    <n v="1"/>
    <n v="0"/>
    <s v="by wickets"/>
    <n v="6"/>
    <n v="5"/>
    <n v="310"/>
    <n v="472"/>
    <n v="499"/>
    <s v="Jaipur"/>
    <s v="India"/>
    <n v="2013"/>
    <n v="4"/>
    <s v="April"/>
    <x v="5"/>
    <x v="5"/>
    <s v="Kings XI Punjab"/>
    <s v="Rajasthan Royals"/>
    <s v="Rajasthan Royals"/>
    <s v="Standard"/>
  </r>
  <r>
    <n v="598020"/>
    <x v="235"/>
    <n v="3"/>
    <n v="10"/>
    <x v="5"/>
    <s v="Ma Chidambaram Stadium, Chepauk"/>
    <n v="10"/>
    <x v="1"/>
    <n v="0"/>
    <n v="1"/>
    <n v="0"/>
    <s v="by runs"/>
    <n v="24"/>
    <n v="10"/>
    <n v="306"/>
    <n v="470"/>
    <n v="495"/>
    <s v="Chennai"/>
    <s v="India"/>
    <n v="2013"/>
    <n v="4"/>
    <s v="April"/>
    <x v="7"/>
    <x v="7"/>
    <s v="Pune Warriors"/>
    <s v="Pune Warriors"/>
    <s v="Pune Warriors"/>
    <s v="Standard"/>
  </r>
  <r>
    <n v="598021"/>
    <x v="236"/>
    <n v="4"/>
    <n v="1"/>
    <x v="5"/>
    <s v="Punjab Cricket Association Stadium, Mohali"/>
    <n v="1"/>
    <x v="0"/>
    <n v="0"/>
    <n v="1"/>
    <n v="0"/>
    <s v="by runs"/>
    <n v="4"/>
    <n v="4"/>
    <n v="120"/>
    <n v="498"/>
    <n v="490"/>
    <s v="Chandigarh"/>
    <s v="India"/>
    <n v="2013"/>
    <n v="4"/>
    <s v="April"/>
    <x v="1"/>
    <x v="1"/>
    <s v="Kolkata Knight Riders"/>
    <s v="Kolkata Knight Riders"/>
    <s v="Kings XI Punjab"/>
    <s v="Standard"/>
  </r>
  <r>
    <n v="598022"/>
    <x v="236"/>
    <n v="2"/>
    <n v="6"/>
    <x v="5"/>
    <s v="M Chinnaswamy Stadium"/>
    <n v="2"/>
    <x v="0"/>
    <n v="1"/>
    <n v="1"/>
    <n v="0"/>
    <s v="Tie"/>
    <s v="NULL"/>
    <n v="2"/>
    <n v="8"/>
    <n v="481"/>
    <n v="496"/>
    <s v="Bangalore"/>
    <s v="India"/>
    <n v="2013"/>
    <n v="4"/>
    <s v="April"/>
    <x v="0"/>
    <x v="0"/>
    <s v="Delhi Daredevils"/>
    <s v="Royal Challengers Bangalore"/>
    <s v="Royal Challengers Bangalore"/>
    <s v="Non-Standard"/>
  </r>
  <r>
    <n v="598023"/>
    <x v="237"/>
    <n v="10"/>
    <n v="11"/>
    <x v="5"/>
    <s v="Subrata Roy Sahara Stadium"/>
    <n v="10"/>
    <x v="0"/>
    <n v="0"/>
    <n v="1"/>
    <n v="0"/>
    <s v="by runs"/>
    <n v="11"/>
    <n v="11"/>
    <n v="136"/>
    <n v="470"/>
    <n v="495"/>
    <s v="Pune"/>
    <s v="India"/>
    <n v="2013"/>
    <n v="4"/>
    <s v="April"/>
    <x v="9"/>
    <x v="9"/>
    <s v="Sunrisers Hyderabad"/>
    <s v="Pune Warriors"/>
    <s v="Sunrisers Hyderabad"/>
    <s v="Standard"/>
  </r>
  <r>
    <n v="598024"/>
    <x v="237"/>
    <n v="5"/>
    <n v="7"/>
    <x v="5"/>
    <s v="Sawai Mansingh Stadium"/>
    <n v="5"/>
    <x v="1"/>
    <n v="0"/>
    <n v="1"/>
    <n v="0"/>
    <s v="by runs"/>
    <n v="87"/>
    <n v="5"/>
    <n v="85"/>
    <n v="472"/>
    <n v="499"/>
    <s v="Jaipur"/>
    <s v="India"/>
    <n v="2013"/>
    <n v="4"/>
    <s v="April"/>
    <x v="5"/>
    <x v="5"/>
    <s v="Mumbai Indians"/>
    <s v="Rajasthan Royals"/>
    <s v="Rajasthan Royals"/>
    <s v="Standard"/>
  </r>
  <r>
    <n v="598025"/>
    <x v="238"/>
    <n v="6"/>
    <n v="3"/>
    <x v="5"/>
    <s v="Feroz Shah Kotla"/>
    <n v="3"/>
    <x v="1"/>
    <n v="0"/>
    <n v="1"/>
    <n v="0"/>
    <s v="by runs"/>
    <n v="86"/>
    <n v="3"/>
    <n v="19"/>
    <n v="481"/>
    <n v="496"/>
    <s v="Delhi"/>
    <s v="India"/>
    <n v="2013"/>
    <n v="4"/>
    <s v="April"/>
    <x v="2"/>
    <x v="2"/>
    <s v="Chennai Super Kings"/>
    <s v="Chennai Super Kings"/>
    <s v="Chennai Super Kings"/>
    <s v="Standard"/>
  </r>
  <r>
    <n v="598026"/>
    <x v="239"/>
    <n v="11"/>
    <n v="4"/>
    <x v="5"/>
    <s v="Rajiv Gandhi International Stadium, Uppal"/>
    <n v="4"/>
    <x v="1"/>
    <n v="0"/>
    <n v="1"/>
    <n v="0"/>
    <s v="by wickets"/>
    <n v="5"/>
    <n v="11"/>
    <n v="340"/>
    <n v="482"/>
    <n v="498"/>
    <s v="Hyderabad"/>
    <s v="India"/>
    <n v="2013"/>
    <n v="4"/>
    <s v="April"/>
    <x v="10"/>
    <x v="10"/>
    <s v="Kings XI Punjab"/>
    <s v="Kings XI Punjab"/>
    <s v="Sunrisers Hyderabad"/>
    <s v="Standard"/>
  </r>
  <r>
    <n v="598027"/>
    <x v="240"/>
    <n v="1"/>
    <n v="3"/>
    <x v="5"/>
    <s v="Eden Gardens"/>
    <n v="1"/>
    <x v="1"/>
    <n v="0"/>
    <n v="1"/>
    <n v="0"/>
    <s v="by wickets"/>
    <n v="4"/>
    <n v="3"/>
    <n v="35"/>
    <n v="470"/>
    <n v="495"/>
    <s v="Kolkata"/>
    <s v="India"/>
    <n v="2013"/>
    <n v="4"/>
    <s v="April"/>
    <x v="4"/>
    <x v="4"/>
    <s v="Chennai Super Kings"/>
    <s v="Kolkata Knight Riders"/>
    <s v="Chennai Super Kings"/>
    <s v="Standard"/>
  </r>
  <r>
    <n v="598028"/>
    <x v="240"/>
    <n v="2"/>
    <n v="5"/>
    <x v="5"/>
    <s v="M Chinnaswamy Stadium"/>
    <n v="2"/>
    <x v="0"/>
    <n v="0"/>
    <n v="1"/>
    <n v="0"/>
    <s v="by wickets"/>
    <n v="7"/>
    <n v="2"/>
    <n v="81"/>
    <n v="472"/>
    <n v="499"/>
    <s v="Bangalore"/>
    <s v="India"/>
    <n v="2013"/>
    <n v="4"/>
    <s v="April"/>
    <x v="0"/>
    <x v="0"/>
    <s v="Rajasthan Royals"/>
    <s v="Royal Challengers Bangalore"/>
    <s v="Royal Challengers Bangalore"/>
    <s v="Standard"/>
  </r>
  <r>
    <n v="598029"/>
    <x v="241"/>
    <n v="6"/>
    <n v="7"/>
    <x v="5"/>
    <s v="Feroz Shah Kotla"/>
    <n v="7"/>
    <x v="1"/>
    <n v="0"/>
    <n v="1"/>
    <n v="0"/>
    <s v="by wickets"/>
    <n v="9"/>
    <n v="6"/>
    <n v="41"/>
    <n v="482"/>
    <n v="489"/>
    <s v="Delhi"/>
    <s v="India"/>
    <n v="2013"/>
    <n v="4"/>
    <s v="April"/>
    <x v="2"/>
    <x v="2"/>
    <s v="Mumbai Indians"/>
    <s v="Mumbai Indians"/>
    <s v="Delhi Daredevils"/>
    <s v="Standard"/>
  </r>
  <r>
    <n v="598030"/>
    <x v="241"/>
    <n v="4"/>
    <n v="10"/>
    <x v="5"/>
    <s v="Punjab Cricket Association Stadium, Mohali"/>
    <n v="4"/>
    <x v="0"/>
    <n v="0"/>
    <n v="1"/>
    <n v="0"/>
    <s v="by wickets"/>
    <n v="7"/>
    <n v="4"/>
    <n v="320"/>
    <n v="481"/>
    <n v="503"/>
    <s v="Chandigarh"/>
    <s v="India"/>
    <n v="2013"/>
    <n v="4"/>
    <s v="April"/>
    <x v="1"/>
    <x v="1"/>
    <s v="Pune Warriors"/>
    <s v="Kings XI Punjab"/>
    <s v="Kings XI Punjab"/>
    <s v="Standard"/>
  </r>
  <r>
    <n v="598031"/>
    <x v="242"/>
    <n v="3"/>
    <n v="5"/>
    <x v="5"/>
    <s v="Ma Chidambaram Stadium, Chepauk"/>
    <n v="5"/>
    <x v="1"/>
    <n v="0"/>
    <n v="1"/>
    <n v="0"/>
    <s v="by wickets"/>
    <n v="5"/>
    <n v="3"/>
    <n v="19"/>
    <n v="483"/>
    <n v="495"/>
    <s v="Chennai"/>
    <s v="India"/>
    <n v="2013"/>
    <n v="4"/>
    <s v="April"/>
    <x v="7"/>
    <x v="7"/>
    <s v="Rajasthan Royals"/>
    <s v="Rajasthan Royals"/>
    <s v="Chennai Super Kings"/>
    <s v="Standard"/>
  </r>
  <r>
    <n v="598032"/>
    <x v="243"/>
    <n v="2"/>
    <n v="10"/>
    <x v="5"/>
    <s v="M Chinnaswamy Stadium"/>
    <n v="10"/>
    <x v="0"/>
    <n v="0"/>
    <n v="1"/>
    <n v="0"/>
    <s v="by runs"/>
    <n v="130"/>
    <n v="2"/>
    <n v="162"/>
    <n v="472"/>
    <n v="499"/>
    <s v="Bangalore"/>
    <s v="India"/>
    <n v="2013"/>
    <n v="4"/>
    <s v="April"/>
    <x v="0"/>
    <x v="0"/>
    <s v="Pune Warriors"/>
    <s v="Pune Warriors"/>
    <s v="Royal Challengers Bangalore"/>
    <s v="Standard"/>
  </r>
  <r>
    <n v="598033"/>
    <x v="244"/>
    <n v="4"/>
    <n v="6"/>
    <x v="5"/>
    <s v="Himachal Pradesh Cricket Association Stadium"/>
    <n v="6"/>
    <x v="0"/>
    <n v="0"/>
    <n v="1"/>
    <n v="0"/>
    <s v="by runs"/>
    <n v="7"/>
    <n v="4"/>
    <n v="320"/>
    <n v="482"/>
    <n v="489"/>
    <s v="Dharamsala"/>
    <s v="India"/>
    <n v="2013"/>
    <n v="5"/>
    <s v="May"/>
    <x v="1"/>
    <x v="1"/>
    <s v="Delhi Daredevils"/>
    <s v="Delhi Daredevils"/>
    <s v="Kings XI Punjab"/>
    <s v="Standard"/>
  </r>
  <r>
    <n v="598034"/>
    <x v="245"/>
    <n v="1"/>
    <n v="7"/>
    <x v="5"/>
    <s v="Eden Gardens"/>
    <n v="1"/>
    <x v="1"/>
    <n v="0"/>
    <n v="1"/>
    <n v="0"/>
    <s v="by wickets"/>
    <n v="5"/>
    <n v="7"/>
    <n v="147"/>
    <n v="482"/>
    <n v="489"/>
    <s v="Kolkata"/>
    <s v="India"/>
    <n v="2013"/>
    <n v="4"/>
    <s v="April"/>
    <x v="4"/>
    <x v="4"/>
    <s v="Mumbai Indians"/>
    <s v="Kolkata Knight Riders"/>
    <s v="Mumbai Indians"/>
    <s v="Standard"/>
  </r>
  <r>
    <n v="598035"/>
    <x v="246"/>
    <n v="3"/>
    <n v="11"/>
    <x v="5"/>
    <s v="Ma Chidambaram Stadium, Chepauk"/>
    <n v="11"/>
    <x v="1"/>
    <n v="0"/>
    <n v="1"/>
    <n v="0"/>
    <s v="by wickets"/>
    <n v="5"/>
    <n v="3"/>
    <n v="20"/>
    <n v="472"/>
    <n v="491"/>
    <s v="Chennai"/>
    <s v="India"/>
    <n v="2013"/>
    <n v="4"/>
    <s v="April"/>
    <x v="7"/>
    <x v="7"/>
    <s v="Sunrisers Hyderabad"/>
    <s v="Sunrisers Hyderabad"/>
    <s v="Chennai Super Kings"/>
    <s v="Standard"/>
  </r>
  <r>
    <n v="598036"/>
    <x v="247"/>
    <n v="1"/>
    <n v="4"/>
    <x v="5"/>
    <s v="Eden Gardens"/>
    <n v="4"/>
    <x v="1"/>
    <n v="0"/>
    <n v="1"/>
    <n v="0"/>
    <s v="by wickets"/>
    <n v="6"/>
    <n v="1"/>
    <n v="9"/>
    <n v="498"/>
    <n v="489"/>
    <s v="Kolkata"/>
    <s v="India"/>
    <n v="2013"/>
    <n v="4"/>
    <s v="April"/>
    <x v="4"/>
    <x v="4"/>
    <s v="Kings XI Punjab"/>
    <s v="Kings XI Punjab"/>
    <s v="Kolkata Knight Riders"/>
    <s v="Standard"/>
  </r>
  <r>
    <n v="598037"/>
    <x v="248"/>
    <n v="5"/>
    <n v="11"/>
    <x v="5"/>
    <s v="Sawai Mansingh Stadium"/>
    <n v="11"/>
    <x v="1"/>
    <n v="0"/>
    <n v="1"/>
    <n v="0"/>
    <s v="by wickets"/>
    <n v="8"/>
    <n v="5"/>
    <n v="310"/>
    <n v="496"/>
    <n v="503"/>
    <s v="Jaipur"/>
    <s v="India"/>
    <n v="2013"/>
    <n v="4"/>
    <s v="April"/>
    <x v="5"/>
    <x v="5"/>
    <s v="Sunrisers Hyderabad"/>
    <s v="Sunrisers Hyderabad"/>
    <s v="Rajasthan Royals"/>
    <s v="Standard"/>
  </r>
  <r>
    <n v="598038"/>
    <x v="248"/>
    <n v="7"/>
    <n v="2"/>
    <x v="5"/>
    <s v="Wankhede Stadium"/>
    <n v="7"/>
    <x v="1"/>
    <n v="0"/>
    <n v="1"/>
    <n v="0"/>
    <s v="by runs"/>
    <n v="58"/>
    <n v="7"/>
    <n v="147"/>
    <n v="470"/>
    <n v="483"/>
    <s v="Mumbai"/>
    <s v="India"/>
    <n v="2013"/>
    <n v="4"/>
    <s v="April"/>
    <x v="3"/>
    <x v="3"/>
    <s v="Royal Challengers Bangalore"/>
    <s v="Mumbai Indians"/>
    <s v="Mumbai Indians"/>
    <s v="Standard"/>
  </r>
  <r>
    <n v="598039"/>
    <x v="249"/>
    <n v="3"/>
    <n v="1"/>
    <x v="5"/>
    <s v="Ma Chidambaram Stadium, Chepauk"/>
    <n v="1"/>
    <x v="0"/>
    <n v="0"/>
    <n v="1"/>
    <n v="0"/>
    <s v="by runs"/>
    <n v="14"/>
    <n v="3"/>
    <n v="19"/>
    <n v="472"/>
    <n v="490"/>
    <s v="Chennai"/>
    <s v="India"/>
    <n v="2013"/>
    <n v="4"/>
    <s v="April"/>
    <x v="7"/>
    <x v="7"/>
    <s v="Kolkata Knight Riders"/>
    <s v="Kolkata Knight Riders"/>
    <s v="Chennai Super Kings"/>
    <s v="Standard"/>
  </r>
  <r>
    <n v="598040"/>
    <x v="249"/>
    <n v="6"/>
    <n v="10"/>
    <x v="5"/>
    <s v="Shaheed Veer Narayan Singh International Stadium"/>
    <n v="10"/>
    <x v="0"/>
    <n v="0"/>
    <n v="1"/>
    <n v="0"/>
    <s v="by runs"/>
    <n v="15"/>
    <n v="6"/>
    <n v="187"/>
    <n v="498"/>
    <n v="489"/>
    <s v="Raipur"/>
    <s v="India"/>
    <n v="2013"/>
    <n v="4"/>
    <s v="April"/>
    <x v="2"/>
    <x v="2"/>
    <s v="Pune Warriors"/>
    <s v="Pune Warriors"/>
    <s v="Delhi Daredevils"/>
    <s v="Standard"/>
  </r>
  <r>
    <n v="598041"/>
    <x v="250"/>
    <n v="5"/>
    <n v="2"/>
    <x v="5"/>
    <s v="Sawai Mansingh Stadium"/>
    <n v="5"/>
    <x v="0"/>
    <n v="0"/>
    <n v="1"/>
    <n v="0"/>
    <s v="by wickets"/>
    <n v="4"/>
    <n v="5"/>
    <n v="351"/>
    <n v="481"/>
    <n v="503"/>
    <s v="Jaipur"/>
    <s v="India"/>
    <n v="2013"/>
    <n v="4"/>
    <s v="April"/>
    <x v="5"/>
    <x v="5"/>
    <s v="Royal Challengers Bangalore"/>
    <s v="Rajasthan Royals"/>
    <s v="Rajasthan Royals"/>
    <s v="Standard"/>
  </r>
  <r>
    <n v="598042"/>
    <x v="250"/>
    <n v="7"/>
    <n v="4"/>
    <x v="5"/>
    <s v="Wankhede Stadium"/>
    <n v="7"/>
    <x v="1"/>
    <n v="0"/>
    <n v="1"/>
    <n v="0"/>
    <s v="by runs"/>
    <n v="4"/>
    <n v="7"/>
    <n v="57"/>
    <n v="470"/>
    <n v="495"/>
    <s v="Mumbai"/>
    <s v="India"/>
    <n v="2013"/>
    <n v="4"/>
    <s v="April"/>
    <x v="3"/>
    <x v="3"/>
    <s v="Kings XI Punjab"/>
    <s v="Mumbai Indians"/>
    <s v="Mumbai Indians"/>
    <s v="Standard"/>
  </r>
  <r>
    <n v="598043"/>
    <x v="251"/>
    <n v="10"/>
    <n v="3"/>
    <x v="5"/>
    <s v="Subrata Roy Sahara Stadium"/>
    <n v="3"/>
    <x v="1"/>
    <n v="0"/>
    <n v="1"/>
    <n v="0"/>
    <s v="by runs"/>
    <n v="37"/>
    <n v="3"/>
    <n v="20"/>
    <n v="491"/>
    <n v="490"/>
    <s v="Pune"/>
    <s v="India"/>
    <n v="2013"/>
    <n v="4"/>
    <s v="April"/>
    <x v="9"/>
    <x v="9"/>
    <s v="Chennai Super Kings"/>
    <s v="Chennai Super Kings"/>
    <s v="Chennai Super Kings"/>
    <s v="Standard"/>
  </r>
  <r>
    <n v="598044"/>
    <x v="252"/>
    <n v="11"/>
    <n v="7"/>
    <x v="5"/>
    <s v="Rajiv Gandhi International Stadium, Uppal"/>
    <n v="7"/>
    <x v="1"/>
    <n v="0"/>
    <n v="1"/>
    <n v="0"/>
    <s v="by wickets"/>
    <n v="7"/>
    <n v="11"/>
    <n v="84"/>
    <n v="470"/>
    <n v="483"/>
    <s v="Hyderabad"/>
    <s v="India"/>
    <n v="2013"/>
    <n v="5"/>
    <s v="May"/>
    <x v="10"/>
    <x v="10"/>
    <s v="Mumbai Indians"/>
    <s v="Mumbai Indians"/>
    <s v="Sunrisers Hyderabad"/>
    <s v="Standard"/>
  </r>
  <r>
    <n v="598045"/>
    <x v="252"/>
    <n v="6"/>
    <n v="1"/>
    <x v="5"/>
    <s v="Shaheed Veer Narayan Singh International Stadium"/>
    <n v="1"/>
    <x v="1"/>
    <n v="0"/>
    <n v="1"/>
    <n v="0"/>
    <s v="by wickets"/>
    <n v="7"/>
    <n v="6"/>
    <n v="187"/>
    <n v="482"/>
    <n v="498"/>
    <s v="Raipur"/>
    <s v="India"/>
    <n v="2013"/>
    <n v="5"/>
    <s v="May"/>
    <x v="2"/>
    <x v="2"/>
    <s v="Kolkata Knight Riders"/>
    <s v="Kolkata Knight Riders"/>
    <s v="Delhi Daredevils"/>
    <s v="Standard"/>
  </r>
  <r>
    <n v="598046"/>
    <x v="253"/>
    <n v="3"/>
    <n v="4"/>
    <x v="5"/>
    <s v="Ma Chidambaram Stadium, Chepauk"/>
    <n v="3"/>
    <x v="1"/>
    <n v="0"/>
    <n v="1"/>
    <n v="0"/>
    <s v="by runs"/>
    <n v="15"/>
    <n v="3"/>
    <n v="21"/>
    <n v="481"/>
    <n v="496"/>
    <s v="Chennai"/>
    <s v="India"/>
    <n v="2013"/>
    <n v="5"/>
    <s v="May"/>
    <x v="7"/>
    <x v="7"/>
    <s v="Kings XI Punjab"/>
    <s v="Chennai Super Kings"/>
    <s v="Chennai Super Kings"/>
    <s v="Standard"/>
  </r>
  <r>
    <n v="598047"/>
    <x v="253"/>
    <n v="10"/>
    <n v="2"/>
    <x v="5"/>
    <s v="Subrata Roy Sahara Stadium"/>
    <n v="2"/>
    <x v="1"/>
    <n v="0"/>
    <n v="1"/>
    <n v="0"/>
    <s v="by runs"/>
    <n v="17"/>
    <n v="2"/>
    <n v="110"/>
    <n v="472"/>
    <n v="499"/>
    <s v="Pune"/>
    <s v="India"/>
    <n v="2013"/>
    <n v="5"/>
    <s v="May"/>
    <x v="9"/>
    <x v="9"/>
    <s v="Royal Challengers Bangalore"/>
    <s v="Royal Challengers Bangalore"/>
    <s v="Royal Challengers Bangalore"/>
    <s v="Standard"/>
  </r>
  <r>
    <n v="598048"/>
    <x v="254"/>
    <n v="1"/>
    <n v="5"/>
    <x v="5"/>
    <s v="Eden Gardens"/>
    <n v="5"/>
    <x v="1"/>
    <n v="0"/>
    <n v="1"/>
    <n v="0"/>
    <s v="by wickets"/>
    <n v="8"/>
    <n v="1"/>
    <n v="31"/>
    <n v="482"/>
    <n v="498"/>
    <s v="Kolkata"/>
    <s v="India"/>
    <n v="2013"/>
    <n v="5"/>
    <s v="May"/>
    <x v="4"/>
    <x v="4"/>
    <s v="Rajasthan Royals"/>
    <s v="Rajasthan Royals"/>
    <s v="Kolkata Knight Riders"/>
    <s v="Standard"/>
  </r>
  <r>
    <n v="598049"/>
    <x v="255"/>
    <n v="11"/>
    <n v="6"/>
    <x v="5"/>
    <s v="Rajiv Gandhi International Stadium, Uppal"/>
    <n v="6"/>
    <x v="1"/>
    <n v="0"/>
    <n v="1"/>
    <n v="0"/>
    <s v="by wickets"/>
    <n v="6"/>
    <n v="11"/>
    <n v="362"/>
    <n v="470"/>
    <n v="483"/>
    <s v="Hyderabad"/>
    <s v="India"/>
    <n v="2013"/>
    <n v="5"/>
    <s v="May"/>
    <x v="10"/>
    <x v="10"/>
    <s v="Delhi Daredevils"/>
    <s v="Delhi Daredevils"/>
    <s v="Sunrisers Hyderabad"/>
    <s v="Standard"/>
  </r>
  <r>
    <n v="598050"/>
    <x v="256"/>
    <n v="2"/>
    <n v="4"/>
    <x v="5"/>
    <s v="M Chinnaswamy Stadium"/>
    <n v="4"/>
    <x v="0"/>
    <n v="0"/>
    <n v="1"/>
    <n v="0"/>
    <s v="by wickets"/>
    <n v="7"/>
    <n v="4"/>
    <n v="53"/>
    <n v="482"/>
    <n v="489"/>
    <s v="Bangalore"/>
    <s v="India"/>
    <n v="2013"/>
    <n v="5"/>
    <s v="May"/>
    <x v="0"/>
    <x v="0"/>
    <s v="Kings XI Punjab"/>
    <s v="Kings XI Punjab"/>
    <s v="Kings XI Punjab"/>
    <s v="Standard"/>
  </r>
  <r>
    <n v="598051"/>
    <x v="257"/>
    <n v="7"/>
    <n v="3"/>
    <x v="5"/>
    <s v="Wankhede Stadium"/>
    <n v="7"/>
    <x v="1"/>
    <n v="0"/>
    <n v="1"/>
    <n v="0"/>
    <s v="by runs"/>
    <n v="60"/>
    <n v="7"/>
    <n v="357"/>
    <n v="482"/>
    <n v="498"/>
    <s v="Mumbai"/>
    <s v="India"/>
    <n v="2013"/>
    <n v="5"/>
    <s v="May"/>
    <x v="3"/>
    <x v="3"/>
    <s v="Chennai Super Kings"/>
    <s v="Mumbai Indians"/>
    <s v="Mumbai Indians"/>
    <s v="Standard"/>
  </r>
  <r>
    <n v="598052"/>
    <x v="257"/>
    <n v="5"/>
    <n v="10"/>
    <x v="5"/>
    <s v="Sawai Mansingh Stadium"/>
    <n v="10"/>
    <x v="1"/>
    <n v="0"/>
    <n v="1"/>
    <n v="0"/>
    <s v="by wickets"/>
    <n v="5"/>
    <n v="5"/>
    <n v="85"/>
    <n v="499"/>
    <n v="518"/>
    <s v="Jaipur"/>
    <s v="India"/>
    <n v="2013"/>
    <n v="5"/>
    <s v="May"/>
    <x v="5"/>
    <x v="5"/>
    <s v="Pune Warriors"/>
    <s v="Pune Warriors"/>
    <s v="Rajasthan Royals"/>
    <s v="Standard"/>
  </r>
  <r>
    <n v="598053"/>
    <x v="229"/>
    <n v="2"/>
    <n v="11"/>
    <x v="5"/>
    <s v="M Chinnaswamy Stadium"/>
    <n v="11"/>
    <x v="1"/>
    <n v="0"/>
    <n v="1"/>
    <n v="0"/>
    <s v="by wickets"/>
    <n v="7"/>
    <n v="2"/>
    <n v="8"/>
    <n v="489"/>
    <n v="490"/>
    <s v="Bangalore"/>
    <s v="India"/>
    <n v="2013"/>
    <n v="4"/>
    <s v="April"/>
    <x v="0"/>
    <x v="0"/>
    <s v="Sunrisers Hyderabad"/>
    <s v="Sunrisers Hyderabad"/>
    <s v="Royal Challengers Bangalore"/>
    <s v="Standard"/>
  </r>
  <r>
    <n v="598054"/>
    <x v="258"/>
    <n v="5"/>
    <n v="6"/>
    <x v="5"/>
    <s v="Sawai Mansingh Stadium"/>
    <n v="6"/>
    <x v="1"/>
    <n v="0"/>
    <n v="1"/>
    <n v="0"/>
    <s v="by wickets"/>
    <n v="9"/>
    <n v="5"/>
    <n v="85"/>
    <n v="472"/>
    <n v="518"/>
    <s v="Jaipur"/>
    <s v="India"/>
    <n v="2013"/>
    <n v="5"/>
    <s v="May"/>
    <x v="5"/>
    <x v="5"/>
    <s v="Delhi Daredevils"/>
    <s v="Delhi Daredevils"/>
    <s v="Rajasthan Royals"/>
    <s v="Standard"/>
  </r>
  <r>
    <n v="598055"/>
    <x v="258"/>
    <n v="7"/>
    <n v="1"/>
    <x v="5"/>
    <s v="Wankhede Stadium"/>
    <n v="7"/>
    <x v="1"/>
    <n v="0"/>
    <n v="1"/>
    <n v="0"/>
    <s v="by runs"/>
    <n v="65"/>
    <n v="7"/>
    <n v="133"/>
    <n v="482"/>
    <n v="489"/>
    <s v="Mumbai"/>
    <s v="India"/>
    <n v="2013"/>
    <n v="5"/>
    <s v="May"/>
    <x v="3"/>
    <x v="3"/>
    <s v="Kolkata Knight Riders"/>
    <s v="Mumbai Indians"/>
    <s v="Mumbai Indians"/>
    <s v="Standard"/>
  </r>
  <r>
    <n v="598056"/>
    <x v="259"/>
    <n v="11"/>
    <n v="3"/>
    <x v="5"/>
    <s v="Rajiv Gandhi International Stadium, Uppal"/>
    <n v="11"/>
    <x v="0"/>
    <n v="0"/>
    <n v="1"/>
    <n v="0"/>
    <s v="by runs"/>
    <n v="77"/>
    <n v="3"/>
    <n v="21"/>
    <n v="491"/>
    <n v="500"/>
    <s v="Hyderabad"/>
    <s v="India"/>
    <n v="2013"/>
    <n v="5"/>
    <s v="May"/>
    <x v="10"/>
    <x v="10"/>
    <s v="Chennai Super Kings"/>
    <s v="Sunrisers Hyderabad"/>
    <s v="Chennai Super Kings"/>
    <s v="Standard"/>
  </r>
  <r>
    <n v="598057"/>
    <x v="260"/>
    <n v="4"/>
    <n v="5"/>
    <x v="5"/>
    <s v="Punjab Cricket Association Stadium, Mohali"/>
    <n v="5"/>
    <x v="0"/>
    <n v="0"/>
    <n v="1"/>
    <n v="0"/>
    <s v="by wickets"/>
    <n v="8"/>
    <n v="5"/>
    <n v="309"/>
    <n v="482"/>
    <n v="489"/>
    <s v="Chandigarh"/>
    <s v="India"/>
    <n v="2013"/>
    <n v="5"/>
    <s v="May"/>
    <x v="1"/>
    <x v="1"/>
    <s v="Rajasthan Royals"/>
    <s v="Rajasthan Royals"/>
    <s v="Rajasthan Royals"/>
    <s v="Standard"/>
  </r>
  <r>
    <n v="598058"/>
    <x v="260"/>
    <n v="10"/>
    <n v="1"/>
    <x v="5"/>
    <s v="Subrata Roy Sahara Stadium"/>
    <n v="1"/>
    <x v="1"/>
    <n v="0"/>
    <n v="1"/>
    <n v="0"/>
    <s v="by runs"/>
    <n v="46"/>
    <n v="1"/>
    <n v="40"/>
    <n v="470"/>
    <n v="483"/>
    <s v="Pune"/>
    <s v="India"/>
    <n v="2013"/>
    <n v="5"/>
    <s v="May"/>
    <x v="9"/>
    <x v="9"/>
    <s v="Kolkata Knight Riders"/>
    <s v="Kolkata Knight Riders"/>
    <s v="Kolkata Knight Riders"/>
    <s v="Standard"/>
  </r>
  <r>
    <n v="598059"/>
    <x v="261"/>
    <n v="6"/>
    <n v="2"/>
    <x v="5"/>
    <s v="Feroz Shah Kotla"/>
    <n v="6"/>
    <x v="0"/>
    <n v="0"/>
    <n v="1"/>
    <n v="0"/>
    <s v="by runs"/>
    <n v="4"/>
    <n v="2"/>
    <n v="346"/>
    <n v="500"/>
    <n v="503"/>
    <s v="Delhi"/>
    <s v="India"/>
    <n v="2013"/>
    <n v="5"/>
    <s v="May"/>
    <x v="2"/>
    <x v="2"/>
    <s v="Royal Challengers Bangalore"/>
    <s v="Delhi Daredevils"/>
    <s v="Royal Challengers Bangalore"/>
    <s v="Standard"/>
  </r>
  <r>
    <n v="598060"/>
    <x v="262"/>
    <n v="10"/>
    <n v="7"/>
    <x v="5"/>
    <s v="Subrata Roy Sahara Stadium"/>
    <n v="10"/>
    <x v="1"/>
    <n v="0"/>
    <n v="1"/>
    <n v="0"/>
    <s v="by wickets"/>
    <n v="5"/>
    <n v="7"/>
    <n v="357"/>
    <n v="470"/>
    <n v="495"/>
    <s v="Pune"/>
    <s v="India"/>
    <n v="2013"/>
    <n v="5"/>
    <s v="May"/>
    <x v="9"/>
    <x v="9"/>
    <s v="Mumbai Indians"/>
    <s v="Pune Warriors"/>
    <s v="Mumbai Indians"/>
    <s v="Standard"/>
  </r>
  <r>
    <n v="598061"/>
    <x v="262"/>
    <n v="4"/>
    <n v="11"/>
    <x v="5"/>
    <s v="Punjab Cricket Association Stadium, Mohali"/>
    <n v="4"/>
    <x v="0"/>
    <n v="0"/>
    <n v="1"/>
    <n v="0"/>
    <s v="by runs"/>
    <n v="30"/>
    <n v="11"/>
    <n v="17"/>
    <n v="491"/>
    <n v="518"/>
    <s v="Chandigarh"/>
    <s v="India"/>
    <n v="2013"/>
    <n v="5"/>
    <s v="May"/>
    <x v="1"/>
    <x v="1"/>
    <s v="Sunrisers Hyderabad"/>
    <s v="Kings XI Punjab"/>
    <s v="Sunrisers Hyderabad"/>
    <s v="Standard"/>
  </r>
  <r>
    <n v="598062"/>
    <x v="263"/>
    <n v="1"/>
    <n v="2"/>
    <x v="5"/>
    <s v="Jsca International Stadium Complex"/>
    <n v="1"/>
    <x v="0"/>
    <n v="0"/>
    <n v="1"/>
    <n v="0"/>
    <s v="by wickets"/>
    <n v="5"/>
    <n v="1"/>
    <n v="9"/>
    <n v="500"/>
    <n v="503"/>
    <s v="Ranchi"/>
    <s v="India"/>
    <n v="2013"/>
    <n v="5"/>
    <s v="May"/>
    <x v="4"/>
    <x v="4"/>
    <s v="Royal Challengers Bangalore"/>
    <s v="Kolkata Knight Riders"/>
    <s v="Kolkata Knight Riders"/>
    <s v="Standard"/>
  </r>
  <r>
    <n v="598063"/>
    <x v="263"/>
    <n v="5"/>
    <n v="3"/>
    <x v="5"/>
    <s v="Sawai Mansingh Stadium"/>
    <n v="5"/>
    <x v="0"/>
    <n v="0"/>
    <n v="1"/>
    <n v="0"/>
    <s v="by wickets"/>
    <n v="5"/>
    <n v="5"/>
    <n v="32"/>
    <n v="482"/>
    <n v="498"/>
    <s v="Jaipur"/>
    <s v="India"/>
    <n v="2013"/>
    <n v="5"/>
    <s v="May"/>
    <x v="5"/>
    <x v="5"/>
    <s v="Chennai Super Kings"/>
    <s v="Rajasthan Royals"/>
    <s v="Rajasthan Royals"/>
    <s v="Standard"/>
  </r>
  <r>
    <n v="598064"/>
    <x v="243"/>
    <n v="6"/>
    <n v="4"/>
    <x v="5"/>
    <s v="Feroz Shah Kotla"/>
    <n v="4"/>
    <x v="0"/>
    <n v="0"/>
    <n v="1"/>
    <n v="0"/>
    <s v="by wickets"/>
    <n v="5"/>
    <n v="4"/>
    <n v="256"/>
    <n v="496"/>
    <n v="503"/>
    <s v="Delhi"/>
    <s v="India"/>
    <n v="2013"/>
    <n v="4"/>
    <s v="April"/>
    <x v="2"/>
    <x v="2"/>
    <s v="Kings XI Punjab"/>
    <s v="Kings XI Punjab"/>
    <s v="Kings XI Punjab"/>
    <s v="Standard"/>
  </r>
  <r>
    <n v="598065"/>
    <x v="264"/>
    <n v="7"/>
    <n v="11"/>
    <x v="5"/>
    <s v="Wankhede Stadium"/>
    <n v="11"/>
    <x v="1"/>
    <n v="0"/>
    <n v="1"/>
    <n v="0"/>
    <s v="by wickets"/>
    <n v="7"/>
    <n v="7"/>
    <n v="221"/>
    <n v="495"/>
    <n v="490"/>
    <s v="Mumbai"/>
    <s v="India"/>
    <n v="2013"/>
    <n v="5"/>
    <s v="May"/>
    <x v="3"/>
    <x v="3"/>
    <s v="Sunrisers Hyderabad"/>
    <s v="Sunrisers Hyderabad"/>
    <s v="Mumbai Indians"/>
    <s v="Standard"/>
  </r>
  <r>
    <n v="598066"/>
    <x v="265"/>
    <n v="1"/>
    <n v="10"/>
    <x v="5"/>
    <s v="Jsca International Stadium Complex"/>
    <n v="1"/>
    <x v="0"/>
    <n v="0"/>
    <n v="1"/>
    <n v="0"/>
    <s v="by runs"/>
    <n v="7"/>
    <n v="10"/>
    <n v="96"/>
    <n v="500"/>
    <n v="503"/>
    <s v="Ranchi"/>
    <s v="India"/>
    <n v="2013"/>
    <n v="5"/>
    <s v="May"/>
    <x v="4"/>
    <x v="4"/>
    <s v="Pune Warriors"/>
    <s v="Kolkata Knight Riders"/>
    <s v="Pune Warriors"/>
    <s v="Standard"/>
  </r>
  <r>
    <n v="598067"/>
    <x v="256"/>
    <n v="3"/>
    <n v="6"/>
    <x v="5"/>
    <s v="Ma Chidambaram Stadium, Chepauk"/>
    <n v="3"/>
    <x v="1"/>
    <n v="0"/>
    <n v="1"/>
    <n v="0"/>
    <s v="by runs"/>
    <n v="33"/>
    <n v="3"/>
    <n v="20"/>
    <n v="499"/>
    <n v="518"/>
    <s v="Chennai"/>
    <s v="India"/>
    <n v="2013"/>
    <n v="5"/>
    <s v="May"/>
    <x v="7"/>
    <x v="7"/>
    <s v="Delhi Daredevils"/>
    <s v="Chennai Super Kings"/>
    <s v="Chennai Super Kings"/>
    <s v="Standard"/>
  </r>
  <r>
    <n v="598068"/>
    <x v="265"/>
    <n v="7"/>
    <n v="5"/>
    <x v="5"/>
    <s v="Wankhede Stadium"/>
    <n v="5"/>
    <x v="0"/>
    <n v="0"/>
    <n v="1"/>
    <n v="0"/>
    <s v="by runs"/>
    <n v="14"/>
    <n v="7"/>
    <n v="207"/>
    <n v="470"/>
    <n v="483"/>
    <s v="Mumbai"/>
    <s v="India"/>
    <n v="2013"/>
    <n v="5"/>
    <s v="May"/>
    <x v="3"/>
    <x v="3"/>
    <s v="Rajasthan Royals"/>
    <s v="Rajasthan Royals"/>
    <s v="Mumbai Indians"/>
    <s v="Standard"/>
  </r>
  <r>
    <n v="598069"/>
    <x v="266"/>
    <n v="4"/>
    <n v="2"/>
    <x v="5"/>
    <s v="Punjab Cricket Association Stadium, Mohali"/>
    <n v="4"/>
    <x v="0"/>
    <n v="0"/>
    <n v="1"/>
    <n v="0"/>
    <s v="by wickets"/>
    <n v="6"/>
    <n v="4"/>
    <n v="320"/>
    <n v="496"/>
    <n v="500"/>
    <s v="Chandigarh"/>
    <s v="India"/>
    <n v="2013"/>
    <n v="5"/>
    <s v="May"/>
    <x v="1"/>
    <x v="1"/>
    <s v="Royal Challengers Bangalore"/>
    <s v="Kings XI Punjab"/>
    <s v="Kings XI Punjab"/>
    <s v="Standard"/>
  </r>
  <r>
    <n v="598070"/>
    <x v="267"/>
    <n v="11"/>
    <n v="5"/>
    <x v="5"/>
    <s v="Rajiv Gandhi International Stadium, Uppal"/>
    <n v="11"/>
    <x v="1"/>
    <n v="0"/>
    <n v="1"/>
    <n v="0"/>
    <s v="by runs"/>
    <n v="23"/>
    <n v="11"/>
    <n v="136"/>
    <n v="470"/>
    <n v="495"/>
    <s v="Hyderabad"/>
    <s v="India"/>
    <n v="2013"/>
    <n v="5"/>
    <s v="May"/>
    <x v="10"/>
    <x v="10"/>
    <s v="Rajasthan Royals"/>
    <s v="Sunrisers Hyderabad"/>
    <s v="Sunrisers Hyderabad"/>
    <s v="Standard"/>
  </r>
  <r>
    <n v="598071"/>
    <x v="268"/>
    <n v="4"/>
    <n v="7"/>
    <x v="5"/>
    <s v="Himachal Pradesh Cricket Association Stadium"/>
    <n v="7"/>
    <x v="0"/>
    <n v="0"/>
    <n v="1"/>
    <n v="0"/>
    <s v="by runs"/>
    <n v="50"/>
    <n v="4"/>
    <n v="321"/>
    <n v="482"/>
    <n v="498"/>
    <s v="Dharamsala"/>
    <s v="India"/>
    <n v="2013"/>
    <n v="5"/>
    <s v="May"/>
    <x v="1"/>
    <x v="1"/>
    <s v="Mumbai Indians"/>
    <s v="Mumbai Indians"/>
    <s v="Kings XI Punjab"/>
    <s v="Standard"/>
  </r>
  <r>
    <n v="598072"/>
    <x v="269"/>
    <n v="10"/>
    <n v="6"/>
    <x v="5"/>
    <s v="Subrata Roy Sahara Stadium"/>
    <n v="10"/>
    <x v="1"/>
    <n v="0"/>
    <n v="1"/>
    <n v="0"/>
    <s v="by runs"/>
    <n v="38"/>
    <n v="10"/>
    <n v="358"/>
    <n v="500"/>
    <n v="490"/>
    <s v="Pune"/>
    <s v="India"/>
    <n v="2013"/>
    <n v="5"/>
    <s v="May"/>
    <x v="9"/>
    <x v="9"/>
    <s v="Delhi Daredevils"/>
    <s v="Pune Warriors"/>
    <s v="Pune Warriors"/>
    <s v="Standard"/>
  </r>
  <r>
    <n v="598073"/>
    <x v="268"/>
    <n v="2"/>
    <n v="3"/>
    <x v="5"/>
    <s v="M Chinnaswamy Stadium"/>
    <n v="3"/>
    <x v="0"/>
    <n v="0"/>
    <n v="1"/>
    <n v="0"/>
    <s v="by runs"/>
    <n v="24"/>
    <n v="2"/>
    <n v="8"/>
    <n v="499"/>
    <n v="518"/>
    <s v="Bangalore"/>
    <s v="India"/>
    <n v="2013"/>
    <n v="5"/>
    <s v="May"/>
    <x v="0"/>
    <x v="0"/>
    <s v="Chennai Super Kings"/>
    <s v="Chennai Super Kings"/>
    <s v="Royal Challengers Bangalore"/>
    <s v="Standard"/>
  </r>
  <r>
    <n v="598074"/>
    <x v="269"/>
    <n v="11"/>
    <n v="1"/>
    <x v="5"/>
    <s v="Rajiv Gandhi International Stadium, Uppal"/>
    <n v="1"/>
    <x v="1"/>
    <n v="0"/>
    <n v="1"/>
    <n v="0"/>
    <s v="by wickets"/>
    <n v="5"/>
    <n v="11"/>
    <n v="17"/>
    <n v="470"/>
    <n v="483"/>
    <s v="Hyderabad"/>
    <s v="India"/>
    <n v="2013"/>
    <n v="5"/>
    <s v="May"/>
    <x v="10"/>
    <x v="10"/>
    <s v="Kolkata Knight Riders"/>
    <s v="Kolkata Knight Riders"/>
    <s v="Sunrisers Hyderabad"/>
    <s v="Standard"/>
  </r>
  <r>
    <n v="598075"/>
    <x v="270"/>
    <n v="3"/>
    <n v="7"/>
    <x v="5"/>
    <s v="Feroz Shah Kotla"/>
    <n v="3"/>
    <x v="1"/>
    <n v="0"/>
    <n v="1"/>
    <n v="0"/>
    <s v="by runs"/>
    <n v="48"/>
    <n v="3"/>
    <n v="19"/>
    <n v="500"/>
    <n v="518"/>
    <s v="Delhi"/>
    <s v="India"/>
    <n v="2013"/>
    <n v="5"/>
    <s v="May"/>
    <x v="7"/>
    <x v="7"/>
    <s v="Mumbai Indians"/>
    <s v="Chennai Super Kings"/>
    <s v="Chennai Super Kings"/>
    <s v="Standard"/>
  </r>
  <r>
    <n v="598076"/>
    <x v="271"/>
    <n v="5"/>
    <n v="11"/>
    <x v="5"/>
    <s v="Feroz Shah Kotla"/>
    <n v="11"/>
    <x v="1"/>
    <n v="0"/>
    <n v="1"/>
    <n v="0"/>
    <s v="by wickets"/>
    <n v="4"/>
    <n v="5"/>
    <n v="104"/>
    <n v="489"/>
    <n v="518"/>
    <s v="Delhi"/>
    <s v="India"/>
    <n v="2013"/>
    <n v="5"/>
    <s v="May"/>
    <x v="5"/>
    <x v="5"/>
    <s v="Sunrisers Hyderabad"/>
    <s v="Sunrisers Hyderabad"/>
    <s v="Rajasthan Royals"/>
    <s v="Standard"/>
  </r>
  <r>
    <n v="598077"/>
    <x v="272"/>
    <n v="7"/>
    <n v="5"/>
    <x v="5"/>
    <s v="Eden Gardens"/>
    <n v="5"/>
    <x v="1"/>
    <n v="0"/>
    <n v="1"/>
    <n v="0"/>
    <s v="by wickets"/>
    <n v="4"/>
    <n v="7"/>
    <n v="50"/>
    <n v="499"/>
    <n v="490"/>
    <s v="Kolkata"/>
    <s v="India"/>
    <n v="2013"/>
    <n v="5"/>
    <s v="May"/>
    <x v="3"/>
    <x v="3"/>
    <s v="Rajasthan Royals"/>
    <s v="Rajasthan Royals"/>
    <s v="Mumbai Indians"/>
    <s v="Standard"/>
  </r>
  <r>
    <n v="598078"/>
    <x v="273"/>
    <n v="3"/>
    <n v="7"/>
    <x v="5"/>
    <s v="Eden Gardens"/>
    <n v="7"/>
    <x v="1"/>
    <n v="0"/>
    <n v="1"/>
    <n v="0"/>
    <s v="by runs"/>
    <n v="23"/>
    <n v="7"/>
    <n v="221"/>
    <n v="482"/>
    <n v="490"/>
    <s v="Kolkata"/>
    <s v="India"/>
    <n v="2013"/>
    <n v="5"/>
    <s v="May"/>
    <x v="7"/>
    <x v="7"/>
    <s v="Mumbai Indians"/>
    <s v="Mumbai Indians"/>
    <s v="Mumbai Indians"/>
    <s v="Standard"/>
  </r>
  <r>
    <n v="729284"/>
    <x v="274"/>
    <n v="7"/>
    <n v="1"/>
    <x v="6"/>
    <s v="Sheikh Zayed Stadium"/>
    <n v="1"/>
    <x v="1"/>
    <n v="0"/>
    <n v="1"/>
    <n v="0"/>
    <s v="by runs"/>
    <n v="41"/>
    <n v="1"/>
    <n v="9"/>
    <n v="481"/>
    <n v="501"/>
    <s v="Abu Dhabi"/>
    <s v="U.A.E"/>
    <n v="2014"/>
    <n v="4"/>
    <s v="April"/>
    <x v="3"/>
    <x v="3"/>
    <s v="Kolkata Knight Riders"/>
    <s v="Kolkata Knight Riders"/>
    <s v="Kolkata Knight Riders"/>
    <s v="Standard"/>
  </r>
  <r>
    <n v="729286"/>
    <x v="275"/>
    <n v="6"/>
    <n v="2"/>
    <x v="6"/>
    <s v="Sharjah Cricket Stadium"/>
    <n v="2"/>
    <x v="0"/>
    <n v="0"/>
    <n v="1"/>
    <n v="0"/>
    <s v="by wickets"/>
    <n v="8"/>
    <n v="2"/>
    <n v="382"/>
    <n v="472"/>
    <n v="489"/>
    <s v="Abu Dhabi"/>
    <s v="U.A.E"/>
    <n v="2014"/>
    <n v="4"/>
    <s v="April"/>
    <x v="2"/>
    <x v="2"/>
    <s v="Royal Challengers Bangalore"/>
    <s v="Royal Challengers Bangalore"/>
    <s v="Royal Challengers Bangalore"/>
    <s v="Standard"/>
  </r>
  <r>
    <n v="729288"/>
    <x v="276"/>
    <n v="3"/>
    <n v="4"/>
    <x v="6"/>
    <s v="Sheikh Zayed Stadium"/>
    <n v="3"/>
    <x v="1"/>
    <n v="0"/>
    <n v="1"/>
    <n v="0"/>
    <s v="by wickets"/>
    <n v="6"/>
    <n v="4"/>
    <n v="305"/>
    <n v="501"/>
    <n v="499"/>
    <s v="Abu Dhabi"/>
    <s v="U.A.E"/>
    <n v="2014"/>
    <n v="4"/>
    <s v="April"/>
    <x v="7"/>
    <x v="7"/>
    <s v="Kings XI Punjab"/>
    <s v="Chennai Super Kings"/>
    <s v="Kings XI Punjab"/>
    <s v="Standard"/>
  </r>
  <r>
    <n v="729290"/>
    <x v="276"/>
    <n v="11"/>
    <n v="5"/>
    <x v="6"/>
    <s v="Sheikh Zayed Stadium"/>
    <n v="5"/>
    <x v="0"/>
    <n v="0"/>
    <n v="1"/>
    <n v="0"/>
    <s v="by wickets"/>
    <n v="4"/>
    <n v="5"/>
    <n v="85"/>
    <n v="474"/>
    <n v="501"/>
    <s v="Abu Dhabi"/>
    <s v="U.A.E"/>
    <n v="2014"/>
    <n v="4"/>
    <s v="April"/>
    <x v="10"/>
    <x v="10"/>
    <s v="Rajasthan Royals"/>
    <s v="Rajasthan Royals"/>
    <s v="Rajasthan Royals"/>
    <s v="Standard"/>
  </r>
  <r>
    <n v="729292"/>
    <x v="277"/>
    <n v="2"/>
    <n v="7"/>
    <x v="6"/>
    <s v="Dubai International Cricket Stadium"/>
    <n v="2"/>
    <x v="0"/>
    <n v="0"/>
    <n v="1"/>
    <n v="0"/>
    <s v="by wickets"/>
    <n v="7"/>
    <n v="2"/>
    <n v="17"/>
    <n v="472"/>
    <n v="495"/>
    <s v="Abu Dhabi"/>
    <s v="U.A.E"/>
    <n v="2014"/>
    <n v="4"/>
    <s v="April"/>
    <x v="0"/>
    <x v="0"/>
    <s v="Mumbai Indians"/>
    <s v="Royal Challengers Bangalore"/>
    <s v="Royal Challengers Bangalore"/>
    <s v="Standard"/>
  </r>
  <r>
    <n v="729294"/>
    <x v="277"/>
    <n v="1"/>
    <n v="6"/>
    <x v="6"/>
    <s v="Dubai International Cricket Stadium"/>
    <n v="1"/>
    <x v="1"/>
    <n v="0"/>
    <n v="1"/>
    <n v="0"/>
    <s v="by wickets"/>
    <n v="4"/>
    <n v="6"/>
    <n v="154"/>
    <n v="472"/>
    <n v="496"/>
    <s v="Abu Dhabi"/>
    <s v="U.A.E"/>
    <n v="2014"/>
    <n v="4"/>
    <s v="April"/>
    <x v="4"/>
    <x v="4"/>
    <s v="Delhi Daredevils"/>
    <s v="Kolkata Knight Riders"/>
    <s v="Delhi Daredevils"/>
    <s v="Standard"/>
  </r>
  <r>
    <n v="729296"/>
    <x v="278"/>
    <n v="5"/>
    <n v="4"/>
    <x v="6"/>
    <s v="Sharjah Cricket Stadium"/>
    <n v="4"/>
    <x v="0"/>
    <n v="0"/>
    <n v="1"/>
    <n v="0"/>
    <s v="by wickets"/>
    <n v="7"/>
    <n v="4"/>
    <n v="305"/>
    <n v="474"/>
    <n v="481"/>
    <s v="Abu Dhabi"/>
    <s v="U.A.E"/>
    <n v="2014"/>
    <n v="4"/>
    <s v="April"/>
    <x v="5"/>
    <x v="5"/>
    <s v="Kings XI Punjab"/>
    <s v="Kings XI Punjab"/>
    <s v="Kings XI Punjab"/>
    <s v="Standard"/>
  </r>
  <r>
    <n v="729298"/>
    <x v="279"/>
    <n v="3"/>
    <n v="6"/>
    <x v="6"/>
    <s v="Sheikh Zayed Stadium"/>
    <n v="3"/>
    <x v="1"/>
    <n v="0"/>
    <n v="1"/>
    <n v="0"/>
    <s v="by runs"/>
    <n v="93"/>
    <n v="3"/>
    <n v="21"/>
    <n v="501"/>
    <n v="499"/>
    <s v="Abu Dhabi"/>
    <s v="U.A.E"/>
    <n v="2014"/>
    <n v="4"/>
    <s v="April"/>
    <x v="7"/>
    <x v="7"/>
    <s v="Delhi Daredevils"/>
    <s v="Chennai Super Kings"/>
    <s v="Chennai Super Kings"/>
    <s v="Standard"/>
  </r>
  <r>
    <n v="729300"/>
    <x v="280"/>
    <n v="4"/>
    <n v="11"/>
    <x v="6"/>
    <s v="Sharjah Cricket Stadium"/>
    <n v="11"/>
    <x v="0"/>
    <n v="0"/>
    <n v="1"/>
    <n v="0"/>
    <s v="by runs"/>
    <n v="72"/>
    <n v="4"/>
    <n v="305"/>
    <n v="481"/>
    <n v="489"/>
    <s v="Abu Dhabi"/>
    <s v="U.A.E"/>
    <n v="2014"/>
    <n v="4"/>
    <s v="April"/>
    <x v="1"/>
    <x v="1"/>
    <s v="Sunrisers Hyderabad"/>
    <s v="Sunrisers Hyderabad"/>
    <s v="Kings XI Punjab"/>
    <s v="Standard"/>
  </r>
  <r>
    <n v="729302"/>
    <x v="281"/>
    <n v="5"/>
    <n v="3"/>
    <x v="6"/>
    <s v="Dubai International Cricket Stadium"/>
    <n v="5"/>
    <x v="0"/>
    <n v="0"/>
    <n v="1"/>
    <n v="0"/>
    <s v="by runs"/>
    <n v="7"/>
    <n v="3"/>
    <n v="35"/>
    <n v="482"/>
    <n v="501"/>
    <s v="Abu Dhabi"/>
    <s v="U.A.E"/>
    <n v="2014"/>
    <n v="4"/>
    <s v="April"/>
    <x v="5"/>
    <x v="5"/>
    <s v="Chennai Super Kings"/>
    <s v="Rajasthan Royals"/>
    <s v="Chennai Super Kings"/>
    <s v="Standard"/>
  </r>
  <r>
    <n v="729304"/>
    <x v="282"/>
    <n v="2"/>
    <n v="1"/>
    <x v="6"/>
    <s v="Sharjah Cricket Stadium"/>
    <n v="2"/>
    <x v="0"/>
    <n v="0"/>
    <n v="1"/>
    <n v="0"/>
    <s v="by runs"/>
    <n v="2"/>
    <n v="1"/>
    <n v="336"/>
    <n v="472"/>
    <n v="496"/>
    <s v="Abu Dhabi"/>
    <s v="U.A.E"/>
    <n v="2014"/>
    <n v="4"/>
    <s v="April"/>
    <x v="0"/>
    <x v="0"/>
    <s v="Kolkata Knight Riders"/>
    <s v="Royal Challengers Bangalore"/>
    <s v="Kolkata Knight Riders"/>
    <s v="Standard"/>
  </r>
  <r>
    <n v="729306"/>
    <x v="283"/>
    <n v="11"/>
    <n v="6"/>
    <x v="6"/>
    <s v="Dubai International Cricket Stadium"/>
    <n v="11"/>
    <x v="1"/>
    <n v="0"/>
    <n v="1"/>
    <n v="0"/>
    <s v="by runs"/>
    <n v="4"/>
    <n v="11"/>
    <n v="254"/>
    <n v="481"/>
    <n v="489"/>
    <s v="Abu Dhabi"/>
    <s v="U.A.E"/>
    <n v="2014"/>
    <n v="4"/>
    <s v="April"/>
    <x v="10"/>
    <x v="10"/>
    <s v="Delhi Daredevils"/>
    <s v="Sunrisers Hyderabad"/>
    <s v="Sunrisers Hyderabad"/>
    <s v="Standard"/>
  </r>
  <r>
    <n v="729308"/>
    <x v="283"/>
    <n v="3"/>
    <n v="7"/>
    <x v="6"/>
    <s v="Dubai International Cricket Stadium"/>
    <n v="7"/>
    <x v="1"/>
    <n v="0"/>
    <n v="1"/>
    <n v="0"/>
    <s v="by wickets"/>
    <n v="7"/>
    <n v="3"/>
    <n v="364"/>
    <n v="474"/>
    <n v="481"/>
    <s v="Abu Dhabi"/>
    <s v="U.A.E"/>
    <n v="2014"/>
    <n v="4"/>
    <s v="April"/>
    <x v="7"/>
    <x v="7"/>
    <s v="Mumbai Indians"/>
    <s v="Mumbai Indians"/>
    <s v="Chennai Super Kings"/>
    <s v="Standard"/>
  </r>
  <r>
    <n v="729310"/>
    <x v="284"/>
    <n v="5"/>
    <n v="2"/>
    <x v="6"/>
    <s v="Sheikh Zayed Stadium"/>
    <n v="5"/>
    <x v="0"/>
    <n v="0"/>
    <n v="1"/>
    <n v="0"/>
    <s v="by wickets"/>
    <n v="6"/>
    <n v="5"/>
    <n v="370"/>
    <n v="482"/>
    <n v="499"/>
    <s v="Abu Dhabi"/>
    <s v="U.A.E"/>
    <n v="2014"/>
    <n v="4"/>
    <s v="April"/>
    <x v="5"/>
    <x v="5"/>
    <s v="Royal Challengers Bangalore"/>
    <s v="Rajasthan Royals"/>
    <s v="Rajasthan Royals"/>
    <s v="Standard"/>
  </r>
  <r>
    <n v="729312"/>
    <x v="284"/>
    <n v="1"/>
    <n v="4"/>
    <x v="6"/>
    <s v="Sheikh Zayed Stadium"/>
    <n v="1"/>
    <x v="0"/>
    <n v="0"/>
    <n v="1"/>
    <n v="0"/>
    <s v="by runs"/>
    <n v="23"/>
    <n v="4"/>
    <n v="367"/>
    <n v="482"/>
    <n v="501"/>
    <s v="Abu Dhabi"/>
    <s v="U.A.E"/>
    <n v="2014"/>
    <n v="4"/>
    <s v="April"/>
    <x v="4"/>
    <x v="4"/>
    <s v="Kings XI Punjab"/>
    <s v="Kolkata Knight Riders"/>
    <s v="Kings XI Punjab"/>
    <s v="Standard"/>
  </r>
  <r>
    <n v="729314"/>
    <x v="285"/>
    <n v="6"/>
    <n v="7"/>
    <x v="6"/>
    <s v="Sharjah Cricket Stadium"/>
    <n v="7"/>
    <x v="1"/>
    <n v="0"/>
    <n v="1"/>
    <n v="0"/>
    <s v="by wickets"/>
    <n v="6"/>
    <n v="6"/>
    <n v="185"/>
    <n v="472"/>
    <n v="496"/>
    <s v="Abu Dhabi"/>
    <s v="U.A.E"/>
    <n v="2014"/>
    <n v="4"/>
    <s v="April"/>
    <x v="2"/>
    <x v="2"/>
    <s v="Mumbai Indians"/>
    <s v="Mumbai Indians"/>
    <s v="Delhi Daredevils"/>
    <s v="Standard"/>
  </r>
  <r>
    <n v="729316"/>
    <x v="285"/>
    <n v="11"/>
    <n v="3"/>
    <x v="6"/>
    <s v="Sharjah Cricket Stadium"/>
    <n v="11"/>
    <x v="1"/>
    <n v="0"/>
    <n v="1"/>
    <n v="0"/>
    <s v="by wickets"/>
    <n v="5"/>
    <n v="3"/>
    <n v="147"/>
    <n v="495"/>
    <n v="496"/>
    <s v="Abu Dhabi"/>
    <s v="U.A.E"/>
    <n v="2014"/>
    <n v="4"/>
    <s v="April"/>
    <x v="10"/>
    <x v="10"/>
    <s v="Chennai Super Kings"/>
    <s v="Sunrisers Hyderabad"/>
    <s v="Chennai Super Kings"/>
    <s v="Standard"/>
  </r>
  <r>
    <n v="729318"/>
    <x v="286"/>
    <n v="4"/>
    <n v="2"/>
    <x v="6"/>
    <s v="Dubai International Cricket Stadium"/>
    <n v="4"/>
    <x v="0"/>
    <n v="0"/>
    <n v="1"/>
    <n v="0"/>
    <s v="by wickets"/>
    <n v="5"/>
    <n v="4"/>
    <n v="367"/>
    <n v="474"/>
    <n v="489"/>
    <s v="Abu Dhabi"/>
    <s v="U.A.E"/>
    <n v="2014"/>
    <n v="4"/>
    <s v="April"/>
    <x v="1"/>
    <x v="1"/>
    <s v="Royal Challengers Bangalore"/>
    <s v="Kings XI Punjab"/>
    <s v="Kings XI Punjab"/>
    <s v="Standard"/>
  </r>
  <r>
    <n v="729320"/>
    <x v="287"/>
    <n v="1"/>
    <n v="5"/>
    <x v="6"/>
    <s v="Sheikh Zayed Stadium"/>
    <n v="5"/>
    <x v="1"/>
    <n v="1"/>
    <n v="1"/>
    <n v="0"/>
    <s v="Tie"/>
    <s v="NULL"/>
    <n v="5"/>
    <n v="310"/>
    <n v="472"/>
    <n v="495"/>
    <s v="Abu Dhabi"/>
    <s v="U.A.E"/>
    <n v="2014"/>
    <n v="4"/>
    <s v="April"/>
    <x v="4"/>
    <x v="4"/>
    <s v="Rajasthan Royals"/>
    <s v="Rajasthan Royals"/>
    <s v="Rajasthan Royals"/>
    <s v="Non-Standard"/>
  </r>
  <r>
    <n v="729322"/>
    <x v="288"/>
    <n v="7"/>
    <n v="11"/>
    <x v="6"/>
    <s v="Dubai International Cricket Stadium"/>
    <n v="7"/>
    <x v="0"/>
    <n v="0"/>
    <n v="1"/>
    <n v="0"/>
    <s v="by runs"/>
    <n v="15"/>
    <n v="11"/>
    <n v="299"/>
    <n v="482"/>
    <n v="481"/>
    <s v="Abu Dhabi"/>
    <s v="U.A.E"/>
    <n v="2014"/>
    <n v="4"/>
    <s v="April"/>
    <x v="3"/>
    <x v="3"/>
    <s v="Sunrisers Hyderabad"/>
    <s v="Mumbai Indians"/>
    <s v="Sunrisers Hyderabad"/>
    <s v="Standard"/>
  </r>
  <r>
    <n v="733976"/>
    <x v="289"/>
    <n v="3"/>
    <n v="1"/>
    <x v="6"/>
    <s v="Jsca International Stadium Complex"/>
    <n v="3"/>
    <x v="1"/>
    <n v="0"/>
    <n v="1"/>
    <n v="0"/>
    <s v="by runs"/>
    <n v="34"/>
    <n v="3"/>
    <n v="35"/>
    <n v="495"/>
    <n v="500"/>
    <s v="Ranchi"/>
    <s v="India"/>
    <n v="2014"/>
    <n v="5"/>
    <s v="May"/>
    <x v="7"/>
    <x v="7"/>
    <s v="Kolkata Knight Riders"/>
    <s v="Chennai Super Kings"/>
    <s v="Chennai Super Kings"/>
    <s v="Standard"/>
  </r>
  <r>
    <n v="733978"/>
    <x v="290"/>
    <n v="7"/>
    <n v="4"/>
    <x v="6"/>
    <s v="Wankhede Stadium"/>
    <n v="4"/>
    <x v="1"/>
    <n v="0"/>
    <n v="1"/>
    <n v="0"/>
    <s v="by wickets"/>
    <n v="5"/>
    <n v="7"/>
    <n v="372"/>
    <n v="497"/>
    <n v="499"/>
    <s v="Mumbai"/>
    <s v="India"/>
    <n v="2014"/>
    <n v="5"/>
    <s v="May"/>
    <x v="3"/>
    <x v="3"/>
    <s v="Kings XI Punjab"/>
    <s v="Kings XI Punjab"/>
    <s v="Mumbai Indians"/>
    <s v="Standard"/>
  </r>
  <r>
    <n v="733980"/>
    <x v="290"/>
    <n v="6"/>
    <n v="5"/>
    <x v="6"/>
    <s v="Feroz Shah Kotla"/>
    <n v="5"/>
    <x v="0"/>
    <n v="0"/>
    <n v="1"/>
    <n v="0"/>
    <s v="by wickets"/>
    <n v="7"/>
    <n v="5"/>
    <n v="339"/>
    <n v="485"/>
    <n v="489"/>
    <s v="Delhi"/>
    <s v="India"/>
    <n v="2014"/>
    <n v="5"/>
    <s v="May"/>
    <x v="2"/>
    <x v="2"/>
    <s v="Rajasthan Royals"/>
    <s v="Rajasthan Royals"/>
    <s v="Rajasthan Royals"/>
    <s v="Standard"/>
  </r>
  <r>
    <n v="733982"/>
    <x v="291"/>
    <n v="2"/>
    <n v="11"/>
    <x v="6"/>
    <s v="M Chinnaswamy Stadium"/>
    <n v="2"/>
    <x v="0"/>
    <n v="0"/>
    <n v="1"/>
    <n v="0"/>
    <s v="by wickets"/>
    <n v="4"/>
    <n v="2"/>
    <n v="110"/>
    <n v="482"/>
    <n v="496"/>
    <s v="Bangalore"/>
    <s v="India"/>
    <n v="2014"/>
    <n v="5"/>
    <s v="May"/>
    <x v="0"/>
    <x v="0"/>
    <s v="Sunrisers Hyderabad"/>
    <s v="Royal Challengers Bangalore"/>
    <s v="Royal Challengers Bangalore"/>
    <s v="Standard"/>
  </r>
  <r>
    <n v="733984"/>
    <x v="292"/>
    <n v="5"/>
    <n v="1"/>
    <x v="6"/>
    <s v="Sardar Patel Stadium, Motera"/>
    <n v="1"/>
    <x v="0"/>
    <n v="0"/>
    <n v="1"/>
    <n v="0"/>
    <s v="by runs"/>
    <n v="10"/>
    <n v="5"/>
    <n v="370"/>
    <n v="500"/>
    <n v="498"/>
    <s v="Ahmedabad"/>
    <s v="India"/>
    <n v="2014"/>
    <n v="5"/>
    <s v="May"/>
    <x v="5"/>
    <x v="5"/>
    <s v="Kolkata Knight Riders"/>
    <s v="Kolkata Knight Riders"/>
    <s v="Rajasthan Royals"/>
    <s v="Standard"/>
  </r>
  <r>
    <n v="733986"/>
    <x v="292"/>
    <n v="6"/>
    <n v="3"/>
    <x v="6"/>
    <s v="Feroz Shah Kotla"/>
    <n v="3"/>
    <x v="0"/>
    <n v="0"/>
    <n v="1"/>
    <n v="0"/>
    <s v="by wickets"/>
    <n v="8"/>
    <n v="3"/>
    <n v="147"/>
    <n v="502"/>
    <n v="497"/>
    <s v="Delhi"/>
    <s v="India"/>
    <n v="2014"/>
    <n v="5"/>
    <s v="May"/>
    <x v="2"/>
    <x v="2"/>
    <s v="Chennai Super Kings"/>
    <s v="Chennai Super Kings"/>
    <s v="Chennai Super Kings"/>
    <s v="Standard"/>
  </r>
  <r>
    <n v="733988"/>
    <x v="293"/>
    <n v="7"/>
    <n v="2"/>
    <x v="6"/>
    <s v="Wankhede Stadium"/>
    <n v="2"/>
    <x v="0"/>
    <n v="0"/>
    <n v="1"/>
    <n v="0"/>
    <s v="by runs"/>
    <n v="19"/>
    <n v="7"/>
    <n v="57"/>
    <n v="489"/>
    <n v="503"/>
    <s v="Mumbai"/>
    <s v="India"/>
    <n v="2014"/>
    <n v="5"/>
    <s v="May"/>
    <x v="3"/>
    <x v="3"/>
    <s v="Royal Challengers Bangalore"/>
    <s v="Royal Challengers Bangalore"/>
    <s v="Mumbai Indians"/>
    <s v="Standard"/>
  </r>
  <r>
    <n v="733990"/>
    <x v="294"/>
    <n v="6"/>
    <n v="1"/>
    <x v="6"/>
    <s v="Feroz Shah Kotla"/>
    <n v="6"/>
    <x v="1"/>
    <n v="0"/>
    <n v="1"/>
    <n v="0"/>
    <s v="by wickets"/>
    <n v="8"/>
    <n v="1"/>
    <n v="40"/>
    <n v="497"/>
    <n v="499"/>
    <s v="Delhi"/>
    <s v="India"/>
    <n v="2014"/>
    <n v="5"/>
    <s v="May"/>
    <x v="2"/>
    <x v="2"/>
    <s v="Kolkata Knight Riders"/>
    <s v="Delhi Daredevils"/>
    <s v="Kolkata Knight Riders"/>
    <s v="Standard"/>
  </r>
  <r>
    <n v="733992"/>
    <x v="294"/>
    <n v="4"/>
    <n v="3"/>
    <x v="6"/>
    <s v="Barabati Stadium"/>
    <n v="3"/>
    <x v="0"/>
    <n v="0"/>
    <n v="1"/>
    <n v="0"/>
    <s v="by runs"/>
    <n v="44"/>
    <n v="4"/>
    <n v="305"/>
    <n v="482"/>
    <n v="506"/>
    <s v="Cuttack"/>
    <s v="India"/>
    <n v="2014"/>
    <n v="5"/>
    <s v="May"/>
    <x v="1"/>
    <x v="1"/>
    <s v="Chennai Super Kings"/>
    <s v="Chennai Super Kings"/>
    <s v="Kings XI Punjab"/>
    <s v="Standard"/>
  </r>
  <r>
    <n v="733994"/>
    <x v="295"/>
    <n v="5"/>
    <n v="11"/>
    <x v="6"/>
    <s v="Sardar Patel Stadium, Motera"/>
    <n v="5"/>
    <x v="0"/>
    <n v="0"/>
    <n v="1"/>
    <n v="0"/>
    <s v="by runs"/>
    <n v="32"/>
    <n v="11"/>
    <n v="299"/>
    <n v="495"/>
    <n v="500"/>
    <s v="Ahmedabad"/>
    <s v="India"/>
    <n v="2014"/>
    <n v="5"/>
    <s v="May"/>
    <x v="5"/>
    <x v="5"/>
    <s v="Sunrisers Hyderabad"/>
    <s v="Rajasthan Royals"/>
    <s v="Sunrisers Hyderabad"/>
    <s v="Standard"/>
  </r>
  <r>
    <n v="733996"/>
    <x v="296"/>
    <n v="2"/>
    <n v="4"/>
    <x v="6"/>
    <s v="M Chinnaswamy Stadium"/>
    <n v="2"/>
    <x v="0"/>
    <n v="0"/>
    <n v="1"/>
    <n v="0"/>
    <s v="by runs"/>
    <n v="32"/>
    <n v="4"/>
    <n v="367"/>
    <n v="489"/>
    <n v="503"/>
    <s v="Bangalore"/>
    <s v="India"/>
    <n v="2014"/>
    <n v="5"/>
    <s v="May"/>
    <x v="0"/>
    <x v="0"/>
    <s v="Kings XI Punjab"/>
    <s v="Royal Challengers Bangalore"/>
    <s v="Kings XI Punjab"/>
    <s v="Standard"/>
  </r>
  <r>
    <n v="733998"/>
    <x v="297"/>
    <n v="6"/>
    <n v="11"/>
    <x v="6"/>
    <s v="Feroz Shah Kotla"/>
    <n v="11"/>
    <x v="0"/>
    <n v="0"/>
    <n v="1"/>
    <n v="1"/>
    <s v="by wickets"/>
    <n v="8"/>
    <n v="11"/>
    <n v="94"/>
    <n v="502"/>
    <n v="497"/>
    <s v="Delhi"/>
    <s v="India"/>
    <n v="2014"/>
    <n v="5"/>
    <s v="May"/>
    <x v="2"/>
    <x v="2"/>
    <s v="Sunrisers Hyderabad"/>
    <s v="Sunrisers Hyderabad"/>
    <s v="Sunrisers Hyderabad"/>
    <s v="Standard"/>
  </r>
  <r>
    <n v="734000"/>
    <x v="297"/>
    <n v="7"/>
    <n v="3"/>
    <x v="6"/>
    <s v="Wankhede Stadium"/>
    <n v="3"/>
    <x v="0"/>
    <n v="0"/>
    <n v="1"/>
    <n v="0"/>
    <s v="by wickets"/>
    <n v="4"/>
    <n v="3"/>
    <n v="147"/>
    <n v="482"/>
    <n v="496"/>
    <s v="Mumbai"/>
    <s v="India"/>
    <n v="2014"/>
    <n v="5"/>
    <s v="May"/>
    <x v="3"/>
    <x v="3"/>
    <s v="Chennai Super Kings"/>
    <s v="Chennai Super Kings"/>
    <s v="Chennai Super Kings"/>
    <s v="Standard"/>
  </r>
  <r>
    <n v="734002"/>
    <x v="298"/>
    <n v="4"/>
    <n v="1"/>
    <x v="6"/>
    <s v="Barabati Stadium"/>
    <n v="1"/>
    <x v="0"/>
    <n v="0"/>
    <n v="1"/>
    <n v="0"/>
    <s v="by wickets"/>
    <n v="9"/>
    <n v="1"/>
    <n v="40"/>
    <n v="500"/>
    <n v="498"/>
    <s v="Cuttack"/>
    <s v="India"/>
    <n v="2014"/>
    <n v="5"/>
    <s v="May"/>
    <x v="1"/>
    <x v="1"/>
    <s v="Kolkata Knight Riders"/>
    <s v="Kolkata Knight Riders"/>
    <s v="Kolkata Knight Riders"/>
    <s v="Standard"/>
  </r>
  <r>
    <n v="734004"/>
    <x v="298"/>
    <n v="2"/>
    <n v="5"/>
    <x v="6"/>
    <s v="M Chinnaswamy Stadium"/>
    <n v="2"/>
    <x v="1"/>
    <n v="0"/>
    <n v="1"/>
    <n v="0"/>
    <s v="by wickets"/>
    <n v="5"/>
    <n v="5"/>
    <n v="310"/>
    <n v="489"/>
    <n v="518"/>
    <s v="Bangalore"/>
    <s v="India"/>
    <n v="2014"/>
    <n v="5"/>
    <s v="May"/>
    <x v="0"/>
    <x v="0"/>
    <s v="Rajasthan Royals"/>
    <s v="Royal Challengers Bangalore"/>
    <s v="Rajasthan Royals"/>
    <s v="Standard"/>
  </r>
  <r>
    <n v="734006"/>
    <x v="299"/>
    <n v="11"/>
    <n v="7"/>
    <x v="6"/>
    <s v="Rajiv Gandhi International Stadium, Uppal"/>
    <n v="11"/>
    <x v="1"/>
    <n v="0"/>
    <n v="1"/>
    <n v="0"/>
    <s v="by wickets"/>
    <n v="7"/>
    <n v="7"/>
    <n v="208"/>
    <n v="482"/>
    <n v="496"/>
    <s v="Hyderabad"/>
    <s v="India"/>
    <n v="2014"/>
    <n v="5"/>
    <s v="May"/>
    <x v="10"/>
    <x v="10"/>
    <s v="Mumbai Indians"/>
    <s v="Sunrisers Hyderabad"/>
    <s v="Mumbai Indians"/>
    <s v="Standard"/>
  </r>
  <r>
    <n v="734008"/>
    <x v="300"/>
    <n v="3"/>
    <n v="5"/>
    <x v="6"/>
    <s v="Jsca International Stadium Complex"/>
    <n v="5"/>
    <x v="1"/>
    <n v="0"/>
    <n v="1"/>
    <n v="0"/>
    <s v="by wickets"/>
    <n v="5"/>
    <n v="3"/>
    <n v="35"/>
    <n v="497"/>
    <n v="499"/>
    <s v="Ranchi"/>
    <s v="India"/>
    <n v="2014"/>
    <n v="5"/>
    <s v="May"/>
    <x v="7"/>
    <x v="7"/>
    <s v="Rajasthan Royals"/>
    <s v="Rajasthan Royals"/>
    <s v="Chennai Super Kings"/>
    <s v="Standard"/>
  </r>
  <r>
    <n v="734010"/>
    <x v="300"/>
    <n v="2"/>
    <n v="6"/>
    <x v="6"/>
    <s v="M Chinnaswamy Stadium"/>
    <n v="6"/>
    <x v="0"/>
    <n v="0"/>
    <n v="1"/>
    <n v="0"/>
    <s v="by runs"/>
    <n v="16"/>
    <n v="2"/>
    <n v="27"/>
    <n v="503"/>
    <n v="518"/>
    <s v="Bangalore"/>
    <s v="India"/>
    <n v="2014"/>
    <n v="5"/>
    <s v="May"/>
    <x v="0"/>
    <x v="0"/>
    <s v="Delhi Daredevils"/>
    <s v="Delhi Daredevils"/>
    <s v="Royal Challengers Bangalore"/>
    <s v="Standard"/>
  </r>
  <r>
    <n v="734012"/>
    <x v="301"/>
    <n v="11"/>
    <n v="4"/>
    <x v="6"/>
    <s v="Rajiv Gandhi International Stadium, Uppal"/>
    <n v="4"/>
    <x v="0"/>
    <n v="0"/>
    <n v="1"/>
    <n v="0"/>
    <s v="by wickets"/>
    <n v="6"/>
    <n v="4"/>
    <n v="62"/>
    <n v="496"/>
    <n v="506"/>
    <s v="Hyderabad"/>
    <s v="India"/>
    <n v="2014"/>
    <n v="5"/>
    <s v="May"/>
    <x v="10"/>
    <x v="10"/>
    <s v="Kings XI Punjab"/>
    <s v="Kings XI Punjab"/>
    <s v="Kings XI Punjab"/>
    <s v="Standard"/>
  </r>
  <r>
    <n v="734014"/>
    <x v="301"/>
    <n v="1"/>
    <n v="7"/>
    <x v="6"/>
    <s v="Barabati Stadium"/>
    <n v="1"/>
    <x v="0"/>
    <n v="0"/>
    <n v="1"/>
    <n v="0"/>
    <s v="by wickets"/>
    <n v="6"/>
    <n v="1"/>
    <n v="46"/>
    <n v="495"/>
    <n v="500"/>
    <s v="Cuttack"/>
    <s v="India"/>
    <n v="2014"/>
    <n v="5"/>
    <s v="May"/>
    <x v="4"/>
    <x v="4"/>
    <s v="Mumbai Indians"/>
    <s v="Kolkata Knight Riders"/>
    <s v="Kolkata Knight Riders"/>
    <s v="Standard"/>
  </r>
  <r>
    <n v="734016"/>
    <x v="302"/>
    <n v="5"/>
    <n v="6"/>
    <x v="6"/>
    <s v="Sardar Patel Stadium, Motera"/>
    <n v="6"/>
    <x v="0"/>
    <n v="0"/>
    <n v="1"/>
    <n v="0"/>
    <s v="by runs"/>
    <n v="62"/>
    <n v="5"/>
    <n v="85"/>
    <n v="489"/>
    <n v="518"/>
    <s v="Ahmedabad"/>
    <s v="India"/>
    <n v="2014"/>
    <n v="5"/>
    <s v="May"/>
    <x v="5"/>
    <x v="5"/>
    <s v="Delhi Daredevils"/>
    <s v="Delhi Daredevils"/>
    <s v="Rajasthan Royals"/>
    <s v="Standard"/>
  </r>
  <r>
    <n v="734018"/>
    <x v="303"/>
    <n v="3"/>
    <n v="2"/>
    <x v="6"/>
    <s v="Jsca International Stadium Complex"/>
    <n v="3"/>
    <x v="1"/>
    <n v="0"/>
    <n v="1"/>
    <n v="0"/>
    <s v="by wickets"/>
    <n v="5"/>
    <n v="2"/>
    <n v="110"/>
    <n v="497"/>
    <n v="499"/>
    <s v="Ranchi"/>
    <s v="India"/>
    <n v="2014"/>
    <n v="5"/>
    <s v="May"/>
    <x v="7"/>
    <x v="7"/>
    <s v="Royal Challengers Bangalore"/>
    <s v="Chennai Super Kings"/>
    <s v="Royal Challengers Bangalore"/>
    <s v="Standard"/>
  </r>
  <r>
    <n v="734020"/>
    <x v="303"/>
    <n v="11"/>
    <n v="1"/>
    <x v="6"/>
    <s v="Rajiv Gandhi International Stadium, Uppal"/>
    <n v="11"/>
    <x v="1"/>
    <n v="0"/>
    <n v="1"/>
    <n v="0"/>
    <s v="by wickets"/>
    <n v="7"/>
    <n v="1"/>
    <n v="232"/>
    <n v="500"/>
    <n v="498"/>
    <s v="Hyderabad"/>
    <s v="India"/>
    <n v="2014"/>
    <n v="5"/>
    <s v="May"/>
    <x v="10"/>
    <x v="10"/>
    <s v="Kolkata Knight Riders"/>
    <s v="Sunrisers Hyderabad"/>
    <s v="Kolkata Knight Riders"/>
    <s v="Standard"/>
  </r>
  <r>
    <n v="734022"/>
    <x v="304"/>
    <n v="5"/>
    <n v="7"/>
    <x v="6"/>
    <s v="Sardar Patel Stadium, Motera"/>
    <n v="7"/>
    <x v="1"/>
    <n v="0"/>
    <n v="1"/>
    <n v="0"/>
    <s v="by runs"/>
    <n v="25"/>
    <n v="7"/>
    <n v="19"/>
    <n v="489"/>
    <n v="518"/>
    <s v="Ahmedabad"/>
    <s v="India"/>
    <n v="2014"/>
    <n v="5"/>
    <s v="May"/>
    <x v="5"/>
    <x v="5"/>
    <s v="Mumbai Indians"/>
    <s v="Mumbai Indians"/>
    <s v="Mumbai Indians"/>
    <s v="Standard"/>
  </r>
  <r>
    <n v="734024"/>
    <x v="304"/>
    <n v="6"/>
    <n v="4"/>
    <x v="6"/>
    <s v="Feroz Shah Kotla"/>
    <n v="4"/>
    <x v="0"/>
    <n v="0"/>
    <n v="1"/>
    <n v="0"/>
    <s v="by wickets"/>
    <n v="4"/>
    <n v="4"/>
    <n v="374"/>
    <n v="482"/>
    <n v="506"/>
    <s v="Delhi"/>
    <s v="India"/>
    <n v="2014"/>
    <n v="5"/>
    <s v="May"/>
    <x v="2"/>
    <x v="2"/>
    <s v="Kings XI Punjab"/>
    <s v="Kings XI Punjab"/>
    <s v="Kings XI Punjab"/>
    <s v="Standard"/>
  </r>
  <r>
    <n v="734026"/>
    <x v="305"/>
    <n v="11"/>
    <n v="2"/>
    <x v="6"/>
    <s v="Rajiv Gandhi International Stadium, Uppal"/>
    <n v="2"/>
    <x v="1"/>
    <n v="0"/>
    <n v="1"/>
    <n v="0"/>
    <s v="by wickets"/>
    <n v="7"/>
    <n v="11"/>
    <n v="187"/>
    <n v="495"/>
    <n v="500"/>
    <s v="Hyderabad"/>
    <s v="India"/>
    <n v="2014"/>
    <n v="5"/>
    <s v="May"/>
    <x v="10"/>
    <x v="10"/>
    <s v="Royal Challengers Bangalore"/>
    <s v="Royal Challengers Bangalore"/>
    <s v="Sunrisers Hyderabad"/>
    <s v="Standard"/>
  </r>
  <r>
    <n v="734028"/>
    <x v="305"/>
    <n v="1"/>
    <n v="3"/>
    <x v="6"/>
    <s v="Eden Gardens"/>
    <n v="1"/>
    <x v="0"/>
    <n v="0"/>
    <n v="1"/>
    <n v="0"/>
    <s v="by wickets"/>
    <n v="8"/>
    <n v="1"/>
    <n v="46"/>
    <n v="502"/>
    <n v="499"/>
    <s v="Kolkata"/>
    <s v="India"/>
    <n v="2014"/>
    <n v="5"/>
    <s v="May"/>
    <x v="4"/>
    <x v="4"/>
    <s v="Chennai Super Kings"/>
    <s v="Kolkata Knight Riders"/>
    <s v="Kolkata Knight Riders"/>
    <s v="Standard"/>
  </r>
  <r>
    <n v="734030"/>
    <x v="306"/>
    <n v="4"/>
    <n v="7"/>
    <x v="6"/>
    <s v="Punjab Cricket Association Stadium, Mohali"/>
    <n v="7"/>
    <x v="0"/>
    <n v="0"/>
    <n v="1"/>
    <n v="0"/>
    <s v="by wickets"/>
    <n v="7"/>
    <n v="7"/>
    <n v="383"/>
    <n v="482"/>
    <n v="496"/>
    <s v="Chandigarh"/>
    <s v="India"/>
    <n v="2014"/>
    <n v="5"/>
    <s v="May"/>
    <x v="1"/>
    <x v="1"/>
    <s v="Mumbai Indians"/>
    <s v="Mumbai Indians"/>
    <s v="Mumbai Indians"/>
    <s v="Standard"/>
  </r>
  <r>
    <n v="734032"/>
    <x v="307"/>
    <n v="1"/>
    <n v="2"/>
    <x v="6"/>
    <s v="Eden Gardens"/>
    <n v="2"/>
    <x v="0"/>
    <n v="0"/>
    <n v="1"/>
    <n v="0"/>
    <s v="by runs"/>
    <n v="30"/>
    <n v="1"/>
    <n v="46"/>
    <n v="495"/>
    <n v="498"/>
    <s v="Kolkata"/>
    <s v="India"/>
    <n v="2014"/>
    <n v="5"/>
    <s v="May"/>
    <x v="4"/>
    <x v="4"/>
    <s v="Royal Challengers Bangalore"/>
    <s v="Royal Challengers Bangalore"/>
    <s v="Kolkata Knight Riders"/>
    <s v="Standard"/>
  </r>
  <r>
    <n v="734034"/>
    <x v="307"/>
    <n v="3"/>
    <n v="11"/>
    <x v="6"/>
    <s v="Jsca International Stadium Complex"/>
    <n v="11"/>
    <x v="0"/>
    <n v="0"/>
    <n v="1"/>
    <n v="0"/>
    <s v="by wickets"/>
    <n v="6"/>
    <n v="11"/>
    <n v="187"/>
    <n v="497"/>
    <n v="499"/>
    <s v="Ranchi"/>
    <s v="India"/>
    <n v="2014"/>
    <n v="5"/>
    <s v="May"/>
    <x v="7"/>
    <x v="7"/>
    <s v="Sunrisers Hyderabad"/>
    <s v="Sunrisers Hyderabad"/>
    <s v="Sunrisers Hyderabad"/>
    <s v="Standard"/>
  </r>
  <r>
    <n v="734036"/>
    <x v="308"/>
    <n v="7"/>
    <n v="6"/>
    <x v="6"/>
    <s v="Wankhede Stadium"/>
    <n v="6"/>
    <x v="0"/>
    <n v="0"/>
    <n v="1"/>
    <n v="0"/>
    <s v="by runs"/>
    <n v="15"/>
    <n v="7"/>
    <n v="19"/>
    <n v="489"/>
    <n v="518"/>
    <s v="Mumbai"/>
    <s v="India"/>
    <n v="2014"/>
    <n v="5"/>
    <s v="May"/>
    <x v="3"/>
    <x v="3"/>
    <s v="Delhi Daredevils"/>
    <s v="Delhi Daredevils"/>
    <s v="Mumbai Indians"/>
    <s v="Standard"/>
  </r>
  <r>
    <n v="734038"/>
    <x v="308"/>
    <n v="4"/>
    <n v="5"/>
    <x v="6"/>
    <s v="Punjab Cricket Association Stadium, Mohali"/>
    <n v="5"/>
    <x v="0"/>
    <n v="0"/>
    <n v="1"/>
    <n v="0"/>
    <s v="by runs"/>
    <n v="16"/>
    <n v="4"/>
    <n v="100"/>
    <n v="482"/>
    <n v="506"/>
    <s v="Chandigarh"/>
    <s v="India"/>
    <n v="2014"/>
    <n v="5"/>
    <s v="May"/>
    <x v="1"/>
    <x v="1"/>
    <s v="Rajasthan Royals"/>
    <s v="Rajasthan Royals"/>
    <s v="Kings XI Punjab"/>
    <s v="Standard"/>
  </r>
  <r>
    <n v="734040"/>
    <x v="309"/>
    <n v="2"/>
    <n v="3"/>
    <x v="6"/>
    <s v="M Chinnaswamy Stadium"/>
    <n v="3"/>
    <x v="0"/>
    <n v="0"/>
    <n v="1"/>
    <n v="0"/>
    <s v="by wickets"/>
    <n v="8"/>
    <n v="3"/>
    <n v="20"/>
    <n v="495"/>
    <n v="500"/>
    <s v="Bangalore"/>
    <s v="India"/>
    <n v="2014"/>
    <n v="5"/>
    <s v="May"/>
    <x v="0"/>
    <x v="0"/>
    <s v="Chennai Super Kings"/>
    <s v="Chennai Super Kings"/>
    <s v="Chennai Super Kings"/>
    <s v="Standard"/>
  </r>
  <r>
    <n v="734042"/>
    <x v="309"/>
    <n v="1"/>
    <n v="11"/>
    <x v="6"/>
    <s v="Eden Gardens"/>
    <n v="1"/>
    <x v="0"/>
    <n v="0"/>
    <n v="1"/>
    <n v="0"/>
    <s v="by wickets"/>
    <n v="4"/>
    <n v="1"/>
    <n v="31"/>
    <n v="502"/>
    <n v="497"/>
    <s v="Kolkata"/>
    <s v="India"/>
    <n v="2014"/>
    <n v="5"/>
    <s v="May"/>
    <x v="4"/>
    <x v="4"/>
    <s v="Sunrisers Hyderabad"/>
    <s v="Kolkata Knight Riders"/>
    <s v="Kolkata Knight Riders"/>
    <s v="Standard"/>
  </r>
  <r>
    <n v="734044"/>
    <x v="310"/>
    <n v="4"/>
    <n v="6"/>
    <x v="6"/>
    <s v="Punjab Cricket Association Stadium, Mohali"/>
    <n v="4"/>
    <x v="0"/>
    <n v="0"/>
    <n v="1"/>
    <n v="0"/>
    <s v="by wickets"/>
    <n v="7"/>
    <n v="4"/>
    <n v="345"/>
    <n v="482"/>
    <n v="496"/>
    <s v="Chandigarh"/>
    <s v="India"/>
    <n v="2014"/>
    <n v="5"/>
    <s v="May"/>
    <x v="1"/>
    <x v="1"/>
    <s v="Delhi Daredevils"/>
    <s v="Kings XI Punjab"/>
    <s v="Kings XI Punjab"/>
    <s v="Standard"/>
  </r>
  <r>
    <n v="734046"/>
    <x v="310"/>
    <n v="7"/>
    <n v="5"/>
    <x v="6"/>
    <s v="Wankhede Stadium"/>
    <n v="7"/>
    <x v="0"/>
    <n v="0"/>
    <n v="1"/>
    <n v="0"/>
    <s v="by wickets"/>
    <n v="5"/>
    <n v="7"/>
    <n v="372"/>
    <n v="503"/>
    <n v="518"/>
    <s v="Mumbai"/>
    <s v="India"/>
    <n v="2014"/>
    <n v="5"/>
    <s v="May"/>
    <x v="3"/>
    <x v="3"/>
    <s v="Rajasthan Royals"/>
    <s v="Mumbai Indians"/>
    <s v="Mumbai Indians"/>
    <s v="Standard"/>
  </r>
  <r>
    <n v="734048"/>
    <x v="311"/>
    <n v="4"/>
    <n v="1"/>
    <x v="6"/>
    <s v="Eden Gardens"/>
    <n v="4"/>
    <x v="0"/>
    <n v="0"/>
    <n v="1"/>
    <n v="0"/>
    <s v="by runs"/>
    <n v="28"/>
    <n v="1"/>
    <n v="232"/>
    <n v="500"/>
    <n v="489"/>
    <s v="Kolkata"/>
    <s v="India"/>
    <n v="2014"/>
    <n v="5"/>
    <s v="May"/>
    <x v="1"/>
    <x v="1"/>
    <s v="Kolkata Knight Riders"/>
    <s v="Kings XI Punjab"/>
    <s v="Kolkata Knight Riders"/>
    <s v="Standard"/>
  </r>
  <r>
    <n v="734050"/>
    <x v="312"/>
    <n v="3"/>
    <n v="7"/>
    <x v="6"/>
    <s v="Brabourne Stadium"/>
    <n v="3"/>
    <x v="0"/>
    <n v="0"/>
    <n v="1"/>
    <n v="0"/>
    <s v="by wickets"/>
    <n v="7"/>
    <n v="3"/>
    <n v="21"/>
    <n v="496"/>
    <n v="497"/>
    <s v="Mumbai"/>
    <s v="India"/>
    <n v="2014"/>
    <n v="5"/>
    <s v="May"/>
    <x v="7"/>
    <x v="7"/>
    <s v="Mumbai Indians"/>
    <s v="Chennai Super Kings"/>
    <s v="Chennai Super Kings"/>
    <s v="Standard"/>
  </r>
  <r>
    <n v="734052"/>
    <x v="313"/>
    <n v="3"/>
    <n v="4"/>
    <x v="6"/>
    <s v="Wankhede Stadium"/>
    <n v="3"/>
    <x v="0"/>
    <n v="0"/>
    <n v="1"/>
    <n v="0"/>
    <s v="by runs"/>
    <n v="24"/>
    <n v="4"/>
    <n v="41"/>
    <n v="482"/>
    <n v="518"/>
    <s v="Mumbai"/>
    <s v="India"/>
    <n v="2014"/>
    <n v="5"/>
    <s v="May"/>
    <x v="7"/>
    <x v="7"/>
    <s v="Kings XI Punjab"/>
    <s v="Chennai Super Kings"/>
    <s v="Kings XI Punjab"/>
    <s v="Standard"/>
  </r>
  <r>
    <n v="734054"/>
    <x v="314"/>
    <n v="1"/>
    <n v="4"/>
    <x v="6"/>
    <s v="M Chinnaswamy Stadium"/>
    <n v="1"/>
    <x v="0"/>
    <n v="0"/>
    <n v="1"/>
    <n v="0"/>
    <s v="by wickets"/>
    <n v="3"/>
    <n v="1"/>
    <n v="96"/>
    <n v="482"/>
    <n v="497"/>
    <s v="Bangalore"/>
    <s v="India"/>
    <n v="2014"/>
    <n v="6"/>
    <s v="June"/>
    <x v="4"/>
    <x v="4"/>
    <s v="Kings XI Punjab"/>
    <s v="Kolkata Knight Riders"/>
    <s v="Kolkata Knight Riders"/>
    <s v="Standard"/>
  </r>
  <r>
    <n v="829710"/>
    <x v="315"/>
    <n v="1"/>
    <n v="7"/>
    <x v="7"/>
    <s v="Eden Gardens"/>
    <n v="1"/>
    <x v="0"/>
    <n v="0"/>
    <n v="1"/>
    <n v="0"/>
    <s v="by wickets"/>
    <n v="7"/>
    <n v="1"/>
    <n v="190"/>
    <n v="489"/>
    <n v="499"/>
    <s v="Kolkata"/>
    <s v="India"/>
    <n v="2015"/>
    <n v="4"/>
    <s v="April"/>
    <x v="4"/>
    <x v="4"/>
    <s v="Mumbai Indians"/>
    <s v="Kolkata Knight Riders"/>
    <s v="Kolkata Knight Riders"/>
    <s v="Standard"/>
  </r>
  <r>
    <n v="829712"/>
    <x v="316"/>
    <n v="3"/>
    <n v="6"/>
    <x v="7"/>
    <s v="Ma Chidambaram Stadium, Chepauk"/>
    <n v="6"/>
    <x v="0"/>
    <n v="0"/>
    <n v="1"/>
    <n v="0"/>
    <s v="by runs"/>
    <n v="1"/>
    <n v="3"/>
    <n v="73"/>
    <n v="501"/>
    <n v="496"/>
    <s v="Chennai"/>
    <s v="India"/>
    <n v="2015"/>
    <n v="4"/>
    <s v="April"/>
    <x v="7"/>
    <x v="7"/>
    <s v="Delhi Daredevils"/>
    <s v="Delhi Daredevils"/>
    <s v="Chennai Super Kings"/>
    <s v="Standard"/>
  </r>
  <r>
    <n v="829714"/>
    <x v="317"/>
    <n v="4"/>
    <n v="5"/>
    <x v="7"/>
    <s v="Maharashtra Cricket Association Stadium"/>
    <n v="4"/>
    <x v="0"/>
    <n v="0"/>
    <n v="1"/>
    <n v="0"/>
    <s v="by runs"/>
    <n v="26"/>
    <n v="5"/>
    <n v="310"/>
    <n v="504"/>
    <n v="505"/>
    <s v="Pune"/>
    <s v="India"/>
    <n v="2015"/>
    <n v="4"/>
    <s v="April"/>
    <x v="1"/>
    <x v="1"/>
    <s v="Rajasthan Royals"/>
    <s v="Kings XI Punjab"/>
    <s v="Rajasthan Royals"/>
    <s v="Standard"/>
  </r>
  <r>
    <n v="829716"/>
    <x v="318"/>
    <n v="3"/>
    <n v="11"/>
    <x v="7"/>
    <s v="Ma Chidambaram Stadium, Chepauk"/>
    <n v="3"/>
    <x v="1"/>
    <n v="0"/>
    <n v="1"/>
    <n v="0"/>
    <s v="by runs"/>
    <n v="45"/>
    <n v="3"/>
    <n v="2"/>
    <n v="501"/>
    <n v="496"/>
    <s v="Chennai"/>
    <s v="India"/>
    <n v="2015"/>
    <n v="4"/>
    <s v="April"/>
    <x v="7"/>
    <x v="7"/>
    <s v="Sunrisers Hyderabad"/>
    <s v="Chennai Super Kings"/>
    <s v="Chennai Super Kings"/>
    <s v="Standard"/>
  </r>
  <r>
    <n v="829718"/>
    <x v="318"/>
    <n v="1"/>
    <n v="2"/>
    <x v="7"/>
    <s v="Eden Gardens"/>
    <n v="2"/>
    <x v="0"/>
    <n v="0"/>
    <n v="1"/>
    <n v="0"/>
    <s v="by wickets"/>
    <n v="3"/>
    <n v="2"/>
    <n v="162"/>
    <n v="489"/>
    <n v="499"/>
    <s v="Kolkata"/>
    <s v="India"/>
    <n v="2015"/>
    <n v="4"/>
    <s v="April"/>
    <x v="4"/>
    <x v="4"/>
    <s v="Royal Challengers Bangalore"/>
    <s v="Royal Challengers Bangalore"/>
    <s v="Royal Challengers Bangalore"/>
    <s v="Standard"/>
  </r>
  <r>
    <n v="829720"/>
    <x v="319"/>
    <n v="6"/>
    <n v="5"/>
    <x v="7"/>
    <s v="Feroz Shah Kotla"/>
    <n v="5"/>
    <x v="0"/>
    <n v="0"/>
    <n v="1"/>
    <n v="0"/>
    <s v="by wickets"/>
    <n v="3"/>
    <n v="5"/>
    <n v="394"/>
    <n v="504"/>
    <n v="505"/>
    <s v="Delhi"/>
    <s v="India"/>
    <n v="2015"/>
    <n v="4"/>
    <s v="April"/>
    <x v="2"/>
    <x v="2"/>
    <s v="Rajasthan Royals"/>
    <s v="Rajasthan Royals"/>
    <s v="Rajasthan Royals"/>
    <s v="Standard"/>
  </r>
  <r>
    <n v="829722"/>
    <x v="319"/>
    <n v="7"/>
    <n v="4"/>
    <x v="7"/>
    <s v="Wankhede Stadium"/>
    <n v="7"/>
    <x v="0"/>
    <n v="0"/>
    <n v="1"/>
    <n v="0"/>
    <s v="by runs"/>
    <n v="18"/>
    <n v="4"/>
    <n v="197"/>
    <n v="495"/>
    <n v="520"/>
    <s v="Mumbai"/>
    <s v="India"/>
    <n v="2015"/>
    <n v="4"/>
    <s v="April"/>
    <x v="3"/>
    <x v="3"/>
    <s v="Kings XI Punjab"/>
    <s v="Mumbai Indians"/>
    <s v="Kings XI Punjab"/>
    <s v="Standard"/>
  </r>
  <r>
    <n v="829724"/>
    <x v="320"/>
    <n v="2"/>
    <n v="11"/>
    <x v="7"/>
    <s v="M Chinnaswamy Stadium"/>
    <n v="11"/>
    <x v="0"/>
    <n v="0"/>
    <n v="1"/>
    <n v="0"/>
    <s v="by wickets"/>
    <n v="8"/>
    <n v="11"/>
    <n v="187"/>
    <n v="502"/>
    <n v="501"/>
    <s v="Bangalore"/>
    <s v="India"/>
    <n v="2015"/>
    <n v="4"/>
    <s v="April"/>
    <x v="0"/>
    <x v="0"/>
    <s v="Sunrisers Hyderabad"/>
    <s v="Sunrisers Hyderabad"/>
    <s v="Sunrisers Hyderabad"/>
    <s v="Standard"/>
  </r>
  <r>
    <n v="829726"/>
    <x v="321"/>
    <n v="5"/>
    <n v="7"/>
    <x v="7"/>
    <s v="Sardar Patel Stadium, Motera"/>
    <n v="7"/>
    <x v="1"/>
    <n v="0"/>
    <n v="1"/>
    <n v="0"/>
    <s v="by wickets"/>
    <n v="7"/>
    <n v="5"/>
    <n v="306"/>
    <n v="495"/>
    <n v="504"/>
    <s v="Ahmedabad"/>
    <s v="India"/>
    <n v="2015"/>
    <n v="4"/>
    <s v="April"/>
    <x v="5"/>
    <x v="5"/>
    <s v="Mumbai Indians"/>
    <s v="Mumbai Indians"/>
    <s v="Rajasthan Royals"/>
    <s v="Standard"/>
  </r>
  <r>
    <n v="829728"/>
    <x v="322"/>
    <n v="1"/>
    <n v="3"/>
    <x v="7"/>
    <s v="Eden Gardens"/>
    <n v="1"/>
    <x v="0"/>
    <n v="0"/>
    <n v="1"/>
    <n v="0"/>
    <s v="by wickets"/>
    <n v="7"/>
    <n v="1"/>
    <n v="334"/>
    <n v="495"/>
    <n v="481"/>
    <s v="Kolkata"/>
    <s v="India"/>
    <n v="2015"/>
    <n v="4"/>
    <s v="April"/>
    <x v="4"/>
    <x v="4"/>
    <s v="Chennai Super Kings"/>
    <s v="Kolkata Knight Riders"/>
    <s v="Kolkata Knight Riders"/>
    <s v="Standard"/>
  </r>
  <r>
    <n v="829730"/>
    <x v="323"/>
    <n v="4"/>
    <n v="6"/>
    <x v="7"/>
    <s v="Maharashtra Cricket Association Stadium"/>
    <n v="4"/>
    <x v="1"/>
    <n v="0"/>
    <n v="1"/>
    <n v="0"/>
    <s v="by wickets"/>
    <n v="5"/>
    <n v="6"/>
    <n v="260"/>
    <n v="505"/>
    <n v="503"/>
    <s v="Pune"/>
    <s v="India"/>
    <n v="2015"/>
    <n v="4"/>
    <s v="April"/>
    <x v="1"/>
    <x v="1"/>
    <s v="Delhi Daredevils"/>
    <s v="Kings XI Punjab"/>
    <s v="Delhi Daredevils"/>
    <s v="Standard"/>
  </r>
  <r>
    <n v="829732"/>
    <x v="324"/>
    <n v="11"/>
    <n v="5"/>
    <x v="7"/>
    <s v="Dr. Y.S. Rajasekhara Reddy Aca-Vdca Cricket Stadium"/>
    <n v="5"/>
    <x v="0"/>
    <n v="0"/>
    <n v="1"/>
    <n v="0"/>
    <s v="by wickets"/>
    <n v="6"/>
    <n v="5"/>
    <n v="85"/>
    <n v="506"/>
    <n v="489"/>
    <s v="Visakhapatnam"/>
    <s v="India"/>
    <n v="2015"/>
    <n v="4"/>
    <s v="April"/>
    <x v="10"/>
    <x v="10"/>
    <s v="Rajasthan Royals"/>
    <s v="Rajasthan Royals"/>
    <s v="Rajasthan Royals"/>
    <s v="Standard"/>
  </r>
  <r>
    <n v="829734"/>
    <x v="325"/>
    <n v="7"/>
    <n v="3"/>
    <x v="7"/>
    <s v="Wankhede Stadium"/>
    <n v="7"/>
    <x v="1"/>
    <n v="0"/>
    <n v="1"/>
    <n v="0"/>
    <s v="by wickets"/>
    <n v="6"/>
    <n v="3"/>
    <n v="73"/>
    <n v="495"/>
    <n v="481"/>
    <s v="Mumbai"/>
    <s v="India"/>
    <n v="2015"/>
    <n v="4"/>
    <s v="April"/>
    <x v="3"/>
    <x v="3"/>
    <s v="Chennai Super Kings"/>
    <s v="Mumbai Indians"/>
    <s v="Chennai Super Kings"/>
    <s v="Standard"/>
  </r>
  <r>
    <n v="829736"/>
    <x v="326"/>
    <n v="11"/>
    <n v="6"/>
    <x v="7"/>
    <s v="Dr. Y.S. Rajasekhara Reddy Aca-Vdca Cricket Stadium"/>
    <n v="6"/>
    <x v="1"/>
    <n v="0"/>
    <n v="1"/>
    <n v="0"/>
    <s v="by runs"/>
    <n v="4"/>
    <n v="6"/>
    <n v="154"/>
    <n v="506"/>
    <n v="489"/>
    <s v="Visakhapatnam"/>
    <s v="India"/>
    <n v="2015"/>
    <n v="4"/>
    <s v="April"/>
    <x v="10"/>
    <x v="10"/>
    <s v="Delhi Daredevils"/>
    <s v="Delhi Daredevils"/>
    <s v="Delhi Daredevils"/>
    <s v="Standard"/>
  </r>
  <r>
    <n v="829738"/>
    <x v="326"/>
    <n v="4"/>
    <n v="1"/>
    <x v="7"/>
    <s v="Maharashtra Cricket Association Stadium"/>
    <n v="1"/>
    <x v="0"/>
    <n v="0"/>
    <n v="1"/>
    <n v="0"/>
    <s v="by wickets"/>
    <n v="4"/>
    <n v="1"/>
    <n v="334"/>
    <n v="504"/>
    <n v="498"/>
    <s v="Pune"/>
    <s v="India"/>
    <n v="2015"/>
    <n v="4"/>
    <s v="April"/>
    <x v="1"/>
    <x v="1"/>
    <s v="Kolkata Knight Riders"/>
    <s v="Kolkata Knight Riders"/>
    <s v="Kolkata Knight Riders"/>
    <s v="Standard"/>
  </r>
  <r>
    <n v="829740"/>
    <x v="327"/>
    <n v="5"/>
    <n v="3"/>
    <x v="7"/>
    <s v="Sardar Patel Stadium, Motera"/>
    <n v="3"/>
    <x v="1"/>
    <n v="0"/>
    <n v="1"/>
    <n v="0"/>
    <s v="by wickets"/>
    <n v="8"/>
    <n v="5"/>
    <n v="85"/>
    <n v="495"/>
    <n v="481"/>
    <s v="Ahmedabad"/>
    <s v="India"/>
    <n v="2015"/>
    <n v="4"/>
    <s v="April"/>
    <x v="5"/>
    <x v="5"/>
    <s v="Chennai Super Kings"/>
    <s v="Chennai Super Kings"/>
    <s v="Rajasthan Royals"/>
    <s v="Standard"/>
  </r>
  <r>
    <n v="829742"/>
    <x v="327"/>
    <n v="2"/>
    <n v="7"/>
    <x v="7"/>
    <s v="M Chinnaswamy Stadium"/>
    <n v="2"/>
    <x v="0"/>
    <n v="0"/>
    <n v="1"/>
    <n v="0"/>
    <s v="by runs"/>
    <n v="18"/>
    <n v="7"/>
    <n v="50"/>
    <n v="501"/>
    <n v="496"/>
    <s v="Bangalore"/>
    <s v="India"/>
    <n v="2015"/>
    <n v="4"/>
    <s v="April"/>
    <x v="0"/>
    <x v="0"/>
    <s v="Mumbai Indians"/>
    <s v="Royal Challengers Bangalore"/>
    <s v="Mumbai Indians"/>
    <s v="Standard"/>
  </r>
  <r>
    <n v="829744"/>
    <x v="328"/>
    <n v="6"/>
    <n v="1"/>
    <x v="7"/>
    <s v="Feroz Shah Kotla"/>
    <n v="1"/>
    <x v="0"/>
    <n v="0"/>
    <n v="1"/>
    <n v="0"/>
    <s v="by wickets"/>
    <n v="6"/>
    <n v="1"/>
    <n v="232"/>
    <n v="504"/>
    <n v="505"/>
    <s v="Delhi"/>
    <s v="India"/>
    <n v="2015"/>
    <n v="4"/>
    <s v="April"/>
    <x v="2"/>
    <x v="2"/>
    <s v="Kolkata Knight Riders"/>
    <s v="Kolkata Knight Riders"/>
    <s v="Kolkata Knight Riders"/>
    <s v="Standard"/>
  </r>
  <r>
    <n v="829746"/>
    <x v="329"/>
    <n v="5"/>
    <n v="4"/>
    <x v="7"/>
    <s v="Sardar Patel Stadium, Motera"/>
    <n v="4"/>
    <x v="0"/>
    <n v="1"/>
    <n v="1"/>
    <n v="0"/>
    <s v="Tie"/>
    <s v="NULL"/>
    <n v="4"/>
    <n v="100"/>
    <n v="481"/>
    <n v="489"/>
    <s v="Ahmedabad"/>
    <s v="India"/>
    <n v="2015"/>
    <n v="4"/>
    <s v="April"/>
    <x v="5"/>
    <x v="5"/>
    <s v="Kings XI Punjab"/>
    <s v="Kings XI Punjab"/>
    <s v="Kings XI Punjab"/>
    <s v="Non-Standard"/>
  </r>
  <r>
    <n v="829748"/>
    <x v="330"/>
    <n v="11"/>
    <n v="1"/>
    <x v="7"/>
    <s v="Dr. Y.S. Rajasekhara Reddy Aca-Vdca Cricket Stadium"/>
    <n v="1"/>
    <x v="0"/>
    <n v="0"/>
    <n v="1"/>
    <n v="1"/>
    <s v="by runs"/>
    <n v="16"/>
    <n v="11"/>
    <n v="187"/>
    <n v="501"/>
    <n v="496"/>
    <s v="Visakhapatnam"/>
    <s v="India"/>
    <n v="2015"/>
    <n v="4"/>
    <s v="April"/>
    <x v="10"/>
    <x v="10"/>
    <s v="Kolkata Knight Riders"/>
    <s v="Kolkata Knight Riders"/>
    <s v="Sunrisers Hyderabad"/>
    <s v="Standard"/>
  </r>
  <r>
    <n v="829750"/>
    <x v="330"/>
    <n v="2"/>
    <n v="3"/>
    <x v="7"/>
    <s v="M Chinnaswamy Stadium"/>
    <n v="2"/>
    <x v="0"/>
    <n v="0"/>
    <n v="1"/>
    <n v="0"/>
    <s v="by runs"/>
    <n v="27"/>
    <n v="3"/>
    <n v="21"/>
    <n v="494"/>
    <n v="499"/>
    <s v="Bangalore"/>
    <s v="India"/>
    <n v="2015"/>
    <n v="4"/>
    <s v="April"/>
    <x v="0"/>
    <x v="0"/>
    <s v="Chennai Super Kings"/>
    <s v="Royal Challengers Bangalore"/>
    <s v="Chennai Super Kings"/>
    <s v="Standard"/>
  </r>
  <r>
    <n v="829752"/>
    <x v="331"/>
    <n v="6"/>
    <n v="7"/>
    <x v="7"/>
    <s v="Feroz Shah Kotla"/>
    <n v="7"/>
    <x v="0"/>
    <n v="0"/>
    <n v="1"/>
    <n v="0"/>
    <s v="by runs"/>
    <n v="37"/>
    <n v="6"/>
    <n v="393"/>
    <n v="504"/>
    <n v="498"/>
    <s v="Delhi"/>
    <s v="India"/>
    <n v="2015"/>
    <n v="4"/>
    <s v="April"/>
    <x v="2"/>
    <x v="2"/>
    <s v="Mumbai Indians"/>
    <s v="Mumbai Indians"/>
    <s v="Delhi Daredevils"/>
    <s v="Standard"/>
  </r>
  <r>
    <n v="829754"/>
    <x v="332"/>
    <n v="5"/>
    <n v="2"/>
    <x v="7"/>
    <s v="Sardar Patel Stadium, Motera"/>
    <n v="2"/>
    <x v="0"/>
    <n v="0"/>
    <n v="1"/>
    <n v="0"/>
    <s v="by wickets"/>
    <n v="9"/>
    <n v="2"/>
    <n v="378"/>
    <n v="481"/>
    <n v="489"/>
    <s v="Ahmedabad"/>
    <s v="India"/>
    <n v="2015"/>
    <n v="4"/>
    <s v="April"/>
    <x v="5"/>
    <x v="5"/>
    <s v="Royal Challengers Bangalore"/>
    <s v="Royal Challengers Bangalore"/>
    <s v="Royal Challengers Bangalore"/>
    <s v="Standard"/>
  </r>
  <r>
    <n v="829756"/>
    <x v="333"/>
    <n v="7"/>
    <n v="11"/>
    <x v="7"/>
    <s v="Wankhede Stadium"/>
    <n v="7"/>
    <x v="1"/>
    <n v="0"/>
    <n v="1"/>
    <n v="0"/>
    <s v="by runs"/>
    <n v="20"/>
    <n v="7"/>
    <n v="194"/>
    <n v="482"/>
    <n v="505"/>
    <s v="Mumbai"/>
    <s v="India"/>
    <n v="2015"/>
    <n v="4"/>
    <s v="April"/>
    <x v="3"/>
    <x v="3"/>
    <s v="Sunrisers Hyderabad"/>
    <s v="Mumbai Indians"/>
    <s v="Mumbai Indians"/>
    <s v="Standard"/>
  </r>
  <r>
    <n v="829758"/>
    <x v="333"/>
    <n v="3"/>
    <n v="4"/>
    <x v="7"/>
    <s v="Ma Chidambaram Stadium, Chepauk"/>
    <n v="3"/>
    <x v="1"/>
    <n v="0"/>
    <n v="1"/>
    <n v="0"/>
    <s v="by runs"/>
    <n v="97"/>
    <n v="3"/>
    <n v="2"/>
    <n v="494"/>
    <n v="499"/>
    <s v="Chennai"/>
    <s v="India"/>
    <n v="2015"/>
    <n v="4"/>
    <s v="April"/>
    <x v="7"/>
    <x v="7"/>
    <s v="Kings XI Punjab"/>
    <s v="Chennai Super Kings"/>
    <s v="Chennai Super Kings"/>
    <s v="Standard"/>
  </r>
  <r>
    <n v="829762"/>
    <x v="334"/>
    <n v="6"/>
    <n v="2"/>
    <x v="7"/>
    <s v="Feroz Shah Kotla"/>
    <n v="2"/>
    <x v="0"/>
    <n v="0"/>
    <n v="1"/>
    <n v="0"/>
    <s v="by wickets"/>
    <n v="10"/>
    <n v="2"/>
    <n v="296"/>
    <n v="481"/>
    <n v="489"/>
    <s v="Delhi"/>
    <s v="India"/>
    <n v="2015"/>
    <n v="4"/>
    <s v="April"/>
    <x v="2"/>
    <x v="2"/>
    <s v="Royal Challengers Bangalore"/>
    <s v="Royal Challengers Bangalore"/>
    <s v="Royal Challengers Bangalore"/>
    <s v="Standard"/>
  </r>
  <r>
    <n v="829764"/>
    <x v="335"/>
    <n v="4"/>
    <n v="11"/>
    <x v="7"/>
    <s v="Punjab Cricket Association Stadium, Mohali"/>
    <n v="4"/>
    <x v="0"/>
    <n v="0"/>
    <n v="1"/>
    <n v="0"/>
    <s v="by runs"/>
    <n v="20"/>
    <n v="11"/>
    <n v="458"/>
    <n v="482"/>
    <n v="505"/>
    <s v="Chandigarh"/>
    <s v="India"/>
    <n v="2015"/>
    <n v="4"/>
    <s v="April"/>
    <x v="1"/>
    <x v="1"/>
    <s v="Sunrisers Hyderabad"/>
    <s v="Kings XI Punjab"/>
    <s v="Sunrisers Hyderabad"/>
    <s v="Standard"/>
  </r>
  <r>
    <n v="829766"/>
    <x v="336"/>
    <n v="1"/>
    <n v="6"/>
    <x v="7"/>
    <s v="Eden Gardens"/>
    <n v="1"/>
    <x v="1"/>
    <n v="0"/>
    <n v="1"/>
    <n v="0"/>
    <s v="by runs"/>
    <n v="13"/>
    <n v="1"/>
    <n v="67"/>
    <n v="495"/>
    <n v="481"/>
    <s v="Kolkata"/>
    <s v="India"/>
    <n v="2015"/>
    <n v="5"/>
    <s v="May"/>
    <x v="4"/>
    <x v="4"/>
    <s v="Delhi Daredevils"/>
    <s v="Kolkata Knight Riders"/>
    <s v="Kolkata Knight Riders"/>
    <s v="Standard"/>
  </r>
  <r>
    <n v="829768"/>
    <x v="337"/>
    <n v="2"/>
    <n v="5"/>
    <x v="7"/>
    <s v="M Chinnaswamy Stadium"/>
    <n v="5"/>
    <x v="0"/>
    <n v="0"/>
    <n v="0"/>
    <n v="0"/>
    <s v="No Result"/>
    <s v="NULL"/>
    <m/>
    <m/>
    <n v="494"/>
    <n v="506"/>
    <s v="Bangalore"/>
    <s v="India"/>
    <n v="2015"/>
    <n v="4"/>
    <s v="April"/>
    <x v="0"/>
    <x v="0"/>
    <s v="Rajasthan Royals"/>
    <s v="Rajasthan Royals"/>
    <e v="#N/A"/>
    <s v="Non-Standard"/>
  </r>
  <r>
    <n v="829770"/>
    <x v="338"/>
    <n v="3"/>
    <n v="1"/>
    <x v="7"/>
    <s v="Ma Chidambaram Stadium, Chepauk"/>
    <n v="1"/>
    <x v="0"/>
    <n v="0"/>
    <n v="1"/>
    <n v="0"/>
    <s v="by runs"/>
    <n v="2"/>
    <n v="3"/>
    <n v="71"/>
    <n v="502"/>
    <n v="496"/>
    <s v="Chennai"/>
    <s v="India"/>
    <n v="2015"/>
    <n v="4"/>
    <s v="April"/>
    <x v="7"/>
    <x v="7"/>
    <s v="Kolkata Knight Riders"/>
    <s v="Kolkata Knight Riders"/>
    <s v="Chennai Super Kings"/>
    <s v="Standard"/>
  </r>
  <r>
    <n v="829772"/>
    <x v="339"/>
    <n v="6"/>
    <n v="4"/>
    <x v="7"/>
    <s v="Feroz Shah Kotla"/>
    <n v="6"/>
    <x v="0"/>
    <n v="0"/>
    <n v="1"/>
    <n v="0"/>
    <s v="by wickets"/>
    <n v="9"/>
    <n v="6"/>
    <n v="371"/>
    <n v="501"/>
    <n v="489"/>
    <s v="Delhi"/>
    <s v="India"/>
    <n v="2015"/>
    <n v="5"/>
    <s v="May"/>
    <x v="2"/>
    <x v="2"/>
    <s v="Kings XI Punjab"/>
    <s v="Delhi Daredevils"/>
    <s v="Delhi Daredevils"/>
    <s v="Standard"/>
  </r>
  <r>
    <n v="829774"/>
    <x v="339"/>
    <n v="7"/>
    <n v="5"/>
    <x v="7"/>
    <s v="Wankhede Stadium"/>
    <n v="5"/>
    <x v="0"/>
    <n v="0"/>
    <n v="1"/>
    <n v="0"/>
    <s v="by runs"/>
    <n v="8"/>
    <n v="7"/>
    <n v="208"/>
    <n v="482"/>
    <n v="498"/>
    <s v="Mumbai"/>
    <s v="India"/>
    <n v="2015"/>
    <n v="5"/>
    <s v="May"/>
    <x v="3"/>
    <x v="3"/>
    <s v="Rajasthan Royals"/>
    <s v="Rajasthan Royals"/>
    <s v="Mumbai Indians"/>
    <s v="Standard"/>
  </r>
  <r>
    <n v="829776"/>
    <x v="340"/>
    <n v="2"/>
    <n v="1"/>
    <x v="7"/>
    <s v="M Chinnaswamy Stadium"/>
    <n v="2"/>
    <x v="0"/>
    <n v="0"/>
    <n v="1"/>
    <n v="0"/>
    <s v="by wickets"/>
    <n v="7"/>
    <n v="2"/>
    <n v="236"/>
    <n v="494"/>
    <n v="506"/>
    <s v="Bangalore"/>
    <s v="India"/>
    <n v="2015"/>
    <n v="5"/>
    <s v="May"/>
    <x v="0"/>
    <x v="0"/>
    <s v="Kolkata Knight Riders"/>
    <s v="Royal Challengers Bangalore"/>
    <s v="Royal Challengers Bangalore"/>
    <s v="Standard"/>
  </r>
  <r>
    <n v="829778"/>
    <x v="340"/>
    <n v="11"/>
    <n v="3"/>
    <x v="7"/>
    <s v="Rajiv Gandhi International Stadium, Uppal"/>
    <n v="3"/>
    <x v="0"/>
    <n v="0"/>
    <n v="1"/>
    <n v="0"/>
    <s v="by runs"/>
    <n v="22"/>
    <n v="11"/>
    <n v="187"/>
    <n v="495"/>
    <n v="520"/>
    <s v="Hyderabad"/>
    <s v="India"/>
    <n v="2015"/>
    <n v="5"/>
    <s v="May"/>
    <x v="10"/>
    <x v="10"/>
    <s v="Chennai Super Kings"/>
    <s v="Chennai Super Kings"/>
    <s v="Sunrisers Hyderabad"/>
    <s v="Standard"/>
  </r>
  <r>
    <n v="829780"/>
    <x v="341"/>
    <n v="4"/>
    <n v="7"/>
    <x v="7"/>
    <s v="Punjab Cricket Association Stadium, Mohali"/>
    <n v="7"/>
    <x v="1"/>
    <n v="0"/>
    <n v="1"/>
    <n v="0"/>
    <s v="by runs"/>
    <n v="23"/>
    <n v="7"/>
    <n v="383"/>
    <n v="501"/>
    <n v="496"/>
    <s v="Chandigarh"/>
    <s v="India"/>
    <n v="2015"/>
    <n v="5"/>
    <s v="May"/>
    <x v="1"/>
    <x v="1"/>
    <s v="Mumbai Indians"/>
    <s v="Mumbai Indians"/>
    <s v="Mumbai Indians"/>
    <s v="Standard"/>
  </r>
  <r>
    <n v="829782"/>
    <x v="341"/>
    <n v="5"/>
    <n v="6"/>
    <x v="7"/>
    <s v="Brabourne Stadium"/>
    <n v="6"/>
    <x v="0"/>
    <n v="0"/>
    <n v="1"/>
    <n v="0"/>
    <s v="by runs"/>
    <n v="14"/>
    <n v="5"/>
    <n v="85"/>
    <n v="482"/>
    <n v="505"/>
    <s v="Mumbai"/>
    <s v="India"/>
    <n v="2015"/>
    <n v="5"/>
    <s v="May"/>
    <x v="5"/>
    <x v="5"/>
    <s v="Delhi Daredevils"/>
    <s v="Delhi Daredevils"/>
    <s v="Rajasthan Royals"/>
    <s v="Standard"/>
  </r>
  <r>
    <n v="829784"/>
    <x v="342"/>
    <n v="3"/>
    <n v="2"/>
    <x v="7"/>
    <s v="Ma Chidambaram Stadium, Chepauk"/>
    <n v="3"/>
    <x v="1"/>
    <n v="0"/>
    <n v="1"/>
    <n v="0"/>
    <s v="by runs"/>
    <n v="24"/>
    <n v="3"/>
    <n v="21"/>
    <n v="499"/>
    <n v="503"/>
    <s v="Chennai"/>
    <s v="India"/>
    <n v="2015"/>
    <n v="5"/>
    <s v="May"/>
    <x v="7"/>
    <x v="7"/>
    <s v="Royal Challengers Bangalore"/>
    <s v="Chennai Super Kings"/>
    <s v="Chennai Super Kings"/>
    <s v="Standard"/>
  </r>
  <r>
    <n v="829786"/>
    <x v="342"/>
    <n v="1"/>
    <n v="11"/>
    <x v="7"/>
    <s v="Eden Gardens"/>
    <n v="11"/>
    <x v="0"/>
    <n v="0"/>
    <n v="1"/>
    <n v="0"/>
    <s v="by runs"/>
    <n v="35"/>
    <n v="1"/>
    <n v="232"/>
    <n v="495"/>
    <n v="481"/>
    <s v="Kolkata"/>
    <s v="India"/>
    <n v="2015"/>
    <n v="5"/>
    <s v="May"/>
    <x v="4"/>
    <x v="4"/>
    <s v="Sunrisers Hyderabad"/>
    <s v="Sunrisers Hyderabad"/>
    <s v="Kolkata Knight Riders"/>
    <s v="Standard"/>
  </r>
  <r>
    <n v="829788"/>
    <x v="343"/>
    <n v="7"/>
    <n v="6"/>
    <x v="7"/>
    <s v="Wankhede Stadium"/>
    <n v="6"/>
    <x v="1"/>
    <n v="0"/>
    <n v="1"/>
    <n v="0"/>
    <s v="by wickets"/>
    <n v="5"/>
    <n v="7"/>
    <n v="50"/>
    <n v="482"/>
    <n v="505"/>
    <s v="Mumbai"/>
    <s v="India"/>
    <n v="2015"/>
    <n v="5"/>
    <s v="May"/>
    <x v="3"/>
    <x v="3"/>
    <s v="Delhi Daredevils"/>
    <s v="Delhi Daredevils"/>
    <s v="Mumbai Indians"/>
    <s v="Standard"/>
  </r>
  <r>
    <n v="829790"/>
    <x v="344"/>
    <n v="2"/>
    <n v="4"/>
    <x v="7"/>
    <s v="M Chinnaswamy Stadium"/>
    <n v="4"/>
    <x v="0"/>
    <n v="0"/>
    <n v="1"/>
    <n v="0"/>
    <s v="by runs"/>
    <n v="138"/>
    <n v="2"/>
    <n v="162"/>
    <n v="501"/>
    <n v="496"/>
    <s v="Bangalore"/>
    <s v="India"/>
    <n v="2015"/>
    <n v="5"/>
    <s v="May"/>
    <x v="0"/>
    <x v="0"/>
    <s v="Kings XI Punjab"/>
    <s v="Kings XI Punjab"/>
    <s v="Royal Challengers Bangalore"/>
    <s v="Standard"/>
  </r>
  <r>
    <n v="829792"/>
    <x v="336"/>
    <n v="5"/>
    <n v="11"/>
    <x v="7"/>
    <s v="Brabourne Stadium"/>
    <n v="5"/>
    <x v="0"/>
    <n v="0"/>
    <n v="1"/>
    <n v="0"/>
    <s v="by runs"/>
    <n v="7"/>
    <n v="11"/>
    <n v="216"/>
    <n v="494"/>
    <n v="499"/>
    <s v="Mumbai"/>
    <s v="India"/>
    <n v="2015"/>
    <n v="5"/>
    <s v="May"/>
    <x v="5"/>
    <x v="5"/>
    <s v="Sunrisers Hyderabad"/>
    <s v="Rajasthan Royals"/>
    <s v="Sunrisers Hyderabad"/>
    <s v="Standard"/>
  </r>
  <r>
    <n v="829794"/>
    <x v="345"/>
    <n v="3"/>
    <n v="7"/>
    <x v="7"/>
    <s v="Ma Chidambaram Stadium, Chepauk"/>
    <n v="3"/>
    <x v="1"/>
    <n v="0"/>
    <n v="1"/>
    <n v="0"/>
    <s v="by wickets"/>
    <n v="6"/>
    <n v="7"/>
    <n v="400"/>
    <n v="505"/>
    <n v="498"/>
    <s v="Chennai"/>
    <s v="India"/>
    <n v="2015"/>
    <n v="5"/>
    <s v="May"/>
    <x v="7"/>
    <x v="7"/>
    <s v="Mumbai Indians"/>
    <s v="Chennai Super Kings"/>
    <s v="Mumbai Indians"/>
    <s v="Standard"/>
  </r>
  <r>
    <n v="829796"/>
    <x v="346"/>
    <n v="1"/>
    <n v="4"/>
    <x v="7"/>
    <s v="Eden Gardens"/>
    <n v="4"/>
    <x v="1"/>
    <n v="0"/>
    <n v="1"/>
    <n v="0"/>
    <s v="by wickets"/>
    <n v="1"/>
    <n v="1"/>
    <n v="334"/>
    <n v="495"/>
    <n v="482"/>
    <s v="Kolkata"/>
    <s v="India"/>
    <n v="2015"/>
    <n v="5"/>
    <s v="May"/>
    <x v="4"/>
    <x v="4"/>
    <s v="Kings XI Punjab"/>
    <s v="Kings XI Punjab"/>
    <s v="Kolkata Knight Riders"/>
    <s v="Standard"/>
  </r>
  <r>
    <n v="829798"/>
    <x v="346"/>
    <n v="6"/>
    <n v="11"/>
    <x v="7"/>
    <s v="Shaheed Veer Narayan Singh International Stadium"/>
    <n v="11"/>
    <x v="1"/>
    <n v="0"/>
    <n v="1"/>
    <n v="0"/>
    <s v="by runs"/>
    <n v="6"/>
    <n v="11"/>
    <n v="163"/>
    <n v="496"/>
    <n v="489"/>
    <s v="Raipur"/>
    <s v="India"/>
    <n v="2015"/>
    <n v="5"/>
    <s v="May"/>
    <x v="2"/>
    <x v="2"/>
    <s v="Sunrisers Hyderabad"/>
    <s v="Sunrisers Hyderabad"/>
    <s v="Sunrisers Hyderabad"/>
    <s v="Standard"/>
  </r>
  <r>
    <n v="829800"/>
    <x v="347"/>
    <n v="7"/>
    <n v="2"/>
    <x v="7"/>
    <s v="Wankhede Stadium"/>
    <n v="2"/>
    <x v="1"/>
    <n v="0"/>
    <n v="1"/>
    <n v="0"/>
    <s v="by runs"/>
    <n v="39"/>
    <n v="2"/>
    <n v="110"/>
    <n v="494"/>
    <n v="499"/>
    <s v="Mumbai"/>
    <s v="India"/>
    <n v="2015"/>
    <n v="5"/>
    <s v="May"/>
    <x v="3"/>
    <x v="3"/>
    <s v="Royal Challengers Bangalore"/>
    <s v="Royal Challengers Bangalore"/>
    <s v="Royal Challengers Bangalore"/>
    <s v="Standard"/>
  </r>
  <r>
    <n v="829802"/>
    <x v="347"/>
    <n v="3"/>
    <n v="5"/>
    <x v="7"/>
    <s v="Ma Chidambaram Stadium, Chepauk"/>
    <n v="3"/>
    <x v="1"/>
    <n v="0"/>
    <n v="1"/>
    <n v="0"/>
    <s v="by runs"/>
    <n v="12"/>
    <n v="3"/>
    <n v="35"/>
    <n v="481"/>
    <n v="498"/>
    <s v="Chennai"/>
    <s v="India"/>
    <n v="2015"/>
    <n v="5"/>
    <s v="May"/>
    <x v="7"/>
    <x v="7"/>
    <s v="Rajasthan Royals"/>
    <s v="Chennai Super Kings"/>
    <s v="Chennai Super Kings"/>
    <s v="Standard"/>
  </r>
  <r>
    <n v="829804"/>
    <x v="348"/>
    <n v="11"/>
    <n v="4"/>
    <x v="7"/>
    <s v="Rajiv Gandhi International Stadium, Uppal"/>
    <n v="11"/>
    <x v="1"/>
    <n v="0"/>
    <n v="1"/>
    <n v="0"/>
    <s v="by runs"/>
    <n v="5"/>
    <n v="11"/>
    <n v="187"/>
    <n v="495"/>
    <n v="482"/>
    <s v="Hyderabad"/>
    <s v="India"/>
    <n v="2015"/>
    <n v="5"/>
    <s v="May"/>
    <x v="10"/>
    <x v="10"/>
    <s v="Kings XI Punjab"/>
    <s v="Sunrisers Hyderabad"/>
    <s v="Sunrisers Hyderabad"/>
    <s v="Standard"/>
  </r>
  <r>
    <n v="829806"/>
    <x v="349"/>
    <n v="6"/>
    <n v="3"/>
    <x v="7"/>
    <s v="Shaheed Veer Narayan Singh International Stadium"/>
    <n v="3"/>
    <x v="1"/>
    <n v="0"/>
    <n v="1"/>
    <n v="0"/>
    <s v="by wickets"/>
    <n v="6"/>
    <n v="6"/>
    <n v="15"/>
    <n v="501"/>
    <n v="496"/>
    <s v="Raipur"/>
    <s v="India"/>
    <n v="2015"/>
    <n v="5"/>
    <s v="May"/>
    <x v="2"/>
    <x v="2"/>
    <s v="Chennai Super Kings"/>
    <s v="Chennai Super Kings"/>
    <s v="Delhi Daredevils"/>
    <s v="Standard"/>
  </r>
  <r>
    <n v="829808"/>
    <x v="350"/>
    <n v="4"/>
    <n v="2"/>
    <x v="7"/>
    <s v="Punjab Cricket Association Stadium, Mohali"/>
    <n v="2"/>
    <x v="0"/>
    <n v="0"/>
    <n v="1"/>
    <n v="0"/>
    <s v="by runs"/>
    <n v="22"/>
    <n v="4"/>
    <n v="374"/>
    <n v="494"/>
    <n v="499"/>
    <s v="Chandigarh"/>
    <s v="India"/>
    <n v="2015"/>
    <n v="5"/>
    <s v="May"/>
    <x v="1"/>
    <x v="1"/>
    <s v="Royal Challengers Bangalore"/>
    <s v="Royal Challengers Bangalore"/>
    <s v="Kings XI Punjab"/>
    <s v="Standard"/>
  </r>
  <r>
    <n v="829810"/>
    <x v="351"/>
    <n v="7"/>
    <n v="1"/>
    <x v="7"/>
    <s v="Wankhede Stadium"/>
    <n v="1"/>
    <x v="0"/>
    <n v="0"/>
    <n v="1"/>
    <n v="0"/>
    <s v="by runs"/>
    <n v="5"/>
    <n v="7"/>
    <n v="400"/>
    <n v="501"/>
    <n v="496"/>
    <s v="Mumbai"/>
    <s v="India"/>
    <n v="2015"/>
    <n v="5"/>
    <s v="May"/>
    <x v="3"/>
    <x v="3"/>
    <s v="Kolkata Knight Riders"/>
    <s v="Kolkata Knight Riders"/>
    <s v="Mumbai Indians"/>
    <s v="Standard"/>
  </r>
  <r>
    <n v="829812"/>
    <x v="352"/>
    <n v="11"/>
    <n v="2"/>
    <x v="7"/>
    <s v="Rajiv Gandhi International Stadium, Uppal"/>
    <n v="11"/>
    <x v="1"/>
    <n v="0"/>
    <n v="1"/>
    <n v="1"/>
    <s v="by wickets"/>
    <n v="6"/>
    <n v="2"/>
    <n v="8"/>
    <n v="495"/>
    <n v="482"/>
    <s v="Hyderabad"/>
    <s v="India"/>
    <n v="2015"/>
    <n v="5"/>
    <s v="May"/>
    <x v="10"/>
    <x v="10"/>
    <s v="Royal Challengers Bangalore"/>
    <s v="Sunrisers Hyderabad"/>
    <s v="Royal Challengers Bangalore"/>
    <s v="Standard"/>
  </r>
  <r>
    <n v="829814"/>
    <x v="353"/>
    <n v="4"/>
    <n v="3"/>
    <x v="7"/>
    <s v="Punjab Cricket Association Stadium, Mohali"/>
    <n v="4"/>
    <x v="1"/>
    <n v="0"/>
    <n v="1"/>
    <n v="0"/>
    <s v="by wickets"/>
    <n v="7"/>
    <n v="3"/>
    <n v="322"/>
    <n v="498"/>
    <n v="499"/>
    <s v="Chandigarh"/>
    <s v="India"/>
    <n v="2015"/>
    <n v="5"/>
    <s v="May"/>
    <x v="1"/>
    <x v="1"/>
    <s v="Chennai Super Kings"/>
    <s v="Kings XI Punjab"/>
    <s v="Chennai Super Kings"/>
    <s v="Standard"/>
  </r>
  <r>
    <n v="829816"/>
    <x v="353"/>
    <n v="5"/>
    <n v="1"/>
    <x v="7"/>
    <s v="Brabourne Stadium"/>
    <n v="5"/>
    <x v="1"/>
    <n v="0"/>
    <n v="1"/>
    <n v="0"/>
    <s v="by runs"/>
    <n v="9"/>
    <n v="5"/>
    <n v="32"/>
    <n v="502"/>
    <n v="501"/>
    <s v="Mumbai"/>
    <s v="India"/>
    <n v="2015"/>
    <n v="5"/>
    <s v="May"/>
    <x v="5"/>
    <x v="5"/>
    <s v="Kolkata Knight Riders"/>
    <s v="Rajasthan Royals"/>
    <s v="Rajasthan Royals"/>
    <s v="Standard"/>
  </r>
  <r>
    <n v="829818"/>
    <x v="354"/>
    <n v="2"/>
    <n v="6"/>
    <x v="7"/>
    <s v="M Chinnaswamy Stadium"/>
    <n v="2"/>
    <x v="0"/>
    <n v="0"/>
    <n v="0"/>
    <n v="0"/>
    <s v="No Result"/>
    <s v="NULL"/>
    <m/>
    <m/>
    <n v="482"/>
    <n v="520"/>
    <s v="Bangalore"/>
    <s v="India"/>
    <n v="2015"/>
    <n v="5"/>
    <s v="May"/>
    <x v="0"/>
    <x v="0"/>
    <s v="Delhi Daredevils"/>
    <s v="Royal Challengers Bangalore"/>
    <e v="#N/A"/>
    <s v="Non-Standard"/>
  </r>
  <r>
    <n v="829820"/>
    <x v="354"/>
    <n v="11"/>
    <n v="7"/>
    <x v="7"/>
    <s v="Rajiv Gandhi International Stadium, Uppal"/>
    <n v="11"/>
    <x v="1"/>
    <n v="0"/>
    <n v="1"/>
    <n v="0"/>
    <s v="by wickets"/>
    <n v="9"/>
    <n v="7"/>
    <n v="403"/>
    <n v="505"/>
    <n v="503"/>
    <s v="Hyderabad"/>
    <s v="India"/>
    <n v="2015"/>
    <n v="5"/>
    <s v="May"/>
    <x v="10"/>
    <x v="10"/>
    <s v="Mumbai Indians"/>
    <s v="Sunrisers Hyderabad"/>
    <s v="Mumbai Indians"/>
    <s v="Standard"/>
  </r>
  <r>
    <n v="829822"/>
    <x v="355"/>
    <n v="3"/>
    <n v="7"/>
    <x v="7"/>
    <s v="Wankhede Stadium"/>
    <n v="7"/>
    <x v="1"/>
    <n v="0"/>
    <n v="1"/>
    <n v="0"/>
    <s v="by runs"/>
    <n v="25"/>
    <n v="7"/>
    <n v="221"/>
    <n v="482"/>
    <n v="501"/>
    <s v="Mumbai"/>
    <s v="India"/>
    <n v="2015"/>
    <n v="5"/>
    <s v="May"/>
    <x v="7"/>
    <x v="7"/>
    <s v="Mumbai Indians"/>
    <s v="Mumbai Indians"/>
    <s v="Mumbai Indians"/>
    <s v="Standard"/>
  </r>
  <r>
    <n v="829824"/>
    <x v="356"/>
    <n v="2"/>
    <n v="5"/>
    <x v="7"/>
    <s v="Maharashtra Cricket Association Stadium"/>
    <n v="2"/>
    <x v="1"/>
    <n v="0"/>
    <n v="1"/>
    <n v="0"/>
    <s v="by runs"/>
    <n v="71"/>
    <n v="2"/>
    <n v="110"/>
    <n v="495"/>
    <n v="499"/>
    <s v="Pune"/>
    <s v="India"/>
    <n v="2015"/>
    <n v="5"/>
    <s v="May"/>
    <x v="0"/>
    <x v="0"/>
    <s v="Rajasthan Royals"/>
    <s v="Royal Challengers Bangalore"/>
    <s v="Royal Challengers Bangalore"/>
    <s v="Standard"/>
  </r>
  <r>
    <n v="829826"/>
    <x v="357"/>
    <n v="3"/>
    <n v="2"/>
    <x v="7"/>
    <s v="Jsca International Stadium Complex"/>
    <n v="3"/>
    <x v="0"/>
    <n v="0"/>
    <n v="1"/>
    <n v="0"/>
    <s v="by wickets"/>
    <n v="3"/>
    <n v="3"/>
    <n v="73"/>
    <n v="495"/>
    <n v="505"/>
    <s v="Ranchi"/>
    <s v="India"/>
    <n v="2015"/>
    <n v="5"/>
    <s v="May"/>
    <x v="7"/>
    <x v="7"/>
    <s v="Royal Challengers Bangalore"/>
    <s v="Chennai Super Kings"/>
    <s v="Chennai Super Kings"/>
    <s v="Standard"/>
  </r>
  <r>
    <n v="829828"/>
    <x v="358"/>
    <n v="7"/>
    <n v="3"/>
    <x v="7"/>
    <s v="Eden Gardens"/>
    <n v="3"/>
    <x v="0"/>
    <n v="0"/>
    <n v="1"/>
    <n v="0"/>
    <s v="by runs"/>
    <n v="41"/>
    <n v="7"/>
    <n v="57"/>
    <n v="482"/>
    <n v="501"/>
    <s v="Kolkata"/>
    <s v="India"/>
    <n v="2015"/>
    <n v="5"/>
    <s v="May"/>
    <x v="3"/>
    <x v="3"/>
    <s v="Chennai Super Kings"/>
    <s v="Chennai Super Kings"/>
    <s v="Mumbai Indians"/>
    <s v="Standard"/>
  </r>
  <r>
    <n v="980906"/>
    <x v="359"/>
    <n v="7"/>
    <n v="12"/>
    <x v="8"/>
    <s v="Wankhede Stadium"/>
    <n v="7"/>
    <x v="1"/>
    <n v="0"/>
    <n v="1"/>
    <n v="0"/>
    <s v="by wickets"/>
    <n v="9"/>
    <n v="12"/>
    <n v="85"/>
    <n v="482"/>
    <n v="498"/>
    <s v="Mumbai"/>
    <s v="India"/>
    <n v="2016"/>
    <n v="4"/>
    <s v="April"/>
    <x v="3"/>
    <x v="3"/>
    <s v="Rising Pune Supergiants"/>
    <s v="Mumbai Indians"/>
    <s v="Rising Pune Supergiants"/>
    <s v="Standard"/>
  </r>
  <r>
    <n v="980908"/>
    <x v="360"/>
    <n v="1"/>
    <n v="6"/>
    <x v="8"/>
    <s v="Eden Gardens"/>
    <n v="1"/>
    <x v="0"/>
    <n v="0"/>
    <n v="1"/>
    <n v="0"/>
    <s v="by wickets"/>
    <n v="9"/>
    <n v="1"/>
    <n v="334"/>
    <n v="489"/>
    <n v="499"/>
    <s v="Kolkata"/>
    <s v="India"/>
    <n v="2016"/>
    <n v="4"/>
    <s v="April"/>
    <x v="4"/>
    <x v="4"/>
    <s v="Delhi Daredevils"/>
    <s v="Kolkata Knight Riders"/>
    <s v="Kolkata Knight Riders"/>
    <s v="Standard"/>
  </r>
  <r>
    <n v="980910"/>
    <x v="361"/>
    <n v="4"/>
    <n v="13"/>
    <x v="8"/>
    <s v="Punjab Cricket Association Is Bindra Stadium, Mohali"/>
    <n v="13"/>
    <x v="0"/>
    <n v="0"/>
    <n v="1"/>
    <n v="0"/>
    <s v="by wickets"/>
    <n v="5"/>
    <n v="13"/>
    <n v="254"/>
    <n v="495"/>
    <n v="496"/>
    <s v="Chandigarh"/>
    <s v="India"/>
    <n v="2016"/>
    <n v="4"/>
    <s v="April"/>
    <x v="1"/>
    <x v="1"/>
    <s v="Gujarat Lions"/>
    <s v="Gujarat Lions"/>
    <s v="Gujarat Lions"/>
    <s v="Standard"/>
  </r>
  <r>
    <n v="980912"/>
    <x v="362"/>
    <n v="2"/>
    <n v="11"/>
    <x v="8"/>
    <s v="M Chinnaswamy Stadium"/>
    <n v="11"/>
    <x v="0"/>
    <n v="0"/>
    <n v="1"/>
    <n v="0"/>
    <s v="by runs"/>
    <n v="45"/>
    <n v="2"/>
    <n v="110"/>
    <n v="482"/>
    <n v="521"/>
    <s v="Bangalore"/>
    <s v="India"/>
    <n v="2016"/>
    <n v="4"/>
    <s v="April"/>
    <x v="0"/>
    <x v="0"/>
    <s v="Sunrisers Hyderabad"/>
    <s v="Sunrisers Hyderabad"/>
    <s v="Royal Challengers Bangalore"/>
    <s v="Standard"/>
  </r>
  <r>
    <n v="980914"/>
    <x v="363"/>
    <n v="1"/>
    <n v="7"/>
    <x v="8"/>
    <s v="Eden Gardens"/>
    <n v="7"/>
    <x v="0"/>
    <n v="0"/>
    <n v="1"/>
    <n v="0"/>
    <s v="by wickets"/>
    <n v="6"/>
    <n v="7"/>
    <n v="57"/>
    <n v="507"/>
    <n v="489"/>
    <s v="Kolkata"/>
    <s v="India"/>
    <n v="2016"/>
    <n v="4"/>
    <s v="April"/>
    <x v="4"/>
    <x v="4"/>
    <s v="Mumbai Indians"/>
    <s v="Mumbai Indians"/>
    <s v="Mumbai Indians"/>
    <s v="Standard"/>
  </r>
  <r>
    <n v="980916"/>
    <x v="364"/>
    <n v="13"/>
    <n v="12"/>
    <x v="8"/>
    <s v="Saurashtra Cricket Association Stadium"/>
    <n v="12"/>
    <x v="1"/>
    <n v="0"/>
    <n v="1"/>
    <n v="0"/>
    <s v="by wickets"/>
    <n v="7"/>
    <n v="13"/>
    <n v="254"/>
    <n v="496"/>
    <n v="498"/>
    <s v="Rajkot"/>
    <s v="India"/>
    <n v="2016"/>
    <n v="4"/>
    <s v="April"/>
    <x v="11"/>
    <x v="11"/>
    <s v="Rising Pune Supergiants"/>
    <s v="Rising Pune Supergiants"/>
    <s v="Gujarat Lions"/>
    <s v="Standard"/>
  </r>
  <r>
    <n v="980918"/>
    <x v="365"/>
    <n v="6"/>
    <n v="4"/>
    <x v="8"/>
    <s v="Feroz Shah Kotla"/>
    <n v="6"/>
    <x v="0"/>
    <n v="0"/>
    <n v="1"/>
    <n v="0"/>
    <s v="by wickets"/>
    <n v="8"/>
    <n v="6"/>
    <n v="136"/>
    <n v="489"/>
    <n v="499"/>
    <s v="Delhi"/>
    <s v="India"/>
    <n v="2016"/>
    <n v="4"/>
    <s v="April"/>
    <x v="2"/>
    <x v="2"/>
    <s v="Kings XI Punjab"/>
    <s v="Delhi Daredevils"/>
    <s v="Delhi Daredevils"/>
    <s v="Standard"/>
  </r>
  <r>
    <n v="980920"/>
    <x v="366"/>
    <n v="11"/>
    <n v="1"/>
    <x v="8"/>
    <s v="Rajiv Gandhi International Stadium, Uppal"/>
    <n v="11"/>
    <x v="1"/>
    <n v="0"/>
    <n v="1"/>
    <n v="0"/>
    <s v="by wickets"/>
    <n v="8"/>
    <n v="1"/>
    <n v="40"/>
    <n v="495"/>
    <n v="498"/>
    <s v="Hyderabad"/>
    <s v="India"/>
    <n v="2016"/>
    <n v="4"/>
    <s v="April"/>
    <x v="10"/>
    <x v="10"/>
    <s v="Kolkata Knight Riders"/>
    <s v="Sunrisers Hyderabad"/>
    <s v="Kolkata Knight Riders"/>
    <s v="Standard"/>
  </r>
  <r>
    <n v="980922"/>
    <x v="366"/>
    <n v="7"/>
    <n v="13"/>
    <x v="8"/>
    <s v="Wankhede Stadium"/>
    <n v="13"/>
    <x v="0"/>
    <n v="0"/>
    <n v="1"/>
    <n v="0"/>
    <s v="by wickets"/>
    <n v="3"/>
    <n v="13"/>
    <n v="254"/>
    <n v="482"/>
    <n v="521"/>
    <s v="Mumbai"/>
    <s v="India"/>
    <n v="2016"/>
    <n v="4"/>
    <s v="April"/>
    <x v="3"/>
    <x v="3"/>
    <s v="Gujarat Lions"/>
    <s v="Gujarat Lions"/>
    <s v="Gujarat Lions"/>
    <s v="Standard"/>
  </r>
  <r>
    <n v="980924"/>
    <x v="367"/>
    <n v="4"/>
    <n v="12"/>
    <x v="8"/>
    <s v="Punjab Cricket Association Is Bindra Stadium, Mohali"/>
    <n v="12"/>
    <x v="1"/>
    <n v="0"/>
    <n v="1"/>
    <n v="0"/>
    <s v="by wickets"/>
    <n v="6"/>
    <n v="4"/>
    <n v="345"/>
    <n v="489"/>
    <n v="499"/>
    <s v="Chandigarh"/>
    <s v="India"/>
    <n v="2016"/>
    <n v="4"/>
    <s v="April"/>
    <x v="1"/>
    <x v="1"/>
    <s v="Rising Pune Supergiants"/>
    <s v="Rising Pune Supergiants"/>
    <s v="Kings XI Punjab"/>
    <s v="Standard"/>
  </r>
  <r>
    <n v="980926"/>
    <x v="367"/>
    <n v="2"/>
    <n v="6"/>
    <x v="8"/>
    <s v="M Chinnaswamy Stadium"/>
    <n v="6"/>
    <x v="0"/>
    <n v="0"/>
    <n v="1"/>
    <n v="0"/>
    <s v="by wickets"/>
    <n v="7"/>
    <n v="6"/>
    <n v="355"/>
    <n v="496"/>
    <n v="511"/>
    <s v="Bangalore"/>
    <s v="India"/>
    <n v="2016"/>
    <n v="4"/>
    <s v="April"/>
    <x v="0"/>
    <x v="0"/>
    <s v="Delhi Daredevils"/>
    <s v="Delhi Daredevils"/>
    <s v="Delhi Daredevils"/>
    <s v="Standard"/>
  </r>
  <r>
    <n v="980928"/>
    <x v="368"/>
    <n v="11"/>
    <n v="7"/>
    <x v="8"/>
    <s v="Rajiv Gandhi International Stadium, Uppal"/>
    <n v="11"/>
    <x v="0"/>
    <n v="0"/>
    <n v="1"/>
    <n v="0"/>
    <s v="by wickets"/>
    <n v="7"/>
    <n v="11"/>
    <n v="187"/>
    <n v="482"/>
    <n v="521"/>
    <s v="Hyderabad"/>
    <s v="India"/>
    <n v="2016"/>
    <n v="4"/>
    <s v="April"/>
    <x v="10"/>
    <x v="10"/>
    <s v="Mumbai Indians"/>
    <s v="Sunrisers Hyderabad"/>
    <s v="Sunrisers Hyderabad"/>
    <s v="Standard"/>
  </r>
  <r>
    <n v="980930"/>
    <x v="369"/>
    <n v="4"/>
    <n v="1"/>
    <x v="8"/>
    <s v="Punjab Cricket Association Is Bindra Stadium, Mohali"/>
    <n v="1"/>
    <x v="0"/>
    <n v="0"/>
    <n v="1"/>
    <n v="0"/>
    <s v="by wickets"/>
    <n v="6"/>
    <n v="1"/>
    <n v="46"/>
    <n v="489"/>
    <n v="499"/>
    <s v="Chandigarh"/>
    <s v="India"/>
    <n v="2016"/>
    <n v="4"/>
    <s v="April"/>
    <x v="1"/>
    <x v="1"/>
    <s v="Kolkata Knight Riders"/>
    <s v="Kolkata Knight Riders"/>
    <s v="Kolkata Knight Riders"/>
    <s v="Standard"/>
  </r>
  <r>
    <n v="980932"/>
    <x v="370"/>
    <n v="7"/>
    <n v="2"/>
    <x v="8"/>
    <s v="Wankhede Stadium"/>
    <n v="7"/>
    <x v="0"/>
    <n v="0"/>
    <n v="1"/>
    <n v="0"/>
    <s v="by wickets"/>
    <n v="6"/>
    <n v="7"/>
    <n v="57"/>
    <n v="495"/>
    <n v="498"/>
    <s v="Mumbai"/>
    <s v="India"/>
    <n v="2016"/>
    <n v="4"/>
    <s v="April"/>
    <x v="3"/>
    <x v="3"/>
    <s v="Royal Challengers Bangalore"/>
    <s v="Mumbai Indians"/>
    <s v="Mumbai Indians"/>
    <s v="Standard"/>
  </r>
  <r>
    <n v="980934"/>
    <x v="371"/>
    <n v="13"/>
    <n v="11"/>
    <x v="8"/>
    <s v="Saurashtra Cricket Association Stadium"/>
    <n v="11"/>
    <x v="0"/>
    <n v="0"/>
    <n v="1"/>
    <n v="0"/>
    <s v="by wickets"/>
    <n v="10"/>
    <n v="11"/>
    <n v="299"/>
    <n v="508"/>
    <n v="482"/>
    <s v="Rajkot"/>
    <s v="India"/>
    <n v="2016"/>
    <n v="4"/>
    <s v="April"/>
    <x v="11"/>
    <x v="11"/>
    <s v="Sunrisers Hyderabad"/>
    <s v="Sunrisers Hyderabad"/>
    <s v="Sunrisers Hyderabad"/>
    <s v="Standard"/>
  </r>
  <r>
    <n v="980936"/>
    <x v="372"/>
    <n v="12"/>
    <n v="2"/>
    <x v="8"/>
    <s v="Maharashtra Cricket Association Stadium"/>
    <n v="12"/>
    <x v="0"/>
    <n v="0"/>
    <n v="1"/>
    <n v="0"/>
    <s v="by runs"/>
    <n v="13"/>
    <n v="2"/>
    <n v="110"/>
    <n v="505"/>
    <n v="521"/>
    <s v="Pune"/>
    <s v="India"/>
    <n v="2016"/>
    <n v="4"/>
    <s v="April"/>
    <x v="12"/>
    <x v="12"/>
    <s v="Royal Challengers Bangalore"/>
    <s v="Rising Pune Supergiants"/>
    <s v="Royal Challengers Bangalore"/>
    <s v="Standard"/>
  </r>
  <r>
    <n v="980938"/>
    <x v="373"/>
    <n v="6"/>
    <n v="7"/>
    <x v="8"/>
    <s v="Feroz Shah Kotla"/>
    <n v="7"/>
    <x v="0"/>
    <n v="0"/>
    <n v="1"/>
    <n v="0"/>
    <s v="by runs"/>
    <n v="10"/>
    <n v="6"/>
    <n v="351"/>
    <n v="489"/>
    <n v="499"/>
    <s v="Delhi"/>
    <s v="India"/>
    <n v="2016"/>
    <n v="4"/>
    <s v="April"/>
    <x v="2"/>
    <x v="2"/>
    <s v="Mumbai Indians"/>
    <s v="Mumbai Indians"/>
    <s v="Delhi Daredevils"/>
    <s v="Standard"/>
  </r>
  <r>
    <n v="980940"/>
    <x v="373"/>
    <n v="11"/>
    <n v="4"/>
    <x v="8"/>
    <s v="Rajiv Gandhi International Stadium, Uppal"/>
    <n v="11"/>
    <x v="0"/>
    <n v="0"/>
    <n v="1"/>
    <n v="0"/>
    <s v="by wickets"/>
    <n v="5"/>
    <n v="11"/>
    <n v="460"/>
    <n v="495"/>
    <n v="498"/>
    <s v="Hyderabad"/>
    <s v="India"/>
    <n v="2016"/>
    <n v="4"/>
    <s v="April"/>
    <x v="10"/>
    <x v="10"/>
    <s v="Kings XI Punjab"/>
    <s v="Sunrisers Hyderabad"/>
    <s v="Sunrisers Hyderabad"/>
    <s v="Standard"/>
  </r>
  <r>
    <n v="980942"/>
    <x v="374"/>
    <n v="13"/>
    <n v="2"/>
    <x v="8"/>
    <s v="Saurashtra Cricket Association Stadium"/>
    <n v="2"/>
    <x v="1"/>
    <n v="0"/>
    <n v="1"/>
    <n v="0"/>
    <s v="by wickets"/>
    <n v="6"/>
    <n v="13"/>
    <n v="8"/>
    <n v="508"/>
    <n v="497"/>
    <s v="Rajkot"/>
    <s v="India"/>
    <n v="2016"/>
    <n v="4"/>
    <s v="April"/>
    <x v="11"/>
    <x v="11"/>
    <s v="Royal Challengers Bangalore"/>
    <s v="Royal Challengers Bangalore"/>
    <s v="Gujarat Lions"/>
    <s v="Standard"/>
  </r>
  <r>
    <n v="980944"/>
    <x v="374"/>
    <n v="12"/>
    <n v="1"/>
    <x v="8"/>
    <s v="Maharashtra Cricket Association Stadium"/>
    <n v="1"/>
    <x v="0"/>
    <n v="0"/>
    <n v="1"/>
    <n v="0"/>
    <s v="by wickets"/>
    <n v="2"/>
    <n v="1"/>
    <n v="308"/>
    <n v="505"/>
    <n v="511"/>
    <s v="Pune"/>
    <s v="India"/>
    <n v="2016"/>
    <n v="4"/>
    <s v="April"/>
    <x v="12"/>
    <x v="12"/>
    <s v="Kolkata Knight Riders"/>
    <s v="Kolkata Knight Riders"/>
    <s v="Kolkata Knight Riders"/>
    <s v="Standard"/>
  </r>
  <r>
    <n v="980946"/>
    <x v="375"/>
    <n v="4"/>
    <n v="7"/>
    <x v="8"/>
    <s v="Punjab Cricket Association Is Bindra Stadium, Mohali"/>
    <n v="4"/>
    <x v="0"/>
    <n v="0"/>
    <n v="1"/>
    <n v="0"/>
    <s v="by runs"/>
    <n v="25"/>
    <n v="7"/>
    <n v="17"/>
    <n v="507"/>
    <n v="518"/>
    <s v="Chandigarh"/>
    <s v="India"/>
    <n v="2016"/>
    <n v="4"/>
    <s v="April"/>
    <x v="1"/>
    <x v="1"/>
    <s v="Mumbai Indians"/>
    <s v="Kings XI Punjab"/>
    <s v="Mumbai Indians"/>
    <s v="Standard"/>
  </r>
  <r>
    <n v="980948"/>
    <x v="376"/>
    <n v="11"/>
    <n v="12"/>
    <x v="8"/>
    <s v="Rajiv Gandhi International Stadium, Uppal"/>
    <n v="12"/>
    <x v="0"/>
    <n v="0"/>
    <n v="1"/>
    <n v="1"/>
    <s v="by runs"/>
    <n v="34"/>
    <n v="12"/>
    <n v="106"/>
    <n v="509"/>
    <n v="498"/>
    <s v="Hyderabad"/>
    <s v="India"/>
    <n v="2016"/>
    <n v="4"/>
    <s v="April"/>
    <x v="10"/>
    <x v="10"/>
    <s v="Rising Pune Supergiants"/>
    <s v="Rising Pune Supergiants"/>
    <s v="Rising Pune Supergiants"/>
    <s v="Standard"/>
  </r>
  <r>
    <n v="980950"/>
    <x v="377"/>
    <n v="6"/>
    <n v="13"/>
    <x v="8"/>
    <s v="Feroz Shah Kotla"/>
    <n v="6"/>
    <x v="0"/>
    <n v="0"/>
    <n v="1"/>
    <n v="0"/>
    <s v="by runs"/>
    <n v="1"/>
    <n v="13"/>
    <n v="350"/>
    <n v="481"/>
    <n v="489"/>
    <s v="Delhi"/>
    <s v="India"/>
    <n v="2016"/>
    <n v="4"/>
    <s v="April"/>
    <x v="2"/>
    <x v="2"/>
    <s v="Gujarat Lions"/>
    <s v="Delhi Daredevils"/>
    <s v="Gujarat Lions"/>
    <s v="Standard"/>
  </r>
  <r>
    <n v="980952"/>
    <x v="378"/>
    <n v="7"/>
    <n v="1"/>
    <x v="8"/>
    <s v="Wankhede Stadium"/>
    <n v="7"/>
    <x v="0"/>
    <n v="0"/>
    <n v="1"/>
    <n v="0"/>
    <s v="by wickets"/>
    <n v="6"/>
    <n v="7"/>
    <n v="57"/>
    <n v="507"/>
    <n v="518"/>
    <s v="Mumbai"/>
    <s v="India"/>
    <n v="2016"/>
    <n v="4"/>
    <s v="April"/>
    <x v="3"/>
    <x v="3"/>
    <s v="Kolkata Knight Riders"/>
    <s v="Mumbai Indians"/>
    <s v="Mumbai Indians"/>
    <s v="Standard"/>
  </r>
  <r>
    <n v="980954"/>
    <x v="379"/>
    <n v="12"/>
    <n v="13"/>
    <x v="8"/>
    <s v="Maharashtra Cricket Association Stadium"/>
    <n v="13"/>
    <x v="0"/>
    <n v="0"/>
    <n v="1"/>
    <n v="0"/>
    <s v="by wickets"/>
    <n v="3"/>
    <n v="13"/>
    <n v="147"/>
    <n v="505"/>
    <n v="497"/>
    <s v="Pune"/>
    <s v="India"/>
    <n v="2016"/>
    <n v="4"/>
    <s v="April"/>
    <x v="12"/>
    <x v="12"/>
    <s v="Gujarat Lions"/>
    <s v="Gujarat Lions"/>
    <s v="Gujarat Lions"/>
    <s v="Standard"/>
  </r>
  <r>
    <n v="980956"/>
    <x v="380"/>
    <n v="6"/>
    <n v="1"/>
    <x v="8"/>
    <s v="Feroz Shah Kotla"/>
    <n v="1"/>
    <x v="0"/>
    <n v="0"/>
    <n v="1"/>
    <n v="0"/>
    <s v="by runs"/>
    <n v="27"/>
    <n v="6"/>
    <n v="408"/>
    <n v="510"/>
    <n v="481"/>
    <s v="Delhi"/>
    <s v="India"/>
    <n v="2016"/>
    <n v="4"/>
    <s v="April"/>
    <x v="2"/>
    <x v="2"/>
    <s v="Kolkata Knight Riders"/>
    <s v="Kolkata Knight Riders"/>
    <s v="Delhi Daredevils"/>
    <s v="Standard"/>
  </r>
  <r>
    <n v="980958"/>
    <x v="380"/>
    <n v="11"/>
    <n v="2"/>
    <x v="8"/>
    <s v="Rajiv Gandhi International Stadium, Uppal"/>
    <n v="2"/>
    <x v="0"/>
    <n v="0"/>
    <n v="1"/>
    <n v="0"/>
    <s v="by runs"/>
    <n v="15"/>
    <n v="11"/>
    <n v="187"/>
    <n v="495"/>
    <n v="482"/>
    <s v="Hyderabad"/>
    <s v="India"/>
    <n v="2016"/>
    <n v="4"/>
    <s v="April"/>
    <x v="10"/>
    <x v="10"/>
    <s v="Royal Challengers Bangalore"/>
    <s v="Royal Challengers Bangalore"/>
    <s v="Sunrisers Hyderabad"/>
    <s v="Standard"/>
  </r>
  <r>
    <n v="980960"/>
    <x v="381"/>
    <n v="13"/>
    <n v="4"/>
    <x v="8"/>
    <s v="Saurashtra Cricket Association Stadium"/>
    <n v="13"/>
    <x v="0"/>
    <n v="0"/>
    <n v="1"/>
    <n v="0"/>
    <s v="by runs"/>
    <n v="23"/>
    <n v="4"/>
    <n v="374"/>
    <n v="497"/>
    <n v="521"/>
    <s v="Rajkot"/>
    <s v="India"/>
    <n v="2016"/>
    <n v="5"/>
    <s v="May"/>
    <x v="11"/>
    <x v="11"/>
    <s v="Kings XI Punjab"/>
    <s v="Gujarat Lions"/>
    <s v="Kings XI Punjab"/>
    <s v="Standard"/>
  </r>
  <r>
    <n v="980962"/>
    <x v="381"/>
    <n v="12"/>
    <n v="7"/>
    <x v="8"/>
    <s v="Maharashtra Cricket Association Stadium"/>
    <n v="7"/>
    <x v="0"/>
    <n v="0"/>
    <n v="1"/>
    <n v="0"/>
    <s v="by wickets"/>
    <n v="8"/>
    <n v="7"/>
    <n v="57"/>
    <n v="509"/>
    <n v="518"/>
    <s v="Pune"/>
    <s v="India"/>
    <n v="2016"/>
    <n v="5"/>
    <s v="May"/>
    <x v="12"/>
    <x v="12"/>
    <s v="Mumbai Indians"/>
    <s v="Mumbai Indians"/>
    <s v="Mumbai Indians"/>
    <s v="Standard"/>
  </r>
  <r>
    <n v="980964"/>
    <x v="382"/>
    <n v="2"/>
    <n v="1"/>
    <x v="8"/>
    <s v="M Chinnaswamy Stadium"/>
    <n v="1"/>
    <x v="0"/>
    <n v="0"/>
    <n v="1"/>
    <n v="0"/>
    <s v="by wickets"/>
    <n v="5"/>
    <n v="1"/>
    <n v="334"/>
    <n v="481"/>
    <n v="489"/>
    <s v="Bangalore"/>
    <s v="India"/>
    <n v="2016"/>
    <n v="5"/>
    <s v="May"/>
    <x v="0"/>
    <x v="0"/>
    <s v="Kolkata Knight Riders"/>
    <s v="Kolkata Knight Riders"/>
    <s v="Kolkata Knight Riders"/>
    <s v="Standard"/>
  </r>
  <r>
    <n v="980966"/>
    <x v="383"/>
    <n v="13"/>
    <n v="6"/>
    <x v="8"/>
    <s v="Saurashtra Cricket Association Stadium"/>
    <n v="6"/>
    <x v="0"/>
    <n v="0"/>
    <n v="1"/>
    <n v="0"/>
    <s v="by wickets"/>
    <n v="8"/>
    <n v="6"/>
    <n v="420"/>
    <n v="505"/>
    <n v="497"/>
    <s v="Rajkot"/>
    <s v="India"/>
    <n v="2016"/>
    <n v="5"/>
    <s v="May"/>
    <x v="11"/>
    <x v="11"/>
    <s v="Delhi Daredevils"/>
    <s v="Delhi Daredevils"/>
    <s v="Delhi Daredevils"/>
    <s v="Standard"/>
  </r>
  <r>
    <n v="980968"/>
    <x v="384"/>
    <n v="1"/>
    <n v="4"/>
    <x v="8"/>
    <s v="Eden Gardens"/>
    <n v="4"/>
    <x v="0"/>
    <n v="0"/>
    <n v="1"/>
    <n v="0"/>
    <s v="by runs"/>
    <n v="7"/>
    <n v="1"/>
    <n v="334"/>
    <n v="495"/>
    <n v="482"/>
    <s v="Kolkata"/>
    <s v="India"/>
    <n v="2016"/>
    <n v="5"/>
    <s v="May"/>
    <x v="4"/>
    <x v="4"/>
    <s v="Kings XI Punjab"/>
    <s v="Kings XI Punjab"/>
    <s v="Kolkata Knight Riders"/>
    <s v="Standard"/>
  </r>
  <r>
    <n v="980970"/>
    <x v="385"/>
    <n v="6"/>
    <n v="12"/>
    <x v="8"/>
    <s v="Feroz Shah Kotla"/>
    <n v="12"/>
    <x v="0"/>
    <n v="0"/>
    <n v="1"/>
    <n v="0"/>
    <s v="by wickets"/>
    <n v="7"/>
    <n v="12"/>
    <n v="85"/>
    <n v="499"/>
    <n v="518"/>
    <s v="Delhi"/>
    <s v="India"/>
    <n v="2016"/>
    <n v="5"/>
    <s v="May"/>
    <x v="2"/>
    <x v="2"/>
    <s v="Rising Pune Supergiants"/>
    <s v="Rising Pune Supergiants"/>
    <s v="Rising Pune Supergiants"/>
    <s v="Standard"/>
  </r>
  <r>
    <n v="980972"/>
    <x v="386"/>
    <n v="11"/>
    <n v="13"/>
    <x v="8"/>
    <s v="Rajiv Gandhi International Stadium, Uppal"/>
    <n v="11"/>
    <x v="0"/>
    <n v="0"/>
    <n v="1"/>
    <n v="0"/>
    <s v="by wickets"/>
    <n v="5"/>
    <n v="11"/>
    <n v="299"/>
    <n v="481"/>
    <n v="489"/>
    <s v="Hyderabad"/>
    <s v="India"/>
    <n v="2016"/>
    <n v="5"/>
    <s v="May"/>
    <x v="10"/>
    <x v="10"/>
    <s v="Gujarat Lions"/>
    <s v="Sunrisers Hyderabad"/>
    <s v="Sunrisers Hyderabad"/>
    <s v="Standard"/>
  </r>
  <r>
    <n v="980974"/>
    <x v="387"/>
    <n v="2"/>
    <n v="12"/>
    <x v="8"/>
    <s v="M Chinnaswamy Stadium"/>
    <n v="2"/>
    <x v="0"/>
    <n v="0"/>
    <n v="1"/>
    <n v="0"/>
    <s v="by wickets"/>
    <n v="7"/>
    <n v="2"/>
    <n v="8"/>
    <n v="505"/>
    <n v="497"/>
    <s v="Bangalore"/>
    <s v="India"/>
    <n v="2016"/>
    <n v="5"/>
    <s v="May"/>
    <x v="0"/>
    <x v="0"/>
    <s v="Rising Pune Supergiants"/>
    <s v="Royal Challengers Bangalore"/>
    <s v="Royal Challengers Bangalore"/>
    <s v="Standard"/>
  </r>
  <r>
    <n v="980976"/>
    <x v="387"/>
    <n v="4"/>
    <n v="6"/>
    <x v="8"/>
    <s v="Punjab Cricket Association Is Bindra Stadium, Mohali"/>
    <n v="6"/>
    <x v="0"/>
    <n v="0"/>
    <n v="1"/>
    <n v="0"/>
    <s v="by runs"/>
    <n v="9"/>
    <n v="4"/>
    <n v="409"/>
    <n v="482"/>
    <n v="498"/>
    <s v="Chandigarh"/>
    <s v="India"/>
    <n v="2016"/>
    <n v="5"/>
    <s v="May"/>
    <x v="1"/>
    <x v="1"/>
    <s v="Delhi Daredevils"/>
    <s v="Delhi Daredevils"/>
    <s v="Kings XI Punjab"/>
    <s v="Standard"/>
  </r>
  <r>
    <n v="980978"/>
    <x v="388"/>
    <n v="7"/>
    <n v="11"/>
    <x v="8"/>
    <s v="Dr. Y.S. Rajasekhara Reddy Aca-Vdca Cricket Stadium"/>
    <n v="7"/>
    <x v="0"/>
    <n v="0"/>
    <n v="1"/>
    <n v="0"/>
    <s v="by runs"/>
    <n v="85"/>
    <n v="11"/>
    <n v="73"/>
    <n v="489"/>
    <n v="499"/>
    <s v="Visakhapatnam"/>
    <s v="India"/>
    <n v="2016"/>
    <n v="5"/>
    <s v="May"/>
    <x v="3"/>
    <x v="3"/>
    <s v="Sunrisers Hyderabad"/>
    <s v="Mumbai Indians"/>
    <s v="Sunrisers Hyderabad"/>
    <s v="Standard"/>
  </r>
  <r>
    <n v="980980"/>
    <x v="388"/>
    <n v="1"/>
    <n v="13"/>
    <x v="8"/>
    <s v="Eden Gardens"/>
    <n v="13"/>
    <x v="0"/>
    <n v="0"/>
    <n v="1"/>
    <n v="0"/>
    <s v="by wickets"/>
    <n v="5"/>
    <n v="13"/>
    <n v="14"/>
    <n v="481"/>
    <n v="518"/>
    <s v="Kolkata"/>
    <s v="India"/>
    <n v="2016"/>
    <n v="5"/>
    <s v="May"/>
    <x v="4"/>
    <x v="4"/>
    <s v="Gujarat Lions"/>
    <s v="Gujarat Lions"/>
    <s v="Gujarat Lions"/>
    <s v="Standard"/>
  </r>
  <r>
    <n v="980982"/>
    <x v="389"/>
    <n v="4"/>
    <n v="2"/>
    <x v="8"/>
    <s v="Punjab Cricket Association Is Bindra Stadium, Mohali"/>
    <n v="4"/>
    <x v="0"/>
    <n v="0"/>
    <n v="1"/>
    <n v="0"/>
    <s v="by runs"/>
    <n v="1"/>
    <n v="2"/>
    <n v="32"/>
    <n v="495"/>
    <n v="482"/>
    <s v="Chandigarh"/>
    <s v="India"/>
    <n v="2016"/>
    <n v="5"/>
    <s v="May"/>
    <x v="1"/>
    <x v="1"/>
    <s v="Royal Challengers Bangalore"/>
    <s v="Kings XI Punjab"/>
    <s v="Royal Challengers Bangalore"/>
    <s v="Standard"/>
  </r>
  <r>
    <n v="980984"/>
    <x v="390"/>
    <n v="12"/>
    <n v="11"/>
    <x v="8"/>
    <s v="Dr. Y.S. Rajasekhara Reddy Aca-Vdca Cricket Stadium"/>
    <n v="11"/>
    <x v="1"/>
    <n v="0"/>
    <n v="1"/>
    <n v="0"/>
    <s v="by runs"/>
    <n v="4"/>
    <n v="11"/>
    <n v="430"/>
    <n v="505"/>
    <n v="521"/>
    <s v="Visakhapatnam"/>
    <s v="India"/>
    <n v="2016"/>
    <n v="5"/>
    <s v="May"/>
    <x v="12"/>
    <x v="12"/>
    <s v="Sunrisers Hyderabad"/>
    <s v="Sunrisers Hyderabad"/>
    <s v="Sunrisers Hyderabad"/>
    <s v="Standard"/>
  </r>
  <r>
    <n v="980986"/>
    <x v="391"/>
    <n v="2"/>
    <n v="7"/>
    <x v="8"/>
    <s v="M Chinnaswamy Stadium"/>
    <n v="7"/>
    <x v="0"/>
    <n v="0"/>
    <n v="1"/>
    <n v="0"/>
    <s v="by wickets"/>
    <n v="6"/>
    <n v="7"/>
    <n v="413"/>
    <n v="509"/>
    <n v="499"/>
    <s v="Bangalore"/>
    <s v="India"/>
    <n v="2016"/>
    <n v="5"/>
    <s v="May"/>
    <x v="0"/>
    <x v="0"/>
    <s v="Mumbai Indians"/>
    <s v="Mumbai Indians"/>
    <s v="Mumbai Indians"/>
    <s v="Standard"/>
  </r>
  <r>
    <n v="980988"/>
    <x v="392"/>
    <n v="11"/>
    <n v="6"/>
    <x v="8"/>
    <s v="Rajiv Gandhi International Stadium, Uppal"/>
    <n v="6"/>
    <x v="0"/>
    <n v="0"/>
    <n v="1"/>
    <n v="0"/>
    <s v="by wickets"/>
    <n v="7"/>
    <n v="6"/>
    <n v="350"/>
    <n v="508"/>
    <n v="481"/>
    <s v="Hyderabad"/>
    <s v="India"/>
    <n v="2016"/>
    <n v="5"/>
    <s v="May"/>
    <x v="10"/>
    <x v="10"/>
    <s v="Delhi Daredevils"/>
    <s v="Delhi Daredevils"/>
    <s v="Delhi Daredevils"/>
    <s v="Standard"/>
  </r>
  <r>
    <n v="980990"/>
    <x v="393"/>
    <n v="7"/>
    <n v="4"/>
    <x v="8"/>
    <s v="Dr. Y.S. Rajasekhara Reddy Aca-Vdca Cricket Stadium"/>
    <n v="7"/>
    <x v="1"/>
    <n v="0"/>
    <n v="1"/>
    <n v="0"/>
    <s v="by wickets"/>
    <n v="7"/>
    <n v="4"/>
    <n v="409"/>
    <n v="482"/>
    <n v="498"/>
    <s v="Visakhapatnam"/>
    <s v="India"/>
    <n v="2016"/>
    <n v="5"/>
    <s v="May"/>
    <x v="3"/>
    <x v="3"/>
    <s v="Kings XI Punjab"/>
    <s v="Mumbai Indians"/>
    <s v="Kings XI Punjab"/>
    <s v="Standard"/>
  </r>
  <r>
    <n v="980992"/>
    <x v="394"/>
    <n v="2"/>
    <n v="13"/>
    <x v="8"/>
    <s v="M Chinnaswamy Stadium"/>
    <n v="13"/>
    <x v="0"/>
    <n v="0"/>
    <n v="1"/>
    <n v="0"/>
    <s v="by runs"/>
    <n v="144"/>
    <n v="2"/>
    <n v="110"/>
    <n v="509"/>
    <n v="521"/>
    <s v="Bangalore"/>
    <s v="India"/>
    <n v="2016"/>
    <n v="5"/>
    <s v="May"/>
    <x v="0"/>
    <x v="0"/>
    <s v="Gujarat Lions"/>
    <s v="Gujarat Lions"/>
    <s v="Royal Challengers Bangalore"/>
    <s v="Standard"/>
  </r>
  <r>
    <n v="980994"/>
    <x v="394"/>
    <n v="1"/>
    <n v="12"/>
    <x v="8"/>
    <s v="Eden Gardens"/>
    <n v="12"/>
    <x v="1"/>
    <n v="0"/>
    <n v="1"/>
    <n v="1"/>
    <s v="by wickets"/>
    <n v="8"/>
    <n v="1"/>
    <n v="31"/>
    <n v="511"/>
    <n v="497"/>
    <s v="Kolkata"/>
    <s v="India"/>
    <n v="2016"/>
    <n v="5"/>
    <s v="May"/>
    <x v="4"/>
    <x v="4"/>
    <s v="Rising Pune Supergiants"/>
    <s v="Rising Pune Supergiants"/>
    <s v="Kolkata Knight Riders"/>
    <s v="Standard"/>
  </r>
  <r>
    <n v="980996"/>
    <x v="395"/>
    <n v="4"/>
    <n v="11"/>
    <x v="8"/>
    <s v="Punjab Cricket Association Is Bindra Stadium, Mohali"/>
    <n v="4"/>
    <x v="1"/>
    <n v="0"/>
    <n v="1"/>
    <n v="0"/>
    <s v="by wickets"/>
    <n v="7"/>
    <n v="11"/>
    <n v="427"/>
    <n v="510"/>
    <n v="481"/>
    <s v="Chandigarh"/>
    <s v="India"/>
    <n v="2016"/>
    <n v="5"/>
    <s v="May"/>
    <x v="1"/>
    <x v="1"/>
    <s v="Sunrisers Hyderabad"/>
    <s v="Kings XI Punjab"/>
    <s v="Sunrisers Hyderabad"/>
    <s v="Standard"/>
  </r>
  <r>
    <n v="980998"/>
    <x v="395"/>
    <n v="7"/>
    <n v="6"/>
    <x v="8"/>
    <s v="Dr. Y.S. Rajasekhara Reddy Aca-Vdca Cricket Stadium"/>
    <n v="6"/>
    <x v="0"/>
    <n v="0"/>
    <n v="1"/>
    <n v="0"/>
    <s v="by runs"/>
    <n v="80"/>
    <n v="7"/>
    <n v="413"/>
    <n v="507"/>
    <n v="498"/>
    <s v="Visakhapatnam"/>
    <s v="India"/>
    <n v="2016"/>
    <n v="5"/>
    <s v="May"/>
    <x v="3"/>
    <x v="3"/>
    <s v="Delhi Daredevils"/>
    <s v="Delhi Daredevils"/>
    <s v="Mumbai Indians"/>
    <s v="Standard"/>
  </r>
  <r>
    <n v="981000"/>
    <x v="396"/>
    <n v="1"/>
    <n v="2"/>
    <x v="8"/>
    <s v="Eden Gardens"/>
    <n v="2"/>
    <x v="0"/>
    <n v="0"/>
    <n v="1"/>
    <n v="0"/>
    <s v="by wickets"/>
    <n v="9"/>
    <n v="2"/>
    <n v="8"/>
    <n v="505"/>
    <n v="511"/>
    <s v="Kolkata"/>
    <s v="India"/>
    <n v="2016"/>
    <n v="5"/>
    <s v="May"/>
    <x v="4"/>
    <x v="4"/>
    <s v="Royal Challengers Bangalore"/>
    <s v="Royal Challengers Bangalore"/>
    <s v="Royal Challengers Bangalore"/>
    <s v="Standard"/>
  </r>
  <r>
    <n v="981002"/>
    <x v="397"/>
    <n v="12"/>
    <n v="6"/>
    <x v="8"/>
    <s v="Dr. Y.S. Rajasekhara Reddy Aca-Vdca Cricket Stadium"/>
    <n v="12"/>
    <x v="0"/>
    <n v="0"/>
    <n v="1"/>
    <n v="1"/>
    <s v="by runs"/>
    <n v="19"/>
    <n v="12"/>
    <n v="106"/>
    <n v="507"/>
    <n v="499"/>
    <s v="Visakhapatnam"/>
    <s v="India"/>
    <n v="2016"/>
    <n v="5"/>
    <s v="May"/>
    <x v="12"/>
    <x v="12"/>
    <s v="Delhi Daredevils"/>
    <s v="Rising Pune Supergiants"/>
    <s v="Rising Pune Supergiants"/>
    <s v="Standard"/>
  </r>
  <r>
    <n v="981004"/>
    <x v="398"/>
    <n v="2"/>
    <n v="4"/>
    <x v="8"/>
    <s v="M Chinnaswamy Stadium"/>
    <n v="4"/>
    <x v="0"/>
    <n v="0"/>
    <n v="1"/>
    <n v="1"/>
    <s v="by runs"/>
    <n v="82"/>
    <n v="2"/>
    <n v="8"/>
    <n v="510"/>
    <n v="481"/>
    <s v="Bangalore"/>
    <s v="India"/>
    <n v="2016"/>
    <n v="5"/>
    <s v="May"/>
    <x v="0"/>
    <x v="0"/>
    <s v="Kings XI Punjab"/>
    <s v="Kings XI Punjab"/>
    <s v="Royal Challengers Bangalore"/>
    <s v="Standard"/>
  </r>
  <r>
    <n v="981006"/>
    <x v="399"/>
    <n v="13"/>
    <n v="1"/>
    <x v="8"/>
    <s v="Green Park"/>
    <n v="13"/>
    <x v="0"/>
    <n v="0"/>
    <n v="1"/>
    <n v="0"/>
    <s v="by wickets"/>
    <n v="6"/>
    <n v="13"/>
    <n v="147"/>
    <n v="495"/>
    <n v="498"/>
    <s v="Kanpur"/>
    <s v="India"/>
    <n v="2016"/>
    <n v="5"/>
    <s v="May"/>
    <x v="11"/>
    <x v="11"/>
    <s v="Kolkata Knight Riders"/>
    <s v="Gujarat Lions"/>
    <s v="Gujarat Lions"/>
    <s v="Standard"/>
  </r>
  <r>
    <n v="981008"/>
    <x v="400"/>
    <n v="6"/>
    <n v="11"/>
    <x v="8"/>
    <s v="Shaheed Veer Narayan Singh International Stadium"/>
    <n v="6"/>
    <x v="0"/>
    <n v="0"/>
    <n v="1"/>
    <n v="0"/>
    <s v="by wickets"/>
    <n v="6"/>
    <n v="6"/>
    <n v="339"/>
    <n v="511"/>
    <n v="497"/>
    <s v="Raipur"/>
    <s v="India"/>
    <n v="2016"/>
    <n v="5"/>
    <s v="May"/>
    <x v="2"/>
    <x v="2"/>
    <s v="Sunrisers Hyderabad"/>
    <s v="Delhi Daredevils"/>
    <s v="Delhi Daredevils"/>
    <s v="Standard"/>
  </r>
  <r>
    <n v="981010"/>
    <x v="401"/>
    <n v="12"/>
    <n v="4"/>
    <x v="8"/>
    <s v="Dr. Y.S. Rajasekhara Reddy Aca-Vdca Cricket Stadium"/>
    <n v="4"/>
    <x v="1"/>
    <n v="0"/>
    <n v="1"/>
    <n v="0"/>
    <s v="by wickets"/>
    <n v="4"/>
    <n v="12"/>
    <n v="20"/>
    <n v="482"/>
    <n v="507"/>
    <s v="Visakhapatnam"/>
    <s v="India"/>
    <n v="2016"/>
    <n v="5"/>
    <s v="May"/>
    <x v="12"/>
    <x v="12"/>
    <s v="Kings XI Punjab"/>
    <s v="Kings XI Punjab"/>
    <s v="Rising Pune Supergiants"/>
    <s v="Standard"/>
  </r>
  <r>
    <n v="981012"/>
    <x v="401"/>
    <n v="13"/>
    <n v="7"/>
    <x v="8"/>
    <s v="Green Park"/>
    <n v="13"/>
    <x v="0"/>
    <n v="0"/>
    <n v="1"/>
    <n v="0"/>
    <s v="by wickets"/>
    <n v="6"/>
    <n v="13"/>
    <n v="21"/>
    <n v="495"/>
    <n v="498"/>
    <s v="Kanpur"/>
    <s v="India"/>
    <n v="2016"/>
    <n v="5"/>
    <s v="May"/>
    <x v="11"/>
    <x v="11"/>
    <s v="Mumbai Indians"/>
    <s v="Gujarat Lions"/>
    <s v="Gujarat Lions"/>
    <s v="Standard"/>
  </r>
  <r>
    <n v="981014"/>
    <x v="402"/>
    <n v="1"/>
    <n v="11"/>
    <x v="8"/>
    <s v="Eden Gardens"/>
    <n v="11"/>
    <x v="0"/>
    <n v="0"/>
    <n v="1"/>
    <n v="0"/>
    <s v="by runs"/>
    <n v="22"/>
    <n v="1"/>
    <n v="31"/>
    <n v="510"/>
    <n v="481"/>
    <s v="Kolkata"/>
    <s v="India"/>
    <n v="2016"/>
    <n v="5"/>
    <s v="May"/>
    <x v="4"/>
    <x v="4"/>
    <s v="Sunrisers Hyderabad"/>
    <s v="Sunrisers Hyderabad"/>
    <s v="Kolkata Knight Riders"/>
    <s v="Standard"/>
  </r>
  <r>
    <n v="981016"/>
    <x v="402"/>
    <n v="6"/>
    <n v="2"/>
    <x v="8"/>
    <s v="Shaheed Veer Narayan Singh International Stadium"/>
    <n v="2"/>
    <x v="0"/>
    <n v="0"/>
    <n v="1"/>
    <n v="0"/>
    <s v="by wickets"/>
    <n v="6"/>
    <n v="2"/>
    <n v="8"/>
    <n v="511"/>
    <n v="497"/>
    <s v="Raipur"/>
    <s v="India"/>
    <n v="2016"/>
    <n v="5"/>
    <s v="May"/>
    <x v="2"/>
    <x v="2"/>
    <s v="Royal Challengers Bangalore"/>
    <s v="Royal Challengers Bangalore"/>
    <s v="Royal Challengers Bangalore"/>
    <s v="Standard"/>
  </r>
  <r>
    <n v="981018"/>
    <x v="403"/>
    <n v="13"/>
    <n v="2"/>
    <x v="8"/>
    <s v="M Chinnaswamy Stadium"/>
    <n v="2"/>
    <x v="0"/>
    <n v="0"/>
    <n v="1"/>
    <n v="0"/>
    <s v="by wickets"/>
    <n v="4"/>
    <n v="2"/>
    <n v="110"/>
    <n v="495"/>
    <n v="482"/>
    <s v="Bangalore"/>
    <s v="India"/>
    <n v="2016"/>
    <n v="5"/>
    <s v="May"/>
    <x v="11"/>
    <x v="11"/>
    <s v="Royal Challengers Bangalore"/>
    <s v="Royal Challengers Bangalore"/>
    <s v="Royal Challengers Bangalore"/>
    <s v="Standard"/>
  </r>
  <r>
    <n v="981020"/>
    <x v="404"/>
    <n v="11"/>
    <n v="1"/>
    <x v="8"/>
    <s v="Feroz Shah Kotla"/>
    <n v="1"/>
    <x v="0"/>
    <n v="0"/>
    <n v="1"/>
    <n v="0"/>
    <s v="by runs"/>
    <n v="22"/>
    <n v="11"/>
    <n v="163"/>
    <n v="481"/>
    <n v="499"/>
    <s v="Delhi"/>
    <s v="India"/>
    <n v="2016"/>
    <n v="5"/>
    <s v="May"/>
    <x v="10"/>
    <x v="10"/>
    <s v="Kolkata Knight Riders"/>
    <s v="Kolkata Knight Riders"/>
    <s v="Sunrisers Hyderabad"/>
    <s v="Standard"/>
  </r>
  <r>
    <n v="981022"/>
    <x v="405"/>
    <n v="13"/>
    <n v="11"/>
    <x v="8"/>
    <s v="Feroz Shah Kotla"/>
    <n v="11"/>
    <x v="0"/>
    <n v="0"/>
    <n v="1"/>
    <n v="0"/>
    <s v="by wickets"/>
    <n v="4"/>
    <n v="11"/>
    <n v="187"/>
    <n v="481"/>
    <n v="498"/>
    <s v="Delhi"/>
    <s v="India"/>
    <n v="2016"/>
    <n v="5"/>
    <s v="May"/>
    <x v="11"/>
    <x v="11"/>
    <s v="Sunrisers Hyderabad"/>
    <s v="Sunrisers Hyderabad"/>
    <s v="Sunrisers Hyderabad"/>
    <s v="Standard"/>
  </r>
  <r>
    <n v="981024"/>
    <x v="406"/>
    <n v="2"/>
    <n v="11"/>
    <x v="8"/>
    <s v="M Chinnaswamy Stadium"/>
    <n v="11"/>
    <x v="1"/>
    <n v="0"/>
    <n v="1"/>
    <n v="0"/>
    <s v="by runs"/>
    <n v="8"/>
    <n v="11"/>
    <n v="385"/>
    <n v="482"/>
    <n v="497"/>
    <s v="Bangalore"/>
    <s v="India"/>
    <n v="2016"/>
    <n v="5"/>
    <s v="May"/>
    <x v="0"/>
    <x v="0"/>
    <s v="Sunrisers Hyderabad"/>
    <s v="Sunrisers Hyderabad"/>
    <s v="Sunrisers Hyderabad"/>
    <s v="Standar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
  <r>
    <n v="335987"/>
    <d v="2008-04-18T00:00:00"/>
    <n v="2"/>
    <n v="1"/>
    <x v="0"/>
    <s v="M Chinnaswamy Stadium"/>
    <n v="2"/>
    <s v="field"/>
    <n v="0"/>
    <n v="1"/>
    <n v="0"/>
    <x v="0"/>
    <n v="140"/>
    <n v="1"/>
    <n v="2"/>
    <n v="470"/>
    <n v="477"/>
    <s v="Bangalore"/>
    <s v="India"/>
    <n v="2008"/>
    <n v="4"/>
    <s v="April"/>
    <s v="Royal Challengers Bangalore"/>
    <s v="RCB"/>
    <s v="Kolkata Knight Riders"/>
    <s v="Royal Challengers Bangalore"/>
    <s v="Kolkata Knight Riders"/>
    <s v="Standard"/>
  </r>
  <r>
    <n v="335988"/>
    <d v="2008-04-19T00:00:00"/>
    <n v="4"/>
    <n v="3"/>
    <x v="0"/>
    <s v="Punjab Cricket Association Stadium, Mohali"/>
    <n v="3"/>
    <s v="bat"/>
    <n v="0"/>
    <n v="1"/>
    <n v="0"/>
    <x v="0"/>
    <n v="33"/>
    <n v="3"/>
    <n v="19"/>
    <n v="471"/>
    <n v="487"/>
    <s v="Chandigarh"/>
    <s v="India"/>
    <n v="2008"/>
    <n v="4"/>
    <s v="April"/>
    <s v="Kings XI Punjab"/>
    <s v="KXIP"/>
    <s v="Chennai Super Kings"/>
    <s v="Chennai Super Kings"/>
    <s v="Chennai Super Kings"/>
    <s v="Standard"/>
  </r>
  <r>
    <n v="335989"/>
    <d v="2008-04-19T00:00:00"/>
    <n v="6"/>
    <n v="5"/>
    <x v="0"/>
    <s v="Feroz Shah Kotla"/>
    <n v="5"/>
    <s v="bat"/>
    <n v="0"/>
    <n v="1"/>
    <n v="0"/>
    <x v="1"/>
    <n v="9"/>
    <n v="6"/>
    <n v="90"/>
    <n v="472"/>
    <n v="512"/>
    <s v="Delhi"/>
    <s v="India"/>
    <n v="2008"/>
    <n v="4"/>
    <s v="April"/>
    <s v="Delhi Daredevils"/>
    <s v="DD"/>
    <s v="Rajasthan Royals"/>
    <s v="Rajasthan Royals"/>
    <s v="Delhi Daredevils"/>
    <s v="Standard"/>
  </r>
  <r>
    <n v="335990"/>
    <d v="2008-04-20T00:00:00"/>
    <n v="7"/>
    <n v="2"/>
    <x v="0"/>
    <s v="Wankhede Stadium"/>
    <n v="7"/>
    <s v="bat"/>
    <n v="0"/>
    <n v="1"/>
    <n v="0"/>
    <x v="1"/>
    <n v="5"/>
    <n v="2"/>
    <n v="11"/>
    <n v="473"/>
    <n v="476"/>
    <s v="Mumbai"/>
    <s v="India"/>
    <n v="2008"/>
    <n v="4"/>
    <s v="April"/>
    <s v="Mumbai Indians"/>
    <s v="MI"/>
    <s v="Royal Challengers Bangalore"/>
    <s v="Mumbai Indians"/>
    <s v="Royal Challengers Bangalore"/>
    <s v="Standard"/>
  </r>
  <r>
    <n v="335991"/>
    <d v="2008-04-20T00:00:00"/>
    <n v="1"/>
    <n v="8"/>
    <x v="0"/>
    <s v="Eden Gardens"/>
    <n v="8"/>
    <s v="bat"/>
    <n v="0"/>
    <n v="1"/>
    <n v="0"/>
    <x v="1"/>
    <n v="5"/>
    <n v="1"/>
    <n v="4"/>
    <n v="474"/>
    <n v="486"/>
    <s v="Kolkata"/>
    <s v="India"/>
    <n v="2008"/>
    <n v="4"/>
    <s v="April"/>
    <s v="Kolkata Knight Riders"/>
    <s v="KKR"/>
    <s v="Deccan Chargers"/>
    <s v="Deccan Chargers"/>
    <s v="Kolkata Knight Riders"/>
    <s v="Standard"/>
  </r>
  <r>
    <n v="335992"/>
    <d v="2008-04-21T00:00:00"/>
    <n v="5"/>
    <n v="4"/>
    <x v="0"/>
    <s v="Sawai Mansingh Stadium"/>
    <n v="4"/>
    <s v="bat"/>
    <n v="0"/>
    <n v="1"/>
    <n v="0"/>
    <x v="1"/>
    <n v="6"/>
    <n v="5"/>
    <n v="32"/>
    <n v="472"/>
    <n v="513"/>
    <s v="Jaipur"/>
    <s v="India"/>
    <n v="2008"/>
    <n v="4"/>
    <s v="April"/>
    <s v="Rajasthan Royals"/>
    <s v="RR"/>
    <s v="Kings XI Punjab"/>
    <s v="Kings XI Punjab"/>
    <s v="Rajasthan Royals"/>
    <s v="Standard"/>
  </r>
  <r>
    <n v="335993"/>
    <d v="2008-04-22T00:00:00"/>
    <n v="8"/>
    <n v="6"/>
    <x v="0"/>
    <s v="Rajiv Gandhi International Stadium, Uppal"/>
    <n v="8"/>
    <s v="bat"/>
    <n v="0"/>
    <n v="1"/>
    <n v="0"/>
    <x v="1"/>
    <n v="9"/>
    <n v="6"/>
    <n v="41"/>
    <n v="475"/>
    <n v="492"/>
    <s v="Hyderabad"/>
    <s v="India"/>
    <n v="2008"/>
    <n v="4"/>
    <s v="April"/>
    <s v="Deccan Chargers"/>
    <s v="DC"/>
    <s v="Delhi Daredevils"/>
    <s v="Deccan Chargers"/>
    <s v="Delhi Daredevils"/>
    <s v="Standard"/>
  </r>
  <r>
    <n v="335994"/>
    <d v="2008-04-23T00:00:00"/>
    <n v="3"/>
    <n v="7"/>
    <x v="0"/>
    <s v="Ma Chidambaram Stadium, Chepauk"/>
    <n v="7"/>
    <s v="field"/>
    <n v="0"/>
    <n v="1"/>
    <n v="0"/>
    <x v="0"/>
    <n v="6"/>
    <n v="3"/>
    <n v="18"/>
    <n v="476"/>
    <n v="512"/>
    <s v="Chennai"/>
    <s v="India"/>
    <n v="2008"/>
    <n v="4"/>
    <s v="April"/>
    <s v="Chennai Super Kings"/>
    <s v="CSK"/>
    <s v="Mumbai Indians"/>
    <s v="Mumbai Indians"/>
    <s v="Chennai Super Kings"/>
    <s v="Standard"/>
  </r>
  <r>
    <n v="335995"/>
    <d v="2008-04-24T00:00:00"/>
    <n v="8"/>
    <n v="5"/>
    <x v="0"/>
    <s v="Rajiv Gandhi International Stadium, Uppal"/>
    <n v="5"/>
    <s v="field"/>
    <n v="0"/>
    <n v="1"/>
    <n v="0"/>
    <x v="1"/>
    <n v="3"/>
    <n v="5"/>
    <n v="31"/>
    <n v="470"/>
    <n v="471"/>
    <s v="Hyderabad"/>
    <s v="India"/>
    <n v="2008"/>
    <n v="4"/>
    <s v="April"/>
    <s v="Deccan Chargers"/>
    <s v="DC"/>
    <s v="Rajasthan Royals"/>
    <s v="Rajasthan Royals"/>
    <s v="Rajasthan Royals"/>
    <s v="Standard"/>
  </r>
  <r>
    <n v="335996"/>
    <d v="2008-04-25T00:00:00"/>
    <n v="4"/>
    <n v="7"/>
    <x v="0"/>
    <s v="Punjab Cricket Association Stadium, Mohali"/>
    <n v="7"/>
    <s v="field"/>
    <n v="0"/>
    <n v="1"/>
    <n v="0"/>
    <x v="0"/>
    <n v="66"/>
    <n v="4"/>
    <n v="26"/>
    <n v="472"/>
    <n v="492"/>
    <s v="Chandigarh"/>
    <s v="India"/>
    <n v="2008"/>
    <n v="4"/>
    <s v="April"/>
    <s v="Kings XI Punjab"/>
    <s v="KXIP"/>
    <s v="Mumbai Indians"/>
    <s v="Mumbai Indians"/>
    <s v="Kings XI Punjab"/>
    <s v="Standard"/>
  </r>
  <r>
    <n v="335997"/>
    <d v="2008-04-26T00:00:00"/>
    <n v="2"/>
    <n v="5"/>
    <x v="0"/>
    <s v="M Chinnaswamy Stadium"/>
    <n v="5"/>
    <s v="field"/>
    <n v="0"/>
    <n v="1"/>
    <n v="0"/>
    <x v="1"/>
    <n v="7"/>
    <n v="5"/>
    <n v="32"/>
    <n v="471"/>
    <n v="475"/>
    <s v="Bangalore"/>
    <s v="India"/>
    <n v="2008"/>
    <n v="4"/>
    <s v="April"/>
    <s v="Royal Challengers Bangalore"/>
    <s v="RCB"/>
    <s v="Rajasthan Royals"/>
    <s v="Rajasthan Royals"/>
    <s v="Rajasthan Royals"/>
    <s v="Standard"/>
  </r>
  <r>
    <n v="335998"/>
    <d v="2008-04-26T00:00:00"/>
    <n v="3"/>
    <n v="1"/>
    <x v="0"/>
    <s v="Ma Chidambaram Stadium, Chepauk"/>
    <n v="1"/>
    <s v="bat"/>
    <n v="0"/>
    <n v="1"/>
    <n v="0"/>
    <x v="1"/>
    <n v="9"/>
    <n v="3"/>
    <n v="22"/>
    <n v="474"/>
    <n v="479"/>
    <s v="Chennai"/>
    <s v="India"/>
    <n v="2008"/>
    <n v="4"/>
    <s v="April"/>
    <s v="Chennai Super Kings"/>
    <s v="CSK"/>
    <s v="Kolkata Knight Riders"/>
    <s v="Kolkata Knight Riders"/>
    <s v="Chennai Super Kings"/>
    <s v="Standard"/>
  </r>
  <r>
    <n v="335999"/>
    <d v="2008-04-27T00:00:00"/>
    <n v="7"/>
    <n v="8"/>
    <x v="0"/>
    <s v="Dr Dy Patil Sports Academy"/>
    <n v="8"/>
    <s v="field"/>
    <n v="0"/>
    <n v="1"/>
    <n v="0"/>
    <x v="1"/>
    <n v="10"/>
    <n v="8"/>
    <n v="53"/>
    <n v="470"/>
    <n v="487"/>
    <s v="Mumbai"/>
    <s v="India"/>
    <n v="2008"/>
    <n v="4"/>
    <s v="April"/>
    <s v="Mumbai Indians"/>
    <s v="MI"/>
    <s v="Deccan Chargers"/>
    <s v="Deccan Chargers"/>
    <s v="Deccan Chargers"/>
    <s v="Standard"/>
  </r>
  <r>
    <n v="336000"/>
    <d v="2008-04-27T00:00:00"/>
    <n v="4"/>
    <n v="6"/>
    <x v="0"/>
    <s v="Punjab Cricket Association Stadium, Mohali"/>
    <n v="6"/>
    <s v="bat"/>
    <n v="0"/>
    <n v="1"/>
    <n v="0"/>
    <x v="1"/>
    <n v="4"/>
    <n v="4"/>
    <n v="28"/>
    <n v="477"/>
    <n v="514"/>
    <s v="Chandigarh"/>
    <s v="India"/>
    <n v="2008"/>
    <n v="4"/>
    <s v="April"/>
    <s v="Kings XI Punjab"/>
    <s v="KXIP"/>
    <s v="Delhi Daredevils"/>
    <s v="Delhi Daredevils"/>
    <s v="Kings XI Punjab"/>
    <s v="Standard"/>
  </r>
  <r>
    <n v="336001"/>
    <d v="2008-04-28T00:00:00"/>
    <n v="2"/>
    <n v="3"/>
    <x v="0"/>
    <s v="M Chinnaswamy Stadium"/>
    <n v="3"/>
    <s v="bat"/>
    <n v="0"/>
    <n v="1"/>
    <n v="0"/>
    <x v="0"/>
    <n v="13"/>
    <n v="3"/>
    <n v="20"/>
    <n v="478"/>
    <n v="513"/>
    <s v="Bangalore"/>
    <s v="India"/>
    <n v="2008"/>
    <n v="4"/>
    <s v="April"/>
    <s v="Royal Challengers Bangalore"/>
    <s v="RCB"/>
    <s v="Chennai Super Kings"/>
    <s v="Chennai Super Kings"/>
    <s v="Chennai Super Kings"/>
    <s v="Standard"/>
  </r>
  <r>
    <n v="336002"/>
    <d v="2008-04-29T00:00:00"/>
    <n v="1"/>
    <n v="7"/>
    <x v="0"/>
    <s v="Eden Gardens"/>
    <n v="1"/>
    <s v="bat"/>
    <n v="0"/>
    <n v="1"/>
    <n v="0"/>
    <x v="1"/>
    <n v="7"/>
    <n v="7"/>
    <n v="44"/>
    <n v="474"/>
    <n v="479"/>
    <s v="Kolkata"/>
    <s v="India"/>
    <n v="2008"/>
    <n v="4"/>
    <s v="April"/>
    <s v="Kolkata Knight Riders"/>
    <s v="KKR"/>
    <s v="Mumbai Indians"/>
    <s v="Kolkata Knight Riders"/>
    <s v="Mumbai Indians"/>
    <s v="Standard"/>
  </r>
  <r>
    <n v="336003"/>
    <d v="2008-04-30T00:00:00"/>
    <n v="6"/>
    <n v="2"/>
    <x v="0"/>
    <s v="Feroz Shah Kotla"/>
    <n v="2"/>
    <s v="field"/>
    <n v="0"/>
    <n v="1"/>
    <n v="0"/>
    <x v="0"/>
    <n v="10"/>
    <n v="6"/>
    <n v="118"/>
    <n v="472"/>
    <n v="514"/>
    <s v="Delhi"/>
    <s v="India"/>
    <n v="2008"/>
    <n v="4"/>
    <s v="April"/>
    <s v="Delhi Daredevils"/>
    <s v="DD"/>
    <s v="Royal Challengers Bangalore"/>
    <s v="Royal Challengers Bangalore"/>
    <s v="Delhi Daredevils"/>
    <s v="Standard"/>
  </r>
  <r>
    <n v="336004"/>
    <d v="2008-05-01T00:00:00"/>
    <n v="8"/>
    <n v="4"/>
    <x v="0"/>
    <s v="Rajiv Gandhi International Stadium, Uppal"/>
    <n v="4"/>
    <s v="field"/>
    <n v="0"/>
    <n v="1"/>
    <n v="0"/>
    <x v="1"/>
    <n v="7"/>
    <n v="4"/>
    <n v="100"/>
    <n v="478"/>
    <n v="513"/>
    <s v="Hyderabad"/>
    <s v="India"/>
    <n v="2008"/>
    <n v="5"/>
    <s v="May"/>
    <s v="Deccan Chargers"/>
    <s v="DC"/>
    <s v="Kings XI Punjab"/>
    <s v="Kings XI Punjab"/>
    <s v="Kings XI Punjab"/>
    <s v="Standard"/>
  </r>
  <r>
    <n v="336005"/>
    <d v="2008-05-01T00:00:00"/>
    <n v="5"/>
    <n v="1"/>
    <x v="0"/>
    <s v="Sawai Mansingh Stadium"/>
    <n v="5"/>
    <s v="bat"/>
    <n v="0"/>
    <n v="1"/>
    <n v="0"/>
    <x v="0"/>
    <n v="45"/>
    <n v="5"/>
    <n v="101"/>
    <n v="477"/>
    <n v="512"/>
    <s v="Jaipur"/>
    <s v="India"/>
    <n v="2008"/>
    <n v="5"/>
    <s v="May"/>
    <s v="Rajasthan Royals"/>
    <s v="RR"/>
    <s v="Kolkata Knight Riders"/>
    <s v="Rajasthan Royals"/>
    <s v="Rajasthan Royals"/>
    <s v="Standard"/>
  </r>
  <r>
    <n v="336006"/>
    <d v="2008-05-02T00:00:00"/>
    <n v="3"/>
    <n v="6"/>
    <x v="0"/>
    <s v="Ma Chidambaram Stadium, Chepauk"/>
    <n v="3"/>
    <s v="bat"/>
    <n v="0"/>
    <n v="1"/>
    <n v="0"/>
    <x v="1"/>
    <n v="8"/>
    <n v="6"/>
    <n v="41"/>
    <n v="474"/>
    <n v="486"/>
    <s v="Chennai"/>
    <s v="India"/>
    <n v="2008"/>
    <n v="5"/>
    <s v="May"/>
    <s v="Chennai Super Kings"/>
    <s v="CSK"/>
    <s v="Delhi Daredevils"/>
    <s v="Chennai Super Kings"/>
    <s v="Delhi Daredevils"/>
    <s v="Standard"/>
  </r>
  <r>
    <n v="336007"/>
    <d v="2008-05-25T00:00:00"/>
    <n v="8"/>
    <n v="2"/>
    <x v="0"/>
    <s v="Rajiv Gandhi International Stadium, Uppal"/>
    <n v="8"/>
    <s v="bat"/>
    <n v="0"/>
    <n v="1"/>
    <n v="0"/>
    <x v="1"/>
    <n v="5"/>
    <n v="2"/>
    <n v="81"/>
    <n v="470"/>
    <n v="477"/>
    <s v="Hyderabad"/>
    <s v="India"/>
    <n v="2008"/>
    <n v="5"/>
    <s v="May"/>
    <s v="Deccan Chargers"/>
    <s v="DC"/>
    <s v="Royal Challengers Bangalore"/>
    <s v="Deccan Chargers"/>
    <s v="Royal Challengers Bangalore"/>
    <s v="Standard"/>
  </r>
  <r>
    <n v="336008"/>
    <d v="2008-05-03T00:00:00"/>
    <n v="4"/>
    <n v="1"/>
    <x v="0"/>
    <s v="Punjab Cricket Association Stadium, Mohali"/>
    <n v="4"/>
    <s v="bat"/>
    <n v="0"/>
    <n v="1"/>
    <n v="0"/>
    <x v="0"/>
    <n v="9"/>
    <n v="4"/>
    <n v="29"/>
    <n v="476"/>
    <n v="514"/>
    <s v="Chandigarh"/>
    <s v="India"/>
    <n v="2008"/>
    <n v="5"/>
    <s v="May"/>
    <s v="Kings XI Punjab"/>
    <s v="KXIP"/>
    <s v="Kolkata Knight Riders"/>
    <s v="Kings XI Punjab"/>
    <s v="Kings XI Punjab"/>
    <s v="Standard"/>
  </r>
  <r>
    <n v="336009"/>
    <d v="2008-05-04T00:00:00"/>
    <n v="7"/>
    <n v="6"/>
    <x v="0"/>
    <s v="Dr Dy Patil Sports Academy"/>
    <n v="6"/>
    <s v="field"/>
    <n v="0"/>
    <n v="1"/>
    <n v="0"/>
    <x v="0"/>
    <n v="29"/>
    <n v="7"/>
    <n v="49"/>
    <n v="475"/>
    <n v="477"/>
    <s v="Mumbai"/>
    <s v="India"/>
    <n v="2008"/>
    <n v="5"/>
    <s v="May"/>
    <s v="Mumbai Indians"/>
    <s v="MI"/>
    <s v="Delhi Daredevils"/>
    <s v="Delhi Daredevils"/>
    <s v="Mumbai Indians"/>
    <s v="Standard"/>
  </r>
  <r>
    <n v="336010"/>
    <d v="2008-05-04T00:00:00"/>
    <n v="5"/>
    <n v="3"/>
    <x v="0"/>
    <s v="Sawai Mansingh Stadium"/>
    <n v="3"/>
    <s v="bat"/>
    <n v="0"/>
    <n v="1"/>
    <n v="0"/>
    <x v="1"/>
    <n v="8"/>
    <n v="5"/>
    <n v="102"/>
    <n v="470"/>
    <n v="479"/>
    <s v="Jaipur"/>
    <s v="India"/>
    <n v="2008"/>
    <n v="5"/>
    <s v="May"/>
    <s v="Rajasthan Royals"/>
    <s v="RR"/>
    <s v="Chennai Super Kings"/>
    <s v="Chennai Super Kings"/>
    <s v="Rajasthan Royals"/>
    <s v="Standard"/>
  </r>
  <r>
    <n v="336011"/>
    <d v="2008-05-05T00:00:00"/>
    <n v="2"/>
    <n v="4"/>
    <x v="0"/>
    <s v="M Chinnaswamy Stadium"/>
    <n v="4"/>
    <s v="field"/>
    <n v="0"/>
    <n v="1"/>
    <n v="0"/>
    <x v="1"/>
    <n v="6"/>
    <n v="4"/>
    <n v="77"/>
    <n v="473"/>
    <n v="478"/>
    <s v="Bangalore"/>
    <s v="India"/>
    <n v="2008"/>
    <n v="5"/>
    <s v="May"/>
    <s v="Royal Challengers Bangalore"/>
    <s v="RCB"/>
    <s v="Kings XI Punjab"/>
    <s v="Kings XI Punjab"/>
    <s v="Kings XI Punjab"/>
    <s v="Standard"/>
  </r>
  <r>
    <n v="336012"/>
    <d v="2008-05-06T00:00:00"/>
    <n v="3"/>
    <n v="8"/>
    <x v="0"/>
    <s v="Ma Chidambaram Stadium, Chepauk"/>
    <n v="8"/>
    <s v="field"/>
    <n v="0"/>
    <n v="1"/>
    <n v="0"/>
    <x v="1"/>
    <n v="7"/>
    <n v="8"/>
    <n v="53"/>
    <n v="471"/>
    <n v="513"/>
    <s v="Chennai"/>
    <s v="India"/>
    <n v="2008"/>
    <n v="5"/>
    <s v="May"/>
    <s v="Chennai Super Kings"/>
    <s v="CSK"/>
    <s v="Deccan Chargers"/>
    <s v="Deccan Chargers"/>
    <s v="Deccan Chargers"/>
    <s v="Standard"/>
  </r>
  <r>
    <n v="336013"/>
    <d v="2008-05-07T00:00:00"/>
    <n v="7"/>
    <n v="5"/>
    <x v="0"/>
    <s v="Dr Dy Patil Sports Academy"/>
    <n v="7"/>
    <s v="field"/>
    <n v="0"/>
    <n v="1"/>
    <n v="0"/>
    <x v="1"/>
    <n v="7"/>
    <n v="7"/>
    <n v="73"/>
    <n v="476"/>
    <n v="477"/>
    <s v="Mumbai"/>
    <s v="India"/>
    <n v="2008"/>
    <n v="5"/>
    <s v="May"/>
    <s v="Mumbai Indians"/>
    <s v="MI"/>
    <s v="Rajasthan Royals"/>
    <s v="Mumbai Indians"/>
    <s v="Mumbai Indians"/>
    <s v="Standard"/>
  </r>
  <r>
    <n v="336014"/>
    <d v="2008-05-08T00:00:00"/>
    <n v="6"/>
    <n v="3"/>
    <x v="0"/>
    <s v="Feroz Shah Kotla"/>
    <n v="3"/>
    <s v="field"/>
    <n v="0"/>
    <n v="1"/>
    <n v="0"/>
    <x v="1"/>
    <n v="4"/>
    <n v="3"/>
    <n v="20"/>
    <n v="472"/>
    <n v="513"/>
    <s v="Delhi"/>
    <s v="India"/>
    <n v="2008"/>
    <n v="5"/>
    <s v="May"/>
    <s v="Delhi Daredevils"/>
    <s v="DD"/>
    <s v="Chennai Super Kings"/>
    <s v="Chennai Super Kings"/>
    <s v="Chennai Super Kings"/>
    <s v="Standard"/>
  </r>
  <r>
    <n v="336015"/>
    <d v="2008-05-08T00:00:00"/>
    <n v="1"/>
    <n v="2"/>
    <x v="0"/>
    <s v="Eden Gardens"/>
    <n v="1"/>
    <s v="bat"/>
    <n v="0"/>
    <n v="1"/>
    <n v="0"/>
    <x v="0"/>
    <n v="5"/>
    <n v="1"/>
    <n v="1"/>
    <n v="470"/>
    <n v="475"/>
    <s v="Kolkata"/>
    <s v="India"/>
    <n v="2008"/>
    <n v="5"/>
    <s v="May"/>
    <s v="Kolkata Knight Riders"/>
    <s v="KKR"/>
    <s v="Royal Challengers Bangalore"/>
    <s v="Kolkata Knight Riders"/>
    <s v="Kolkata Knight Riders"/>
    <s v="Standard"/>
  </r>
  <r>
    <n v="336016"/>
    <d v="2008-05-09T00:00:00"/>
    <n v="5"/>
    <n v="8"/>
    <x v="0"/>
    <s v="Sawai Mansingh Stadium"/>
    <n v="5"/>
    <s v="field"/>
    <n v="0"/>
    <n v="1"/>
    <n v="0"/>
    <x v="1"/>
    <n v="8"/>
    <n v="5"/>
    <n v="31"/>
    <n v="471"/>
    <n v="492"/>
    <s v="Jaipur"/>
    <s v="India"/>
    <n v="2008"/>
    <n v="5"/>
    <s v="May"/>
    <s v="Rajasthan Royals"/>
    <s v="RR"/>
    <s v="Deccan Chargers"/>
    <s v="Rajasthan Royals"/>
    <s v="Rajasthan Royals"/>
    <s v="Standard"/>
  </r>
  <r>
    <n v="336017"/>
    <d v="2008-05-28T00:00:00"/>
    <n v="2"/>
    <n v="7"/>
    <x v="0"/>
    <s v="M Chinnaswamy Stadium"/>
    <n v="7"/>
    <s v="field"/>
    <n v="0"/>
    <n v="1"/>
    <n v="0"/>
    <x v="1"/>
    <n v="9"/>
    <n v="7"/>
    <n v="149"/>
    <n v="474"/>
    <n v="479"/>
    <s v="Bangalore"/>
    <s v="India"/>
    <n v="2008"/>
    <n v="5"/>
    <s v="May"/>
    <s v="Royal Challengers Bangalore"/>
    <s v="RCB"/>
    <s v="Mumbai Indians"/>
    <s v="Mumbai Indians"/>
    <s v="Mumbai Indians"/>
    <s v="Standard"/>
  </r>
  <r>
    <n v="336018"/>
    <d v="2008-05-10T00:00:00"/>
    <n v="3"/>
    <n v="4"/>
    <x v="0"/>
    <s v="Ma Chidambaram Stadium, Chepauk"/>
    <n v="4"/>
    <s v="field"/>
    <n v="0"/>
    <n v="1"/>
    <n v="0"/>
    <x v="0"/>
    <n v="18"/>
    <n v="3"/>
    <n v="151"/>
    <n v="479"/>
    <n v="480"/>
    <s v="Chennai"/>
    <s v="India"/>
    <n v="2008"/>
    <n v="5"/>
    <s v="May"/>
    <s v="Chennai Super Kings"/>
    <s v="CSK"/>
    <s v="Kings XI Punjab"/>
    <s v="Kings XI Punjab"/>
    <s v="Chennai Super Kings"/>
    <s v="Standard"/>
  </r>
  <r>
    <n v="336019"/>
    <d v="2008-05-11T00:00:00"/>
    <n v="8"/>
    <n v="1"/>
    <x v="0"/>
    <s v="Rajiv Gandhi International Stadium, Uppal"/>
    <n v="1"/>
    <s v="bat"/>
    <n v="0"/>
    <n v="1"/>
    <n v="0"/>
    <x v="0"/>
    <n v="23"/>
    <n v="1"/>
    <n v="1"/>
    <n v="475"/>
    <n v="492"/>
    <s v="Hyderabad"/>
    <s v="India"/>
    <n v="2008"/>
    <n v="5"/>
    <s v="May"/>
    <s v="Deccan Chargers"/>
    <s v="DC"/>
    <s v="Kolkata Knight Riders"/>
    <s v="Kolkata Knight Riders"/>
    <s v="Kolkata Knight Riders"/>
    <s v="Standard"/>
  </r>
  <r>
    <n v="336020"/>
    <d v="2008-05-11T00:00:00"/>
    <n v="5"/>
    <n v="6"/>
    <x v="0"/>
    <s v="Sawai Mansingh Stadium"/>
    <n v="5"/>
    <s v="field"/>
    <n v="0"/>
    <n v="1"/>
    <n v="0"/>
    <x v="1"/>
    <n v="3"/>
    <n v="5"/>
    <n v="32"/>
    <n v="473"/>
    <n v="477"/>
    <s v="Jaipur"/>
    <s v="India"/>
    <n v="2008"/>
    <n v="5"/>
    <s v="May"/>
    <s v="Rajasthan Royals"/>
    <s v="RR"/>
    <s v="Delhi Daredevils"/>
    <s v="Rajasthan Royals"/>
    <s v="Rajasthan Royals"/>
    <s v="Standard"/>
  </r>
  <r>
    <n v="336021"/>
    <d v="2008-05-12T00:00:00"/>
    <n v="4"/>
    <n v="2"/>
    <x v="0"/>
    <s v="Punjab Cricket Association Stadium, Mohali"/>
    <n v="2"/>
    <s v="bat"/>
    <n v="0"/>
    <n v="1"/>
    <n v="0"/>
    <x v="1"/>
    <n v="9"/>
    <n v="4"/>
    <n v="100"/>
    <n v="478"/>
    <n v="514"/>
    <s v="Chandigarh"/>
    <s v="India"/>
    <n v="2008"/>
    <n v="5"/>
    <s v="May"/>
    <s v="Kings XI Punjab"/>
    <s v="KXIP"/>
    <s v="Royal Challengers Bangalore"/>
    <s v="Royal Challengers Bangalore"/>
    <s v="Kings XI Punjab"/>
    <s v="Standard"/>
  </r>
  <r>
    <n v="336022"/>
    <d v="2008-05-13T00:00:00"/>
    <n v="1"/>
    <n v="6"/>
    <x v="0"/>
    <s v="Eden Gardens"/>
    <n v="1"/>
    <s v="bat"/>
    <n v="0"/>
    <n v="1"/>
    <n v="0"/>
    <x v="0"/>
    <n v="23"/>
    <n v="1"/>
    <n v="144"/>
    <n v="470"/>
    <n v="475"/>
    <s v="Kolkata"/>
    <s v="India"/>
    <n v="2008"/>
    <n v="5"/>
    <s v="May"/>
    <s v="Kolkata Knight Riders"/>
    <s v="KKR"/>
    <s v="Delhi Daredevils"/>
    <s v="Kolkata Knight Riders"/>
    <s v="Kolkata Knight Riders"/>
    <s v="Standard"/>
  </r>
  <r>
    <n v="336023"/>
    <d v="2008-05-14T00:00:00"/>
    <n v="7"/>
    <n v="3"/>
    <x v="0"/>
    <s v="Wankhede Stadium"/>
    <n v="7"/>
    <s v="field"/>
    <n v="0"/>
    <n v="1"/>
    <n v="0"/>
    <x v="1"/>
    <n v="9"/>
    <n v="7"/>
    <n v="44"/>
    <n v="478"/>
    <n v="492"/>
    <s v="Mumbai"/>
    <s v="India"/>
    <n v="2008"/>
    <n v="5"/>
    <s v="May"/>
    <s v="Mumbai Indians"/>
    <s v="MI"/>
    <s v="Chennai Super Kings"/>
    <s v="Mumbai Indians"/>
    <s v="Mumbai Indians"/>
    <s v="Standard"/>
  </r>
  <r>
    <n v="336024"/>
    <d v="2008-05-28T00:00:00"/>
    <n v="4"/>
    <n v="5"/>
    <x v="0"/>
    <s v="Punjab Cricket Association Stadium, Mohali"/>
    <n v="5"/>
    <s v="field"/>
    <n v="0"/>
    <n v="1"/>
    <n v="0"/>
    <x v="0"/>
    <n v="41"/>
    <n v="4"/>
    <n v="100"/>
    <n v="473"/>
    <n v="486"/>
    <s v="Chandigarh"/>
    <s v="India"/>
    <n v="2008"/>
    <n v="5"/>
    <s v="May"/>
    <s v="Kings XI Punjab"/>
    <s v="KXIP"/>
    <s v="Rajasthan Royals"/>
    <s v="Rajasthan Royals"/>
    <s v="Kings XI Punjab"/>
    <s v="Standard"/>
  </r>
  <r>
    <n v="336025"/>
    <d v="2008-05-15T00:00:00"/>
    <n v="6"/>
    <n v="8"/>
    <x v="0"/>
    <s v="Feroz Shah Kotla"/>
    <n v="8"/>
    <s v="field"/>
    <n v="0"/>
    <n v="1"/>
    <n v="0"/>
    <x v="0"/>
    <n v="12"/>
    <n v="6"/>
    <n v="136"/>
    <n v="480"/>
    <n v="512"/>
    <s v="Delhi"/>
    <s v="India"/>
    <n v="2008"/>
    <n v="5"/>
    <s v="May"/>
    <s v="Delhi Daredevils"/>
    <s v="DD"/>
    <s v="Deccan Chargers"/>
    <s v="Deccan Chargers"/>
    <s v="Delhi Daredevils"/>
    <s v="Standard"/>
  </r>
  <r>
    <n v="336026"/>
    <d v="2008-05-16T00:00:00"/>
    <n v="7"/>
    <n v="1"/>
    <x v="0"/>
    <s v="Wankhede Stadium"/>
    <n v="7"/>
    <s v="field"/>
    <n v="0"/>
    <n v="1"/>
    <n v="0"/>
    <x v="1"/>
    <n v="8"/>
    <n v="7"/>
    <n v="49"/>
    <n v="478"/>
    <n v="476"/>
    <s v="Mumbai"/>
    <s v="India"/>
    <n v="2008"/>
    <n v="5"/>
    <s v="May"/>
    <s v="Mumbai Indians"/>
    <s v="MI"/>
    <s v="Kolkata Knight Riders"/>
    <s v="Mumbai Indians"/>
    <s v="Mumbai Indians"/>
    <s v="Standard"/>
  </r>
  <r>
    <n v="336027"/>
    <d v="2008-05-17T00:00:00"/>
    <n v="6"/>
    <n v="4"/>
    <x v="0"/>
    <s v="Feroz Shah Kotla"/>
    <n v="6"/>
    <s v="bat"/>
    <n v="0"/>
    <n v="1"/>
    <n v="1"/>
    <x v="0"/>
    <n v="6"/>
    <n v="4"/>
    <n v="64"/>
    <n v="479"/>
    <n v="477"/>
    <s v="Delhi"/>
    <s v="India"/>
    <n v="2008"/>
    <n v="5"/>
    <s v="May"/>
    <s v="Delhi Daredevils"/>
    <s v="DD"/>
    <s v="Kings XI Punjab"/>
    <s v="Delhi Daredevils"/>
    <s v="Kings XI Punjab"/>
    <s v="Standard"/>
  </r>
  <r>
    <n v="336028"/>
    <d v="2008-05-17T00:00:00"/>
    <n v="5"/>
    <n v="2"/>
    <x v="0"/>
    <s v="Sawai Mansingh Stadium"/>
    <n v="2"/>
    <s v="field"/>
    <n v="0"/>
    <n v="1"/>
    <n v="0"/>
    <x v="0"/>
    <n v="65"/>
    <n v="5"/>
    <n v="74"/>
    <n v="474"/>
    <n v="487"/>
    <s v="Jaipur"/>
    <s v="India"/>
    <n v="2008"/>
    <n v="5"/>
    <s v="May"/>
    <s v="Rajasthan Royals"/>
    <s v="RR"/>
    <s v="Royal Challengers Bangalore"/>
    <s v="Royal Challengers Bangalore"/>
    <s v="Rajasthan Royals"/>
    <s v="Standard"/>
  </r>
  <r>
    <n v="336029"/>
    <d v="2008-05-18T00:00:00"/>
    <n v="8"/>
    <n v="7"/>
    <x v="0"/>
    <s v="Rajiv Gandhi International Stadium, Uppal"/>
    <n v="8"/>
    <s v="field"/>
    <n v="0"/>
    <n v="1"/>
    <n v="0"/>
    <x v="0"/>
    <n v="25"/>
    <n v="7"/>
    <n v="71"/>
    <n v="478"/>
    <n v="476"/>
    <s v="Hyderabad"/>
    <s v="India"/>
    <n v="2008"/>
    <n v="5"/>
    <s v="May"/>
    <s v="Deccan Chargers"/>
    <s v="DC"/>
    <s v="Mumbai Indians"/>
    <s v="Deccan Chargers"/>
    <s v="Mumbai Indians"/>
    <s v="Standard"/>
  </r>
  <r>
    <n v="336030"/>
    <d v="2008-05-18T00:00:00"/>
    <n v="1"/>
    <n v="3"/>
    <x v="0"/>
    <s v="Eden Gardens"/>
    <n v="1"/>
    <s v="bat"/>
    <n v="0"/>
    <n v="1"/>
    <n v="1"/>
    <x v="0"/>
    <n v="3"/>
    <n v="3"/>
    <n v="122"/>
    <n v="470"/>
    <n v="486"/>
    <s v="Kolkata"/>
    <s v="India"/>
    <n v="2008"/>
    <n v="5"/>
    <s v="May"/>
    <s v="Kolkata Knight Riders"/>
    <s v="KKR"/>
    <s v="Chennai Super Kings"/>
    <s v="Kolkata Knight Riders"/>
    <s v="Chennai Super Kings"/>
    <s v="Standard"/>
  </r>
  <r>
    <n v="336031"/>
    <d v="2008-05-19T00:00:00"/>
    <n v="2"/>
    <n v="6"/>
    <x v="0"/>
    <s v="M Chinnaswamy Stadium"/>
    <n v="6"/>
    <s v="field"/>
    <n v="0"/>
    <n v="1"/>
    <n v="0"/>
    <x v="1"/>
    <n v="5"/>
    <n v="6"/>
    <n v="132"/>
    <n v="473"/>
    <n v="512"/>
    <s v="Bangalore"/>
    <s v="India"/>
    <n v="2008"/>
    <n v="5"/>
    <s v="May"/>
    <s v="Royal Challengers Bangalore"/>
    <s v="RCB"/>
    <s v="Delhi Daredevils"/>
    <s v="Delhi Daredevils"/>
    <s v="Delhi Daredevils"/>
    <s v="Standard"/>
  </r>
  <r>
    <n v="336032"/>
    <d v="2008-05-20T00:00:00"/>
    <n v="1"/>
    <n v="5"/>
    <x v="0"/>
    <s v="Eden Gardens"/>
    <n v="5"/>
    <s v="field"/>
    <n v="0"/>
    <n v="1"/>
    <n v="0"/>
    <x v="1"/>
    <n v="6"/>
    <n v="5"/>
    <n v="31"/>
    <n v="480"/>
    <n v="477"/>
    <s v="Kolkata"/>
    <s v="India"/>
    <n v="2008"/>
    <n v="5"/>
    <s v="May"/>
    <s v="Kolkata Knight Riders"/>
    <s v="KKR"/>
    <s v="Rajasthan Royals"/>
    <s v="Rajasthan Royals"/>
    <s v="Rajasthan Royals"/>
    <s v="Standard"/>
  </r>
  <r>
    <n v="336033"/>
    <d v="2008-05-21T00:00:00"/>
    <n v="7"/>
    <n v="4"/>
    <x v="0"/>
    <s v="Wankhede Stadium"/>
    <n v="7"/>
    <s v="field"/>
    <n v="0"/>
    <n v="1"/>
    <n v="0"/>
    <x v="0"/>
    <n v="1"/>
    <n v="4"/>
    <n v="100"/>
    <n v="474"/>
    <n v="512"/>
    <s v="Mumbai"/>
    <s v="India"/>
    <n v="2008"/>
    <n v="5"/>
    <s v="May"/>
    <s v="Mumbai Indians"/>
    <s v="MI"/>
    <s v="Kings XI Punjab"/>
    <s v="Mumbai Indians"/>
    <s v="Kings XI Punjab"/>
    <s v="Standard"/>
  </r>
  <r>
    <n v="336034"/>
    <d v="2008-05-21T00:00:00"/>
    <n v="3"/>
    <n v="2"/>
    <x v="0"/>
    <s v="Ma Chidambaram Stadium, Chepauk"/>
    <n v="2"/>
    <s v="bat"/>
    <n v="0"/>
    <n v="1"/>
    <n v="0"/>
    <x v="0"/>
    <n v="14"/>
    <n v="2"/>
    <n v="124"/>
    <n v="476"/>
    <n v="514"/>
    <s v="Chennai"/>
    <s v="India"/>
    <n v="2008"/>
    <n v="5"/>
    <s v="May"/>
    <s v="Chennai Super Kings"/>
    <s v="CSK"/>
    <s v="Royal Challengers Bangalore"/>
    <s v="Royal Challengers Bangalore"/>
    <s v="Royal Challengers Bangalore"/>
    <s v="Standard"/>
  </r>
  <r>
    <n v="336036"/>
    <d v="2008-05-23T00:00:00"/>
    <n v="4"/>
    <n v="8"/>
    <x v="0"/>
    <s v="Punjab Cricket Association Stadium, Mohali"/>
    <n v="4"/>
    <s v="field"/>
    <n v="0"/>
    <n v="1"/>
    <n v="0"/>
    <x v="1"/>
    <n v="6"/>
    <n v="4"/>
    <n v="100"/>
    <n v="470"/>
    <n v="473"/>
    <s v="Chandigarh"/>
    <s v="India"/>
    <n v="2008"/>
    <n v="5"/>
    <s v="May"/>
    <s v="Kings XI Punjab"/>
    <s v="KXIP"/>
    <s v="Deccan Chargers"/>
    <s v="Kings XI Punjab"/>
    <s v="Kings XI Punjab"/>
    <s v="Standard"/>
  </r>
  <r>
    <n v="336037"/>
    <d v="2008-05-24T00:00:00"/>
    <n v="6"/>
    <n v="7"/>
    <x v="0"/>
    <s v="Feroz Shah Kotla"/>
    <n v="6"/>
    <s v="field"/>
    <n v="0"/>
    <n v="1"/>
    <n v="0"/>
    <x v="1"/>
    <n v="5"/>
    <n v="6"/>
    <n v="88"/>
    <n v="474"/>
    <n v="486"/>
    <s v="Delhi"/>
    <s v="India"/>
    <n v="2008"/>
    <n v="5"/>
    <s v="May"/>
    <s v="Delhi Daredevils"/>
    <s v="DD"/>
    <s v="Mumbai Indians"/>
    <s v="Delhi Daredevils"/>
    <s v="Delhi Daredevils"/>
    <s v="Standard"/>
  </r>
  <r>
    <n v="336038"/>
    <d v="2008-05-24T00:00:00"/>
    <n v="3"/>
    <n v="5"/>
    <x v="0"/>
    <s v="Ma Chidambaram Stadium, Chepauk"/>
    <n v="5"/>
    <s v="bat"/>
    <n v="0"/>
    <n v="1"/>
    <n v="0"/>
    <x v="0"/>
    <n v="10"/>
    <n v="5"/>
    <n v="109"/>
    <n v="476"/>
    <n v="487"/>
    <s v="Chennai"/>
    <s v="India"/>
    <n v="2008"/>
    <n v="5"/>
    <s v="May"/>
    <s v="Chennai Super Kings"/>
    <s v="CSK"/>
    <s v="Rajasthan Royals"/>
    <s v="Rajasthan Royals"/>
    <s v="Rajasthan Royals"/>
    <s v="Standard"/>
  </r>
  <r>
    <n v="336039"/>
    <d v="2008-05-03T00:00:00"/>
    <n v="2"/>
    <n v="8"/>
    <x v="0"/>
    <s v="M Chinnaswamy Stadium"/>
    <n v="8"/>
    <s v="field"/>
    <n v="0"/>
    <n v="1"/>
    <n v="0"/>
    <x v="0"/>
    <n v="3"/>
    <n v="2"/>
    <n v="14"/>
    <n v="478"/>
    <n v="487"/>
    <s v="Bangalore"/>
    <s v="India"/>
    <n v="2008"/>
    <n v="5"/>
    <s v="May"/>
    <s v="Royal Challengers Bangalore"/>
    <s v="RCB"/>
    <s v="Deccan Chargers"/>
    <s v="Deccan Chargers"/>
    <s v="Royal Challengers Bangalore"/>
    <s v="Standard"/>
  </r>
  <r>
    <n v="336040"/>
    <d v="2008-05-25T00:00:00"/>
    <n v="1"/>
    <n v="4"/>
    <x v="0"/>
    <s v="Eden Gardens"/>
    <n v="4"/>
    <s v="bat"/>
    <n v="0"/>
    <n v="1"/>
    <n v="0"/>
    <x v="1"/>
    <n v="3"/>
    <n v="1"/>
    <n v="105"/>
    <n v="473"/>
    <n v="514"/>
    <s v="Kolkata"/>
    <s v="India"/>
    <n v="2008"/>
    <n v="5"/>
    <s v="May"/>
    <s v="Kolkata Knight Riders"/>
    <s v="KKR"/>
    <s v="Kings XI Punjab"/>
    <s v="Kings XI Punjab"/>
    <s v="Kolkata Knight Riders"/>
    <s v="Standard"/>
  </r>
  <r>
    <n v="336041"/>
    <d v="2008-05-26T00:00:00"/>
    <n v="5"/>
    <n v="7"/>
    <x v="0"/>
    <s v="Sawai Mansingh Stadium"/>
    <n v="5"/>
    <s v="field"/>
    <n v="0"/>
    <n v="1"/>
    <n v="0"/>
    <x v="1"/>
    <n v="5"/>
    <n v="5"/>
    <n v="102"/>
    <n v="474"/>
    <n v="486"/>
    <s v="Jaipur"/>
    <s v="India"/>
    <n v="2008"/>
    <n v="5"/>
    <s v="May"/>
    <s v="Rajasthan Royals"/>
    <s v="RR"/>
    <s v="Mumbai Indians"/>
    <s v="Rajasthan Royals"/>
    <s v="Rajasthan Royals"/>
    <s v="Standard"/>
  </r>
  <r>
    <n v="336042"/>
    <d v="2008-05-27T00:00:00"/>
    <n v="8"/>
    <n v="3"/>
    <x v="0"/>
    <s v="Rajiv Gandhi International Stadium, Uppal"/>
    <n v="8"/>
    <s v="bat"/>
    <n v="0"/>
    <n v="1"/>
    <n v="0"/>
    <x v="1"/>
    <n v="7"/>
    <n v="3"/>
    <n v="21"/>
    <n v="480"/>
    <n v="492"/>
    <s v="Hyderabad"/>
    <s v="India"/>
    <n v="2008"/>
    <n v="5"/>
    <s v="May"/>
    <s v="Deccan Chargers"/>
    <s v="DC"/>
    <s v="Chennai Super Kings"/>
    <s v="Deccan Chargers"/>
    <s v="Chennai Super Kings"/>
    <s v="Standard"/>
  </r>
  <r>
    <n v="336043"/>
    <d v="2008-05-30T00:00:00"/>
    <n v="6"/>
    <n v="5"/>
    <x v="0"/>
    <s v="Wankhede Stadium"/>
    <n v="6"/>
    <s v="field"/>
    <n v="0"/>
    <n v="1"/>
    <n v="0"/>
    <x v="0"/>
    <n v="105"/>
    <n v="5"/>
    <n v="32"/>
    <n v="474"/>
    <n v="477"/>
    <s v="Mumbai"/>
    <s v="India"/>
    <n v="2008"/>
    <n v="5"/>
    <s v="May"/>
    <s v="Delhi Daredevils"/>
    <s v="DD"/>
    <s v="Rajasthan Royals"/>
    <s v="Delhi Daredevils"/>
    <s v="Rajasthan Royals"/>
    <s v="Standard"/>
  </r>
  <r>
    <n v="336044"/>
    <d v="2008-05-31T00:00:00"/>
    <n v="3"/>
    <n v="4"/>
    <x v="0"/>
    <s v="Wankhede Stadium"/>
    <n v="4"/>
    <s v="bat"/>
    <n v="0"/>
    <n v="1"/>
    <n v="0"/>
    <x v="1"/>
    <n v="9"/>
    <n v="3"/>
    <n v="122"/>
    <n v="470"/>
    <n v="476"/>
    <s v="Mumbai"/>
    <s v="India"/>
    <n v="2008"/>
    <n v="5"/>
    <s v="May"/>
    <s v="Chennai Super Kings"/>
    <s v="CSK"/>
    <s v="Kings XI Punjab"/>
    <s v="Kings XI Punjab"/>
    <s v="Chennai Super Kings"/>
    <s v="Standard"/>
  </r>
  <r>
    <n v="336045"/>
    <d v="2008-06-01T00:00:00"/>
    <n v="3"/>
    <n v="5"/>
    <x v="0"/>
    <s v="Dr Dy Patil Sports Academy"/>
    <n v="5"/>
    <s v="field"/>
    <n v="0"/>
    <n v="1"/>
    <n v="0"/>
    <x v="1"/>
    <n v="3"/>
    <n v="5"/>
    <n v="31"/>
    <n v="474"/>
    <n v="477"/>
    <s v="Mumbai"/>
    <s v="India"/>
    <n v="2008"/>
    <n v="6"/>
    <s v="June"/>
    <s v="Chennai Super Kings"/>
    <s v="CSK"/>
    <s v="Rajasthan Royals"/>
    <s v="Rajasthan Royals"/>
    <s v="Rajasthan Royals"/>
    <s v="Standard"/>
  </r>
  <r>
    <n v="392186"/>
    <d v="2009-04-18T00:00:00"/>
    <n v="3"/>
    <n v="7"/>
    <x v="1"/>
    <s v="Newlands"/>
    <n v="3"/>
    <s v="field"/>
    <n v="0"/>
    <n v="1"/>
    <n v="0"/>
    <x v="0"/>
    <n v="19"/>
    <n v="7"/>
    <n v="133"/>
    <n v="478"/>
    <n v="486"/>
    <s v="Cape Town"/>
    <s v="South Africa"/>
    <n v="2009"/>
    <n v="4"/>
    <s v="April"/>
    <s v="Chennai Super Kings"/>
    <s v="CSK"/>
    <s v="Mumbai Indians"/>
    <s v="Chennai Super Kings"/>
    <s v="Mumbai Indians"/>
    <s v="Standard"/>
  </r>
  <r>
    <n v="392187"/>
    <d v="2009-04-18T00:00:00"/>
    <n v="2"/>
    <n v="5"/>
    <x v="1"/>
    <s v="Newlands"/>
    <n v="2"/>
    <s v="bat"/>
    <n v="0"/>
    <n v="1"/>
    <n v="0"/>
    <x v="0"/>
    <n v="75"/>
    <n v="2"/>
    <n v="6"/>
    <n v="478"/>
    <n v="513"/>
    <s v="Cape Town"/>
    <s v="South Africa"/>
    <n v="2009"/>
    <n v="4"/>
    <s v="April"/>
    <s v="Royal Challengers Bangalore"/>
    <s v="RCB"/>
    <s v="Rajasthan Royals"/>
    <s v="Royal Challengers Bangalore"/>
    <s v="Royal Challengers Bangalore"/>
    <s v="Standard"/>
  </r>
  <r>
    <n v="392188"/>
    <d v="2009-04-19T00:00:00"/>
    <n v="6"/>
    <n v="4"/>
    <x v="1"/>
    <s v="Newlands"/>
    <n v="6"/>
    <s v="field"/>
    <n v="0"/>
    <n v="1"/>
    <n v="1"/>
    <x v="1"/>
    <n v="10"/>
    <n v="6"/>
    <n v="175"/>
    <n v="471"/>
    <n v="515"/>
    <s v="Cape Town"/>
    <s v="South Africa"/>
    <n v="2009"/>
    <n v="4"/>
    <s v="April"/>
    <s v="Delhi Daredevils"/>
    <s v="DD"/>
    <s v="Kings XI Punjab"/>
    <s v="Delhi Daredevils"/>
    <s v="Delhi Daredevils"/>
    <s v="Standard"/>
  </r>
  <r>
    <n v="392189"/>
    <d v="2009-04-19T00:00:00"/>
    <n v="8"/>
    <n v="1"/>
    <x v="1"/>
    <s v="Newlands"/>
    <n v="1"/>
    <s v="bat"/>
    <n v="0"/>
    <n v="1"/>
    <n v="0"/>
    <x v="1"/>
    <n v="8"/>
    <n v="8"/>
    <n v="61"/>
    <n v="471"/>
    <n v="478"/>
    <s v="Cape Town"/>
    <s v="South Africa"/>
    <n v="2009"/>
    <n v="4"/>
    <s v="April"/>
    <s v="Deccan Chargers"/>
    <s v="DC"/>
    <s v="Kolkata Knight Riders"/>
    <s v="Kolkata Knight Riders"/>
    <s v="Deccan Chargers"/>
    <s v="Standard"/>
  </r>
  <r>
    <n v="392190"/>
    <d v="2009-04-20T00:00:00"/>
    <n v="2"/>
    <n v="3"/>
    <x v="1"/>
    <s v="St George'S Park"/>
    <n v="3"/>
    <s v="bat"/>
    <n v="0"/>
    <n v="1"/>
    <n v="0"/>
    <x v="0"/>
    <n v="92"/>
    <n v="3"/>
    <n v="121"/>
    <n v="480"/>
    <n v="490"/>
    <s v="Port Elizabeth"/>
    <s v="South Africa"/>
    <n v="2009"/>
    <n v="4"/>
    <s v="April"/>
    <s v="Royal Challengers Bangalore"/>
    <s v="RCB"/>
    <s v="Chennai Super Kings"/>
    <s v="Chennai Super Kings"/>
    <s v="Chennai Super Kings"/>
    <s v="Standard"/>
  </r>
  <r>
    <n v="392191"/>
    <d v="2009-04-21T00:00:00"/>
    <n v="4"/>
    <n v="1"/>
    <x v="1"/>
    <s v="Kingsmead"/>
    <n v="1"/>
    <s v="field"/>
    <n v="0"/>
    <n v="1"/>
    <n v="1"/>
    <x v="0"/>
    <n v="11"/>
    <n v="1"/>
    <n v="162"/>
    <n v="476"/>
    <n v="515"/>
    <s v="Durban"/>
    <s v="South Africa"/>
    <n v="2009"/>
    <n v="4"/>
    <s v="April"/>
    <s v="Kings XI Punjab"/>
    <s v="KXIP"/>
    <s v="Kolkata Knight Riders"/>
    <s v="Kolkata Knight Riders"/>
    <s v="Kolkata Knight Riders"/>
    <s v="Standard"/>
  </r>
  <r>
    <n v="392193"/>
    <d v="2009-04-22T00:00:00"/>
    <n v="2"/>
    <n v="8"/>
    <x v="1"/>
    <s v="Newlands"/>
    <n v="8"/>
    <s v="bat"/>
    <n v="0"/>
    <n v="1"/>
    <n v="0"/>
    <x v="0"/>
    <n v="24"/>
    <n v="8"/>
    <n v="53"/>
    <n v="481"/>
    <n v="492"/>
    <s v="Cape Town"/>
    <s v="South Africa"/>
    <n v="2009"/>
    <n v="4"/>
    <s v="April"/>
    <s v="Royal Challengers Bangalore"/>
    <s v="RCB"/>
    <s v="Deccan Chargers"/>
    <s v="Deccan Chargers"/>
    <s v="Deccan Chargers"/>
    <s v="Standard"/>
  </r>
  <r>
    <n v="392194"/>
    <d v="2009-04-23T00:00:00"/>
    <n v="3"/>
    <n v="6"/>
    <x v="1"/>
    <s v="Kingsmead"/>
    <n v="6"/>
    <s v="bat"/>
    <n v="0"/>
    <n v="1"/>
    <n v="0"/>
    <x v="0"/>
    <n v="9"/>
    <n v="6"/>
    <n v="110"/>
    <n v="478"/>
    <n v="490"/>
    <s v="Durban"/>
    <s v="South Africa"/>
    <n v="2009"/>
    <n v="4"/>
    <s v="April"/>
    <s v="Chennai Super Kings"/>
    <s v="CSK"/>
    <s v="Delhi Daredevils"/>
    <s v="Delhi Daredevils"/>
    <s v="Delhi Daredevils"/>
    <s v="Standard"/>
  </r>
  <r>
    <n v="392195"/>
    <d v="2009-04-23T00:00:00"/>
    <n v="1"/>
    <n v="5"/>
    <x v="1"/>
    <s v="Newlands"/>
    <n v="1"/>
    <s v="field"/>
    <n v="1"/>
    <n v="1"/>
    <n v="0"/>
    <x v="2"/>
    <s v="NULL"/>
    <n v="5"/>
    <n v="31"/>
    <n v="471"/>
    <n v="481"/>
    <s v="Cape Town"/>
    <s v="South Africa"/>
    <n v="2009"/>
    <n v="4"/>
    <s v="April"/>
    <s v="Kolkata Knight Riders"/>
    <s v="KKR"/>
    <s v="Rajasthan Royals"/>
    <s v="Kolkata Knight Riders"/>
    <s v="Rajasthan Royals"/>
    <s v="Non-Standard"/>
  </r>
  <r>
    <n v="392196"/>
    <d v="2009-04-24T00:00:00"/>
    <n v="2"/>
    <n v="4"/>
    <x v="1"/>
    <s v="Kingsmead"/>
    <n v="2"/>
    <s v="bat"/>
    <n v="0"/>
    <n v="1"/>
    <n v="0"/>
    <x v="1"/>
    <n v="7"/>
    <n v="4"/>
    <n v="161"/>
    <n v="478"/>
    <n v="516"/>
    <s v="Durban"/>
    <s v="South Africa"/>
    <n v="2009"/>
    <n v="4"/>
    <s v="April"/>
    <s v="Royal Challengers Bangalore"/>
    <s v="RCB"/>
    <s v="Kings XI Punjab"/>
    <s v="Royal Challengers Bangalore"/>
    <s v="Kings XI Punjab"/>
    <s v="Standard"/>
  </r>
  <r>
    <n v="392197"/>
    <d v="2009-04-25T00:00:00"/>
    <n v="8"/>
    <n v="7"/>
    <x v="1"/>
    <s v="Kingsmead"/>
    <n v="8"/>
    <s v="bat"/>
    <n v="0"/>
    <n v="1"/>
    <n v="0"/>
    <x v="0"/>
    <n v="12"/>
    <n v="8"/>
    <n v="131"/>
    <n v="482"/>
    <n v="490"/>
    <s v="Durban"/>
    <s v="South Africa"/>
    <n v="2009"/>
    <n v="4"/>
    <s v="April"/>
    <s v="Deccan Chargers"/>
    <s v="DC"/>
    <s v="Mumbai Indians"/>
    <s v="Deccan Chargers"/>
    <s v="Deccan Chargers"/>
    <s v="Standard"/>
  </r>
  <r>
    <n v="392199"/>
    <d v="2009-04-26T00:00:00"/>
    <n v="2"/>
    <n v="6"/>
    <x v="1"/>
    <s v="St George'S Park"/>
    <n v="2"/>
    <s v="bat"/>
    <n v="0"/>
    <n v="1"/>
    <n v="0"/>
    <x v="1"/>
    <n v="6"/>
    <n v="6"/>
    <n v="135"/>
    <n v="483"/>
    <n v="480"/>
    <s v="Port Elizabeth"/>
    <s v="South Africa"/>
    <n v="2009"/>
    <n v="4"/>
    <s v="April"/>
    <s v="Royal Challengers Bangalore"/>
    <s v="RCB"/>
    <s v="Delhi Daredevils"/>
    <s v="Royal Challengers Bangalore"/>
    <s v="Delhi Daredevils"/>
    <s v="Standard"/>
  </r>
  <r>
    <n v="392200"/>
    <d v="2009-04-26T00:00:00"/>
    <n v="4"/>
    <n v="5"/>
    <x v="1"/>
    <s v="Newlands"/>
    <n v="4"/>
    <s v="bat"/>
    <n v="0"/>
    <n v="1"/>
    <n v="0"/>
    <x v="0"/>
    <n v="27"/>
    <n v="4"/>
    <n v="26"/>
    <n v="481"/>
    <n v="486"/>
    <s v="Cape Town"/>
    <s v="South Africa"/>
    <n v="2009"/>
    <n v="4"/>
    <s v="April"/>
    <s v="Kings XI Punjab"/>
    <s v="KXIP"/>
    <s v="Rajasthan Royals"/>
    <s v="Kings XI Punjab"/>
    <s v="Kings XI Punjab"/>
    <s v="Standard"/>
  </r>
  <r>
    <n v="392201"/>
    <d v="2009-04-27T00:00:00"/>
    <n v="3"/>
    <n v="8"/>
    <x v="1"/>
    <s v="Kingsmead"/>
    <n v="8"/>
    <s v="field"/>
    <n v="0"/>
    <n v="1"/>
    <n v="0"/>
    <x v="1"/>
    <n v="6"/>
    <n v="8"/>
    <n v="97"/>
    <n v="475"/>
    <n v="516"/>
    <s v="Durban"/>
    <s v="South Africa"/>
    <n v="2009"/>
    <n v="4"/>
    <s v="April"/>
    <s v="Chennai Super Kings"/>
    <s v="CSK"/>
    <s v="Deccan Chargers"/>
    <s v="Deccan Chargers"/>
    <s v="Deccan Chargers"/>
    <s v="Standard"/>
  </r>
  <r>
    <n v="392202"/>
    <d v="2009-04-27T00:00:00"/>
    <n v="1"/>
    <n v="7"/>
    <x v="1"/>
    <s v="St George'S Park"/>
    <n v="7"/>
    <s v="bat"/>
    <n v="0"/>
    <n v="1"/>
    <n v="0"/>
    <x v="0"/>
    <n v="92"/>
    <n v="7"/>
    <n v="133"/>
    <n v="480"/>
    <n v="513"/>
    <s v="Port Elizabeth"/>
    <s v="South Africa"/>
    <n v="2009"/>
    <n v="4"/>
    <s v="April"/>
    <s v="Kolkata Knight Riders"/>
    <s v="KKR"/>
    <s v="Mumbai Indians"/>
    <s v="Mumbai Indians"/>
    <s v="Mumbai Indians"/>
    <s v="Standard"/>
  </r>
  <r>
    <n v="392203"/>
    <d v="2009-04-28T00:00:00"/>
    <n v="6"/>
    <n v="5"/>
    <x v="1"/>
    <s v="Supersport Park"/>
    <n v="6"/>
    <s v="bat"/>
    <n v="0"/>
    <n v="1"/>
    <n v="0"/>
    <x v="1"/>
    <n v="5"/>
    <n v="5"/>
    <n v="31"/>
    <n v="484"/>
    <n v="477"/>
    <s v="Centurion"/>
    <s v="South Africa"/>
    <n v="2009"/>
    <n v="4"/>
    <s v="April"/>
    <s v="Delhi Daredevils"/>
    <s v="DD"/>
    <s v="Rajasthan Royals"/>
    <s v="Delhi Daredevils"/>
    <s v="Rajasthan Royals"/>
    <s v="Standard"/>
  </r>
  <r>
    <n v="392204"/>
    <d v="2009-04-29T00:00:00"/>
    <n v="2"/>
    <n v="1"/>
    <x v="1"/>
    <s v="Kingsmead"/>
    <n v="1"/>
    <s v="bat"/>
    <n v="0"/>
    <n v="1"/>
    <n v="0"/>
    <x v="1"/>
    <n v="5"/>
    <n v="2"/>
    <n v="11"/>
    <n v="471"/>
    <n v="516"/>
    <s v="Durban"/>
    <s v="South Africa"/>
    <n v="2009"/>
    <n v="4"/>
    <s v="April"/>
    <s v="Royal Challengers Bangalore"/>
    <s v="RCB"/>
    <s v="Kolkata Knight Riders"/>
    <s v="Kolkata Knight Riders"/>
    <s v="Royal Challengers Bangalore"/>
    <s v="Standard"/>
  </r>
  <r>
    <n v="392205"/>
    <d v="2009-04-29T00:00:00"/>
    <n v="4"/>
    <n v="7"/>
    <x v="1"/>
    <s v="Kingsmead"/>
    <n v="4"/>
    <s v="bat"/>
    <n v="0"/>
    <n v="1"/>
    <n v="0"/>
    <x v="0"/>
    <n v="3"/>
    <n v="4"/>
    <n v="26"/>
    <n v="471"/>
    <n v="487"/>
    <s v="Durban"/>
    <s v="South Africa"/>
    <n v="2009"/>
    <n v="4"/>
    <s v="April"/>
    <s v="Kings XI Punjab"/>
    <s v="KXIP"/>
    <s v="Mumbai Indians"/>
    <s v="Kings XI Punjab"/>
    <s v="Kings XI Punjab"/>
    <s v="Standard"/>
  </r>
  <r>
    <n v="392206"/>
    <d v="2009-04-30T00:00:00"/>
    <n v="8"/>
    <n v="6"/>
    <x v="1"/>
    <s v="Supersport Park"/>
    <n v="6"/>
    <s v="field"/>
    <n v="0"/>
    <n v="1"/>
    <n v="0"/>
    <x v="1"/>
    <n v="6"/>
    <n v="6"/>
    <n v="223"/>
    <n v="484"/>
    <n v="492"/>
    <s v="Centurion"/>
    <s v="South Africa"/>
    <n v="2009"/>
    <n v="4"/>
    <s v="April"/>
    <s v="Deccan Chargers"/>
    <s v="DC"/>
    <s v="Delhi Daredevils"/>
    <s v="Delhi Daredevils"/>
    <s v="Delhi Daredevils"/>
    <s v="Standard"/>
  </r>
  <r>
    <n v="392207"/>
    <d v="2009-04-30T00:00:00"/>
    <n v="3"/>
    <n v="5"/>
    <x v="1"/>
    <s v="Supersport Park"/>
    <n v="5"/>
    <s v="field"/>
    <n v="0"/>
    <n v="1"/>
    <n v="0"/>
    <x v="0"/>
    <n v="38"/>
    <n v="3"/>
    <n v="21"/>
    <n v="484"/>
    <n v="477"/>
    <s v="Centurion"/>
    <s v="South Africa"/>
    <n v="2009"/>
    <n v="4"/>
    <s v="April"/>
    <s v="Chennai Super Kings"/>
    <s v="CSK"/>
    <s v="Rajasthan Royals"/>
    <s v="Rajasthan Royals"/>
    <s v="Chennai Super Kings"/>
    <s v="Standard"/>
  </r>
  <r>
    <n v="392208"/>
    <d v="2009-05-01T00:00:00"/>
    <n v="1"/>
    <n v="7"/>
    <x v="1"/>
    <s v="Buffalo Park"/>
    <n v="7"/>
    <s v="bat"/>
    <n v="0"/>
    <n v="1"/>
    <n v="0"/>
    <x v="0"/>
    <n v="9"/>
    <n v="7"/>
    <n v="154"/>
    <n v="481"/>
    <n v="488"/>
    <s v="East London"/>
    <s v="South Africa"/>
    <n v="2009"/>
    <n v="5"/>
    <s v="May"/>
    <s v="Kolkata Knight Riders"/>
    <s v="KKR"/>
    <s v="Mumbai Indians"/>
    <s v="Mumbai Indians"/>
    <s v="Mumbai Indians"/>
    <s v="Standard"/>
  </r>
  <r>
    <n v="392209"/>
    <d v="2009-05-01T00:00:00"/>
    <n v="2"/>
    <n v="4"/>
    <x v="1"/>
    <s v="Kingsmead"/>
    <n v="2"/>
    <s v="bat"/>
    <n v="0"/>
    <n v="1"/>
    <n v="0"/>
    <x v="0"/>
    <n v="8"/>
    <n v="2"/>
    <n v="27"/>
    <n v="482"/>
    <n v="489"/>
    <s v="Durban"/>
    <s v="South Africa"/>
    <n v="2009"/>
    <n v="5"/>
    <s v="May"/>
    <s v="Royal Challengers Bangalore"/>
    <s v="RCB"/>
    <s v="Kings XI Punjab"/>
    <s v="Royal Challengers Bangalore"/>
    <s v="Royal Challengers Bangalore"/>
    <s v="Standard"/>
  </r>
  <r>
    <n v="392210"/>
    <d v="2009-05-02T00:00:00"/>
    <n v="8"/>
    <n v="5"/>
    <x v="1"/>
    <s v="St George'S Park"/>
    <n v="8"/>
    <s v="bat"/>
    <n v="0"/>
    <n v="1"/>
    <n v="0"/>
    <x v="1"/>
    <n v="3"/>
    <n v="5"/>
    <n v="31"/>
    <n v="483"/>
    <n v="480"/>
    <s v="Port Elizabeth"/>
    <s v="South Africa"/>
    <n v="2009"/>
    <n v="5"/>
    <s v="May"/>
    <s v="Deccan Chargers"/>
    <s v="DC"/>
    <s v="Rajasthan Royals"/>
    <s v="Deccan Chargers"/>
    <s v="Rajasthan Royals"/>
    <s v="Standard"/>
  </r>
  <r>
    <n v="392211"/>
    <d v="2009-05-02T00:00:00"/>
    <n v="3"/>
    <n v="6"/>
    <x v="1"/>
    <s v="New Wanderers Stadium"/>
    <n v="6"/>
    <s v="field"/>
    <n v="0"/>
    <n v="1"/>
    <n v="0"/>
    <x v="0"/>
    <n v="18"/>
    <n v="3"/>
    <n v="186"/>
    <n v="476"/>
    <n v="477"/>
    <s v="Johannesburg"/>
    <s v="South Africa"/>
    <n v="2009"/>
    <n v="5"/>
    <s v="May"/>
    <s v="Chennai Super Kings"/>
    <s v="CSK"/>
    <s v="Delhi Daredevils"/>
    <s v="Delhi Daredevils"/>
    <s v="Chennai Super Kings"/>
    <s v="Standard"/>
  </r>
  <r>
    <n v="392212"/>
    <d v="2009-05-03T00:00:00"/>
    <n v="4"/>
    <n v="1"/>
    <x v="1"/>
    <s v="St George'S Park"/>
    <n v="1"/>
    <s v="bat"/>
    <n v="0"/>
    <n v="1"/>
    <n v="0"/>
    <x v="1"/>
    <n v="6"/>
    <n v="4"/>
    <n v="64"/>
    <n v="483"/>
    <n v="471"/>
    <s v="Port Elizabeth"/>
    <s v="South Africa"/>
    <n v="2009"/>
    <n v="5"/>
    <s v="May"/>
    <s v="Kings XI Punjab"/>
    <s v="KXIP"/>
    <s v="Kolkata Knight Riders"/>
    <s v="Kolkata Knight Riders"/>
    <s v="Kings XI Punjab"/>
    <s v="Standard"/>
  </r>
  <r>
    <n v="392213"/>
    <d v="2009-05-03T00:00:00"/>
    <n v="2"/>
    <n v="7"/>
    <x v="1"/>
    <s v="New Wanderers Stadium"/>
    <n v="7"/>
    <s v="bat"/>
    <n v="0"/>
    <n v="1"/>
    <n v="0"/>
    <x v="1"/>
    <n v="9"/>
    <n v="2"/>
    <n v="9"/>
    <n v="477"/>
    <n v="516"/>
    <s v="Johannesburg"/>
    <s v="South Africa"/>
    <n v="2009"/>
    <n v="5"/>
    <s v="May"/>
    <s v="Royal Challengers Bangalore"/>
    <s v="RCB"/>
    <s v="Mumbai Indians"/>
    <s v="Mumbai Indians"/>
    <s v="Royal Challengers Bangalore"/>
    <s v="Standard"/>
  </r>
  <r>
    <n v="392214"/>
    <d v="2009-05-04T00:00:00"/>
    <n v="3"/>
    <n v="8"/>
    <x v="1"/>
    <s v="Buffalo Park"/>
    <n v="3"/>
    <s v="bat"/>
    <n v="0"/>
    <n v="1"/>
    <n v="0"/>
    <x v="0"/>
    <n v="78"/>
    <n v="3"/>
    <n v="20"/>
    <n v="478"/>
    <n v="481"/>
    <s v="East London"/>
    <s v="South Africa"/>
    <n v="2009"/>
    <n v="5"/>
    <s v="May"/>
    <s v="Chennai Super Kings"/>
    <s v="CSK"/>
    <s v="Deccan Chargers"/>
    <s v="Chennai Super Kings"/>
    <s v="Chennai Super Kings"/>
    <s v="Standard"/>
  </r>
  <r>
    <n v="392215"/>
    <d v="2009-05-05T00:00:00"/>
    <n v="4"/>
    <n v="5"/>
    <x v="1"/>
    <s v="Kingsmead"/>
    <n v="4"/>
    <s v="field"/>
    <n v="0"/>
    <n v="1"/>
    <n v="0"/>
    <x v="0"/>
    <n v="78"/>
    <n v="5"/>
    <n v="74"/>
    <n v="485"/>
    <n v="475"/>
    <s v="Durban"/>
    <s v="South Africa"/>
    <n v="2009"/>
    <n v="5"/>
    <s v="May"/>
    <s v="Kings XI Punjab"/>
    <s v="KXIP"/>
    <s v="Rajasthan Royals"/>
    <s v="Kings XI Punjab"/>
    <s v="Rajasthan Royals"/>
    <s v="Standard"/>
  </r>
  <r>
    <n v="392216"/>
    <d v="2009-05-05T00:00:00"/>
    <n v="6"/>
    <n v="1"/>
    <x v="1"/>
    <s v="Kingsmead"/>
    <n v="1"/>
    <s v="bat"/>
    <n v="0"/>
    <n v="1"/>
    <n v="0"/>
    <x v="1"/>
    <n v="9"/>
    <n v="6"/>
    <n v="40"/>
    <n v="484"/>
    <n v="475"/>
    <s v="Durban"/>
    <s v="South Africa"/>
    <n v="2009"/>
    <n v="5"/>
    <s v="May"/>
    <s v="Delhi Daredevils"/>
    <s v="DD"/>
    <s v="Kolkata Knight Riders"/>
    <s v="Kolkata Knight Riders"/>
    <s v="Delhi Daredevils"/>
    <s v="Standard"/>
  </r>
  <r>
    <n v="392217"/>
    <d v="2009-05-06T00:00:00"/>
    <n v="8"/>
    <n v="7"/>
    <x v="1"/>
    <s v="Supersport Park"/>
    <n v="8"/>
    <s v="bat"/>
    <n v="0"/>
    <n v="1"/>
    <n v="0"/>
    <x v="0"/>
    <n v="19"/>
    <n v="8"/>
    <n v="57"/>
    <n v="471"/>
    <n v="482"/>
    <s v="Centurion"/>
    <s v="South Africa"/>
    <n v="2009"/>
    <n v="5"/>
    <s v="May"/>
    <s v="Deccan Chargers"/>
    <s v="DC"/>
    <s v="Mumbai Indians"/>
    <s v="Deccan Chargers"/>
    <s v="Deccan Chargers"/>
    <s v="Standard"/>
  </r>
  <r>
    <n v="392218"/>
    <d v="2009-05-07T00:00:00"/>
    <n v="2"/>
    <n v="5"/>
    <x v="1"/>
    <s v="Supersport Park"/>
    <n v="5"/>
    <s v="field"/>
    <n v="0"/>
    <n v="1"/>
    <n v="0"/>
    <x v="1"/>
    <n v="7"/>
    <n v="5"/>
    <n v="196"/>
    <n v="486"/>
    <n v="476"/>
    <s v="Centurion"/>
    <s v="South Africa"/>
    <n v="2009"/>
    <n v="5"/>
    <s v="May"/>
    <s v="Royal Challengers Bangalore"/>
    <s v="RCB"/>
    <s v="Rajasthan Royals"/>
    <s v="Rajasthan Royals"/>
    <s v="Rajasthan Royals"/>
    <s v="Standard"/>
  </r>
  <r>
    <n v="392219"/>
    <d v="2009-05-07T00:00:00"/>
    <n v="3"/>
    <n v="4"/>
    <x v="1"/>
    <s v="Supersport Park"/>
    <n v="3"/>
    <s v="bat"/>
    <n v="0"/>
    <n v="1"/>
    <n v="1"/>
    <x v="0"/>
    <n v="12"/>
    <n v="3"/>
    <n v="18"/>
    <n v="476"/>
    <n v="516"/>
    <s v="Centurion"/>
    <s v="South Africa"/>
    <n v="2009"/>
    <n v="5"/>
    <s v="May"/>
    <s v="Chennai Super Kings"/>
    <s v="CSK"/>
    <s v="Kings XI Punjab"/>
    <s v="Chennai Super Kings"/>
    <s v="Chennai Super Kings"/>
    <s v="Standard"/>
  </r>
  <r>
    <n v="392220"/>
    <d v="2009-05-08T00:00:00"/>
    <n v="6"/>
    <n v="7"/>
    <x v="1"/>
    <s v="Buffalo Park"/>
    <n v="7"/>
    <s v="bat"/>
    <n v="0"/>
    <n v="1"/>
    <n v="0"/>
    <x v="1"/>
    <n v="7"/>
    <n v="6"/>
    <n v="73"/>
    <n v="481"/>
    <n v="488"/>
    <s v="East London"/>
    <s v="South Africa"/>
    <n v="2009"/>
    <n v="5"/>
    <s v="May"/>
    <s v="Delhi Daredevils"/>
    <s v="DD"/>
    <s v="Mumbai Indians"/>
    <s v="Mumbai Indians"/>
    <s v="Delhi Daredevils"/>
    <s v="Standard"/>
  </r>
  <r>
    <n v="392221"/>
    <d v="2009-05-09T00:00:00"/>
    <n v="8"/>
    <n v="4"/>
    <x v="1"/>
    <s v="De Beers Diamond Oval"/>
    <n v="4"/>
    <s v="field"/>
    <n v="0"/>
    <n v="1"/>
    <n v="0"/>
    <x v="1"/>
    <n v="3"/>
    <n v="4"/>
    <n v="64"/>
    <n v="484"/>
    <n v="492"/>
    <s v="Kimberley"/>
    <s v="South Africa"/>
    <n v="2009"/>
    <n v="5"/>
    <s v="May"/>
    <s v="Deccan Chargers"/>
    <s v="DC"/>
    <s v="Kings XI Punjab"/>
    <s v="Kings XI Punjab"/>
    <s v="Kings XI Punjab"/>
    <s v="Standard"/>
  </r>
  <r>
    <n v="392222"/>
    <d v="2009-05-09T00:00:00"/>
    <n v="3"/>
    <n v="5"/>
    <x v="1"/>
    <s v="De Beers Diamond Oval"/>
    <n v="5"/>
    <s v="bat"/>
    <n v="0"/>
    <n v="1"/>
    <n v="0"/>
    <x v="1"/>
    <n v="7"/>
    <n v="3"/>
    <n v="23"/>
    <n v="484"/>
    <n v="482"/>
    <s v="Kimberley"/>
    <s v="South Africa"/>
    <n v="2009"/>
    <n v="5"/>
    <s v="May"/>
    <s v="Chennai Super Kings"/>
    <s v="CSK"/>
    <s v="Rajasthan Royals"/>
    <s v="Rajasthan Royals"/>
    <s v="Chennai Super Kings"/>
    <s v="Standard"/>
  </r>
  <r>
    <n v="392223"/>
    <d v="2009-05-10T00:00:00"/>
    <n v="2"/>
    <n v="7"/>
    <x v="1"/>
    <s v="St George'S Park"/>
    <n v="7"/>
    <s v="bat"/>
    <n v="0"/>
    <n v="1"/>
    <n v="0"/>
    <x v="0"/>
    <n v="16"/>
    <n v="7"/>
    <n v="154"/>
    <n v="478"/>
    <n v="480"/>
    <s v="Port Elizabeth"/>
    <s v="South Africa"/>
    <n v="2009"/>
    <n v="5"/>
    <s v="May"/>
    <s v="Royal Challengers Bangalore"/>
    <s v="RCB"/>
    <s v="Mumbai Indians"/>
    <s v="Mumbai Indians"/>
    <s v="Mumbai Indians"/>
    <s v="Standard"/>
  </r>
  <r>
    <n v="392224"/>
    <d v="2009-05-10T00:00:00"/>
    <n v="6"/>
    <n v="1"/>
    <x v="1"/>
    <s v="New Wanderers Stadium"/>
    <n v="6"/>
    <s v="field"/>
    <n v="0"/>
    <n v="1"/>
    <n v="0"/>
    <x v="1"/>
    <n v="7"/>
    <n v="6"/>
    <n v="136"/>
    <n v="487"/>
    <n v="513"/>
    <s v="Johannesburg"/>
    <s v="South Africa"/>
    <n v="2009"/>
    <n v="5"/>
    <s v="May"/>
    <s v="Delhi Daredevils"/>
    <s v="DD"/>
    <s v="Kolkata Knight Riders"/>
    <s v="Delhi Daredevils"/>
    <s v="Delhi Daredevils"/>
    <s v="Standard"/>
  </r>
  <r>
    <n v="392225"/>
    <d v="2009-05-11T00:00:00"/>
    <n v="8"/>
    <n v="5"/>
    <x v="1"/>
    <s v="De Beers Diamond Oval"/>
    <n v="8"/>
    <s v="bat"/>
    <n v="0"/>
    <n v="1"/>
    <n v="0"/>
    <x v="0"/>
    <n v="53"/>
    <n v="8"/>
    <n v="147"/>
    <n v="484"/>
    <n v="482"/>
    <s v="Kimberley"/>
    <s v="South Africa"/>
    <n v="2009"/>
    <n v="5"/>
    <s v="May"/>
    <s v="Deccan Chargers"/>
    <s v="DC"/>
    <s v="Rajasthan Royals"/>
    <s v="Deccan Chargers"/>
    <s v="Deccan Chargers"/>
    <s v="Standard"/>
  </r>
  <r>
    <n v="392226"/>
    <d v="2009-05-12T00:00:00"/>
    <n v="2"/>
    <n v="1"/>
    <x v="1"/>
    <s v="Supersport Park"/>
    <n v="2"/>
    <s v="field"/>
    <n v="0"/>
    <n v="1"/>
    <n v="0"/>
    <x v="1"/>
    <n v="6"/>
    <n v="2"/>
    <n v="52"/>
    <n v="481"/>
    <n v="485"/>
    <s v="Centurion"/>
    <s v="South Africa"/>
    <n v="2009"/>
    <n v="5"/>
    <s v="May"/>
    <s v="Royal Challengers Bangalore"/>
    <s v="RCB"/>
    <s v="Kolkata Knight Riders"/>
    <s v="Royal Challengers Bangalore"/>
    <s v="Royal Challengers Bangalore"/>
    <s v="Standard"/>
  </r>
  <r>
    <n v="392227"/>
    <d v="2009-05-12T00:00:00"/>
    <n v="4"/>
    <n v="7"/>
    <x v="1"/>
    <s v="Supersport Park"/>
    <n v="4"/>
    <s v="bat"/>
    <n v="0"/>
    <n v="1"/>
    <n v="0"/>
    <x v="1"/>
    <n v="8"/>
    <n v="7"/>
    <n v="50"/>
    <n v="485"/>
    <n v="477"/>
    <s v="Centurion"/>
    <s v="South Africa"/>
    <n v="2009"/>
    <n v="5"/>
    <s v="May"/>
    <s v="Kings XI Punjab"/>
    <s v="KXIP"/>
    <s v="Mumbai Indians"/>
    <s v="Kings XI Punjab"/>
    <s v="Mumbai Indians"/>
    <s v="Standard"/>
  </r>
  <r>
    <n v="392228"/>
    <d v="2009-05-13T00:00:00"/>
    <n v="8"/>
    <n v="6"/>
    <x v="1"/>
    <s v="Kingsmead"/>
    <n v="8"/>
    <s v="field"/>
    <n v="0"/>
    <n v="1"/>
    <n v="0"/>
    <x v="0"/>
    <n v="12"/>
    <n v="6"/>
    <n v="89"/>
    <n v="476"/>
    <n v="487"/>
    <s v="Durban"/>
    <s v="South Africa"/>
    <n v="2009"/>
    <n v="5"/>
    <s v="May"/>
    <s v="Deccan Chargers"/>
    <s v="DC"/>
    <s v="Delhi Daredevils"/>
    <s v="Deccan Chargers"/>
    <s v="Delhi Daredevils"/>
    <s v="Standard"/>
  </r>
  <r>
    <n v="392229"/>
    <d v="2009-05-14T00:00:00"/>
    <n v="2"/>
    <n v="3"/>
    <x v="1"/>
    <s v="Kingsmead"/>
    <n v="3"/>
    <s v="bat"/>
    <n v="0"/>
    <n v="1"/>
    <n v="0"/>
    <x v="1"/>
    <n v="2"/>
    <n v="2"/>
    <n v="52"/>
    <n v="478"/>
    <n v="476"/>
    <s v="Durban"/>
    <s v="South Africa"/>
    <n v="2009"/>
    <n v="5"/>
    <s v="May"/>
    <s v="Royal Challengers Bangalore"/>
    <s v="RCB"/>
    <s v="Chennai Super Kings"/>
    <s v="Chennai Super Kings"/>
    <s v="Royal Challengers Bangalore"/>
    <s v="Standard"/>
  </r>
  <r>
    <n v="392230"/>
    <d v="2009-05-14T00:00:00"/>
    <n v="7"/>
    <n v="5"/>
    <x v="1"/>
    <s v="Kingsmead"/>
    <n v="5"/>
    <s v="bat"/>
    <n v="0"/>
    <n v="1"/>
    <n v="0"/>
    <x v="0"/>
    <n v="2"/>
    <n v="5"/>
    <n v="38"/>
    <n v="478"/>
    <n v="476"/>
    <s v="Durban"/>
    <s v="South Africa"/>
    <n v="2009"/>
    <n v="5"/>
    <s v="May"/>
    <s v="Mumbai Indians"/>
    <s v="MI"/>
    <s v="Rajasthan Royals"/>
    <s v="Rajasthan Royals"/>
    <s v="Rajasthan Royals"/>
    <s v="Standard"/>
  </r>
  <r>
    <n v="392231"/>
    <d v="2009-05-15T00:00:00"/>
    <n v="6"/>
    <n v="4"/>
    <x v="1"/>
    <s v="Outsurance Oval"/>
    <n v="4"/>
    <s v="field"/>
    <n v="0"/>
    <n v="1"/>
    <n v="0"/>
    <x v="1"/>
    <n v="6"/>
    <n v="4"/>
    <n v="66"/>
    <n v="482"/>
    <n v="475"/>
    <s v="Bloemfontein"/>
    <s v="South Africa"/>
    <n v="2009"/>
    <n v="5"/>
    <s v="May"/>
    <s v="Delhi Daredevils"/>
    <s v="DD"/>
    <s v="Kings XI Punjab"/>
    <s v="Kings XI Punjab"/>
    <s v="Kings XI Punjab"/>
    <s v="Standard"/>
  </r>
  <r>
    <n v="392232"/>
    <d v="2009-05-16T00:00:00"/>
    <n v="3"/>
    <n v="7"/>
    <x v="1"/>
    <s v="St George'S Park"/>
    <n v="7"/>
    <s v="bat"/>
    <n v="0"/>
    <n v="1"/>
    <n v="0"/>
    <x v="1"/>
    <n v="7"/>
    <n v="3"/>
    <n v="18"/>
    <n v="488"/>
    <n v="490"/>
    <s v="Port Elizabeth"/>
    <s v="South Africa"/>
    <n v="2009"/>
    <n v="5"/>
    <s v="May"/>
    <s v="Chennai Super Kings"/>
    <s v="CSK"/>
    <s v="Mumbai Indians"/>
    <s v="Mumbai Indians"/>
    <s v="Chennai Super Kings"/>
    <s v="Standard"/>
  </r>
  <r>
    <n v="392233"/>
    <d v="2009-05-16T00:00:00"/>
    <n v="8"/>
    <n v="1"/>
    <x v="1"/>
    <s v="New Wanderers Stadium"/>
    <n v="8"/>
    <s v="field"/>
    <n v="0"/>
    <n v="1"/>
    <n v="0"/>
    <x v="1"/>
    <n v="6"/>
    <n v="8"/>
    <n v="57"/>
    <n v="477"/>
    <n v="489"/>
    <s v="Johannesburg"/>
    <s v="South Africa"/>
    <n v="2009"/>
    <n v="5"/>
    <s v="May"/>
    <s v="Deccan Chargers"/>
    <s v="DC"/>
    <s v="Kolkata Knight Riders"/>
    <s v="Deccan Chargers"/>
    <s v="Deccan Chargers"/>
    <s v="Standard"/>
  </r>
  <r>
    <n v="392234"/>
    <d v="2009-05-17T00:00:00"/>
    <n v="8"/>
    <n v="4"/>
    <x v="1"/>
    <s v="New Wanderers Stadium"/>
    <n v="8"/>
    <s v="field"/>
    <n v="0"/>
    <n v="1"/>
    <n v="0"/>
    <x v="0"/>
    <n v="1"/>
    <n v="4"/>
    <n v="27"/>
    <n v="489"/>
    <n v="513"/>
    <s v="Johannesburg"/>
    <s v="South Africa"/>
    <n v="2009"/>
    <n v="5"/>
    <s v="May"/>
    <s v="Deccan Chargers"/>
    <s v="DC"/>
    <s v="Kings XI Punjab"/>
    <s v="Deccan Chargers"/>
    <s v="Kings XI Punjab"/>
    <s v="Standard"/>
  </r>
  <r>
    <n v="392235"/>
    <d v="2009-05-17T00:00:00"/>
    <n v="6"/>
    <n v="5"/>
    <x v="1"/>
    <s v="Outsurance Oval"/>
    <n v="6"/>
    <s v="bat"/>
    <n v="0"/>
    <n v="1"/>
    <n v="0"/>
    <x v="0"/>
    <n v="14"/>
    <n v="6"/>
    <n v="110"/>
    <n v="485"/>
    <n v="475"/>
    <s v="Bloemfontein"/>
    <s v="South Africa"/>
    <n v="2009"/>
    <n v="5"/>
    <s v="May"/>
    <s v="Delhi Daredevils"/>
    <s v="DD"/>
    <s v="Rajasthan Royals"/>
    <s v="Delhi Daredevils"/>
    <s v="Delhi Daredevils"/>
    <s v="Standard"/>
  </r>
  <r>
    <n v="392236"/>
    <d v="2009-05-18T00:00:00"/>
    <n v="3"/>
    <n v="1"/>
    <x v="1"/>
    <s v="Supersport Park"/>
    <n v="3"/>
    <s v="bat"/>
    <n v="0"/>
    <n v="1"/>
    <n v="0"/>
    <x v="1"/>
    <n v="7"/>
    <n v="1"/>
    <n v="104"/>
    <n v="490"/>
    <n v="513"/>
    <s v="Centurion"/>
    <s v="South Africa"/>
    <n v="2009"/>
    <n v="5"/>
    <s v="May"/>
    <s v="Chennai Super Kings"/>
    <s v="CSK"/>
    <s v="Kolkata Knight Riders"/>
    <s v="Chennai Super Kings"/>
    <s v="Kolkata Knight Riders"/>
    <s v="Standard"/>
  </r>
  <r>
    <n v="392237"/>
    <d v="2009-05-19T00:00:00"/>
    <n v="2"/>
    <n v="6"/>
    <x v="1"/>
    <s v="New Wanderers Stadium"/>
    <n v="6"/>
    <s v="bat"/>
    <n v="0"/>
    <n v="1"/>
    <n v="0"/>
    <x v="1"/>
    <n v="7"/>
    <n v="2"/>
    <n v="9"/>
    <n v="475"/>
    <n v="513"/>
    <s v="Johannesburg"/>
    <s v="South Africa"/>
    <n v="2009"/>
    <n v="5"/>
    <s v="May"/>
    <s v="Royal Challengers Bangalore"/>
    <s v="RCB"/>
    <s v="Delhi Daredevils"/>
    <s v="Delhi Daredevils"/>
    <s v="Royal Challengers Bangalore"/>
    <s v="Standard"/>
  </r>
  <r>
    <n v="392238"/>
    <d v="2009-05-20T00:00:00"/>
    <n v="1"/>
    <n v="5"/>
    <x v="1"/>
    <s v="Kingsmead"/>
    <n v="1"/>
    <s v="field"/>
    <n v="0"/>
    <n v="1"/>
    <n v="0"/>
    <x v="1"/>
    <n v="4"/>
    <n v="1"/>
    <n v="63"/>
    <n v="480"/>
    <n v="490"/>
    <s v="Durban"/>
    <s v="South Africa"/>
    <n v="2009"/>
    <n v="5"/>
    <s v="May"/>
    <s v="Kolkata Knight Riders"/>
    <s v="KKR"/>
    <s v="Rajasthan Royals"/>
    <s v="Kolkata Knight Riders"/>
    <s v="Kolkata Knight Riders"/>
    <s v="Standard"/>
  </r>
  <r>
    <n v="392239"/>
    <d v="2009-05-20T00:00:00"/>
    <n v="3"/>
    <n v="4"/>
    <x v="1"/>
    <s v="Kingsmead"/>
    <n v="3"/>
    <s v="bat"/>
    <n v="0"/>
    <n v="1"/>
    <n v="0"/>
    <x v="0"/>
    <n v="24"/>
    <n v="3"/>
    <n v="121"/>
    <n v="480"/>
    <n v="490"/>
    <s v="Durban"/>
    <s v="South Africa"/>
    <n v="2009"/>
    <n v="5"/>
    <s v="May"/>
    <s v="Chennai Super Kings"/>
    <s v="CSK"/>
    <s v="Kings XI Punjab"/>
    <s v="Chennai Super Kings"/>
    <s v="Chennai Super Kings"/>
    <s v="Standard"/>
  </r>
  <r>
    <n v="392240"/>
    <d v="2009-05-21T00:00:00"/>
    <n v="6"/>
    <n v="7"/>
    <x v="1"/>
    <s v="Supersport Park"/>
    <n v="6"/>
    <s v="field"/>
    <n v="0"/>
    <n v="1"/>
    <n v="0"/>
    <x v="1"/>
    <n v="4"/>
    <n v="6"/>
    <n v="41"/>
    <n v="475"/>
    <n v="489"/>
    <s v="Centurion"/>
    <s v="South Africa"/>
    <n v="2009"/>
    <n v="5"/>
    <s v="May"/>
    <s v="Delhi Daredevils"/>
    <s v="DD"/>
    <s v="Mumbai Indians"/>
    <s v="Delhi Daredevils"/>
    <s v="Delhi Daredevils"/>
    <s v="Standard"/>
  </r>
  <r>
    <n v="392241"/>
    <d v="2009-05-21T00:00:00"/>
    <n v="2"/>
    <n v="8"/>
    <x v="1"/>
    <s v="Supersport Park"/>
    <n v="2"/>
    <s v="bat"/>
    <n v="0"/>
    <n v="1"/>
    <n v="0"/>
    <x v="0"/>
    <n v="12"/>
    <n v="2"/>
    <n v="96"/>
    <n v="475"/>
    <n v="489"/>
    <s v="Centurion"/>
    <s v="South Africa"/>
    <n v="2009"/>
    <n v="5"/>
    <s v="May"/>
    <s v="Royal Challengers Bangalore"/>
    <s v="RCB"/>
    <s v="Deccan Chargers"/>
    <s v="Royal Challengers Bangalore"/>
    <s v="Royal Challengers Bangalore"/>
    <s v="Standard"/>
  </r>
  <r>
    <n v="392242"/>
    <d v="2009-05-22T00:00:00"/>
    <n v="6"/>
    <n v="8"/>
    <x v="1"/>
    <s v="Supersport Park"/>
    <n v="8"/>
    <s v="field"/>
    <n v="0"/>
    <n v="1"/>
    <n v="0"/>
    <x v="1"/>
    <n v="6"/>
    <n v="8"/>
    <n v="53"/>
    <n v="478"/>
    <n v="476"/>
    <s v="Centurion"/>
    <s v="South Africa"/>
    <n v="2009"/>
    <n v="5"/>
    <s v="May"/>
    <s v="Delhi Daredevils"/>
    <s v="DD"/>
    <s v="Deccan Chargers"/>
    <s v="Deccan Chargers"/>
    <s v="Deccan Chargers"/>
    <s v="Standard"/>
  </r>
  <r>
    <n v="392243"/>
    <d v="2009-05-23T00:00:00"/>
    <n v="2"/>
    <n v="3"/>
    <x v="1"/>
    <s v="New Wanderers Stadium"/>
    <n v="2"/>
    <s v="field"/>
    <n v="0"/>
    <n v="1"/>
    <n v="0"/>
    <x v="1"/>
    <n v="6"/>
    <n v="2"/>
    <n v="96"/>
    <n v="477"/>
    <n v="490"/>
    <s v="Johannesburg"/>
    <s v="South Africa"/>
    <n v="2009"/>
    <n v="5"/>
    <s v="May"/>
    <s v="Royal Challengers Bangalore"/>
    <s v="RCB"/>
    <s v="Chennai Super Kings"/>
    <s v="Royal Challengers Bangalore"/>
    <s v="Royal Challengers Bangalore"/>
    <s v="Standard"/>
  </r>
  <r>
    <n v="392244"/>
    <d v="2009-05-24T00:00:00"/>
    <n v="2"/>
    <n v="8"/>
    <x v="1"/>
    <s v="New Wanderers Stadium"/>
    <n v="2"/>
    <s v="field"/>
    <n v="0"/>
    <n v="1"/>
    <n v="0"/>
    <x v="0"/>
    <n v="6"/>
    <n v="8"/>
    <n v="124"/>
    <n v="477"/>
    <n v="490"/>
    <s v="Johannesburg"/>
    <s v="South Africa"/>
    <n v="2009"/>
    <n v="5"/>
    <s v="May"/>
    <s v="Royal Challengers Bangalore"/>
    <s v="RCB"/>
    <s v="Deccan Chargers"/>
    <s v="Royal Challengers Bangalore"/>
    <s v="Deccan Chargers"/>
    <s v="Standard"/>
  </r>
  <r>
    <n v="419111"/>
    <d v="2010-03-12T00:00:00"/>
    <n v="8"/>
    <n v="1"/>
    <x v="2"/>
    <s v="Dr Dy Patil Sports Academy"/>
    <n v="8"/>
    <s v="field"/>
    <n v="0"/>
    <n v="1"/>
    <n v="0"/>
    <x v="0"/>
    <n v="11"/>
    <n v="1"/>
    <n v="191"/>
    <n v="477"/>
    <n v="513"/>
    <s v="Mumbai"/>
    <s v="India"/>
    <n v="2010"/>
    <n v="3"/>
    <s v="March"/>
    <s v="Deccan Chargers"/>
    <s v="DC"/>
    <s v="Kolkata Knight Riders"/>
    <s v="Deccan Chargers"/>
    <s v="Kolkata Knight Riders"/>
    <s v="Standard"/>
  </r>
  <r>
    <n v="419112"/>
    <d v="2010-03-13T00:00:00"/>
    <n v="7"/>
    <n v="5"/>
    <x v="2"/>
    <s v="Brabourne Stadium"/>
    <n v="7"/>
    <s v="bat"/>
    <n v="0"/>
    <n v="1"/>
    <n v="0"/>
    <x v="0"/>
    <n v="4"/>
    <n v="7"/>
    <n v="31"/>
    <n v="477"/>
    <n v="513"/>
    <s v="Mumbai"/>
    <s v="India"/>
    <n v="2010"/>
    <n v="3"/>
    <s v="March"/>
    <s v="Mumbai Indians"/>
    <s v="MI"/>
    <s v="Rajasthan Royals"/>
    <s v="Mumbai Indians"/>
    <s v="Mumbai Indians"/>
    <s v="Standard"/>
  </r>
  <r>
    <n v="419113"/>
    <d v="2010-03-13T00:00:00"/>
    <n v="4"/>
    <n v="6"/>
    <x v="2"/>
    <s v="Punjab Cricket Association Stadium, Mohali"/>
    <n v="6"/>
    <s v="field"/>
    <n v="0"/>
    <n v="1"/>
    <n v="0"/>
    <x v="1"/>
    <n v="5"/>
    <n v="6"/>
    <n v="40"/>
    <n v="478"/>
    <n v="489"/>
    <s v="Chandigarh"/>
    <s v="India"/>
    <n v="2010"/>
    <n v="3"/>
    <s v="March"/>
    <s v="Kings XI Punjab"/>
    <s v="KXIP"/>
    <s v="Delhi Daredevils"/>
    <s v="Delhi Daredevils"/>
    <s v="Delhi Daredevils"/>
    <s v="Standard"/>
  </r>
  <r>
    <n v="419114"/>
    <d v="2010-03-14T00:00:00"/>
    <n v="1"/>
    <n v="2"/>
    <x v="2"/>
    <s v="Eden Gardens"/>
    <n v="1"/>
    <s v="field"/>
    <n v="0"/>
    <n v="1"/>
    <n v="0"/>
    <x v="1"/>
    <n v="7"/>
    <n v="1"/>
    <n v="87"/>
    <n v="482"/>
    <n v="492"/>
    <s v="Kolkata"/>
    <s v="India"/>
    <n v="2010"/>
    <n v="3"/>
    <s v="March"/>
    <s v="Kolkata Knight Riders"/>
    <s v="KKR"/>
    <s v="Royal Challengers Bangalore"/>
    <s v="Kolkata Knight Riders"/>
    <s v="Kolkata Knight Riders"/>
    <s v="Standard"/>
  </r>
  <r>
    <n v="419115"/>
    <d v="2010-03-14T00:00:00"/>
    <n v="3"/>
    <n v="8"/>
    <x v="2"/>
    <s v="Ma Chidambaram Stadium, Chepauk"/>
    <n v="8"/>
    <s v="bat"/>
    <n v="0"/>
    <n v="1"/>
    <n v="0"/>
    <x v="0"/>
    <n v="31"/>
    <n v="8"/>
    <n v="60"/>
    <n v="486"/>
    <n v="476"/>
    <s v="Chennai"/>
    <s v="India"/>
    <n v="2010"/>
    <n v="3"/>
    <s v="March"/>
    <s v="Chennai Super Kings"/>
    <s v="CSK"/>
    <s v="Deccan Chargers"/>
    <s v="Deccan Chargers"/>
    <s v="Deccan Chargers"/>
    <s v="Standard"/>
  </r>
  <r>
    <n v="419116"/>
    <d v="2010-03-15T00:00:00"/>
    <n v="5"/>
    <n v="6"/>
    <x v="2"/>
    <s v="Sardar Patel Stadium, Motera"/>
    <n v="6"/>
    <s v="field"/>
    <n v="0"/>
    <n v="1"/>
    <n v="0"/>
    <x v="1"/>
    <n v="6"/>
    <n v="6"/>
    <n v="41"/>
    <n v="480"/>
    <n v="477"/>
    <s v="Ahmedabad"/>
    <s v="India"/>
    <n v="2010"/>
    <n v="3"/>
    <s v="March"/>
    <s v="Rajasthan Royals"/>
    <s v="RR"/>
    <s v="Delhi Daredevils"/>
    <s v="Delhi Daredevils"/>
    <s v="Delhi Daredevils"/>
    <s v="Standard"/>
  </r>
  <r>
    <n v="419117"/>
    <d v="2010-03-16T00:00:00"/>
    <n v="2"/>
    <n v="4"/>
    <x v="2"/>
    <s v="M Chinnaswamy Stadium"/>
    <n v="4"/>
    <s v="bat"/>
    <n v="0"/>
    <n v="1"/>
    <n v="0"/>
    <x v="1"/>
    <n v="8"/>
    <n v="2"/>
    <n v="9"/>
    <n v="491"/>
    <n v="476"/>
    <s v="Bangalore"/>
    <s v="India"/>
    <n v="2010"/>
    <n v="3"/>
    <s v="March"/>
    <s v="Royal Challengers Bangalore"/>
    <s v="RCB"/>
    <s v="Kings XI Punjab"/>
    <s v="Kings XI Punjab"/>
    <s v="Royal Challengers Bangalore"/>
    <s v="Standard"/>
  </r>
  <r>
    <n v="419118"/>
    <d v="2010-03-16T00:00:00"/>
    <n v="1"/>
    <n v="3"/>
    <x v="2"/>
    <s v="Eden Gardens"/>
    <n v="3"/>
    <s v="bat"/>
    <n v="0"/>
    <n v="1"/>
    <n v="0"/>
    <x v="0"/>
    <n v="55"/>
    <n v="3"/>
    <n v="20"/>
    <n v="482"/>
    <n v="492"/>
    <s v="Kolkata"/>
    <s v="India"/>
    <n v="2010"/>
    <n v="3"/>
    <s v="March"/>
    <s v="Kolkata Knight Riders"/>
    <s v="KKR"/>
    <s v="Chennai Super Kings"/>
    <s v="Chennai Super Kings"/>
    <s v="Chennai Super Kings"/>
    <s v="Standard"/>
  </r>
  <r>
    <n v="419119"/>
    <d v="2010-03-17T00:00:00"/>
    <n v="6"/>
    <n v="7"/>
    <x v="2"/>
    <s v="Feroz Shah Kotla"/>
    <n v="6"/>
    <s v="field"/>
    <n v="0"/>
    <n v="1"/>
    <n v="0"/>
    <x v="0"/>
    <n v="98"/>
    <n v="7"/>
    <n v="133"/>
    <n v="478"/>
    <n v="488"/>
    <s v="Delhi"/>
    <s v="India"/>
    <n v="2010"/>
    <n v="3"/>
    <s v="March"/>
    <s v="Delhi Daredevils"/>
    <s v="DD"/>
    <s v="Mumbai Indians"/>
    <s v="Delhi Daredevils"/>
    <s v="Mumbai Indians"/>
    <s v="Standard"/>
  </r>
  <r>
    <n v="419120"/>
    <d v="2010-03-18T00:00:00"/>
    <n v="2"/>
    <n v="5"/>
    <x v="2"/>
    <s v="M Chinnaswamy Stadium"/>
    <n v="2"/>
    <s v="field"/>
    <n v="0"/>
    <n v="1"/>
    <n v="0"/>
    <x v="1"/>
    <n v="10"/>
    <n v="2"/>
    <n v="9"/>
    <n v="486"/>
    <n v="476"/>
    <s v="Bangalore"/>
    <s v="India"/>
    <n v="2010"/>
    <n v="3"/>
    <s v="March"/>
    <s v="Royal Challengers Bangalore"/>
    <s v="RCB"/>
    <s v="Rajasthan Royals"/>
    <s v="Royal Challengers Bangalore"/>
    <s v="Royal Challengers Bangalore"/>
    <s v="Standard"/>
  </r>
  <r>
    <n v="419121"/>
    <d v="2010-03-19T00:00:00"/>
    <n v="6"/>
    <n v="3"/>
    <x v="2"/>
    <s v="Feroz Shah Kotla"/>
    <n v="6"/>
    <s v="bat"/>
    <n v="0"/>
    <n v="1"/>
    <n v="0"/>
    <x v="1"/>
    <n v="5"/>
    <n v="3"/>
    <n v="18"/>
    <n v="478"/>
    <n v="488"/>
    <s v="Delhi"/>
    <s v="India"/>
    <n v="2010"/>
    <n v="3"/>
    <s v="March"/>
    <s v="Delhi Daredevils"/>
    <s v="DD"/>
    <s v="Chennai Super Kings"/>
    <s v="Delhi Daredevils"/>
    <s v="Chennai Super Kings"/>
    <s v="Standard"/>
  </r>
  <r>
    <n v="419122"/>
    <d v="2010-03-19T00:00:00"/>
    <n v="8"/>
    <n v="4"/>
    <x v="2"/>
    <s v="Barabati Stadium"/>
    <n v="4"/>
    <s v="field"/>
    <n v="0"/>
    <n v="1"/>
    <n v="0"/>
    <x v="0"/>
    <n v="6"/>
    <n v="8"/>
    <n v="56"/>
    <n v="474"/>
    <n v="481"/>
    <s v="Cuttack"/>
    <s v="India"/>
    <n v="2010"/>
    <n v="3"/>
    <s v="March"/>
    <s v="Deccan Chargers"/>
    <s v="DC"/>
    <s v="Kings XI Punjab"/>
    <s v="Kings XI Punjab"/>
    <s v="Deccan Chargers"/>
    <s v="Standard"/>
  </r>
  <r>
    <n v="419123"/>
    <d v="2010-03-20T00:00:00"/>
    <n v="5"/>
    <n v="1"/>
    <x v="2"/>
    <s v="Sardar Patel Stadium, Motera"/>
    <n v="5"/>
    <s v="bat"/>
    <n v="0"/>
    <n v="1"/>
    <n v="0"/>
    <x v="0"/>
    <n v="34"/>
    <n v="5"/>
    <n v="211"/>
    <n v="477"/>
    <n v="513"/>
    <s v="Ahmedabad"/>
    <s v="India"/>
    <n v="2010"/>
    <n v="3"/>
    <s v="March"/>
    <s v="Rajasthan Royals"/>
    <s v="RR"/>
    <s v="Kolkata Knight Riders"/>
    <s v="Rajasthan Royals"/>
    <s v="Rajasthan Royals"/>
    <s v="Standard"/>
  </r>
  <r>
    <n v="419124"/>
    <d v="2010-03-20T00:00:00"/>
    <n v="7"/>
    <n v="2"/>
    <x v="2"/>
    <s v="Brabourne Stadium"/>
    <n v="7"/>
    <s v="bat"/>
    <n v="0"/>
    <n v="1"/>
    <n v="0"/>
    <x v="1"/>
    <n v="7"/>
    <n v="2"/>
    <n v="9"/>
    <n v="482"/>
    <n v="485"/>
    <s v="Mumbai"/>
    <s v="India"/>
    <n v="2010"/>
    <n v="3"/>
    <s v="March"/>
    <s v="Mumbai Indians"/>
    <s v="MI"/>
    <s v="Royal Challengers Bangalore"/>
    <s v="Mumbai Indians"/>
    <s v="Royal Challengers Bangalore"/>
    <s v="Standard"/>
  </r>
  <r>
    <n v="419125"/>
    <d v="2010-03-21T00:00:00"/>
    <n v="8"/>
    <n v="6"/>
    <x v="2"/>
    <s v="Barabati Stadium"/>
    <n v="8"/>
    <s v="bat"/>
    <n v="0"/>
    <n v="1"/>
    <n v="0"/>
    <x v="0"/>
    <n v="10"/>
    <n v="8"/>
    <n v="56"/>
    <n v="474"/>
    <n v="481"/>
    <s v="Cuttack"/>
    <s v="India"/>
    <n v="2010"/>
    <n v="3"/>
    <s v="March"/>
    <s v="Deccan Chargers"/>
    <s v="DC"/>
    <s v="Delhi Daredevils"/>
    <s v="Deccan Chargers"/>
    <s v="Deccan Chargers"/>
    <s v="Standard"/>
  </r>
  <r>
    <n v="419126"/>
    <d v="2010-03-21T00:00:00"/>
    <n v="3"/>
    <n v="4"/>
    <x v="2"/>
    <s v="Ma Chidambaram Stadium, Chepauk"/>
    <n v="3"/>
    <s v="field"/>
    <n v="1"/>
    <n v="1"/>
    <n v="0"/>
    <x v="2"/>
    <s v="NULL"/>
    <n v="4"/>
    <n v="233"/>
    <n v="486"/>
    <n v="476"/>
    <s v="Chennai"/>
    <s v="India"/>
    <n v="2010"/>
    <n v="3"/>
    <s v="March"/>
    <s v="Chennai Super Kings"/>
    <s v="CSK"/>
    <s v="Kings XI Punjab"/>
    <s v="Chennai Super Kings"/>
    <s v="Kings XI Punjab"/>
    <s v="Non-Standard"/>
  </r>
  <r>
    <n v="419127"/>
    <d v="2010-03-22T00:00:00"/>
    <n v="7"/>
    <n v="1"/>
    <x v="2"/>
    <s v="Brabourne Stadium"/>
    <n v="1"/>
    <s v="bat"/>
    <n v="0"/>
    <n v="1"/>
    <n v="0"/>
    <x v="1"/>
    <n v="7"/>
    <n v="7"/>
    <n v="133"/>
    <n v="485"/>
    <n v="490"/>
    <s v="Mumbai"/>
    <s v="India"/>
    <n v="2010"/>
    <n v="3"/>
    <s v="March"/>
    <s v="Mumbai Indians"/>
    <s v="MI"/>
    <s v="Kolkata Knight Riders"/>
    <s v="Kolkata Knight Riders"/>
    <s v="Mumbai Indians"/>
    <s v="Standard"/>
  </r>
  <r>
    <n v="419128"/>
    <d v="2010-03-23T00:00:00"/>
    <n v="2"/>
    <n v="3"/>
    <x v="2"/>
    <s v="M Chinnaswamy Stadium"/>
    <n v="3"/>
    <s v="field"/>
    <n v="0"/>
    <n v="1"/>
    <n v="0"/>
    <x v="0"/>
    <n v="36"/>
    <n v="2"/>
    <n v="46"/>
    <n v="477"/>
    <n v="513"/>
    <s v="Bangalore"/>
    <s v="India"/>
    <n v="2010"/>
    <n v="3"/>
    <s v="March"/>
    <s v="Royal Challengers Bangalore"/>
    <s v="RCB"/>
    <s v="Chennai Super Kings"/>
    <s v="Chennai Super Kings"/>
    <s v="Royal Challengers Bangalore"/>
    <s v="Standard"/>
  </r>
  <r>
    <n v="419129"/>
    <d v="2010-03-24T00:00:00"/>
    <n v="4"/>
    <n v="5"/>
    <x v="2"/>
    <s v="Punjab Cricket Association Stadium, Mohali"/>
    <n v="4"/>
    <s v="field"/>
    <n v="0"/>
    <n v="1"/>
    <n v="0"/>
    <x v="0"/>
    <n v="31"/>
    <n v="5"/>
    <n v="230"/>
    <n v="478"/>
    <n v="488"/>
    <s v="Chandigarh"/>
    <s v="India"/>
    <n v="2010"/>
    <n v="3"/>
    <s v="March"/>
    <s v="Kings XI Punjab"/>
    <s v="KXIP"/>
    <s v="Rajasthan Royals"/>
    <s v="Kings XI Punjab"/>
    <s v="Rajasthan Royals"/>
    <s v="Standard"/>
  </r>
  <r>
    <n v="419130"/>
    <d v="2010-03-25T00:00:00"/>
    <n v="7"/>
    <n v="3"/>
    <x v="2"/>
    <s v="Brabourne Stadium"/>
    <n v="7"/>
    <s v="field"/>
    <n v="0"/>
    <n v="1"/>
    <n v="0"/>
    <x v="1"/>
    <n v="5"/>
    <n v="7"/>
    <n v="133"/>
    <n v="474"/>
    <n v="492"/>
    <s v="Mumbai"/>
    <s v="India"/>
    <n v="2010"/>
    <n v="3"/>
    <s v="March"/>
    <s v="Mumbai Indians"/>
    <s v="MI"/>
    <s v="Chennai Super Kings"/>
    <s v="Mumbai Indians"/>
    <s v="Mumbai Indians"/>
    <s v="Standard"/>
  </r>
  <r>
    <n v="419131"/>
    <d v="2010-03-26T00:00:00"/>
    <n v="5"/>
    <n v="8"/>
    <x v="2"/>
    <s v="Sardar Patel Stadium, Motera"/>
    <n v="8"/>
    <s v="bat"/>
    <n v="0"/>
    <n v="1"/>
    <n v="0"/>
    <x v="1"/>
    <n v="8"/>
    <n v="5"/>
    <n v="31"/>
    <n v="482"/>
    <n v="490"/>
    <s v="Ahmedabad"/>
    <s v="India"/>
    <n v="2010"/>
    <n v="3"/>
    <s v="March"/>
    <s v="Rajasthan Royals"/>
    <s v="RR"/>
    <s v="Deccan Chargers"/>
    <s v="Deccan Chargers"/>
    <s v="Rajasthan Royals"/>
    <s v="Standard"/>
  </r>
  <r>
    <n v="419132"/>
    <d v="2010-03-27T00:00:00"/>
    <n v="4"/>
    <n v="1"/>
    <x v="2"/>
    <s v="Punjab Cricket Association Stadium, Mohali"/>
    <n v="1"/>
    <s v="bat"/>
    <n v="0"/>
    <n v="1"/>
    <n v="0"/>
    <x v="0"/>
    <n v="39"/>
    <n v="1"/>
    <n v="87"/>
    <n v="478"/>
    <n v="489"/>
    <s v="Chandigarh"/>
    <s v="India"/>
    <n v="2010"/>
    <n v="3"/>
    <s v="March"/>
    <s v="Kings XI Punjab"/>
    <s v="KXIP"/>
    <s v="Kolkata Knight Riders"/>
    <s v="Kolkata Knight Riders"/>
    <s v="Kolkata Knight Riders"/>
    <s v="Standard"/>
  </r>
  <r>
    <n v="419133"/>
    <d v="2010-03-25T00:00:00"/>
    <n v="2"/>
    <n v="6"/>
    <x v="2"/>
    <s v="M Chinnaswamy Stadium"/>
    <n v="2"/>
    <s v="field"/>
    <n v="0"/>
    <n v="1"/>
    <n v="0"/>
    <x v="0"/>
    <n v="17"/>
    <n v="6"/>
    <n v="237"/>
    <n v="480"/>
    <n v="477"/>
    <s v="Bangalore"/>
    <s v="India"/>
    <n v="2010"/>
    <n v="3"/>
    <s v="March"/>
    <s v="Royal Challengers Bangalore"/>
    <s v="RCB"/>
    <s v="Delhi Daredevils"/>
    <s v="Royal Challengers Bangalore"/>
    <s v="Delhi Daredevils"/>
    <s v="Standard"/>
  </r>
  <r>
    <n v="419134"/>
    <d v="2010-03-28T00:00:00"/>
    <n v="5"/>
    <n v="3"/>
    <x v="2"/>
    <s v="Sardar Patel Stadium, Motera"/>
    <n v="5"/>
    <s v="bat"/>
    <n v="0"/>
    <n v="1"/>
    <n v="0"/>
    <x v="0"/>
    <n v="17"/>
    <n v="5"/>
    <n v="183"/>
    <n v="485"/>
    <n v="490"/>
    <s v="Ahmedabad"/>
    <s v="India"/>
    <n v="2010"/>
    <n v="3"/>
    <s v="March"/>
    <s v="Rajasthan Royals"/>
    <s v="RR"/>
    <s v="Chennai Super Kings"/>
    <s v="Rajasthan Royals"/>
    <s v="Rajasthan Royals"/>
    <s v="Standard"/>
  </r>
  <r>
    <n v="419135"/>
    <d v="2010-03-28T00:00:00"/>
    <n v="8"/>
    <n v="7"/>
    <x v="2"/>
    <s v="Dr Dy Patil Sports Academy"/>
    <n v="8"/>
    <s v="field"/>
    <n v="0"/>
    <n v="1"/>
    <n v="0"/>
    <x v="0"/>
    <n v="41"/>
    <n v="7"/>
    <n v="50"/>
    <n v="491"/>
    <n v="486"/>
    <s v="Mumbai"/>
    <s v="India"/>
    <n v="2010"/>
    <n v="3"/>
    <s v="March"/>
    <s v="Deccan Chargers"/>
    <s v="DC"/>
    <s v="Mumbai Indians"/>
    <s v="Deccan Chargers"/>
    <s v="Mumbai Indians"/>
    <s v="Standard"/>
  </r>
  <r>
    <n v="419136"/>
    <d v="2010-03-29T00:00:00"/>
    <n v="6"/>
    <n v="1"/>
    <x v="2"/>
    <s v="Feroz Shah Kotla"/>
    <n v="6"/>
    <s v="bat"/>
    <n v="0"/>
    <n v="1"/>
    <n v="0"/>
    <x v="0"/>
    <n v="40"/>
    <n v="6"/>
    <n v="187"/>
    <n v="485"/>
    <n v="490"/>
    <s v="Delhi"/>
    <s v="India"/>
    <n v="2010"/>
    <n v="3"/>
    <s v="March"/>
    <s v="Delhi Daredevils"/>
    <s v="DD"/>
    <s v="Kolkata Knight Riders"/>
    <s v="Delhi Daredevils"/>
    <s v="Delhi Daredevils"/>
    <s v="Standard"/>
  </r>
  <r>
    <n v="419137"/>
    <d v="2010-03-30T00:00:00"/>
    <n v="7"/>
    <n v="4"/>
    <x v="2"/>
    <s v="Brabourne Stadium"/>
    <n v="7"/>
    <s v="field"/>
    <n v="0"/>
    <n v="1"/>
    <n v="0"/>
    <x v="1"/>
    <n v="4"/>
    <n v="7"/>
    <n v="194"/>
    <n v="478"/>
    <n v="488"/>
    <s v="Mumbai"/>
    <s v="India"/>
    <n v="2010"/>
    <n v="3"/>
    <s v="March"/>
    <s v="Mumbai Indians"/>
    <s v="MI"/>
    <s v="Kings XI Punjab"/>
    <s v="Mumbai Indians"/>
    <s v="Mumbai Indians"/>
    <s v="Standard"/>
  </r>
  <r>
    <n v="419138"/>
    <d v="2010-03-31T00:00:00"/>
    <n v="3"/>
    <n v="2"/>
    <x v="2"/>
    <s v="Ma Chidambaram Stadium, Chepauk"/>
    <n v="2"/>
    <s v="bat"/>
    <n v="0"/>
    <n v="1"/>
    <n v="0"/>
    <x v="1"/>
    <n v="5"/>
    <n v="3"/>
    <n v="185"/>
    <n v="480"/>
    <n v="477"/>
    <s v="Chennai"/>
    <s v="India"/>
    <n v="2010"/>
    <n v="3"/>
    <s v="March"/>
    <s v="Chennai Super Kings"/>
    <s v="CSK"/>
    <s v="Royal Challengers Bangalore"/>
    <s v="Royal Challengers Bangalore"/>
    <s v="Chennai Super Kings"/>
    <s v="Standard"/>
  </r>
  <r>
    <n v="419139"/>
    <d v="2010-03-31T00:00:00"/>
    <n v="6"/>
    <n v="5"/>
    <x v="2"/>
    <s v="Feroz Shah Kotla"/>
    <n v="6"/>
    <s v="bat"/>
    <n v="0"/>
    <n v="1"/>
    <n v="0"/>
    <x v="0"/>
    <n v="67"/>
    <n v="6"/>
    <n v="88"/>
    <n v="482"/>
    <n v="490"/>
    <s v="Delhi"/>
    <s v="India"/>
    <n v="2010"/>
    <n v="3"/>
    <s v="March"/>
    <s v="Delhi Daredevils"/>
    <s v="DD"/>
    <s v="Rajasthan Royals"/>
    <s v="Delhi Daredevils"/>
    <s v="Delhi Daredevils"/>
    <s v="Standard"/>
  </r>
  <r>
    <n v="419140"/>
    <d v="2010-04-01T00:00:00"/>
    <n v="1"/>
    <n v="8"/>
    <x v="2"/>
    <s v="Eden Gardens"/>
    <n v="1"/>
    <s v="bat"/>
    <n v="0"/>
    <n v="1"/>
    <n v="0"/>
    <x v="0"/>
    <n v="24"/>
    <n v="1"/>
    <n v="1"/>
    <n v="486"/>
    <n v="476"/>
    <s v="Kolkata"/>
    <s v="India"/>
    <n v="2010"/>
    <n v="4"/>
    <s v="April"/>
    <s v="Kolkata Knight Riders"/>
    <s v="KKR"/>
    <s v="Deccan Chargers"/>
    <s v="Kolkata Knight Riders"/>
    <s v="Kolkata Knight Riders"/>
    <s v="Standard"/>
  </r>
  <r>
    <n v="419141"/>
    <d v="2010-04-02T00:00:00"/>
    <n v="4"/>
    <n v="2"/>
    <x v="2"/>
    <s v="Punjab Cricket Association Stadium, Mohali"/>
    <n v="4"/>
    <s v="bat"/>
    <n v="0"/>
    <n v="1"/>
    <n v="0"/>
    <x v="1"/>
    <n v="6"/>
    <n v="2"/>
    <n v="158"/>
    <n v="474"/>
    <n v="481"/>
    <s v="Chandigarh"/>
    <s v="India"/>
    <n v="2010"/>
    <n v="4"/>
    <s v="April"/>
    <s v="Kings XI Punjab"/>
    <s v="KXIP"/>
    <s v="Royal Challengers Bangalore"/>
    <s v="Kings XI Punjab"/>
    <s v="Royal Challengers Bangalore"/>
    <s v="Standard"/>
  </r>
  <r>
    <n v="419142"/>
    <d v="2010-04-03T00:00:00"/>
    <n v="3"/>
    <n v="5"/>
    <x v="2"/>
    <s v="Ma Chidambaram Stadium, Chepauk"/>
    <n v="3"/>
    <s v="bat"/>
    <n v="0"/>
    <n v="1"/>
    <n v="0"/>
    <x v="0"/>
    <n v="23"/>
    <n v="3"/>
    <n v="185"/>
    <n v="477"/>
    <n v="513"/>
    <s v="Chennai"/>
    <s v="India"/>
    <n v="2010"/>
    <n v="4"/>
    <s v="April"/>
    <s v="Chennai Super Kings"/>
    <s v="CSK"/>
    <s v="Rajasthan Royals"/>
    <s v="Chennai Super Kings"/>
    <s v="Chennai Super Kings"/>
    <s v="Standard"/>
  </r>
  <r>
    <n v="419143"/>
    <d v="2010-04-03T00:00:00"/>
    <n v="7"/>
    <n v="8"/>
    <x v="2"/>
    <s v="Brabourne Stadium"/>
    <n v="7"/>
    <s v="bat"/>
    <n v="0"/>
    <n v="1"/>
    <n v="0"/>
    <x v="0"/>
    <n v="63"/>
    <n v="7"/>
    <n v="208"/>
    <n v="478"/>
    <n v="489"/>
    <s v="Mumbai"/>
    <s v="India"/>
    <n v="2010"/>
    <n v="4"/>
    <s v="April"/>
    <s v="Mumbai Indians"/>
    <s v="MI"/>
    <s v="Deccan Chargers"/>
    <s v="Mumbai Indians"/>
    <s v="Mumbai Indians"/>
    <s v="Standard"/>
  </r>
  <r>
    <n v="419144"/>
    <d v="2010-04-04T00:00:00"/>
    <n v="1"/>
    <n v="4"/>
    <x v="2"/>
    <s v="Eden Gardens"/>
    <n v="1"/>
    <s v="bat"/>
    <n v="0"/>
    <n v="1"/>
    <n v="0"/>
    <x v="1"/>
    <n v="8"/>
    <n v="4"/>
    <n v="64"/>
    <n v="483"/>
    <n v="476"/>
    <s v="Kolkata"/>
    <s v="India"/>
    <n v="2010"/>
    <n v="4"/>
    <s v="April"/>
    <s v="Kolkata Knight Riders"/>
    <s v="KKR"/>
    <s v="Kings XI Punjab"/>
    <s v="Kolkata Knight Riders"/>
    <s v="Kings XI Punjab"/>
    <s v="Standard"/>
  </r>
  <r>
    <n v="419145"/>
    <d v="2010-04-04T00:00:00"/>
    <n v="6"/>
    <n v="2"/>
    <x v="2"/>
    <s v="Feroz Shah Kotla"/>
    <n v="6"/>
    <s v="bat"/>
    <n v="0"/>
    <n v="1"/>
    <n v="0"/>
    <x v="0"/>
    <n v="37"/>
    <n v="6"/>
    <n v="241"/>
    <n v="474"/>
    <n v="481"/>
    <s v="Delhi"/>
    <s v="India"/>
    <n v="2010"/>
    <n v="4"/>
    <s v="April"/>
    <s v="Delhi Daredevils"/>
    <s v="DD"/>
    <s v="Royal Challengers Bangalore"/>
    <s v="Delhi Daredevils"/>
    <s v="Delhi Daredevils"/>
    <s v="Standard"/>
  </r>
  <r>
    <n v="419146"/>
    <d v="2010-04-05T00:00:00"/>
    <n v="8"/>
    <n v="5"/>
    <x v="2"/>
    <s v="Vidarbha Cricket Association Stadium, Jamtha"/>
    <n v="5"/>
    <s v="bat"/>
    <n v="0"/>
    <n v="1"/>
    <n v="0"/>
    <x v="0"/>
    <n v="2"/>
    <n v="5"/>
    <n v="38"/>
    <n v="482"/>
    <n v="490"/>
    <s v="Nagpur"/>
    <s v="India"/>
    <n v="2010"/>
    <n v="4"/>
    <s v="April"/>
    <s v="Deccan Chargers"/>
    <s v="DC"/>
    <s v="Rajasthan Royals"/>
    <s v="Rajasthan Royals"/>
    <s v="Rajasthan Royals"/>
    <s v="Standard"/>
  </r>
  <r>
    <n v="419147"/>
    <d v="2010-04-06T00:00:00"/>
    <n v="3"/>
    <n v="7"/>
    <x v="2"/>
    <s v="Ma Chidambaram Stadium, Chepauk"/>
    <n v="3"/>
    <s v="bat"/>
    <n v="0"/>
    <n v="1"/>
    <n v="0"/>
    <x v="0"/>
    <n v="24"/>
    <n v="3"/>
    <n v="21"/>
    <n v="483"/>
    <n v="476"/>
    <s v="Chennai"/>
    <s v="India"/>
    <n v="2010"/>
    <n v="4"/>
    <s v="April"/>
    <s v="Chennai Super Kings"/>
    <s v="CSK"/>
    <s v="Mumbai Indians"/>
    <s v="Chennai Super Kings"/>
    <s v="Chennai Super Kings"/>
    <s v="Standard"/>
  </r>
  <r>
    <n v="419148"/>
    <d v="2010-04-07T00:00:00"/>
    <n v="5"/>
    <n v="4"/>
    <x v="2"/>
    <s v="Sawai Mansingh Stadium"/>
    <n v="4"/>
    <s v="bat"/>
    <n v="0"/>
    <n v="1"/>
    <n v="0"/>
    <x v="1"/>
    <n v="9"/>
    <n v="5"/>
    <n v="224"/>
    <n v="489"/>
    <n v="488"/>
    <s v="Jaipur"/>
    <s v="India"/>
    <n v="2010"/>
    <n v="4"/>
    <s v="April"/>
    <s v="Rajasthan Royals"/>
    <s v="RR"/>
    <s v="Kings XI Punjab"/>
    <s v="Kings XI Punjab"/>
    <s v="Rajasthan Royals"/>
    <s v="Standard"/>
  </r>
  <r>
    <n v="419149"/>
    <d v="2010-04-07T00:00:00"/>
    <n v="1"/>
    <n v="6"/>
    <x v="2"/>
    <s v="Eden Gardens"/>
    <n v="1"/>
    <s v="bat"/>
    <n v="0"/>
    <n v="1"/>
    <n v="0"/>
    <x v="0"/>
    <n v="14"/>
    <n v="1"/>
    <n v="1"/>
    <n v="480"/>
    <n v="477"/>
    <s v="Kolkata"/>
    <s v="India"/>
    <n v="2010"/>
    <n v="4"/>
    <s v="April"/>
    <s v="Kolkata Knight Riders"/>
    <s v="KKR"/>
    <s v="Delhi Daredevils"/>
    <s v="Kolkata Knight Riders"/>
    <s v="Kolkata Knight Riders"/>
    <s v="Standard"/>
  </r>
  <r>
    <n v="419150"/>
    <d v="2010-04-08T00:00:00"/>
    <n v="2"/>
    <n v="8"/>
    <x v="2"/>
    <s v="M Chinnaswamy Stadium"/>
    <n v="8"/>
    <s v="field"/>
    <n v="0"/>
    <n v="1"/>
    <n v="0"/>
    <x v="1"/>
    <n v="7"/>
    <n v="8"/>
    <n v="178"/>
    <n v="483"/>
    <n v="476"/>
    <s v="Bangalore"/>
    <s v="India"/>
    <n v="2010"/>
    <n v="4"/>
    <s v="April"/>
    <s v="Royal Challengers Bangalore"/>
    <s v="RCB"/>
    <s v="Deccan Chargers"/>
    <s v="Deccan Chargers"/>
    <s v="Deccan Chargers"/>
    <s v="Standard"/>
  </r>
  <r>
    <n v="419151"/>
    <d v="2010-04-09T00:00:00"/>
    <n v="4"/>
    <n v="7"/>
    <x v="2"/>
    <s v="Punjab Cricket Association Stadium, Mohali"/>
    <n v="7"/>
    <s v="bat"/>
    <n v="0"/>
    <n v="1"/>
    <n v="0"/>
    <x v="1"/>
    <n v="6"/>
    <n v="4"/>
    <n v="26"/>
    <n v="481"/>
    <n v="492"/>
    <s v="Chandigarh"/>
    <s v="India"/>
    <n v="2010"/>
    <n v="4"/>
    <s v="April"/>
    <s v="Kings XI Punjab"/>
    <s v="KXIP"/>
    <s v="Mumbai Indians"/>
    <s v="Mumbai Indians"/>
    <s v="Kings XI Punjab"/>
    <s v="Standard"/>
  </r>
  <r>
    <n v="419152"/>
    <d v="2010-04-10T00:00:00"/>
    <n v="8"/>
    <n v="3"/>
    <x v="2"/>
    <s v="Vidarbha Cricket Association Stadium, Jamtha"/>
    <n v="3"/>
    <s v="bat"/>
    <n v="0"/>
    <n v="1"/>
    <n v="0"/>
    <x v="1"/>
    <n v="6"/>
    <n v="8"/>
    <n v="188"/>
    <n v="482"/>
    <n v="490"/>
    <s v="Nagpur"/>
    <s v="India"/>
    <n v="2010"/>
    <n v="4"/>
    <s v="April"/>
    <s v="Deccan Chargers"/>
    <s v="DC"/>
    <s v="Chennai Super Kings"/>
    <s v="Chennai Super Kings"/>
    <s v="Deccan Chargers"/>
    <s v="Standard"/>
  </r>
  <r>
    <n v="419153"/>
    <d v="2010-04-10T00:00:00"/>
    <n v="2"/>
    <n v="1"/>
    <x v="2"/>
    <s v="M Chinnaswamy Stadium"/>
    <n v="2"/>
    <s v="field"/>
    <n v="0"/>
    <n v="1"/>
    <n v="0"/>
    <x v="1"/>
    <n v="7"/>
    <n v="2"/>
    <n v="81"/>
    <n v="486"/>
    <n v="476"/>
    <s v="Bangalore"/>
    <s v="India"/>
    <n v="2010"/>
    <n v="4"/>
    <s v="April"/>
    <s v="Royal Challengers Bangalore"/>
    <s v="RCB"/>
    <s v="Kolkata Knight Riders"/>
    <s v="Royal Challengers Bangalore"/>
    <s v="Royal Challengers Bangalore"/>
    <s v="Standard"/>
  </r>
  <r>
    <n v="419154"/>
    <d v="2010-04-11T00:00:00"/>
    <n v="6"/>
    <n v="4"/>
    <x v="2"/>
    <s v="Feroz Shah Kotla"/>
    <n v="6"/>
    <s v="bat"/>
    <n v="0"/>
    <n v="1"/>
    <n v="0"/>
    <x v="1"/>
    <n v="7"/>
    <n v="4"/>
    <n v="67"/>
    <n v="474"/>
    <n v="492"/>
    <s v="Delhi"/>
    <s v="India"/>
    <n v="2010"/>
    <n v="4"/>
    <s v="April"/>
    <s v="Delhi Daredevils"/>
    <s v="DD"/>
    <s v="Kings XI Punjab"/>
    <s v="Delhi Daredevils"/>
    <s v="Kings XI Punjab"/>
    <s v="Standard"/>
  </r>
  <r>
    <n v="419155"/>
    <d v="2010-04-11T00:00:00"/>
    <n v="5"/>
    <n v="7"/>
    <x v="2"/>
    <s v="Sawai Mansingh Stadium"/>
    <n v="5"/>
    <s v="field"/>
    <n v="0"/>
    <n v="1"/>
    <n v="0"/>
    <x v="0"/>
    <n v="37"/>
    <n v="7"/>
    <n v="133"/>
    <n v="478"/>
    <n v="488"/>
    <s v="Jaipur"/>
    <s v="India"/>
    <n v="2010"/>
    <n v="4"/>
    <s v="April"/>
    <s v="Rajasthan Royals"/>
    <s v="RR"/>
    <s v="Mumbai Indians"/>
    <s v="Rajasthan Royals"/>
    <s v="Mumbai Indians"/>
    <s v="Standard"/>
  </r>
  <r>
    <n v="419156"/>
    <d v="2010-04-12T00:00:00"/>
    <n v="8"/>
    <n v="2"/>
    <x v="2"/>
    <s v="Vidarbha Cricket Association Stadium, Jamtha"/>
    <n v="2"/>
    <s v="field"/>
    <n v="0"/>
    <n v="1"/>
    <n v="0"/>
    <x v="0"/>
    <n v="13"/>
    <n v="8"/>
    <n v="256"/>
    <n v="477"/>
    <n v="513"/>
    <s v="Nagpur"/>
    <s v="India"/>
    <n v="2010"/>
    <n v="4"/>
    <s v="April"/>
    <s v="Deccan Chargers"/>
    <s v="DC"/>
    <s v="Royal Challengers Bangalore"/>
    <s v="Royal Challengers Bangalore"/>
    <s v="Deccan Chargers"/>
    <s v="Standard"/>
  </r>
  <r>
    <n v="419157"/>
    <d v="2010-04-13T00:00:00"/>
    <n v="7"/>
    <n v="6"/>
    <x v="2"/>
    <s v="Brabourne Stadium"/>
    <n v="7"/>
    <s v="bat"/>
    <n v="0"/>
    <n v="1"/>
    <n v="0"/>
    <x v="0"/>
    <n v="39"/>
    <n v="7"/>
    <n v="221"/>
    <n v="483"/>
    <n v="476"/>
    <s v="Mumbai"/>
    <s v="India"/>
    <n v="2010"/>
    <n v="4"/>
    <s v="April"/>
    <s v="Mumbai Indians"/>
    <s v="MI"/>
    <s v="Delhi Daredevils"/>
    <s v="Mumbai Indians"/>
    <s v="Mumbai Indians"/>
    <s v="Standard"/>
  </r>
  <r>
    <n v="419158"/>
    <d v="2010-04-13T00:00:00"/>
    <n v="3"/>
    <n v="1"/>
    <x v="2"/>
    <s v="Ma Chidambaram Stadium, Chepauk"/>
    <n v="1"/>
    <s v="bat"/>
    <n v="0"/>
    <n v="1"/>
    <n v="0"/>
    <x v="1"/>
    <n v="9"/>
    <n v="3"/>
    <n v="201"/>
    <n v="485"/>
    <n v="490"/>
    <s v="Chennai"/>
    <s v="India"/>
    <n v="2010"/>
    <n v="4"/>
    <s v="April"/>
    <s v="Chennai Super Kings"/>
    <s v="CSK"/>
    <s v="Kolkata Knight Riders"/>
    <s v="Kolkata Knight Riders"/>
    <s v="Chennai Super Kings"/>
    <s v="Standard"/>
  </r>
  <r>
    <n v="419159"/>
    <d v="2010-04-14T00:00:00"/>
    <n v="5"/>
    <n v="2"/>
    <x v="2"/>
    <s v="Sawai Mansingh Stadium"/>
    <n v="5"/>
    <s v="bat"/>
    <n v="0"/>
    <n v="1"/>
    <n v="0"/>
    <x v="1"/>
    <n v="5"/>
    <n v="2"/>
    <n v="158"/>
    <n v="478"/>
    <n v="489"/>
    <s v="Jaipur"/>
    <s v="India"/>
    <n v="2010"/>
    <n v="4"/>
    <s v="April"/>
    <s v="Rajasthan Royals"/>
    <s v="RR"/>
    <s v="Royal Challengers Bangalore"/>
    <s v="Rajasthan Royals"/>
    <s v="Royal Challengers Bangalore"/>
    <s v="Standard"/>
  </r>
  <r>
    <n v="419160"/>
    <d v="2010-04-15T00:00:00"/>
    <n v="3"/>
    <n v="6"/>
    <x v="2"/>
    <s v="Ma Chidambaram Stadium, Chepauk"/>
    <n v="3"/>
    <s v="bat"/>
    <n v="0"/>
    <n v="1"/>
    <n v="0"/>
    <x v="1"/>
    <n v="6"/>
    <n v="6"/>
    <n v="40"/>
    <n v="482"/>
    <n v="485"/>
    <s v="Chennai"/>
    <s v="India"/>
    <n v="2010"/>
    <n v="4"/>
    <s v="April"/>
    <s v="Chennai Super Kings"/>
    <s v="CSK"/>
    <s v="Delhi Daredevils"/>
    <s v="Chennai Super Kings"/>
    <s v="Delhi Daredevils"/>
    <s v="Standard"/>
  </r>
  <r>
    <n v="419161"/>
    <d v="2010-04-16T00:00:00"/>
    <n v="4"/>
    <n v="8"/>
    <x v="2"/>
    <s v="Himachal Pradesh Cricket Association Stadium"/>
    <n v="8"/>
    <s v="field"/>
    <n v="0"/>
    <n v="1"/>
    <n v="0"/>
    <x v="1"/>
    <n v="5"/>
    <n v="8"/>
    <n v="57"/>
    <n v="481"/>
    <n v="492"/>
    <s v="Dharamsala"/>
    <s v="India"/>
    <n v="2010"/>
    <n v="4"/>
    <s v="April"/>
    <s v="Kings XI Punjab"/>
    <s v="KXIP"/>
    <s v="Deccan Chargers"/>
    <s v="Deccan Chargers"/>
    <s v="Deccan Chargers"/>
    <s v="Standard"/>
  </r>
  <r>
    <n v="419162"/>
    <d v="2010-04-17T00:00:00"/>
    <n v="2"/>
    <n v="7"/>
    <x v="2"/>
    <s v="M Chinnaswamy Stadium"/>
    <n v="2"/>
    <s v="field"/>
    <n v="0"/>
    <n v="1"/>
    <n v="0"/>
    <x v="0"/>
    <n v="57"/>
    <n v="7"/>
    <n v="210"/>
    <n v="482"/>
    <n v="490"/>
    <s v="Bangalore"/>
    <s v="India"/>
    <n v="2010"/>
    <n v="4"/>
    <s v="April"/>
    <s v="Royal Challengers Bangalore"/>
    <s v="RCB"/>
    <s v="Mumbai Indians"/>
    <s v="Royal Challengers Bangalore"/>
    <s v="Mumbai Indians"/>
    <s v="Standard"/>
  </r>
  <r>
    <n v="419163"/>
    <d v="2010-04-17T00:00:00"/>
    <n v="1"/>
    <n v="5"/>
    <x v="2"/>
    <s v="Eden Gardens"/>
    <n v="5"/>
    <s v="bat"/>
    <n v="0"/>
    <n v="1"/>
    <n v="0"/>
    <x v="1"/>
    <n v="8"/>
    <n v="1"/>
    <n v="346"/>
    <n v="480"/>
    <n v="513"/>
    <s v="Kolkata"/>
    <s v="India"/>
    <n v="2010"/>
    <n v="4"/>
    <s v="April"/>
    <s v="Kolkata Knight Riders"/>
    <s v="KKR"/>
    <s v="Rajasthan Royals"/>
    <s v="Rajasthan Royals"/>
    <s v="Kolkata Knight Riders"/>
    <s v="Standard"/>
  </r>
  <r>
    <n v="419164"/>
    <d v="2010-04-18T00:00:00"/>
    <n v="4"/>
    <n v="3"/>
    <x v="2"/>
    <s v="Himachal Pradesh Cricket Association Stadium"/>
    <n v="3"/>
    <s v="field"/>
    <n v="0"/>
    <n v="1"/>
    <n v="0"/>
    <x v="1"/>
    <n v="6"/>
    <n v="3"/>
    <n v="20"/>
    <n v="474"/>
    <n v="492"/>
    <s v="Dharamsala"/>
    <s v="India"/>
    <n v="2010"/>
    <n v="4"/>
    <s v="April"/>
    <s v="Kings XI Punjab"/>
    <s v="KXIP"/>
    <s v="Chennai Super Kings"/>
    <s v="Chennai Super Kings"/>
    <s v="Chennai Super Kings"/>
    <s v="Standard"/>
  </r>
  <r>
    <n v="419165"/>
    <d v="2010-04-18T00:00:00"/>
    <n v="6"/>
    <n v="8"/>
    <x v="2"/>
    <s v="Feroz Shah Kotla"/>
    <n v="8"/>
    <s v="bat"/>
    <n v="0"/>
    <n v="1"/>
    <n v="0"/>
    <x v="0"/>
    <n v="11"/>
    <n v="8"/>
    <n v="56"/>
    <n v="478"/>
    <n v="488"/>
    <s v="Delhi"/>
    <s v="India"/>
    <n v="2010"/>
    <n v="4"/>
    <s v="April"/>
    <s v="Delhi Daredevils"/>
    <s v="DD"/>
    <s v="Deccan Chargers"/>
    <s v="Deccan Chargers"/>
    <s v="Deccan Chargers"/>
    <s v="Standard"/>
  </r>
  <r>
    <n v="419166"/>
    <d v="2010-04-19T00:00:00"/>
    <n v="1"/>
    <n v="7"/>
    <x v="2"/>
    <s v="Eden Gardens"/>
    <n v="7"/>
    <s v="bat"/>
    <n v="0"/>
    <n v="1"/>
    <n v="0"/>
    <x v="1"/>
    <n v="9"/>
    <n v="1"/>
    <n v="83"/>
    <n v="480"/>
    <n v="477"/>
    <s v="Kolkata"/>
    <s v="India"/>
    <n v="2010"/>
    <n v="4"/>
    <s v="April"/>
    <s v="Kolkata Knight Riders"/>
    <s v="KKR"/>
    <s v="Mumbai Indians"/>
    <s v="Mumbai Indians"/>
    <s v="Kolkata Knight Riders"/>
    <s v="Standard"/>
  </r>
  <r>
    <n v="419167"/>
    <d v="2010-04-21T00:00:00"/>
    <n v="2"/>
    <n v="7"/>
    <x v="2"/>
    <s v="Dr Dy Patil Sports Academy"/>
    <n v="7"/>
    <s v="bat"/>
    <n v="0"/>
    <n v="1"/>
    <n v="0"/>
    <x v="0"/>
    <n v="35"/>
    <n v="7"/>
    <n v="221"/>
    <n v="478"/>
    <n v="513"/>
    <s v="Mumbai"/>
    <s v="India"/>
    <n v="2010"/>
    <n v="4"/>
    <s v="April"/>
    <s v="Royal Challengers Bangalore"/>
    <s v="RCB"/>
    <s v="Mumbai Indians"/>
    <s v="Mumbai Indians"/>
    <s v="Mumbai Indians"/>
    <s v="Standard"/>
  </r>
  <r>
    <n v="419168"/>
    <d v="2010-04-22T00:00:00"/>
    <n v="3"/>
    <n v="8"/>
    <x v="2"/>
    <s v="Dr Dy Patil Sports Academy"/>
    <n v="3"/>
    <s v="bat"/>
    <n v="0"/>
    <n v="1"/>
    <n v="0"/>
    <x v="0"/>
    <n v="38"/>
    <n v="3"/>
    <n v="248"/>
    <n v="478"/>
    <n v="513"/>
    <s v="Mumbai"/>
    <s v="India"/>
    <n v="2010"/>
    <n v="4"/>
    <s v="April"/>
    <s v="Chennai Super Kings"/>
    <s v="CSK"/>
    <s v="Deccan Chargers"/>
    <s v="Chennai Super Kings"/>
    <s v="Chennai Super Kings"/>
    <s v="Standard"/>
  </r>
  <r>
    <n v="419169"/>
    <d v="2010-04-24T00:00:00"/>
    <n v="2"/>
    <n v="8"/>
    <x v="2"/>
    <s v="Dr Dy Patil Sports Academy"/>
    <n v="8"/>
    <s v="bat"/>
    <n v="0"/>
    <n v="1"/>
    <n v="0"/>
    <x v="1"/>
    <n v="9"/>
    <n v="2"/>
    <n v="124"/>
    <n v="477"/>
    <n v="490"/>
    <s v="Mumbai"/>
    <s v="India"/>
    <n v="2010"/>
    <n v="4"/>
    <s v="April"/>
    <s v="Royal Challengers Bangalore"/>
    <s v="RCB"/>
    <s v="Deccan Chargers"/>
    <s v="Deccan Chargers"/>
    <s v="Royal Challengers Bangalore"/>
    <s v="Standard"/>
  </r>
  <r>
    <n v="419170"/>
    <d v="2010-04-25T00:00:00"/>
    <n v="3"/>
    <n v="7"/>
    <x v="2"/>
    <s v="Dr Dy Patil Sports Academy"/>
    <n v="3"/>
    <s v="bat"/>
    <n v="0"/>
    <n v="1"/>
    <n v="0"/>
    <x v="0"/>
    <n v="22"/>
    <n v="3"/>
    <n v="21"/>
    <n v="477"/>
    <n v="490"/>
    <s v="Mumbai"/>
    <s v="India"/>
    <n v="2010"/>
    <n v="4"/>
    <s v="April"/>
    <s v="Chennai Super Kings"/>
    <s v="CSK"/>
    <s v="Mumbai Indians"/>
    <s v="Chennai Super Kings"/>
    <s v="Chennai Super Kings"/>
    <s v="Standard"/>
  </r>
  <r>
    <n v="501203"/>
    <d v="2011-04-08T00:00:00"/>
    <n v="3"/>
    <n v="1"/>
    <x v="3"/>
    <s v="Ma Chidambaram Stadium, Chepauk"/>
    <n v="3"/>
    <s v="bat"/>
    <n v="0"/>
    <n v="1"/>
    <n v="0"/>
    <x v="0"/>
    <n v="2"/>
    <n v="3"/>
    <n v="125"/>
    <n v="478"/>
    <n v="493"/>
    <s v="Chennai"/>
    <s v="India"/>
    <n v="2011"/>
    <n v="4"/>
    <s v="April"/>
    <s v="Chennai Super Kings"/>
    <s v="CSK"/>
    <s v="Kolkata Knight Riders"/>
    <s v="Chennai Super Kings"/>
    <s v="Chennai Super Kings"/>
    <s v="Standard"/>
  </r>
  <r>
    <n v="501204"/>
    <d v="2011-04-09T00:00:00"/>
    <n v="8"/>
    <n v="5"/>
    <x v="3"/>
    <s v="Rajiv Gandhi International Stadium, Uppal"/>
    <n v="5"/>
    <s v="field"/>
    <n v="0"/>
    <n v="1"/>
    <n v="0"/>
    <x v="1"/>
    <n v="8"/>
    <n v="5"/>
    <n v="39"/>
    <n v="477"/>
    <n v="488"/>
    <s v="Hyderabad"/>
    <s v="India"/>
    <n v="2011"/>
    <n v="4"/>
    <s v="April"/>
    <s v="Deccan Chargers"/>
    <s v="DC"/>
    <s v="Rajasthan Royals"/>
    <s v="Rajasthan Royals"/>
    <s v="Rajasthan Royals"/>
    <s v="Standard"/>
  </r>
  <r>
    <n v="501205"/>
    <d v="2011-04-09T00:00:00"/>
    <n v="9"/>
    <n v="2"/>
    <x v="3"/>
    <s v="Nehru Stadium"/>
    <n v="9"/>
    <s v="bat"/>
    <n v="0"/>
    <n v="1"/>
    <n v="0"/>
    <x v="1"/>
    <n v="6"/>
    <n v="2"/>
    <n v="110"/>
    <n v="482"/>
    <n v="486"/>
    <s v="Kochi"/>
    <s v="India"/>
    <n v="2011"/>
    <n v="4"/>
    <s v="April"/>
    <s v="Kochi Tuskers Kerala"/>
    <s v="KTK"/>
    <s v="Royal Challengers Bangalore"/>
    <s v="Kochi Tuskers Kerala"/>
    <s v="Royal Challengers Bangalore"/>
    <s v="Standard"/>
  </r>
  <r>
    <n v="501206"/>
    <d v="2011-04-10T00:00:00"/>
    <n v="6"/>
    <n v="7"/>
    <x v="3"/>
    <s v="Feroz Shah Kotla"/>
    <n v="6"/>
    <s v="bat"/>
    <n v="0"/>
    <n v="1"/>
    <n v="0"/>
    <x v="1"/>
    <n v="8"/>
    <n v="7"/>
    <n v="194"/>
    <n v="492"/>
    <n v="513"/>
    <s v="Delhi"/>
    <s v="India"/>
    <n v="2011"/>
    <n v="4"/>
    <s v="April"/>
    <s v="Delhi Daredevils"/>
    <s v="DD"/>
    <s v="Mumbai Indians"/>
    <s v="Delhi Daredevils"/>
    <s v="Mumbai Indians"/>
    <s v="Standard"/>
  </r>
  <r>
    <n v="501207"/>
    <d v="2011-04-10T00:00:00"/>
    <n v="10"/>
    <n v="4"/>
    <x v="3"/>
    <s v="Dr Dy Patil Sports Academy"/>
    <n v="4"/>
    <s v="bat"/>
    <n v="0"/>
    <n v="1"/>
    <n v="0"/>
    <x v="1"/>
    <n v="7"/>
    <n v="10"/>
    <n v="273"/>
    <n v="478"/>
    <n v="493"/>
    <s v="Mumbai"/>
    <s v="India"/>
    <n v="2011"/>
    <n v="4"/>
    <s v="April"/>
    <s v="Pune Warriors"/>
    <s v="PW"/>
    <s v="Kings XI Punjab"/>
    <s v="Kings XI Punjab"/>
    <s v="Pune Warriors"/>
    <s v="Standard"/>
  </r>
  <r>
    <n v="501208"/>
    <d v="2011-04-11T00:00:00"/>
    <n v="1"/>
    <n v="8"/>
    <x v="3"/>
    <s v="Eden Gardens"/>
    <n v="1"/>
    <s v="bat"/>
    <n v="0"/>
    <n v="1"/>
    <n v="0"/>
    <x v="0"/>
    <n v="9"/>
    <n v="1"/>
    <n v="9"/>
    <n v="477"/>
    <n v="488"/>
    <s v="Kolkata"/>
    <s v="India"/>
    <n v="2011"/>
    <n v="4"/>
    <s v="April"/>
    <s v="Kolkata Knight Riders"/>
    <s v="KKR"/>
    <s v="Deccan Chargers"/>
    <s v="Kolkata Knight Riders"/>
    <s v="Kolkata Knight Riders"/>
    <s v="Standard"/>
  </r>
  <r>
    <n v="501209"/>
    <d v="2011-04-12T00:00:00"/>
    <n v="5"/>
    <n v="6"/>
    <x v="3"/>
    <s v="Sawai Mansingh Stadium"/>
    <n v="6"/>
    <s v="bat"/>
    <n v="0"/>
    <n v="1"/>
    <n v="0"/>
    <x v="1"/>
    <n v="6"/>
    <n v="5"/>
    <n v="38"/>
    <n v="472"/>
    <n v="513"/>
    <s v="Jaipur"/>
    <s v="India"/>
    <n v="2011"/>
    <n v="4"/>
    <s v="April"/>
    <s v="Rajasthan Royals"/>
    <s v="RR"/>
    <s v="Delhi Daredevils"/>
    <s v="Delhi Daredevils"/>
    <s v="Rajasthan Royals"/>
    <s v="Standard"/>
  </r>
  <r>
    <n v="501210"/>
    <d v="2011-04-12T00:00:00"/>
    <n v="2"/>
    <n v="7"/>
    <x v="3"/>
    <s v="M Chinnaswamy Stadium"/>
    <n v="7"/>
    <s v="field"/>
    <n v="0"/>
    <n v="1"/>
    <n v="0"/>
    <x v="1"/>
    <n v="9"/>
    <n v="7"/>
    <n v="133"/>
    <n v="482"/>
    <n v="517"/>
    <s v="Bangalore"/>
    <s v="India"/>
    <n v="2011"/>
    <n v="4"/>
    <s v="April"/>
    <s v="Royal Challengers Bangalore"/>
    <s v="RCB"/>
    <s v="Mumbai Indians"/>
    <s v="Mumbai Indians"/>
    <s v="Mumbai Indians"/>
    <s v="Standard"/>
  </r>
  <r>
    <n v="501211"/>
    <d v="2011-04-13T00:00:00"/>
    <n v="4"/>
    <n v="3"/>
    <x v="3"/>
    <s v="Punjab Cricket Association Stadium, Mohali"/>
    <n v="4"/>
    <s v="field"/>
    <n v="0"/>
    <n v="1"/>
    <n v="0"/>
    <x v="1"/>
    <n v="6"/>
    <n v="4"/>
    <n v="167"/>
    <n v="470"/>
    <n v="487"/>
    <s v="Chandigarh"/>
    <s v="India"/>
    <n v="2011"/>
    <n v="4"/>
    <s v="April"/>
    <s v="Kings XI Punjab"/>
    <s v="KXIP"/>
    <s v="Chennai Super Kings"/>
    <s v="Kings XI Punjab"/>
    <s v="Kings XI Punjab"/>
    <s v="Standard"/>
  </r>
  <r>
    <n v="501212"/>
    <d v="2011-04-13T00:00:00"/>
    <n v="10"/>
    <n v="9"/>
    <x v="3"/>
    <s v="Dr Dy Patil Sports Academy"/>
    <n v="9"/>
    <s v="bat"/>
    <n v="0"/>
    <n v="1"/>
    <n v="0"/>
    <x v="1"/>
    <n v="4"/>
    <n v="10"/>
    <n v="231"/>
    <n v="483"/>
    <n v="493"/>
    <s v="Mumbai"/>
    <s v="India"/>
    <n v="2011"/>
    <n v="4"/>
    <s v="April"/>
    <s v="Pune Warriors"/>
    <s v="PW"/>
    <s v="Kochi Tuskers Kerala"/>
    <s v="Kochi Tuskers Kerala"/>
    <s v="Pune Warriors"/>
    <s v="Standard"/>
  </r>
  <r>
    <n v="501213"/>
    <d v="2011-04-14T00:00:00"/>
    <n v="8"/>
    <n v="2"/>
    <x v="3"/>
    <s v="Rajiv Gandhi International Stadium, Uppal"/>
    <n v="2"/>
    <s v="field"/>
    <n v="0"/>
    <n v="1"/>
    <n v="0"/>
    <x v="0"/>
    <n v="33"/>
    <n v="8"/>
    <n v="94"/>
    <n v="477"/>
    <n v="489"/>
    <s v="Hyderabad"/>
    <s v="India"/>
    <n v="2011"/>
    <n v="4"/>
    <s v="April"/>
    <s v="Deccan Chargers"/>
    <s v="DC"/>
    <s v="Royal Challengers Bangalore"/>
    <s v="Royal Challengers Bangalore"/>
    <s v="Deccan Chargers"/>
    <s v="Standard"/>
  </r>
  <r>
    <n v="501214"/>
    <d v="2011-04-15T00:00:00"/>
    <n v="5"/>
    <n v="1"/>
    <x v="3"/>
    <s v="Sawai Mansingh Stadium"/>
    <n v="1"/>
    <s v="field"/>
    <n v="0"/>
    <n v="1"/>
    <n v="0"/>
    <x v="1"/>
    <n v="9"/>
    <n v="1"/>
    <n v="40"/>
    <n v="472"/>
    <n v="485"/>
    <s v="Jaipur"/>
    <s v="India"/>
    <n v="2011"/>
    <n v="4"/>
    <s v="April"/>
    <s v="Rajasthan Royals"/>
    <s v="RR"/>
    <s v="Kolkata Knight Riders"/>
    <s v="Kolkata Knight Riders"/>
    <s v="Kolkata Knight Riders"/>
    <s v="Standard"/>
  </r>
  <r>
    <n v="501215"/>
    <d v="2011-04-15T00:00:00"/>
    <n v="7"/>
    <n v="9"/>
    <x v="3"/>
    <s v="Wankhede Stadium"/>
    <n v="9"/>
    <s v="field"/>
    <n v="0"/>
    <n v="1"/>
    <n v="0"/>
    <x v="1"/>
    <n v="8"/>
    <n v="9"/>
    <n v="2"/>
    <n v="478"/>
    <n v="493"/>
    <s v="Mumbai"/>
    <s v="India"/>
    <n v="2011"/>
    <n v="4"/>
    <s v="April"/>
    <s v="Mumbai Indians"/>
    <s v="MI"/>
    <s v="Kochi Tuskers Kerala"/>
    <s v="Kochi Tuskers Kerala"/>
    <s v="Kochi Tuskers Kerala"/>
    <s v="Standard"/>
  </r>
  <r>
    <n v="501216"/>
    <d v="2011-04-16T00:00:00"/>
    <n v="3"/>
    <n v="2"/>
    <x v="3"/>
    <s v="Ma Chidambaram Stadium, Chepauk"/>
    <n v="3"/>
    <s v="bat"/>
    <n v="0"/>
    <n v="1"/>
    <n v="0"/>
    <x v="0"/>
    <n v="21"/>
    <n v="3"/>
    <n v="19"/>
    <n v="482"/>
    <n v="517"/>
    <s v="Chennai"/>
    <s v="India"/>
    <n v="2011"/>
    <n v="4"/>
    <s v="April"/>
    <s v="Chennai Super Kings"/>
    <s v="CSK"/>
    <s v="Royal Challengers Bangalore"/>
    <s v="Chennai Super Kings"/>
    <s v="Chennai Super Kings"/>
    <s v="Standard"/>
  </r>
  <r>
    <n v="501217"/>
    <d v="2011-04-16T00:00:00"/>
    <n v="8"/>
    <n v="4"/>
    <x v="3"/>
    <s v="Rajiv Gandhi International Stadium, Uppal"/>
    <n v="4"/>
    <s v="field"/>
    <n v="0"/>
    <n v="1"/>
    <n v="0"/>
    <x v="1"/>
    <n v="8"/>
    <n v="4"/>
    <n v="167"/>
    <n v="477"/>
    <n v="489"/>
    <s v="Hyderabad"/>
    <s v="India"/>
    <n v="2011"/>
    <n v="4"/>
    <s v="April"/>
    <s v="Deccan Chargers"/>
    <s v="DC"/>
    <s v="Kings XI Punjab"/>
    <s v="Kings XI Punjab"/>
    <s v="Kings XI Punjab"/>
    <s v="Standard"/>
  </r>
  <r>
    <n v="501218"/>
    <d v="2011-04-17T00:00:00"/>
    <n v="10"/>
    <n v="6"/>
    <x v="3"/>
    <s v="Dr Dy Patil Sports Academy"/>
    <n v="6"/>
    <s v="field"/>
    <n v="0"/>
    <n v="1"/>
    <n v="0"/>
    <x v="1"/>
    <n v="3"/>
    <n v="6"/>
    <n v="27"/>
    <n v="470"/>
    <n v="492"/>
    <s v="Mumbai"/>
    <s v="India"/>
    <n v="2011"/>
    <n v="4"/>
    <s v="April"/>
    <s v="Pune Warriors"/>
    <s v="PW"/>
    <s v="Delhi Daredevils"/>
    <s v="Delhi Daredevils"/>
    <s v="Delhi Daredevils"/>
    <s v="Standard"/>
  </r>
  <r>
    <n v="501219"/>
    <d v="2011-04-17T00:00:00"/>
    <n v="1"/>
    <n v="5"/>
    <x v="3"/>
    <s v="Eden Gardens"/>
    <n v="1"/>
    <s v="field"/>
    <n v="0"/>
    <n v="1"/>
    <n v="0"/>
    <x v="1"/>
    <n v="8"/>
    <n v="1"/>
    <n v="151"/>
    <n v="472"/>
    <n v="513"/>
    <s v="Kolkata"/>
    <s v="India"/>
    <n v="2011"/>
    <n v="4"/>
    <s v="April"/>
    <s v="Kolkata Knight Riders"/>
    <s v="KKR"/>
    <s v="Rajasthan Royals"/>
    <s v="Kolkata Knight Riders"/>
    <s v="Kolkata Knight Riders"/>
    <s v="Standard"/>
  </r>
  <r>
    <n v="501220"/>
    <d v="2011-04-18T00:00:00"/>
    <n v="9"/>
    <n v="3"/>
    <x v="3"/>
    <s v="Nehru Stadium"/>
    <n v="9"/>
    <s v="field"/>
    <n v="0"/>
    <n v="1"/>
    <n v="1"/>
    <x v="1"/>
    <n v="7"/>
    <n v="9"/>
    <n v="2"/>
    <n v="486"/>
    <n v="517"/>
    <s v="Kochi"/>
    <s v="India"/>
    <n v="2011"/>
    <n v="4"/>
    <s v="April"/>
    <s v="Kochi Tuskers Kerala"/>
    <s v="KTK"/>
    <s v="Chennai Super Kings"/>
    <s v="Kochi Tuskers Kerala"/>
    <s v="Kochi Tuskers Kerala"/>
    <s v="Standard"/>
  </r>
  <r>
    <n v="501221"/>
    <d v="2011-04-19T00:00:00"/>
    <n v="6"/>
    <n v="8"/>
    <x v="3"/>
    <s v="Feroz Shah Kotla"/>
    <n v="8"/>
    <s v="bat"/>
    <n v="0"/>
    <n v="1"/>
    <n v="0"/>
    <x v="0"/>
    <n v="16"/>
    <n v="8"/>
    <n v="65"/>
    <n v="493"/>
    <n v="518"/>
    <s v="Delhi"/>
    <s v="India"/>
    <n v="2011"/>
    <n v="4"/>
    <s v="April"/>
    <s v="Delhi Daredevils"/>
    <s v="DD"/>
    <s v="Deccan Chargers"/>
    <s v="Deccan Chargers"/>
    <s v="Deccan Chargers"/>
    <s v="Standard"/>
  </r>
  <r>
    <n v="501223"/>
    <d v="2011-04-20T00:00:00"/>
    <n v="7"/>
    <n v="10"/>
    <x v="3"/>
    <s v="Wankhede Stadium"/>
    <n v="10"/>
    <s v="bat"/>
    <n v="0"/>
    <n v="1"/>
    <n v="0"/>
    <x v="1"/>
    <n v="7"/>
    <n v="7"/>
    <n v="126"/>
    <n v="470"/>
    <n v="492"/>
    <s v="Mumbai"/>
    <s v="India"/>
    <n v="2011"/>
    <n v="4"/>
    <s v="April"/>
    <s v="Mumbai Indians"/>
    <s v="MI"/>
    <s v="Pune Warriors"/>
    <s v="Pune Warriors"/>
    <s v="Mumbai Indians"/>
    <s v="Standard"/>
  </r>
  <r>
    <n v="501224"/>
    <d v="2011-04-20T00:00:00"/>
    <n v="1"/>
    <n v="9"/>
    <x v="3"/>
    <s v="Eden Gardens"/>
    <n v="1"/>
    <s v="field"/>
    <n v="0"/>
    <n v="1"/>
    <n v="0"/>
    <x v="0"/>
    <n v="6"/>
    <n v="9"/>
    <n v="64"/>
    <n v="472"/>
    <n v="513"/>
    <s v="Kolkata"/>
    <s v="India"/>
    <n v="2011"/>
    <n v="4"/>
    <s v="April"/>
    <s v="Kolkata Knight Riders"/>
    <s v="KKR"/>
    <s v="Kochi Tuskers Kerala"/>
    <s v="Kolkata Knight Riders"/>
    <s v="Kochi Tuskers Kerala"/>
    <s v="Standard"/>
  </r>
  <r>
    <n v="501225"/>
    <d v="2011-04-21T00:00:00"/>
    <n v="4"/>
    <n v="5"/>
    <x v="3"/>
    <s v="Punjab Cricket Association Stadium, Mohali"/>
    <n v="5"/>
    <s v="field"/>
    <n v="0"/>
    <n v="1"/>
    <n v="0"/>
    <x v="0"/>
    <n v="48"/>
    <n v="4"/>
    <n v="100"/>
    <n v="483"/>
    <n v="493"/>
    <s v="Chandigarh"/>
    <s v="India"/>
    <n v="2011"/>
    <n v="4"/>
    <s v="April"/>
    <s v="Kings XI Punjab"/>
    <s v="KXIP"/>
    <s v="Rajasthan Royals"/>
    <s v="Rajasthan Royals"/>
    <s v="Kings XI Punjab"/>
    <s v="Standard"/>
  </r>
  <r>
    <n v="501226"/>
    <d v="2011-04-22T00:00:00"/>
    <n v="7"/>
    <n v="3"/>
    <x v="3"/>
    <s v="Wankhede Stadium"/>
    <n v="3"/>
    <s v="field"/>
    <n v="0"/>
    <n v="1"/>
    <n v="0"/>
    <x v="0"/>
    <n v="8"/>
    <n v="7"/>
    <n v="50"/>
    <n v="470"/>
    <n v="492"/>
    <s v="Mumbai"/>
    <s v="India"/>
    <n v="2011"/>
    <n v="4"/>
    <s v="April"/>
    <s v="Mumbai Indians"/>
    <s v="MI"/>
    <s v="Chennai Super Kings"/>
    <s v="Chennai Super Kings"/>
    <s v="Mumbai Indians"/>
    <s v="Standard"/>
  </r>
  <r>
    <n v="501227"/>
    <d v="2011-04-22T00:00:00"/>
    <n v="1"/>
    <n v="2"/>
    <x v="3"/>
    <s v="Eden Gardens"/>
    <n v="2"/>
    <s v="field"/>
    <n v="0"/>
    <n v="1"/>
    <n v="0"/>
    <x v="1"/>
    <n v="9"/>
    <n v="2"/>
    <n v="162"/>
    <n v="485"/>
    <n v="513"/>
    <s v="Kolkata"/>
    <s v="India"/>
    <n v="2011"/>
    <n v="4"/>
    <s v="April"/>
    <s v="Kolkata Knight Riders"/>
    <s v="KKR"/>
    <s v="Royal Challengers Bangalore"/>
    <s v="Royal Challengers Bangalore"/>
    <s v="Royal Challengers Bangalore"/>
    <s v="Standard"/>
  </r>
  <r>
    <n v="501228"/>
    <d v="2011-04-23T00:00:00"/>
    <n v="6"/>
    <n v="4"/>
    <x v="3"/>
    <s v="Feroz Shah Kotla"/>
    <n v="4"/>
    <s v="field"/>
    <n v="0"/>
    <n v="1"/>
    <n v="0"/>
    <x v="0"/>
    <n v="29"/>
    <n v="6"/>
    <n v="187"/>
    <n v="483"/>
    <n v="477"/>
    <s v="Delhi"/>
    <s v="India"/>
    <n v="2011"/>
    <n v="4"/>
    <s v="April"/>
    <s v="Delhi Daredevils"/>
    <s v="DD"/>
    <s v="Kings XI Punjab"/>
    <s v="Kings XI Punjab"/>
    <s v="Delhi Daredevils"/>
    <s v="Standard"/>
  </r>
  <r>
    <n v="501229"/>
    <d v="2011-04-24T00:00:00"/>
    <n v="8"/>
    <n v="7"/>
    <x v="3"/>
    <s v="Rajiv Gandhi International Stadium, Uppal"/>
    <n v="8"/>
    <s v="field"/>
    <n v="0"/>
    <n v="1"/>
    <n v="0"/>
    <x v="0"/>
    <n v="37"/>
    <n v="7"/>
    <n v="194"/>
    <n v="482"/>
    <n v="517"/>
    <s v="Hyderabad"/>
    <s v="India"/>
    <n v="2011"/>
    <n v="4"/>
    <s v="April"/>
    <s v="Deccan Chargers"/>
    <s v="DC"/>
    <s v="Mumbai Indians"/>
    <s v="Deccan Chargers"/>
    <s v="Mumbai Indians"/>
    <s v="Standard"/>
  </r>
  <r>
    <n v="501230"/>
    <d v="2011-04-24T00:00:00"/>
    <n v="5"/>
    <n v="9"/>
    <x v="3"/>
    <s v="Sawai Mansingh Stadium"/>
    <n v="5"/>
    <s v="field"/>
    <n v="0"/>
    <n v="1"/>
    <n v="0"/>
    <x v="1"/>
    <n v="8"/>
    <n v="5"/>
    <n v="38"/>
    <n v="478"/>
    <n v="488"/>
    <s v="Jaipur"/>
    <s v="India"/>
    <n v="2011"/>
    <n v="4"/>
    <s v="April"/>
    <s v="Rajasthan Royals"/>
    <s v="RR"/>
    <s v="Kochi Tuskers Kerala"/>
    <s v="Rajasthan Royals"/>
    <s v="Rajasthan Royals"/>
    <s v="Standard"/>
  </r>
  <r>
    <n v="501231"/>
    <d v="2011-04-25T00:00:00"/>
    <n v="3"/>
    <n v="10"/>
    <x v="3"/>
    <s v="Ma Chidambaram Stadium, Chepauk"/>
    <n v="10"/>
    <s v="field"/>
    <n v="0"/>
    <n v="1"/>
    <n v="0"/>
    <x v="0"/>
    <n v="25"/>
    <n v="3"/>
    <n v="19"/>
    <n v="472"/>
    <n v="513"/>
    <s v="Chennai"/>
    <s v="India"/>
    <n v="2011"/>
    <n v="4"/>
    <s v="April"/>
    <s v="Chennai Super Kings"/>
    <s v="CSK"/>
    <s v="Pune Warriors"/>
    <s v="Pune Warriors"/>
    <s v="Chennai Super Kings"/>
    <s v="Standard"/>
  </r>
  <r>
    <n v="501232"/>
    <d v="2011-04-26T00:00:00"/>
    <n v="6"/>
    <n v="2"/>
    <x v="3"/>
    <s v="Feroz Shah Kotla"/>
    <n v="2"/>
    <s v="field"/>
    <n v="0"/>
    <n v="1"/>
    <n v="0"/>
    <x v="1"/>
    <n v="3"/>
    <n v="2"/>
    <n v="8"/>
    <n v="483"/>
    <n v="518"/>
    <s v="Delhi"/>
    <s v="India"/>
    <n v="2011"/>
    <n v="4"/>
    <s v="April"/>
    <s v="Delhi Daredevils"/>
    <s v="DD"/>
    <s v="Royal Challengers Bangalore"/>
    <s v="Royal Challengers Bangalore"/>
    <s v="Royal Challengers Bangalore"/>
    <s v="Standard"/>
  </r>
  <r>
    <n v="501233"/>
    <d v="2011-04-27T00:00:00"/>
    <n v="10"/>
    <n v="3"/>
    <x v="3"/>
    <s v="Dr Dy Patil Sports Academy"/>
    <n v="10"/>
    <s v="bat"/>
    <n v="0"/>
    <n v="1"/>
    <n v="0"/>
    <x v="1"/>
    <n v="8"/>
    <n v="3"/>
    <n v="248"/>
    <n v="470"/>
    <n v="487"/>
    <s v="Mumbai"/>
    <s v="India"/>
    <n v="2011"/>
    <n v="4"/>
    <s v="April"/>
    <s v="Pune Warriors"/>
    <s v="PW"/>
    <s v="Chennai Super Kings"/>
    <s v="Pune Warriors"/>
    <s v="Chennai Super Kings"/>
    <s v="Standard"/>
  </r>
  <r>
    <n v="501234"/>
    <d v="2011-04-27T00:00:00"/>
    <n v="9"/>
    <n v="8"/>
    <x v="3"/>
    <s v="Nehru Stadium"/>
    <n v="9"/>
    <s v="field"/>
    <n v="0"/>
    <n v="1"/>
    <n v="0"/>
    <x v="0"/>
    <n v="55"/>
    <n v="8"/>
    <n v="84"/>
    <n v="482"/>
    <n v="517"/>
    <s v="Kochi"/>
    <s v="India"/>
    <n v="2011"/>
    <n v="4"/>
    <s v="April"/>
    <s v="Kochi Tuskers Kerala"/>
    <s v="KTK"/>
    <s v="Deccan Chargers"/>
    <s v="Kochi Tuskers Kerala"/>
    <s v="Deccan Chargers"/>
    <s v="Standard"/>
  </r>
  <r>
    <n v="501235"/>
    <d v="2011-04-28T00:00:00"/>
    <n v="6"/>
    <n v="1"/>
    <x v="3"/>
    <s v="Feroz Shah Kotla"/>
    <n v="6"/>
    <s v="field"/>
    <n v="0"/>
    <n v="1"/>
    <n v="0"/>
    <x v="0"/>
    <n v="17"/>
    <n v="1"/>
    <n v="87"/>
    <n v="493"/>
    <n v="518"/>
    <s v="Delhi"/>
    <s v="India"/>
    <n v="2011"/>
    <n v="4"/>
    <s v="April"/>
    <s v="Delhi Daredevils"/>
    <s v="DD"/>
    <s v="Kolkata Knight Riders"/>
    <s v="Delhi Daredevils"/>
    <s v="Kolkata Knight Riders"/>
    <s v="Standard"/>
  </r>
  <r>
    <n v="501236"/>
    <d v="2011-04-29T00:00:00"/>
    <n v="5"/>
    <n v="7"/>
    <x v="3"/>
    <s v="Sawai Mansingh Stadium"/>
    <n v="5"/>
    <s v="field"/>
    <n v="0"/>
    <n v="1"/>
    <n v="0"/>
    <x v="1"/>
    <n v="7"/>
    <n v="5"/>
    <n v="192"/>
    <n v="470"/>
    <n v="488"/>
    <s v="Jaipur"/>
    <s v="India"/>
    <n v="2011"/>
    <n v="4"/>
    <s v="April"/>
    <s v="Rajasthan Royals"/>
    <s v="RR"/>
    <s v="Mumbai Indians"/>
    <s v="Rajasthan Royals"/>
    <s v="Rajasthan Royals"/>
    <s v="Standard"/>
  </r>
  <r>
    <n v="501237"/>
    <d v="2011-04-29T00:00:00"/>
    <n v="2"/>
    <n v="10"/>
    <x v="3"/>
    <s v="M Chinnaswamy Stadium"/>
    <n v="10"/>
    <s v="field"/>
    <n v="0"/>
    <n v="1"/>
    <n v="0"/>
    <x v="0"/>
    <n v="26"/>
    <n v="2"/>
    <n v="8"/>
    <n v="472"/>
    <n v="485"/>
    <s v="Bangalore"/>
    <s v="India"/>
    <n v="2011"/>
    <n v="4"/>
    <s v="April"/>
    <s v="Royal Challengers Bangalore"/>
    <s v="RCB"/>
    <s v="Pune Warriors"/>
    <s v="Pune Warriors"/>
    <s v="Royal Challengers Bangalore"/>
    <s v="Standard"/>
  </r>
  <r>
    <n v="501238"/>
    <d v="2011-04-30T00:00:00"/>
    <n v="9"/>
    <n v="6"/>
    <x v="3"/>
    <s v="Nehru Stadium"/>
    <n v="6"/>
    <s v="bat"/>
    <n v="0"/>
    <n v="1"/>
    <n v="0"/>
    <x v="0"/>
    <n v="38"/>
    <n v="6"/>
    <n v="41"/>
    <n v="482"/>
    <n v="517"/>
    <s v="Kochi"/>
    <s v="India"/>
    <n v="2011"/>
    <n v="4"/>
    <s v="April"/>
    <s v="Kochi Tuskers Kerala"/>
    <s v="KTK"/>
    <s v="Delhi Daredevils"/>
    <s v="Delhi Daredevils"/>
    <s v="Delhi Daredevils"/>
    <s v="Standard"/>
  </r>
  <r>
    <n v="501239"/>
    <d v="2011-04-30T00:00:00"/>
    <n v="1"/>
    <n v="4"/>
    <x v="3"/>
    <s v="Eden Gardens"/>
    <n v="1"/>
    <s v="field"/>
    <n v="0"/>
    <n v="1"/>
    <n v="0"/>
    <x v="1"/>
    <n v="8"/>
    <n v="1"/>
    <n v="140"/>
    <n v="492"/>
    <n v="487"/>
    <s v="Kolkata"/>
    <s v="India"/>
    <n v="2011"/>
    <n v="4"/>
    <s v="April"/>
    <s v="Kolkata Knight Riders"/>
    <s v="KKR"/>
    <s v="Kings XI Punjab"/>
    <s v="Kolkata Knight Riders"/>
    <s v="Kolkata Knight Riders"/>
    <s v="Standard"/>
  </r>
  <r>
    <n v="501240"/>
    <d v="2011-05-01T00:00:00"/>
    <n v="5"/>
    <n v="10"/>
    <x v="3"/>
    <s v="Sawai Mansingh Stadium"/>
    <n v="5"/>
    <s v="field"/>
    <n v="0"/>
    <n v="1"/>
    <n v="0"/>
    <x v="1"/>
    <n v="6"/>
    <n v="5"/>
    <n v="52"/>
    <n v="488"/>
    <n v="490"/>
    <s v="Jaipur"/>
    <s v="India"/>
    <n v="2011"/>
    <n v="5"/>
    <s v="May"/>
    <s v="Rajasthan Royals"/>
    <s v="RR"/>
    <s v="Pune Warriors"/>
    <s v="Rajasthan Royals"/>
    <s v="Rajasthan Royals"/>
    <s v="Standard"/>
  </r>
  <r>
    <n v="501241"/>
    <d v="2011-05-01T00:00:00"/>
    <n v="3"/>
    <n v="8"/>
    <x v="3"/>
    <s v="Ma Chidambaram Stadium, Chepauk"/>
    <n v="3"/>
    <s v="bat"/>
    <n v="0"/>
    <n v="1"/>
    <n v="0"/>
    <x v="0"/>
    <n v="19"/>
    <n v="3"/>
    <n v="109"/>
    <n v="472"/>
    <n v="513"/>
    <s v="Chennai"/>
    <s v="India"/>
    <n v="2011"/>
    <n v="5"/>
    <s v="May"/>
    <s v="Chennai Super Kings"/>
    <s v="CSK"/>
    <s v="Deccan Chargers"/>
    <s v="Chennai Super Kings"/>
    <s v="Chennai Super Kings"/>
    <s v="Standard"/>
  </r>
  <r>
    <n v="501242"/>
    <d v="2011-05-02T00:00:00"/>
    <n v="7"/>
    <n v="4"/>
    <x v="3"/>
    <s v="Wankhede Stadium"/>
    <n v="4"/>
    <s v="field"/>
    <n v="0"/>
    <n v="1"/>
    <n v="0"/>
    <x v="0"/>
    <n v="23"/>
    <n v="7"/>
    <n v="221"/>
    <n v="482"/>
    <n v="493"/>
    <s v="Mumbai"/>
    <s v="India"/>
    <n v="2011"/>
    <n v="5"/>
    <s v="May"/>
    <s v="Mumbai Indians"/>
    <s v="MI"/>
    <s v="Kings XI Punjab"/>
    <s v="Kings XI Punjab"/>
    <s v="Mumbai Indians"/>
    <s v="Standard"/>
  </r>
  <r>
    <n v="501243"/>
    <d v="2011-05-02T00:00:00"/>
    <n v="6"/>
    <n v="9"/>
    <x v="3"/>
    <s v="Feroz Shah Kotla"/>
    <n v="9"/>
    <s v="field"/>
    <n v="0"/>
    <n v="1"/>
    <n v="0"/>
    <x v="1"/>
    <n v="7"/>
    <n v="9"/>
    <n v="294"/>
    <n v="470"/>
    <n v="487"/>
    <s v="Delhi"/>
    <s v="India"/>
    <n v="2011"/>
    <n v="5"/>
    <s v="May"/>
    <s v="Delhi Daredevils"/>
    <s v="DD"/>
    <s v="Kochi Tuskers Kerala"/>
    <s v="Kochi Tuskers Kerala"/>
    <s v="Kochi Tuskers Kerala"/>
    <s v="Standard"/>
  </r>
  <r>
    <n v="501244"/>
    <d v="2011-05-03T00:00:00"/>
    <n v="8"/>
    <n v="1"/>
    <x v="3"/>
    <s v="Rajiv Gandhi International Stadium, Uppal"/>
    <n v="8"/>
    <s v="field"/>
    <n v="0"/>
    <n v="1"/>
    <n v="0"/>
    <x v="0"/>
    <n v="20"/>
    <n v="1"/>
    <n v="31"/>
    <n v="483"/>
    <n v="518"/>
    <s v="Hyderabad"/>
    <s v="India"/>
    <n v="2011"/>
    <n v="5"/>
    <s v="May"/>
    <s v="Deccan Chargers"/>
    <s v="DC"/>
    <s v="Kolkata Knight Riders"/>
    <s v="Deccan Chargers"/>
    <s v="Kolkata Knight Riders"/>
    <s v="Standard"/>
  </r>
  <r>
    <n v="501245"/>
    <d v="2011-05-04T00:00:00"/>
    <n v="3"/>
    <n v="5"/>
    <x v="3"/>
    <s v="Ma Chidambaram Stadium, Chepauk"/>
    <n v="5"/>
    <s v="bat"/>
    <n v="0"/>
    <n v="1"/>
    <n v="0"/>
    <x v="1"/>
    <n v="8"/>
    <n v="3"/>
    <n v="19"/>
    <n v="485"/>
    <n v="513"/>
    <s v="Chennai"/>
    <s v="India"/>
    <n v="2011"/>
    <n v="5"/>
    <s v="May"/>
    <s v="Chennai Super Kings"/>
    <s v="CSK"/>
    <s v="Rajasthan Royals"/>
    <s v="Rajasthan Royals"/>
    <s v="Chennai Super Kings"/>
    <s v="Standard"/>
  </r>
  <r>
    <n v="501246"/>
    <d v="2011-05-04T00:00:00"/>
    <n v="10"/>
    <n v="7"/>
    <x v="3"/>
    <s v="Dr Dy Patil Sports Academy"/>
    <n v="10"/>
    <s v="field"/>
    <n v="0"/>
    <n v="1"/>
    <n v="0"/>
    <x v="0"/>
    <n v="21"/>
    <n v="7"/>
    <n v="235"/>
    <n v="482"/>
    <n v="490"/>
    <s v="Mumbai"/>
    <s v="India"/>
    <n v="2011"/>
    <n v="5"/>
    <s v="May"/>
    <s v="Pune Warriors"/>
    <s v="PW"/>
    <s v="Mumbai Indians"/>
    <s v="Pune Warriors"/>
    <s v="Mumbai Indians"/>
    <s v="Standard"/>
  </r>
  <r>
    <n v="501247"/>
    <d v="2011-05-05T00:00:00"/>
    <n v="9"/>
    <n v="1"/>
    <x v="3"/>
    <s v="Nehru Stadium"/>
    <n v="1"/>
    <s v="field"/>
    <n v="0"/>
    <n v="1"/>
    <n v="0"/>
    <x v="0"/>
    <n v="17"/>
    <n v="9"/>
    <n v="104"/>
    <n v="489"/>
    <n v="518"/>
    <s v="Kochi"/>
    <s v="India"/>
    <n v="2011"/>
    <n v="5"/>
    <s v="May"/>
    <s v="Kochi Tuskers Kerala"/>
    <s v="KTK"/>
    <s v="Kolkata Knight Riders"/>
    <s v="Kolkata Knight Riders"/>
    <s v="Kochi Tuskers Kerala"/>
    <s v="Standard"/>
  </r>
  <r>
    <n v="501248"/>
    <d v="2011-05-05T00:00:00"/>
    <n v="8"/>
    <n v="6"/>
    <x v="3"/>
    <s v="Rajiv Gandhi International Stadium, Uppal"/>
    <n v="6"/>
    <s v="field"/>
    <n v="0"/>
    <n v="1"/>
    <n v="0"/>
    <x v="1"/>
    <n v="4"/>
    <n v="6"/>
    <n v="41"/>
    <n v="470"/>
    <n v="492"/>
    <s v="Hyderabad"/>
    <s v="India"/>
    <n v="2011"/>
    <n v="5"/>
    <s v="May"/>
    <s v="Deccan Chargers"/>
    <s v="DC"/>
    <s v="Delhi Daredevils"/>
    <s v="Delhi Daredevils"/>
    <s v="Delhi Daredevils"/>
    <s v="Standard"/>
  </r>
  <r>
    <n v="501249"/>
    <d v="2011-05-06T00:00:00"/>
    <n v="2"/>
    <n v="4"/>
    <x v="3"/>
    <s v="M Chinnaswamy Stadium"/>
    <n v="4"/>
    <s v="field"/>
    <n v="0"/>
    <n v="1"/>
    <n v="0"/>
    <x v="0"/>
    <n v="85"/>
    <n v="2"/>
    <n v="162"/>
    <n v="472"/>
    <n v="513"/>
    <s v="Bangalore"/>
    <s v="India"/>
    <n v="2011"/>
    <n v="5"/>
    <s v="May"/>
    <s v="Royal Challengers Bangalore"/>
    <s v="RCB"/>
    <s v="Kings XI Punjab"/>
    <s v="Kings XI Punjab"/>
    <s v="Royal Challengers Bangalore"/>
    <s v="Standard"/>
  </r>
  <r>
    <n v="501250"/>
    <d v="2011-05-07T00:00:00"/>
    <n v="1"/>
    <n v="3"/>
    <x v="3"/>
    <s v="Eden Gardens"/>
    <n v="3"/>
    <s v="bat"/>
    <n v="0"/>
    <n v="1"/>
    <n v="1"/>
    <x v="0"/>
    <n v="10"/>
    <n v="1"/>
    <n v="140"/>
    <n v="470"/>
    <n v="493"/>
    <s v="Kolkata"/>
    <s v="India"/>
    <n v="2011"/>
    <n v="5"/>
    <s v="May"/>
    <s v="Kolkata Knight Riders"/>
    <s v="KKR"/>
    <s v="Chennai Super Kings"/>
    <s v="Chennai Super Kings"/>
    <s v="Kolkata Knight Riders"/>
    <s v="Standard"/>
  </r>
  <r>
    <n v="501251"/>
    <d v="2011-05-07T00:00:00"/>
    <n v="7"/>
    <n v="6"/>
    <x v="3"/>
    <s v="Wankhede Stadium"/>
    <n v="6"/>
    <s v="field"/>
    <n v="0"/>
    <n v="1"/>
    <n v="0"/>
    <x v="0"/>
    <n v="32"/>
    <n v="7"/>
    <n v="208"/>
    <n v="486"/>
    <n v="490"/>
    <s v="Mumbai"/>
    <s v="India"/>
    <n v="2011"/>
    <n v="5"/>
    <s v="May"/>
    <s v="Mumbai Indians"/>
    <s v="MI"/>
    <s v="Delhi Daredevils"/>
    <s v="Delhi Daredevils"/>
    <s v="Mumbai Indians"/>
    <s v="Standard"/>
  </r>
  <r>
    <n v="501252"/>
    <d v="2011-05-08T00:00:00"/>
    <n v="2"/>
    <n v="9"/>
    <x v="3"/>
    <s v="M Chinnaswamy Stadium"/>
    <n v="9"/>
    <s v="bat"/>
    <n v="0"/>
    <n v="1"/>
    <n v="0"/>
    <x v="1"/>
    <n v="9"/>
    <n v="2"/>
    <n v="162"/>
    <n v="472"/>
    <n v="485"/>
    <s v="Bangalore"/>
    <s v="India"/>
    <n v="2011"/>
    <n v="5"/>
    <s v="May"/>
    <s v="Royal Challengers Bangalore"/>
    <s v="RCB"/>
    <s v="Kochi Tuskers Kerala"/>
    <s v="Kochi Tuskers Kerala"/>
    <s v="Royal Challengers Bangalore"/>
    <s v="Standard"/>
  </r>
  <r>
    <n v="501253"/>
    <d v="2011-05-08T00:00:00"/>
    <n v="4"/>
    <n v="10"/>
    <x v="3"/>
    <s v="Punjab Cricket Association Stadium, Mohali"/>
    <n v="4"/>
    <s v="bat"/>
    <n v="0"/>
    <n v="1"/>
    <n v="0"/>
    <x v="1"/>
    <n v="5"/>
    <n v="10"/>
    <n v="235"/>
    <n v="488"/>
    <n v="518"/>
    <s v="Chandigarh"/>
    <s v="India"/>
    <n v="2011"/>
    <n v="5"/>
    <s v="May"/>
    <s v="Kings XI Punjab"/>
    <s v="KXIP"/>
    <s v="Pune Warriors"/>
    <s v="Kings XI Punjab"/>
    <s v="Pune Warriors"/>
    <s v="Standard"/>
  </r>
  <r>
    <n v="501254"/>
    <d v="2011-05-09T00:00:00"/>
    <n v="5"/>
    <n v="3"/>
    <x v="3"/>
    <s v="Sawai Mansingh Stadium"/>
    <n v="5"/>
    <s v="field"/>
    <n v="0"/>
    <n v="1"/>
    <n v="0"/>
    <x v="0"/>
    <n v="63"/>
    <n v="3"/>
    <n v="185"/>
    <n v="486"/>
    <n v="490"/>
    <s v="Jaipur"/>
    <s v="India"/>
    <n v="2011"/>
    <n v="5"/>
    <s v="May"/>
    <s v="Rajasthan Royals"/>
    <s v="RR"/>
    <s v="Chennai Super Kings"/>
    <s v="Rajasthan Royals"/>
    <s v="Chennai Super Kings"/>
    <s v="Standard"/>
  </r>
  <r>
    <n v="501255"/>
    <d v="2011-05-10T00:00:00"/>
    <n v="8"/>
    <n v="10"/>
    <x v="3"/>
    <s v="Rajiv Gandhi International Stadium, Uppal"/>
    <n v="8"/>
    <s v="bat"/>
    <n v="0"/>
    <n v="1"/>
    <n v="0"/>
    <x v="1"/>
    <n v="6"/>
    <n v="10"/>
    <n v="253"/>
    <n v="470"/>
    <n v="492"/>
    <s v="Hyderabad"/>
    <s v="India"/>
    <n v="2011"/>
    <n v="5"/>
    <s v="May"/>
    <s v="Deccan Chargers"/>
    <s v="DC"/>
    <s v="Pune Warriors"/>
    <s v="Deccan Chargers"/>
    <s v="Pune Warriors"/>
    <s v="Standard"/>
  </r>
  <r>
    <n v="501256"/>
    <d v="2011-05-10T00:00:00"/>
    <n v="4"/>
    <n v="7"/>
    <x v="3"/>
    <s v="Punjab Cricket Association Stadium, Mohali"/>
    <n v="7"/>
    <s v="field"/>
    <n v="0"/>
    <n v="1"/>
    <n v="0"/>
    <x v="0"/>
    <n v="76"/>
    <n v="4"/>
    <n v="302"/>
    <n v="488"/>
    <n v="518"/>
    <s v="Chandigarh"/>
    <s v="India"/>
    <n v="2011"/>
    <n v="5"/>
    <s v="May"/>
    <s v="Kings XI Punjab"/>
    <s v="KXIP"/>
    <s v="Mumbai Indians"/>
    <s v="Mumbai Indians"/>
    <s v="Kings XI Punjab"/>
    <s v="Standard"/>
  </r>
  <r>
    <n v="501257"/>
    <d v="2011-05-11T00:00:00"/>
    <n v="5"/>
    <n v="2"/>
    <x v="3"/>
    <s v="Sawai Mansingh Stadium"/>
    <n v="2"/>
    <s v="field"/>
    <n v="0"/>
    <n v="1"/>
    <n v="0"/>
    <x v="1"/>
    <n v="9"/>
    <n v="2"/>
    <n v="270"/>
    <n v="482"/>
    <n v="486"/>
    <s v="Jaipur"/>
    <s v="India"/>
    <n v="2011"/>
    <n v="5"/>
    <s v="May"/>
    <s v="Rajasthan Royals"/>
    <s v="RR"/>
    <s v="Royal Challengers Bangalore"/>
    <s v="Royal Challengers Bangalore"/>
    <s v="Royal Challengers Bangalore"/>
    <s v="Standard"/>
  </r>
  <r>
    <n v="501258"/>
    <d v="2011-05-12T00:00:00"/>
    <n v="3"/>
    <n v="6"/>
    <x v="3"/>
    <s v="Ma Chidambaram Stadium, Chepauk"/>
    <n v="3"/>
    <s v="bat"/>
    <n v="0"/>
    <n v="1"/>
    <n v="0"/>
    <x v="0"/>
    <n v="18"/>
    <n v="3"/>
    <n v="20"/>
    <n v="492"/>
    <n v="487"/>
    <s v="Chennai"/>
    <s v="India"/>
    <n v="2011"/>
    <n v="5"/>
    <s v="May"/>
    <s v="Chennai Super Kings"/>
    <s v="CSK"/>
    <s v="Delhi Daredevils"/>
    <s v="Chennai Super Kings"/>
    <s v="Chennai Super Kings"/>
    <s v="Standard"/>
  </r>
  <r>
    <n v="501259"/>
    <d v="2011-05-13T00:00:00"/>
    <n v="9"/>
    <n v="4"/>
    <x v="3"/>
    <s v="Holkar Cricket Stadium"/>
    <n v="4"/>
    <s v="field"/>
    <n v="0"/>
    <n v="1"/>
    <n v="0"/>
    <x v="1"/>
    <n v="6"/>
    <n v="4"/>
    <n v="88"/>
    <n v="483"/>
    <n v="518"/>
    <s v="Indore"/>
    <s v="India"/>
    <n v="2011"/>
    <n v="5"/>
    <s v="May"/>
    <s v="Kochi Tuskers Kerala"/>
    <s v="KTK"/>
    <s v="Kings XI Punjab"/>
    <s v="Kings XI Punjab"/>
    <s v="Kings XI Punjab"/>
    <s v="Standard"/>
  </r>
  <r>
    <n v="501260"/>
    <d v="2011-05-14T00:00:00"/>
    <n v="2"/>
    <n v="1"/>
    <x v="3"/>
    <s v="M Chinnaswamy Stadium"/>
    <n v="2"/>
    <s v="field"/>
    <n v="0"/>
    <n v="1"/>
    <n v="1"/>
    <x v="1"/>
    <n v="4"/>
    <n v="2"/>
    <n v="162"/>
    <n v="477"/>
    <n v="513"/>
    <s v="Bangalore"/>
    <s v="India"/>
    <n v="2011"/>
    <n v="5"/>
    <s v="May"/>
    <s v="Royal Challengers Bangalore"/>
    <s v="RCB"/>
    <s v="Kolkata Knight Riders"/>
    <s v="Royal Challengers Bangalore"/>
    <s v="Royal Challengers Bangalore"/>
    <s v="Standard"/>
  </r>
  <r>
    <n v="501261"/>
    <d v="2011-05-14T00:00:00"/>
    <n v="7"/>
    <n v="8"/>
    <x v="3"/>
    <s v="Wankhede Stadium"/>
    <n v="8"/>
    <s v="bat"/>
    <n v="0"/>
    <n v="1"/>
    <n v="0"/>
    <x v="0"/>
    <n v="10"/>
    <n v="8"/>
    <n v="136"/>
    <n v="489"/>
    <n v="488"/>
    <s v="Mumbai"/>
    <s v="India"/>
    <n v="2011"/>
    <n v="5"/>
    <s v="May"/>
    <s v="Mumbai Indians"/>
    <s v="MI"/>
    <s v="Deccan Chargers"/>
    <s v="Deccan Chargers"/>
    <s v="Deccan Chargers"/>
    <s v="Standard"/>
  </r>
  <r>
    <n v="501262"/>
    <d v="2011-05-15T00:00:00"/>
    <n v="4"/>
    <n v="6"/>
    <x v="3"/>
    <s v="Himachal Pradesh Cricket Association Stadium"/>
    <n v="6"/>
    <s v="field"/>
    <n v="0"/>
    <n v="1"/>
    <n v="0"/>
    <x v="0"/>
    <n v="29"/>
    <n v="4"/>
    <n v="67"/>
    <n v="470"/>
    <n v="487"/>
    <s v="Dharamsala"/>
    <s v="India"/>
    <n v="2011"/>
    <n v="5"/>
    <s v="May"/>
    <s v="Kings XI Punjab"/>
    <s v="KXIP"/>
    <s v="Delhi Daredevils"/>
    <s v="Delhi Daredevils"/>
    <s v="Kings XI Punjab"/>
    <s v="Standard"/>
  </r>
  <r>
    <n v="501263"/>
    <d v="2011-05-15T00:00:00"/>
    <n v="9"/>
    <n v="5"/>
    <x v="3"/>
    <s v="Holkar Cricket Stadium"/>
    <n v="9"/>
    <s v="field"/>
    <n v="0"/>
    <n v="1"/>
    <n v="0"/>
    <x v="1"/>
    <n v="8"/>
    <n v="9"/>
    <n v="104"/>
    <n v="493"/>
    <n v="518"/>
    <s v="Indore"/>
    <s v="India"/>
    <n v="2011"/>
    <n v="5"/>
    <s v="May"/>
    <s v="Kochi Tuskers Kerala"/>
    <s v="KTK"/>
    <s v="Rajasthan Royals"/>
    <s v="Kochi Tuskers Kerala"/>
    <s v="Kochi Tuskers Kerala"/>
    <s v="Standard"/>
  </r>
  <r>
    <n v="501264"/>
    <d v="2011-05-16T00:00:00"/>
    <n v="10"/>
    <n v="8"/>
    <x v="3"/>
    <s v="Dr Dy Patil Sports Academy"/>
    <n v="8"/>
    <s v="field"/>
    <n v="0"/>
    <n v="1"/>
    <n v="0"/>
    <x v="1"/>
    <n v="6"/>
    <n v="8"/>
    <n v="136"/>
    <n v="489"/>
    <n v="488"/>
    <s v="Mumbai"/>
    <s v="India"/>
    <n v="2011"/>
    <n v="5"/>
    <s v="May"/>
    <s v="Pune Warriors"/>
    <s v="PW"/>
    <s v="Deccan Chargers"/>
    <s v="Deccan Chargers"/>
    <s v="Deccan Chargers"/>
    <s v="Standard"/>
  </r>
  <r>
    <n v="501265"/>
    <d v="2011-05-17T00:00:00"/>
    <n v="4"/>
    <n v="2"/>
    <x v="3"/>
    <s v="Himachal Pradesh Cricket Association Stadium"/>
    <n v="4"/>
    <s v="bat"/>
    <n v="0"/>
    <n v="1"/>
    <n v="0"/>
    <x v="0"/>
    <n v="111"/>
    <n v="4"/>
    <n v="53"/>
    <n v="470"/>
    <n v="492"/>
    <s v="Dharamsala"/>
    <s v="India"/>
    <n v="2011"/>
    <n v="5"/>
    <s v="May"/>
    <s v="Kings XI Punjab"/>
    <s v="KXIP"/>
    <s v="Royal Challengers Bangalore"/>
    <s v="Kings XI Punjab"/>
    <s v="Kings XI Punjab"/>
    <s v="Standard"/>
  </r>
  <r>
    <n v="501266"/>
    <d v="2011-05-18T00:00:00"/>
    <n v="3"/>
    <n v="9"/>
    <x v="3"/>
    <s v="Ma Chidambaram Stadium, Chepauk"/>
    <n v="3"/>
    <s v="bat"/>
    <n v="0"/>
    <n v="1"/>
    <n v="0"/>
    <x v="0"/>
    <n v="11"/>
    <n v="3"/>
    <n v="62"/>
    <n v="482"/>
    <n v="477"/>
    <s v="Chennai"/>
    <s v="India"/>
    <n v="2011"/>
    <n v="5"/>
    <s v="May"/>
    <s v="Chennai Super Kings"/>
    <s v="CSK"/>
    <s v="Kochi Tuskers Kerala"/>
    <s v="Chennai Super Kings"/>
    <s v="Chennai Super Kings"/>
    <s v="Standard"/>
  </r>
  <r>
    <n v="501267"/>
    <d v="2011-05-19T00:00:00"/>
    <n v="10"/>
    <n v="1"/>
    <x v="3"/>
    <s v="Dr Dy Patil Sports Academy"/>
    <n v="1"/>
    <s v="field"/>
    <n v="0"/>
    <n v="1"/>
    <n v="0"/>
    <x v="1"/>
    <n v="7"/>
    <n v="1"/>
    <n v="31"/>
    <n v="489"/>
    <n v="490"/>
    <s v="Mumbai"/>
    <s v="India"/>
    <n v="2011"/>
    <n v="5"/>
    <s v="May"/>
    <s v="Pune Warriors"/>
    <s v="PW"/>
    <s v="Kolkata Knight Riders"/>
    <s v="Kolkata Knight Riders"/>
    <s v="Kolkata Knight Riders"/>
    <s v="Standard"/>
  </r>
  <r>
    <n v="501268"/>
    <d v="2011-05-20T00:00:00"/>
    <n v="7"/>
    <n v="5"/>
    <x v="3"/>
    <s v="Wankhede Stadium"/>
    <n v="7"/>
    <s v="bat"/>
    <n v="0"/>
    <n v="1"/>
    <n v="0"/>
    <x v="1"/>
    <n v="10"/>
    <n v="5"/>
    <n v="32"/>
    <n v="477"/>
    <n v="493"/>
    <s v="Mumbai"/>
    <s v="India"/>
    <n v="2011"/>
    <n v="5"/>
    <s v="May"/>
    <s v="Mumbai Indians"/>
    <s v="MI"/>
    <s v="Rajasthan Royals"/>
    <s v="Mumbai Indians"/>
    <s v="Rajasthan Royals"/>
    <s v="Standard"/>
  </r>
  <r>
    <n v="501269"/>
    <d v="2011-05-21T00:00:00"/>
    <n v="4"/>
    <n v="8"/>
    <x v="3"/>
    <s v="Himachal Pradesh Cricket Association Stadium"/>
    <n v="4"/>
    <s v="field"/>
    <n v="0"/>
    <n v="1"/>
    <n v="0"/>
    <x v="0"/>
    <n v="82"/>
    <n v="8"/>
    <n v="42"/>
    <n v="470"/>
    <n v="492"/>
    <s v="Dharamsala"/>
    <s v="India"/>
    <n v="2011"/>
    <n v="5"/>
    <s v="May"/>
    <s v="Kings XI Punjab"/>
    <s v="KXIP"/>
    <s v="Deccan Chargers"/>
    <s v="Kings XI Punjab"/>
    <s v="Deccan Chargers"/>
    <s v="Standard"/>
  </r>
  <r>
    <n v="501270"/>
    <d v="2011-05-21T00:00:00"/>
    <n v="6"/>
    <n v="10"/>
    <x v="3"/>
    <s v="Feroz Shah Kotla"/>
    <n v="6"/>
    <s v="bat"/>
    <n v="0"/>
    <n v="0"/>
    <n v="0"/>
    <x v="3"/>
    <s v="NULL"/>
    <m/>
    <m/>
    <n v="485"/>
    <n v="518"/>
    <s v="Delhi"/>
    <s v="India"/>
    <n v="2011"/>
    <n v="5"/>
    <s v="May"/>
    <s v="Delhi Daredevils"/>
    <s v="DD"/>
    <s v="Pune Warriors"/>
    <s v="Delhi Daredevils"/>
    <e v="#N/A"/>
    <s v="Non-Standard"/>
  </r>
  <r>
    <n v="501271"/>
    <d v="2011-05-22T00:00:00"/>
    <n v="2"/>
    <n v="3"/>
    <x v="3"/>
    <s v="M Chinnaswamy Stadium"/>
    <n v="2"/>
    <s v="field"/>
    <n v="0"/>
    <n v="1"/>
    <n v="0"/>
    <x v="1"/>
    <n v="8"/>
    <n v="2"/>
    <n v="162"/>
    <n v="486"/>
    <n v="477"/>
    <s v="Bangalore"/>
    <s v="India"/>
    <n v="2011"/>
    <n v="5"/>
    <s v="May"/>
    <s v="Royal Challengers Bangalore"/>
    <s v="RCB"/>
    <s v="Chennai Super Kings"/>
    <s v="Royal Challengers Bangalore"/>
    <s v="Royal Challengers Bangalore"/>
    <s v="Standard"/>
  </r>
  <r>
    <n v="501272"/>
    <d v="2011-05-22T00:00:00"/>
    <n v="1"/>
    <n v="7"/>
    <x v="3"/>
    <s v="Eden Gardens"/>
    <n v="7"/>
    <s v="field"/>
    <n v="0"/>
    <n v="1"/>
    <n v="0"/>
    <x v="1"/>
    <n v="5"/>
    <n v="7"/>
    <n v="275"/>
    <n v="488"/>
    <n v="490"/>
    <s v="Kolkata"/>
    <s v="India"/>
    <n v="2011"/>
    <n v="5"/>
    <s v="May"/>
    <s v="Kolkata Knight Riders"/>
    <s v="KKR"/>
    <s v="Mumbai Indians"/>
    <s v="Mumbai Indians"/>
    <s v="Mumbai Indians"/>
    <s v="Standard"/>
  </r>
  <r>
    <n v="501273"/>
    <d v="2011-05-24T00:00:00"/>
    <n v="2"/>
    <n v="3"/>
    <x v="3"/>
    <s v="Wankhede Stadium"/>
    <n v="3"/>
    <s v="field"/>
    <n v="0"/>
    <n v="1"/>
    <n v="0"/>
    <x v="1"/>
    <n v="6"/>
    <n v="3"/>
    <n v="21"/>
    <n v="470"/>
    <n v="490"/>
    <s v="Mumbai"/>
    <s v="India"/>
    <n v="2011"/>
    <n v="5"/>
    <s v="May"/>
    <s v="Royal Challengers Bangalore"/>
    <s v="RCB"/>
    <s v="Chennai Super Kings"/>
    <s v="Chennai Super Kings"/>
    <s v="Chennai Super Kings"/>
    <s v="Standard"/>
  </r>
  <r>
    <n v="501274"/>
    <d v="2011-05-25T00:00:00"/>
    <n v="7"/>
    <n v="1"/>
    <x v="3"/>
    <s v="Wankhede Stadium"/>
    <n v="7"/>
    <s v="field"/>
    <n v="0"/>
    <n v="1"/>
    <n v="0"/>
    <x v="1"/>
    <n v="4"/>
    <n v="7"/>
    <n v="126"/>
    <n v="470"/>
    <n v="490"/>
    <s v="Mumbai"/>
    <s v="India"/>
    <n v="2011"/>
    <n v="5"/>
    <s v="May"/>
    <s v="Mumbai Indians"/>
    <s v="MI"/>
    <s v="Kolkata Knight Riders"/>
    <s v="Mumbai Indians"/>
    <s v="Mumbai Indians"/>
    <s v="Standard"/>
  </r>
  <r>
    <n v="501275"/>
    <d v="2011-05-27T00:00:00"/>
    <n v="2"/>
    <n v="7"/>
    <x v="3"/>
    <s v="Ma Chidambaram Stadium, Chepauk"/>
    <n v="7"/>
    <s v="field"/>
    <n v="0"/>
    <n v="1"/>
    <n v="0"/>
    <x v="0"/>
    <n v="43"/>
    <n v="2"/>
    <n v="162"/>
    <n v="470"/>
    <n v="490"/>
    <s v="Chennai"/>
    <s v="India"/>
    <n v="2011"/>
    <n v="5"/>
    <s v="May"/>
    <s v="Royal Challengers Bangalore"/>
    <s v="RCB"/>
    <s v="Mumbai Indians"/>
    <s v="Mumbai Indians"/>
    <s v="Royal Challengers Bangalore"/>
    <s v="Standard"/>
  </r>
  <r>
    <n v="501276"/>
    <d v="2011-05-28T00:00:00"/>
    <n v="3"/>
    <n v="2"/>
    <x v="3"/>
    <s v="Ma Chidambaram Stadium, Chepauk"/>
    <n v="3"/>
    <s v="bat"/>
    <n v="0"/>
    <n v="1"/>
    <n v="0"/>
    <x v="0"/>
    <n v="58"/>
    <n v="3"/>
    <n v="185"/>
    <n v="470"/>
    <n v="490"/>
    <s v="Chennai"/>
    <s v="India"/>
    <n v="2011"/>
    <n v="5"/>
    <s v="May"/>
    <s v="Chennai Super Kings"/>
    <s v="CSK"/>
    <s v="Royal Challengers Bangalore"/>
    <s v="Chennai Super Kings"/>
    <s v="Chennai Super Kings"/>
    <s v="Standard"/>
  </r>
  <r>
    <n v="548311"/>
    <d v="2012-04-04T00:00:00"/>
    <n v="3"/>
    <n v="7"/>
    <x v="4"/>
    <s v="Ma Chidambaram Stadium, Chepauk"/>
    <n v="7"/>
    <s v="field"/>
    <n v="0"/>
    <n v="1"/>
    <n v="0"/>
    <x v="1"/>
    <n v="8"/>
    <n v="7"/>
    <n v="304"/>
    <n v="494"/>
    <n v="490"/>
    <s v="Chennai"/>
    <s v="India"/>
    <n v="2012"/>
    <n v="4"/>
    <s v="April"/>
    <s v="Chennai Super Kings"/>
    <s v="CSK"/>
    <s v="Mumbai Indians"/>
    <s v="Mumbai Indians"/>
    <s v="Mumbai Indians"/>
    <s v="Standard"/>
  </r>
  <r>
    <n v="548312"/>
    <d v="2012-04-05T00:00:00"/>
    <n v="1"/>
    <n v="6"/>
    <x v="4"/>
    <s v="Eden Gardens"/>
    <n v="6"/>
    <s v="field"/>
    <n v="0"/>
    <n v="1"/>
    <n v="0"/>
    <x v="1"/>
    <n v="8"/>
    <n v="6"/>
    <n v="29"/>
    <n v="483"/>
    <n v="482"/>
    <s v="Kolkata"/>
    <s v="India"/>
    <n v="2012"/>
    <n v="4"/>
    <s v="April"/>
    <s v="Kolkata Knight Riders"/>
    <s v="KKR"/>
    <s v="Delhi Daredevils"/>
    <s v="Delhi Daredevils"/>
    <s v="Delhi Daredevils"/>
    <s v="Standard"/>
  </r>
  <r>
    <n v="548313"/>
    <d v="2012-04-06T00:00:00"/>
    <n v="7"/>
    <n v="10"/>
    <x v="4"/>
    <s v="Wankhede Stadium"/>
    <n v="7"/>
    <s v="field"/>
    <n v="0"/>
    <n v="1"/>
    <n v="0"/>
    <x v="0"/>
    <n v="28"/>
    <n v="10"/>
    <n v="306"/>
    <n v="495"/>
    <n v="490"/>
    <s v="Mumbai"/>
    <s v="India"/>
    <n v="2012"/>
    <n v="4"/>
    <s v="April"/>
    <s v="Mumbai Indians"/>
    <s v="MI"/>
    <s v="Pune Warriors"/>
    <s v="Mumbai Indians"/>
    <s v="Pune Warriors"/>
    <s v="Standard"/>
  </r>
  <r>
    <n v="548314"/>
    <d v="2012-04-06T00:00:00"/>
    <n v="5"/>
    <n v="4"/>
    <x v="4"/>
    <s v="Sawai Mansingh Stadium"/>
    <n v="4"/>
    <s v="field"/>
    <n v="0"/>
    <n v="1"/>
    <n v="0"/>
    <x v="0"/>
    <n v="31"/>
    <n v="5"/>
    <n v="85"/>
    <n v="474"/>
    <n v="488"/>
    <s v="Jaipur"/>
    <s v="India"/>
    <n v="2012"/>
    <n v="4"/>
    <s v="April"/>
    <s v="Rajasthan Royals"/>
    <s v="RR"/>
    <s v="Kings XI Punjab"/>
    <s v="Kings XI Punjab"/>
    <s v="Rajasthan Royals"/>
    <s v="Standard"/>
  </r>
  <r>
    <n v="548315"/>
    <d v="2012-04-07T00:00:00"/>
    <n v="2"/>
    <n v="6"/>
    <x v="4"/>
    <s v="M Chinnaswamy Stadium"/>
    <n v="6"/>
    <s v="field"/>
    <n v="0"/>
    <n v="1"/>
    <n v="0"/>
    <x v="0"/>
    <n v="20"/>
    <n v="2"/>
    <n v="110"/>
    <n v="483"/>
    <n v="489"/>
    <s v="Bangalore"/>
    <s v="India"/>
    <n v="2012"/>
    <n v="4"/>
    <s v="April"/>
    <s v="Royal Challengers Bangalore"/>
    <s v="RCB"/>
    <s v="Delhi Daredevils"/>
    <s v="Delhi Daredevils"/>
    <s v="Royal Challengers Bangalore"/>
    <s v="Standard"/>
  </r>
  <r>
    <n v="548316"/>
    <d v="2012-04-07T00:00:00"/>
    <n v="8"/>
    <n v="3"/>
    <x v="4"/>
    <s v="Dr. Y.S. Rajasekhara Reddy Aca-Vdca Cricket Stadium"/>
    <n v="8"/>
    <s v="field"/>
    <n v="0"/>
    <n v="1"/>
    <n v="0"/>
    <x v="0"/>
    <n v="74"/>
    <n v="3"/>
    <n v="35"/>
    <n v="494"/>
    <n v="482"/>
    <s v="Visakhapatnam"/>
    <s v="India"/>
    <n v="2012"/>
    <n v="4"/>
    <s v="April"/>
    <s v="Deccan Chargers"/>
    <s v="DC"/>
    <s v="Chennai Super Kings"/>
    <s v="Deccan Chargers"/>
    <s v="Chennai Super Kings"/>
    <s v="Standard"/>
  </r>
  <r>
    <n v="548317"/>
    <d v="2012-04-08T00:00:00"/>
    <n v="5"/>
    <n v="1"/>
    <x v="4"/>
    <s v="Sawai Mansingh Stadium"/>
    <n v="1"/>
    <s v="field"/>
    <n v="0"/>
    <n v="1"/>
    <n v="0"/>
    <x v="0"/>
    <n v="22"/>
    <n v="5"/>
    <n v="104"/>
    <n v="474"/>
    <n v="496"/>
    <s v="Jaipur"/>
    <s v="India"/>
    <n v="2012"/>
    <n v="4"/>
    <s v="April"/>
    <s v="Rajasthan Royals"/>
    <s v="RR"/>
    <s v="Kolkata Knight Riders"/>
    <s v="Kolkata Knight Riders"/>
    <s v="Rajasthan Royals"/>
    <s v="Standard"/>
  </r>
  <r>
    <n v="548318"/>
    <d v="2012-04-08T00:00:00"/>
    <n v="10"/>
    <n v="4"/>
    <x v="4"/>
    <s v="Subrata Roy Sahara Stadium"/>
    <n v="10"/>
    <s v="bat"/>
    <n v="0"/>
    <n v="1"/>
    <n v="0"/>
    <x v="0"/>
    <n v="22"/>
    <n v="10"/>
    <n v="307"/>
    <n v="491"/>
    <n v="490"/>
    <s v="Pune"/>
    <s v="India"/>
    <n v="2012"/>
    <n v="4"/>
    <s v="April"/>
    <s v="Pune Warriors"/>
    <s v="PW"/>
    <s v="Kings XI Punjab"/>
    <s v="Pune Warriors"/>
    <s v="Pune Warriors"/>
    <s v="Standard"/>
  </r>
  <r>
    <n v="548319"/>
    <d v="2012-04-09T00:00:00"/>
    <n v="8"/>
    <n v="7"/>
    <x v="4"/>
    <s v="Dr. Y.S. Rajasekhara Reddy Aca-Vdca Cricket Stadium"/>
    <n v="8"/>
    <s v="bat"/>
    <n v="0"/>
    <n v="1"/>
    <n v="0"/>
    <x v="1"/>
    <n v="5"/>
    <n v="7"/>
    <n v="57"/>
    <n v="495"/>
    <n v="494"/>
    <s v="Visakhapatnam"/>
    <s v="India"/>
    <n v="2012"/>
    <n v="4"/>
    <s v="April"/>
    <s v="Deccan Chargers"/>
    <s v="DC"/>
    <s v="Mumbai Indians"/>
    <s v="Deccan Chargers"/>
    <s v="Mumbai Indians"/>
    <s v="Standard"/>
  </r>
  <r>
    <n v="548320"/>
    <d v="2012-04-10T00:00:00"/>
    <n v="2"/>
    <n v="1"/>
    <x v="4"/>
    <s v="M Chinnaswamy Stadium"/>
    <n v="2"/>
    <s v="field"/>
    <n v="0"/>
    <n v="1"/>
    <n v="0"/>
    <x v="0"/>
    <n v="42"/>
    <n v="1"/>
    <n v="151"/>
    <n v="489"/>
    <n v="518"/>
    <s v="Bangalore"/>
    <s v="India"/>
    <n v="2012"/>
    <n v="4"/>
    <s v="April"/>
    <s v="Royal Challengers Bangalore"/>
    <s v="RCB"/>
    <s v="Kolkata Knight Riders"/>
    <s v="Royal Challengers Bangalore"/>
    <s v="Kolkata Knight Riders"/>
    <s v="Standard"/>
  </r>
  <r>
    <n v="548321"/>
    <d v="2012-04-10T00:00:00"/>
    <n v="6"/>
    <n v="3"/>
    <x v="4"/>
    <s v="Feroz Shah Kotla"/>
    <n v="6"/>
    <s v="field"/>
    <n v="0"/>
    <n v="1"/>
    <n v="0"/>
    <x v="1"/>
    <n v="8"/>
    <n v="6"/>
    <n v="190"/>
    <n v="470"/>
    <n v="488"/>
    <s v="Delhi"/>
    <s v="India"/>
    <n v="2012"/>
    <n v="4"/>
    <s v="April"/>
    <s v="Delhi Daredevils"/>
    <s v="DD"/>
    <s v="Chennai Super Kings"/>
    <s v="Delhi Daredevils"/>
    <s v="Delhi Daredevils"/>
    <s v="Standard"/>
  </r>
  <r>
    <n v="548322"/>
    <d v="2012-04-11T00:00:00"/>
    <n v="7"/>
    <n v="5"/>
    <x v="4"/>
    <s v="Wankhede Stadium"/>
    <n v="5"/>
    <s v="field"/>
    <n v="0"/>
    <n v="1"/>
    <n v="0"/>
    <x v="0"/>
    <n v="27"/>
    <n v="7"/>
    <n v="221"/>
    <n v="472"/>
    <n v="497"/>
    <s v="Mumbai"/>
    <s v="India"/>
    <n v="2012"/>
    <n v="4"/>
    <s v="April"/>
    <s v="Mumbai Indians"/>
    <s v="MI"/>
    <s v="Rajasthan Royals"/>
    <s v="Rajasthan Royals"/>
    <s v="Mumbai Indians"/>
    <s v="Standard"/>
  </r>
  <r>
    <n v="548323"/>
    <d v="2012-04-12T00:00:00"/>
    <n v="3"/>
    <n v="2"/>
    <x v="4"/>
    <s v="Ma Chidambaram Stadium, Chepauk"/>
    <n v="2"/>
    <s v="bat"/>
    <n v="0"/>
    <n v="1"/>
    <n v="0"/>
    <x v="1"/>
    <n v="5"/>
    <n v="3"/>
    <n v="303"/>
    <n v="482"/>
    <n v="518"/>
    <s v="Chennai"/>
    <s v="India"/>
    <n v="2012"/>
    <n v="4"/>
    <s v="April"/>
    <s v="Chennai Super Kings"/>
    <s v="CSK"/>
    <s v="Royal Challengers Bangalore"/>
    <s v="Royal Challengers Bangalore"/>
    <s v="Chennai Super Kings"/>
    <s v="Standard"/>
  </r>
  <r>
    <n v="548324"/>
    <d v="2012-04-12T00:00:00"/>
    <n v="4"/>
    <n v="10"/>
    <x v="4"/>
    <s v="Punjab Cricket Association Stadium, Mohali"/>
    <n v="4"/>
    <s v="field"/>
    <n v="0"/>
    <n v="1"/>
    <n v="0"/>
    <x v="1"/>
    <n v="7"/>
    <n v="4"/>
    <n v="137"/>
    <n v="496"/>
    <n v="488"/>
    <s v="Chandigarh"/>
    <s v="India"/>
    <n v="2012"/>
    <n v="4"/>
    <s v="April"/>
    <s v="Kings XI Punjab"/>
    <s v="KXIP"/>
    <s v="Pune Warriors"/>
    <s v="Kings XI Punjab"/>
    <s v="Kings XI Punjab"/>
    <s v="Standard"/>
  </r>
  <r>
    <n v="548325"/>
    <d v="2012-04-13T00:00:00"/>
    <n v="1"/>
    <n v="5"/>
    <x v="4"/>
    <s v="Eden Gardens"/>
    <n v="5"/>
    <s v="bat"/>
    <n v="0"/>
    <n v="1"/>
    <n v="0"/>
    <x v="1"/>
    <n v="5"/>
    <n v="1"/>
    <n v="276"/>
    <n v="470"/>
    <n v="483"/>
    <s v="Kolkata"/>
    <s v="India"/>
    <n v="2012"/>
    <n v="4"/>
    <s v="April"/>
    <s v="Kolkata Knight Riders"/>
    <s v="KKR"/>
    <s v="Rajasthan Royals"/>
    <s v="Rajasthan Royals"/>
    <s v="Kolkata Knight Riders"/>
    <s v="Standard"/>
  </r>
  <r>
    <n v="548326"/>
    <d v="2012-04-19T00:00:00"/>
    <n v="6"/>
    <n v="8"/>
    <x v="4"/>
    <s v="Feroz Shah Kotla"/>
    <n v="8"/>
    <s v="bat"/>
    <n v="0"/>
    <n v="1"/>
    <n v="0"/>
    <x v="1"/>
    <n v="5"/>
    <n v="6"/>
    <n v="158"/>
    <n v="474"/>
    <n v="488"/>
    <s v="Delhi"/>
    <s v="India"/>
    <n v="2012"/>
    <n v="4"/>
    <s v="April"/>
    <s v="Delhi Daredevils"/>
    <s v="DD"/>
    <s v="Deccan Chargers"/>
    <s v="Deccan Chargers"/>
    <s v="Delhi Daredevils"/>
    <s v="Standard"/>
  </r>
  <r>
    <n v="548327"/>
    <d v="2012-04-14T00:00:00"/>
    <n v="10"/>
    <n v="3"/>
    <x v="4"/>
    <s v="Subrata Roy Sahara Stadium"/>
    <n v="3"/>
    <s v="bat"/>
    <n v="0"/>
    <n v="1"/>
    <n v="0"/>
    <x v="1"/>
    <n v="7"/>
    <n v="10"/>
    <n v="157"/>
    <n v="472"/>
    <n v="497"/>
    <s v="Pune"/>
    <s v="India"/>
    <n v="2012"/>
    <n v="4"/>
    <s v="April"/>
    <s v="Pune Warriors"/>
    <s v="PW"/>
    <s v="Chennai Super Kings"/>
    <s v="Chennai Super Kings"/>
    <s v="Pune Warriors"/>
    <s v="Standard"/>
  </r>
  <r>
    <n v="548328"/>
    <d v="2012-04-15T00:00:00"/>
    <n v="1"/>
    <n v="4"/>
    <x v="4"/>
    <s v="Eden Gardens"/>
    <n v="1"/>
    <s v="field"/>
    <n v="0"/>
    <n v="1"/>
    <n v="0"/>
    <x v="0"/>
    <n v="2"/>
    <n v="4"/>
    <n v="315"/>
    <n v="470"/>
    <n v="483"/>
    <s v="Kolkata"/>
    <s v="India"/>
    <n v="2012"/>
    <n v="4"/>
    <s v="April"/>
    <s v="Kolkata Knight Riders"/>
    <s v="KKR"/>
    <s v="Kings XI Punjab"/>
    <s v="Kolkata Knight Riders"/>
    <s v="Kings XI Punjab"/>
    <s v="Standard"/>
  </r>
  <r>
    <n v="548329"/>
    <d v="2012-04-15T00:00:00"/>
    <n v="2"/>
    <n v="5"/>
    <x v="4"/>
    <s v="M Chinnaswamy Stadium"/>
    <n v="5"/>
    <s v="bat"/>
    <n v="0"/>
    <n v="1"/>
    <n v="0"/>
    <x v="0"/>
    <n v="59"/>
    <n v="5"/>
    <n v="85"/>
    <n v="494"/>
    <n v="518"/>
    <s v="Bangalore"/>
    <s v="India"/>
    <n v="2012"/>
    <n v="4"/>
    <s v="April"/>
    <s v="Royal Challengers Bangalore"/>
    <s v="RCB"/>
    <s v="Rajasthan Royals"/>
    <s v="Rajasthan Royals"/>
    <s v="Rajasthan Royals"/>
    <s v="Standard"/>
  </r>
  <r>
    <n v="548330"/>
    <d v="2012-04-16T00:00:00"/>
    <n v="7"/>
    <n v="6"/>
    <x v="4"/>
    <s v="Wankhede Stadium"/>
    <n v="6"/>
    <s v="field"/>
    <n v="0"/>
    <n v="1"/>
    <n v="0"/>
    <x v="1"/>
    <n v="7"/>
    <n v="6"/>
    <n v="293"/>
    <n v="474"/>
    <n v="488"/>
    <s v="Mumbai"/>
    <s v="India"/>
    <n v="2012"/>
    <n v="4"/>
    <s v="April"/>
    <s v="Mumbai Indians"/>
    <s v="MI"/>
    <s v="Delhi Daredevils"/>
    <s v="Delhi Daredevils"/>
    <s v="Delhi Daredevils"/>
    <s v="Standard"/>
  </r>
  <r>
    <n v="548331"/>
    <d v="2012-04-17T00:00:00"/>
    <n v="5"/>
    <n v="8"/>
    <x v="4"/>
    <s v="Sawai Mansingh Stadium"/>
    <n v="8"/>
    <s v="bat"/>
    <n v="0"/>
    <n v="1"/>
    <n v="0"/>
    <x v="1"/>
    <n v="5"/>
    <n v="5"/>
    <n v="104"/>
    <n v="472"/>
    <n v="497"/>
    <s v="Jaipur"/>
    <s v="India"/>
    <n v="2012"/>
    <n v="4"/>
    <s v="April"/>
    <s v="Rajasthan Royals"/>
    <s v="RR"/>
    <s v="Deccan Chargers"/>
    <s v="Deccan Chargers"/>
    <s v="Rajasthan Royals"/>
    <s v="Standard"/>
  </r>
  <r>
    <n v="548332"/>
    <d v="2012-04-17T00:00:00"/>
    <n v="2"/>
    <n v="10"/>
    <x v="4"/>
    <s v="M Chinnaswamy Stadium"/>
    <n v="10"/>
    <s v="bat"/>
    <n v="0"/>
    <n v="1"/>
    <n v="0"/>
    <x v="1"/>
    <n v="6"/>
    <n v="2"/>
    <n v="162"/>
    <n v="483"/>
    <n v="491"/>
    <s v="Bangalore"/>
    <s v="India"/>
    <n v="2012"/>
    <n v="4"/>
    <s v="April"/>
    <s v="Royal Challengers Bangalore"/>
    <s v="RCB"/>
    <s v="Pune Warriors"/>
    <s v="Pune Warriors"/>
    <s v="Royal Challengers Bangalore"/>
    <s v="Standard"/>
  </r>
  <r>
    <n v="548333"/>
    <d v="2012-04-18T00:00:00"/>
    <n v="4"/>
    <n v="1"/>
    <x v="4"/>
    <s v="Punjab Cricket Association Stadium, Mohali"/>
    <n v="4"/>
    <s v="bat"/>
    <n v="0"/>
    <n v="1"/>
    <n v="0"/>
    <x v="1"/>
    <n v="8"/>
    <n v="1"/>
    <n v="40"/>
    <n v="494"/>
    <n v="518"/>
    <s v="Chandigarh"/>
    <s v="India"/>
    <n v="2012"/>
    <n v="4"/>
    <s v="April"/>
    <s v="Kings XI Punjab"/>
    <s v="KXIP"/>
    <s v="Kolkata Knight Riders"/>
    <s v="Kings XI Punjab"/>
    <s v="Kolkata Knight Riders"/>
    <s v="Standard"/>
  </r>
  <r>
    <n v="548334"/>
    <d v="2012-05-10T00:00:00"/>
    <n v="8"/>
    <n v="6"/>
    <x v="4"/>
    <s v="Rajiv Gandhi International Stadium, Uppal"/>
    <n v="8"/>
    <s v="bat"/>
    <n v="0"/>
    <n v="1"/>
    <n v="0"/>
    <x v="1"/>
    <n v="9"/>
    <n v="6"/>
    <n v="187"/>
    <n v="494"/>
    <n v="490"/>
    <s v="Hyderabad"/>
    <s v="India"/>
    <n v="2012"/>
    <n v="5"/>
    <s v="May"/>
    <s v="Deccan Chargers"/>
    <s v="DC"/>
    <s v="Delhi Daredevils"/>
    <s v="Deccan Chargers"/>
    <s v="Delhi Daredevils"/>
    <s v="Standard"/>
  </r>
  <r>
    <n v="548335"/>
    <d v="2012-04-19T00:00:00"/>
    <n v="3"/>
    <n v="10"/>
    <x v="4"/>
    <s v="Ma Chidambaram Stadium, Chepauk"/>
    <n v="10"/>
    <s v="field"/>
    <n v="0"/>
    <n v="1"/>
    <n v="0"/>
    <x v="0"/>
    <n v="13"/>
    <n v="3"/>
    <n v="324"/>
    <n v="470"/>
    <n v="491"/>
    <s v="Chennai"/>
    <s v="India"/>
    <n v="2012"/>
    <n v="4"/>
    <s v="April"/>
    <s v="Chennai Super Kings"/>
    <s v="CSK"/>
    <s v="Pune Warriors"/>
    <s v="Pune Warriors"/>
    <s v="Chennai Super Kings"/>
    <s v="Standard"/>
  </r>
  <r>
    <n v="548336"/>
    <d v="2012-04-20T00:00:00"/>
    <n v="4"/>
    <n v="2"/>
    <x v="4"/>
    <s v="Punjab Cricket Association Stadium, Mohali"/>
    <n v="2"/>
    <s v="field"/>
    <n v="0"/>
    <n v="1"/>
    <n v="0"/>
    <x v="1"/>
    <n v="5"/>
    <n v="2"/>
    <n v="162"/>
    <n v="489"/>
    <n v="518"/>
    <s v="Chandigarh"/>
    <s v="India"/>
    <n v="2012"/>
    <n v="4"/>
    <s v="April"/>
    <s v="Kings XI Punjab"/>
    <s v="KXIP"/>
    <s v="Royal Challengers Bangalore"/>
    <s v="Royal Challengers Bangalore"/>
    <s v="Royal Challengers Bangalore"/>
    <s v="Standard"/>
  </r>
  <r>
    <n v="548337"/>
    <d v="2012-04-21T00:00:00"/>
    <n v="3"/>
    <n v="5"/>
    <x v="4"/>
    <s v="Ma Chidambaram Stadium, Chepauk"/>
    <n v="5"/>
    <s v="bat"/>
    <n v="0"/>
    <n v="1"/>
    <n v="0"/>
    <x v="1"/>
    <n v="7"/>
    <n v="3"/>
    <n v="303"/>
    <n v="472"/>
    <n v="497"/>
    <s v="Chennai"/>
    <s v="India"/>
    <n v="2012"/>
    <n v="4"/>
    <s v="April"/>
    <s v="Chennai Super Kings"/>
    <s v="CSK"/>
    <s v="Rajasthan Royals"/>
    <s v="Rajasthan Royals"/>
    <s v="Chennai Super Kings"/>
    <s v="Standard"/>
  </r>
  <r>
    <n v="548338"/>
    <d v="2012-04-21T00:00:00"/>
    <n v="6"/>
    <n v="10"/>
    <x v="4"/>
    <s v="Feroz Shah Kotla"/>
    <n v="6"/>
    <s v="field"/>
    <n v="0"/>
    <n v="1"/>
    <n v="0"/>
    <x v="0"/>
    <n v="20"/>
    <n v="10"/>
    <n v="1"/>
    <n v="470"/>
    <n v="491"/>
    <s v="Delhi"/>
    <s v="India"/>
    <n v="2012"/>
    <n v="4"/>
    <s v="April"/>
    <s v="Delhi Daredevils"/>
    <s v="DD"/>
    <s v="Pune Warriors"/>
    <s v="Delhi Daredevils"/>
    <s v="Pune Warriors"/>
    <s v="Standard"/>
  </r>
  <r>
    <n v="548339"/>
    <d v="2012-04-22T00:00:00"/>
    <n v="7"/>
    <n v="4"/>
    <x v="4"/>
    <s v="Wankhede Stadium"/>
    <n v="7"/>
    <s v="bat"/>
    <n v="0"/>
    <n v="1"/>
    <n v="0"/>
    <x v="1"/>
    <n v="6"/>
    <n v="4"/>
    <n v="100"/>
    <n v="489"/>
    <n v="518"/>
    <s v="Mumbai"/>
    <s v="India"/>
    <n v="2012"/>
    <n v="4"/>
    <s v="April"/>
    <s v="Mumbai Indians"/>
    <s v="MI"/>
    <s v="Kings XI Punjab"/>
    <s v="Mumbai Indians"/>
    <s v="Kings XI Punjab"/>
    <s v="Standard"/>
  </r>
  <r>
    <n v="548340"/>
    <d v="2012-04-22T00:00:00"/>
    <n v="8"/>
    <n v="1"/>
    <x v="4"/>
    <s v="Barabati Stadium"/>
    <n v="1"/>
    <s v="field"/>
    <n v="0"/>
    <n v="1"/>
    <n v="0"/>
    <x v="1"/>
    <n v="5"/>
    <n v="1"/>
    <n v="66"/>
    <n v="474"/>
    <n v="488"/>
    <s v="Cuttack"/>
    <s v="India"/>
    <n v="2012"/>
    <n v="4"/>
    <s v="April"/>
    <s v="Deccan Chargers"/>
    <s v="DC"/>
    <s v="Kolkata Knight Riders"/>
    <s v="Kolkata Knight Riders"/>
    <s v="Kolkata Knight Riders"/>
    <s v="Standard"/>
  </r>
  <r>
    <n v="548341"/>
    <d v="2012-04-23T00:00:00"/>
    <n v="5"/>
    <n v="2"/>
    <x v="4"/>
    <s v="Sawai Mansingh Stadium"/>
    <n v="5"/>
    <s v="field"/>
    <n v="0"/>
    <n v="1"/>
    <n v="0"/>
    <x v="0"/>
    <n v="46"/>
    <n v="2"/>
    <n v="110"/>
    <n v="470"/>
    <n v="483"/>
    <s v="Jaipur"/>
    <s v="India"/>
    <n v="2012"/>
    <n v="4"/>
    <s v="April"/>
    <s v="Rajasthan Royals"/>
    <s v="RR"/>
    <s v="Royal Challengers Bangalore"/>
    <s v="Rajasthan Royals"/>
    <s v="Royal Challengers Bangalore"/>
    <s v="Standard"/>
  </r>
  <r>
    <n v="548342"/>
    <d v="2012-04-24T00:00:00"/>
    <n v="10"/>
    <n v="6"/>
    <x v="4"/>
    <s v="Subrata Roy Sahara Stadium"/>
    <n v="10"/>
    <s v="bat"/>
    <n v="0"/>
    <n v="1"/>
    <n v="0"/>
    <x v="1"/>
    <n v="8"/>
    <n v="6"/>
    <n v="41"/>
    <n v="489"/>
    <n v="518"/>
    <s v="Pune"/>
    <s v="India"/>
    <n v="2012"/>
    <n v="4"/>
    <s v="April"/>
    <s v="Pune Warriors"/>
    <s v="PW"/>
    <s v="Delhi Daredevils"/>
    <s v="Pune Warriors"/>
    <s v="Delhi Daredevils"/>
    <s v="Standard"/>
  </r>
  <r>
    <n v="548344"/>
    <d v="2012-04-25T00:00:00"/>
    <n v="4"/>
    <n v="7"/>
    <x v="4"/>
    <s v="Punjab Cricket Association Stadium, Mohali"/>
    <n v="4"/>
    <s v="bat"/>
    <n v="0"/>
    <n v="1"/>
    <n v="0"/>
    <x v="1"/>
    <n v="4"/>
    <n v="7"/>
    <n v="208"/>
    <n v="472"/>
    <n v="497"/>
    <s v="Chandigarh"/>
    <s v="India"/>
    <n v="2012"/>
    <n v="4"/>
    <s v="April"/>
    <s v="Kings XI Punjab"/>
    <s v="KXIP"/>
    <s v="Mumbai Indians"/>
    <s v="Kings XI Punjab"/>
    <s v="Mumbai Indians"/>
    <s v="Standard"/>
  </r>
  <r>
    <n v="548346"/>
    <d v="2012-04-26T00:00:00"/>
    <n v="10"/>
    <n v="8"/>
    <x v="4"/>
    <s v="Subrata Roy Sahara Stadium"/>
    <n v="8"/>
    <s v="bat"/>
    <n v="0"/>
    <n v="1"/>
    <n v="0"/>
    <x v="0"/>
    <n v="18"/>
    <n v="8"/>
    <n v="10"/>
    <n v="489"/>
    <n v="518"/>
    <s v="Pune"/>
    <s v="India"/>
    <n v="2012"/>
    <n v="4"/>
    <s v="April"/>
    <s v="Pune Warriors"/>
    <s v="PW"/>
    <s v="Deccan Chargers"/>
    <s v="Deccan Chargers"/>
    <s v="Deccan Chargers"/>
    <s v="Standard"/>
  </r>
  <r>
    <n v="548347"/>
    <d v="2012-04-27T00:00:00"/>
    <n v="6"/>
    <n v="7"/>
    <x v="4"/>
    <s v="Feroz Shah Kotla"/>
    <n v="7"/>
    <s v="field"/>
    <n v="0"/>
    <n v="1"/>
    <n v="0"/>
    <x v="0"/>
    <n v="37"/>
    <n v="6"/>
    <n v="41"/>
    <n v="472"/>
    <n v="497"/>
    <s v="Delhi"/>
    <s v="India"/>
    <n v="2012"/>
    <n v="4"/>
    <s v="April"/>
    <s v="Delhi Daredevils"/>
    <s v="DD"/>
    <s v="Mumbai Indians"/>
    <s v="Mumbai Indians"/>
    <s v="Delhi Daredevils"/>
    <s v="Standard"/>
  </r>
  <r>
    <n v="548348"/>
    <d v="2012-04-28T00:00:00"/>
    <n v="3"/>
    <n v="4"/>
    <x v="4"/>
    <s v="Ma Chidambaram Stadium, Chepauk"/>
    <n v="4"/>
    <s v="bat"/>
    <n v="0"/>
    <n v="1"/>
    <n v="0"/>
    <x v="0"/>
    <n v="7"/>
    <n v="4"/>
    <n v="236"/>
    <n v="474"/>
    <n v="488"/>
    <s v="Chennai"/>
    <s v="India"/>
    <n v="2012"/>
    <n v="4"/>
    <s v="April"/>
    <s v="Chennai Super Kings"/>
    <s v="CSK"/>
    <s v="Kings XI Punjab"/>
    <s v="Kings XI Punjab"/>
    <s v="Kings XI Punjab"/>
    <s v="Standard"/>
  </r>
  <r>
    <n v="548349"/>
    <d v="2012-04-28T00:00:00"/>
    <n v="1"/>
    <n v="2"/>
    <x v="4"/>
    <s v="Eden Gardens"/>
    <n v="1"/>
    <s v="bat"/>
    <n v="0"/>
    <n v="1"/>
    <n v="0"/>
    <x v="0"/>
    <n v="47"/>
    <n v="1"/>
    <n v="40"/>
    <n v="470"/>
    <n v="478"/>
    <s v="Kolkata"/>
    <s v="India"/>
    <n v="2012"/>
    <n v="4"/>
    <s v="April"/>
    <s v="Kolkata Knight Riders"/>
    <s v="KKR"/>
    <s v="Royal Challengers Bangalore"/>
    <s v="Kolkata Knight Riders"/>
    <s v="Kolkata Knight Riders"/>
    <s v="Standard"/>
  </r>
  <r>
    <n v="548350"/>
    <d v="2012-04-29T00:00:00"/>
    <n v="6"/>
    <n v="5"/>
    <x v="4"/>
    <s v="Feroz Shah Kotla"/>
    <n v="6"/>
    <s v="bat"/>
    <n v="0"/>
    <n v="1"/>
    <n v="0"/>
    <x v="0"/>
    <n v="1"/>
    <n v="6"/>
    <n v="41"/>
    <n v="489"/>
    <n v="518"/>
    <s v="Delhi"/>
    <s v="India"/>
    <n v="2012"/>
    <n v="4"/>
    <s v="April"/>
    <s v="Delhi Daredevils"/>
    <s v="DD"/>
    <s v="Rajasthan Royals"/>
    <s v="Delhi Daredevils"/>
    <s v="Delhi Daredevils"/>
    <s v="Standard"/>
  </r>
  <r>
    <n v="548351"/>
    <d v="2012-04-29T00:00:00"/>
    <n v="7"/>
    <n v="8"/>
    <x v="4"/>
    <s v="Wankhede Stadium"/>
    <n v="7"/>
    <s v="field"/>
    <n v="0"/>
    <n v="1"/>
    <n v="0"/>
    <x v="1"/>
    <n v="5"/>
    <n v="7"/>
    <n v="94"/>
    <n v="495"/>
    <n v="497"/>
    <s v="Mumbai"/>
    <s v="India"/>
    <n v="2012"/>
    <n v="4"/>
    <s v="April"/>
    <s v="Mumbai Indians"/>
    <s v="MI"/>
    <s v="Deccan Chargers"/>
    <s v="Mumbai Indians"/>
    <s v="Mumbai Indians"/>
    <s v="Standard"/>
  </r>
  <r>
    <n v="548352"/>
    <d v="2012-04-30T00:00:00"/>
    <n v="3"/>
    <n v="1"/>
    <x v="4"/>
    <s v="Ma Chidambaram Stadium, Chepauk"/>
    <n v="3"/>
    <s v="bat"/>
    <n v="0"/>
    <n v="1"/>
    <n v="0"/>
    <x v="1"/>
    <n v="5"/>
    <n v="1"/>
    <n v="40"/>
    <n v="474"/>
    <n v="499"/>
    <s v="Chennai"/>
    <s v="India"/>
    <n v="2012"/>
    <n v="4"/>
    <s v="April"/>
    <s v="Chennai Super Kings"/>
    <s v="CSK"/>
    <s v="Kolkata Knight Riders"/>
    <s v="Chennai Super Kings"/>
    <s v="Kolkata Knight Riders"/>
    <s v="Standard"/>
  </r>
  <r>
    <n v="548353"/>
    <d v="2012-05-01T00:00:00"/>
    <n v="8"/>
    <n v="10"/>
    <x v="4"/>
    <s v="Barabati Stadium"/>
    <n v="8"/>
    <s v="bat"/>
    <n v="0"/>
    <n v="1"/>
    <n v="0"/>
    <x v="0"/>
    <n v="13"/>
    <n v="8"/>
    <n v="26"/>
    <n v="472"/>
    <n v="495"/>
    <s v="Cuttack"/>
    <s v="India"/>
    <n v="2012"/>
    <n v="5"/>
    <s v="May"/>
    <s v="Deccan Chargers"/>
    <s v="DC"/>
    <s v="Pune Warriors"/>
    <s v="Deccan Chargers"/>
    <s v="Deccan Chargers"/>
    <s v="Standard"/>
  </r>
  <r>
    <n v="548354"/>
    <d v="2012-05-01T00:00:00"/>
    <n v="5"/>
    <n v="6"/>
    <x v="4"/>
    <s v="Sawai Mansingh Stadium"/>
    <n v="5"/>
    <s v="bat"/>
    <n v="0"/>
    <n v="1"/>
    <n v="0"/>
    <x v="1"/>
    <n v="6"/>
    <n v="6"/>
    <n v="322"/>
    <n v="494"/>
    <n v="490"/>
    <s v="Jaipur"/>
    <s v="India"/>
    <n v="2012"/>
    <n v="5"/>
    <s v="May"/>
    <s v="Rajasthan Royals"/>
    <s v="RR"/>
    <s v="Delhi Daredevils"/>
    <s v="Rajasthan Royals"/>
    <s v="Delhi Daredevils"/>
    <s v="Standard"/>
  </r>
  <r>
    <n v="548355"/>
    <d v="2012-05-02T00:00:00"/>
    <n v="2"/>
    <n v="4"/>
    <x v="4"/>
    <s v="M Chinnaswamy Stadium"/>
    <n v="4"/>
    <s v="field"/>
    <n v="0"/>
    <n v="1"/>
    <n v="0"/>
    <x v="1"/>
    <n v="4"/>
    <n v="4"/>
    <n v="321"/>
    <n v="474"/>
    <n v="499"/>
    <s v="Bangalore"/>
    <s v="India"/>
    <n v="2012"/>
    <n v="5"/>
    <s v="May"/>
    <s v="Royal Challengers Bangalore"/>
    <s v="RCB"/>
    <s v="Kings XI Punjab"/>
    <s v="Kings XI Punjab"/>
    <s v="Kings XI Punjab"/>
    <s v="Standard"/>
  </r>
  <r>
    <n v="548356"/>
    <d v="2012-05-03T00:00:00"/>
    <n v="10"/>
    <n v="7"/>
    <x v="4"/>
    <s v="Subrata Roy Sahara Stadium"/>
    <n v="7"/>
    <s v="bat"/>
    <n v="0"/>
    <n v="1"/>
    <n v="0"/>
    <x v="0"/>
    <n v="1"/>
    <n v="7"/>
    <n v="194"/>
    <n v="470"/>
    <n v="483"/>
    <s v="Pune"/>
    <s v="India"/>
    <n v="2012"/>
    <n v="5"/>
    <s v="May"/>
    <s v="Pune Warriors"/>
    <s v="PW"/>
    <s v="Mumbai Indians"/>
    <s v="Mumbai Indians"/>
    <s v="Mumbai Indians"/>
    <s v="Standard"/>
  </r>
  <r>
    <n v="548357"/>
    <d v="2012-05-04T00:00:00"/>
    <n v="3"/>
    <n v="8"/>
    <x v="4"/>
    <s v="Ma Chidambaram Stadium, Chepauk"/>
    <n v="3"/>
    <s v="bat"/>
    <n v="0"/>
    <n v="1"/>
    <n v="0"/>
    <x v="0"/>
    <n v="10"/>
    <n v="3"/>
    <n v="21"/>
    <n v="482"/>
    <n v="497"/>
    <s v="Chennai"/>
    <s v="India"/>
    <n v="2012"/>
    <n v="5"/>
    <s v="May"/>
    <s v="Chennai Super Kings"/>
    <s v="CSK"/>
    <s v="Deccan Chargers"/>
    <s v="Chennai Super Kings"/>
    <s v="Chennai Super Kings"/>
    <s v="Standard"/>
  </r>
  <r>
    <n v="548358"/>
    <d v="2012-05-05T00:00:00"/>
    <n v="1"/>
    <n v="10"/>
    <x v="4"/>
    <s v="Eden Gardens"/>
    <n v="1"/>
    <s v="bat"/>
    <n v="0"/>
    <n v="1"/>
    <n v="0"/>
    <x v="0"/>
    <n v="7"/>
    <n v="1"/>
    <n v="315"/>
    <n v="474"/>
    <n v="488"/>
    <s v="Kolkata"/>
    <s v="India"/>
    <n v="2012"/>
    <n v="5"/>
    <s v="May"/>
    <s v="Kolkata Knight Riders"/>
    <s v="KKR"/>
    <s v="Pune Warriors"/>
    <s v="Kolkata Knight Riders"/>
    <s v="Kolkata Knight Riders"/>
    <s v="Standard"/>
  </r>
  <r>
    <n v="548359"/>
    <d v="2012-05-05T00:00:00"/>
    <n v="4"/>
    <n v="5"/>
    <x v="4"/>
    <s v="Punjab Cricket Association Stadium, Mohali"/>
    <n v="5"/>
    <s v="bat"/>
    <n v="0"/>
    <n v="1"/>
    <n v="0"/>
    <x v="0"/>
    <n v="43"/>
    <n v="5"/>
    <n v="32"/>
    <n v="494"/>
    <n v="490"/>
    <s v="Chandigarh"/>
    <s v="India"/>
    <n v="2012"/>
    <n v="5"/>
    <s v="May"/>
    <s v="Kings XI Punjab"/>
    <s v="KXIP"/>
    <s v="Rajasthan Royals"/>
    <s v="Rajasthan Royals"/>
    <s v="Rajasthan Royals"/>
    <s v="Standard"/>
  </r>
  <r>
    <n v="548360"/>
    <d v="2012-05-06T00:00:00"/>
    <n v="7"/>
    <n v="3"/>
    <x v="4"/>
    <s v="Wankhede Stadium"/>
    <n v="7"/>
    <s v="field"/>
    <n v="0"/>
    <n v="1"/>
    <n v="0"/>
    <x v="1"/>
    <n v="2"/>
    <n v="7"/>
    <n v="147"/>
    <n v="470"/>
    <n v="483"/>
    <s v="Mumbai"/>
    <s v="India"/>
    <n v="2012"/>
    <n v="5"/>
    <s v="May"/>
    <s v="Mumbai Indians"/>
    <s v="MI"/>
    <s v="Chennai Super Kings"/>
    <s v="Mumbai Indians"/>
    <s v="Mumbai Indians"/>
    <s v="Standard"/>
  </r>
  <r>
    <n v="548361"/>
    <d v="2012-05-06T00:00:00"/>
    <n v="2"/>
    <n v="8"/>
    <x v="4"/>
    <s v="M Chinnaswamy Stadium"/>
    <n v="2"/>
    <s v="field"/>
    <n v="0"/>
    <n v="1"/>
    <n v="0"/>
    <x v="1"/>
    <n v="5"/>
    <n v="2"/>
    <n v="110"/>
    <n v="482"/>
    <n v="497"/>
    <s v="Bangalore"/>
    <s v="India"/>
    <n v="2012"/>
    <n v="5"/>
    <s v="May"/>
    <s v="Royal Challengers Bangalore"/>
    <s v="RCB"/>
    <s v="Deccan Chargers"/>
    <s v="Royal Challengers Bangalore"/>
    <s v="Royal Challengers Bangalore"/>
    <s v="Standard"/>
  </r>
  <r>
    <n v="548362"/>
    <d v="2012-05-07T00:00:00"/>
    <n v="6"/>
    <n v="1"/>
    <x v="4"/>
    <s v="Feroz Shah Kotla"/>
    <n v="6"/>
    <s v="bat"/>
    <n v="0"/>
    <n v="1"/>
    <n v="0"/>
    <x v="1"/>
    <n v="6"/>
    <n v="1"/>
    <n v="9"/>
    <n v="494"/>
    <n v="489"/>
    <s v="Delhi"/>
    <s v="India"/>
    <n v="2012"/>
    <n v="5"/>
    <s v="May"/>
    <s v="Delhi Daredevils"/>
    <s v="DD"/>
    <s v="Kolkata Knight Riders"/>
    <s v="Delhi Daredevils"/>
    <s v="Kolkata Knight Riders"/>
    <s v="Standard"/>
  </r>
  <r>
    <n v="548363"/>
    <d v="2012-05-08T00:00:00"/>
    <n v="10"/>
    <n v="5"/>
    <x v="4"/>
    <s v="Subrata Roy Sahara Stadium"/>
    <n v="10"/>
    <s v="bat"/>
    <n v="0"/>
    <n v="1"/>
    <n v="0"/>
    <x v="1"/>
    <n v="7"/>
    <n v="5"/>
    <n v="32"/>
    <n v="470"/>
    <n v="478"/>
    <s v="Pune"/>
    <s v="India"/>
    <n v="2012"/>
    <n v="5"/>
    <s v="May"/>
    <s v="Pune Warriors"/>
    <s v="PW"/>
    <s v="Rajasthan Royals"/>
    <s v="Pune Warriors"/>
    <s v="Rajasthan Royals"/>
    <s v="Standard"/>
  </r>
  <r>
    <n v="548364"/>
    <d v="2012-05-08T00:00:00"/>
    <n v="8"/>
    <n v="4"/>
    <x v="4"/>
    <s v="Rajiv Gandhi International Stadium, Uppal"/>
    <n v="8"/>
    <s v="field"/>
    <n v="0"/>
    <n v="1"/>
    <n v="0"/>
    <x v="0"/>
    <n v="25"/>
    <n v="4"/>
    <n v="236"/>
    <n v="482"/>
    <n v="497"/>
    <s v="Hyderabad"/>
    <s v="India"/>
    <n v="2012"/>
    <n v="5"/>
    <s v="May"/>
    <s v="Deccan Chargers"/>
    <s v="DC"/>
    <s v="Kings XI Punjab"/>
    <s v="Deccan Chargers"/>
    <s v="Kings XI Punjab"/>
    <s v="Standard"/>
  </r>
  <r>
    <n v="548365"/>
    <d v="2012-05-09T00:00:00"/>
    <n v="7"/>
    <n v="2"/>
    <x v="4"/>
    <s v="Wankhede Stadium"/>
    <n v="2"/>
    <s v="field"/>
    <n v="0"/>
    <n v="1"/>
    <n v="0"/>
    <x v="1"/>
    <n v="9"/>
    <n v="2"/>
    <n v="162"/>
    <n v="474"/>
    <n v="496"/>
    <s v="Mumbai"/>
    <s v="India"/>
    <n v="2012"/>
    <n v="5"/>
    <s v="May"/>
    <s v="Mumbai Indians"/>
    <s v="MI"/>
    <s v="Royal Challengers Bangalore"/>
    <s v="Royal Challengers Bangalore"/>
    <s v="Royal Challengers Bangalore"/>
    <s v="Standard"/>
  </r>
  <r>
    <n v="548366"/>
    <d v="2012-05-10T00:00:00"/>
    <n v="5"/>
    <n v="3"/>
    <x v="4"/>
    <s v="Sawai Mansingh Stadium"/>
    <n v="3"/>
    <s v="field"/>
    <n v="0"/>
    <n v="1"/>
    <n v="0"/>
    <x v="1"/>
    <n v="4"/>
    <n v="3"/>
    <n v="451"/>
    <n v="497"/>
    <n v="499"/>
    <s v="Jaipur"/>
    <s v="India"/>
    <n v="2012"/>
    <n v="5"/>
    <s v="May"/>
    <s v="Rajasthan Royals"/>
    <s v="RR"/>
    <s v="Chennai Super Kings"/>
    <s v="Chennai Super Kings"/>
    <s v="Chennai Super Kings"/>
    <s v="Standard"/>
  </r>
  <r>
    <n v="548367"/>
    <d v="2012-05-11T00:00:00"/>
    <n v="10"/>
    <n v="2"/>
    <x v="4"/>
    <s v="Subrata Roy Sahara Stadium"/>
    <n v="10"/>
    <s v="field"/>
    <n v="0"/>
    <n v="1"/>
    <n v="0"/>
    <x v="0"/>
    <n v="35"/>
    <n v="2"/>
    <n v="162"/>
    <n v="474"/>
    <n v="488"/>
    <s v="Pune"/>
    <s v="India"/>
    <n v="2012"/>
    <n v="5"/>
    <s v="May"/>
    <s v="Pune Warriors"/>
    <s v="PW"/>
    <s v="Royal Challengers Bangalore"/>
    <s v="Pune Warriors"/>
    <s v="Royal Challengers Bangalore"/>
    <s v="Standard"/>
  </r>
  <r>
    <n v="548368"/>
    <d v="2012-05-12T00:00:00"/>
    <n v="1"/>
    <n v="7"/>
    <x v="4"/>
    <s v="Eden Gardens"/>
    <n v="7"/>
    <s v="bat"/>
    <n v="0"/>
    <n v="1"/>
    <n v="0"/>
    <x v="0"/>
    <n v="27"/>
    <n v="7"/>
    <n v="57"/>
    <n v="489"/>
    <n v="490"/>
    <s v="Kolkata"/>
    <s v="India"/>
    <n v="2012"/>
    <n v="5"/>
    <s v="May"/>
    <s v="Kolkata Knight Riders"/>
    <s v="KKR"/>
    <s v="Mumbai Indians"/>
    <s v="Mumbai Indians"/>
    <s v="Mumbai Indians"/>
    <s v="Standard"/>
  </r>
  <r>
    <n v="548369"/>
    <d v="2012-05-12T00:00:00"/>
    <n v="3"/>
    <n v="6"/>
    <x v="4"/>
    <s v="Ma Chidambaram Stadium, Chepauk"/>
    <n v="3"/>
    <s v="field"/>
    <n v="0"/>
    <n v="1"/>
    <n v="0"/>
    <x v="1"/>
    <n v="9"/>
    <n v="3"/>
    <n v="451"/>
    <n v="491"/>
    <n v="478"/>
    <s v="Chennai"/>
    <s v="India"/>
    <n v="2012"/>
    <n v="5"/>
    <s v="May"/>
    <s v="Chennai Super Kings"/>
    <s v="CSK"/>
    <s v="Delhi Daredevils"/>
    <s v="Chennai Super Kings"/>
    <s v="Chennai Super Kings"/>
    <s v="Standard"/>
  </r>
  <r>
    <n v="548370"/>
    <d v="2012-05-13T00:00:00"/>
    <n v="5"/>
    <n v="10"/>
    <x v="4"/>
    <s v="Sawai Mansingh Stadium"/>
    <n v="5"/>
    <s v="bat"/>
    <n v="0"/>
    <n v="1"/>
    <n v="0"/>
    <x v="0"/>
    <n v="45"/>
    <n v="5"/>
    <n v="335"/>
    <n v="474"/>
    <n v="488"/>
    <s v="Jaipur"/>
    <s v="India"/>
    <n v="2012"/>
    <n v="5"/>
    <s v="May"/>
    <s v="Rajasthan Royals"/>
    <s v="RR"/>
    <s v="Pune Warriors"/>
    <s v="Rajasthan Royals"/>
    <s v="Rajasthan Royals"/>
    <s v="Standard"/>
  </r>
  <r>
    <n v="548371"/>
    <d v="2012-05-13T00:00:00"/>
    <n v="4"/>
    <n v="8"/>
    <x v="4"/>
    <s v="Punjab Cricket Association Stadium, Mohali"/>
    <n v="8"/>
    <s v="bat"/>
    <n v="0"/>
    <n v="1"/>
    <n v="0"/>
    <x v="1"/>
    <n v="4"/>
    <n v="4"/>
    <n v="4"/>
    <n v="482"/>
    <n v="497"/>
    <s v="Chandigarh"/>
    <s v="India"/>
    <n v="2012"/>
    <n v="5"/>
    <s v="May"/>
    <s v="Kings XI Punjab"/>
    <s v="KXIP"/>
    <s v="Deccan Chargers"/>
    <s v="Deccan Chargers"/>
    <s v="Kings XI Punjab"/>
    <s v="Standard"/>
  </r>
  <r>
    <n v="548372"/>
    <d v="2012-05-14T00:00:00"/>
    <n v="2"/>
    <n v="7"/>
    <x v="4"/>
    <s v="M Chinnaswamy Stadium"/>
    <n v="7"/>
    <s v="field"/>
    <n v="0"/>
    <n v="1"/>
    <n v="0"/>
    <x v="1"/>
    <n v="5"/>
    <n v="7"/>
    <n v="208"/>
    <n v="491"/>
    <n v="478"/>
    <s v="Bangalore"/>
    <s v="India"/>
    <n v="2012"/>
    <n v="5"/>
    <s v="May"/>
    <s v="Royal Challengers Bangalore"/>
    <s v="RCB"/>
    <s v="Mumbai Indians"/>
    <s v="Mumbai Indians"/>
    <s v="Mumbai Indians"/>
    <s v="Standard"/>
  </r>
  <r>
    <n v="548373"/>
    <d v="2012-05-14T00:00:00"/>
    <n v="1"/>
    <n v="3"/>
    <x v="4"/>
    <s v="Eden Gardens"/>
    <n v="3"/>
    <s v="field"/>
    <n v="0"/>
    <n v="1"/>
    <n v="0"/>
    <x v="1"/>
    <n v="5"/>
    <n v="3"/>
    <n v="19"/>
    <n v="494"/>
    <n v="490"/>
    <s v="Kolkata"/>
    <s v="India"/>
    <n v="2012"/>
    <n v="5"/>
    <s v="May"/>
    <s v="Kolkata Knight Riders"/>
    <s v="KKR"/>
    <s v="Chennai Super Kings"/>
    <s v="Chennai Super Kings"/>
    <s v="Chennai Super Kings"/>
    <s v="Standard"/>
  </r>
  <r>
    <n v="548374"/>
    <d v="2012-05-15T00:00:00"/>
    <n v="6"/>
    <n v="4"/>
    <x v="4"/>
    <s v="Feroz Shah Kotla"/>
    <n v="4"/>
    <s v="bat"/>
    <n v="0"/>
    <n v="1"/>
    <n v="0"/>
    <x v="1"/>
    <n v="5"/>
    <n v="6"/>
    <n v="232"/>
    <n v="482"/>
    <n v="497"/>
    <s v="Delhi"/>
    <s v="India"/>
    <n v="2012"/>
    <n v="5"/>
    <s v="May"/>
    <s v="Delhi Daredevils"/>
    <s v="DD"/>
    <s v="Kings XI Punjab"/>
    <s v="Kings XI Punjab"/>
    <s v="Delhi Daredevils"/>
    <s v="Standard"/>
  </r>
  <r>
    <n v="548375"/>
    <d v="2012-05-16T00:00:00"/>
    <n v="7"/>
    <n v="1"/>
    <x v="4"/>
    <s v="Wankhede Stadium"/>
    <n v="7"/>
    <s v="field"/>
    <n v="0"/>
    <n v="1"/>
    <n v="0"/>
    <x v="0"/>
    <n v="32"/>
    <n v="1"/>
    <n v="315"/>
    <n v="491"/>
    <n v="478"/>
    <s v="Mumbai"/>
    <s v="India"/>
    <n v="2012"/>
    <n v="5"/>
    <s v="May"/>
    <s v="Mumbai Indians"/>
    <s v="MI"/>
    <s v="Kolkata Knight Riders"/>
    <s v="Mumbai Indians"/>
    <s v="Kolkata Knight Riders"/>
    <s v="Standard"/>
  </r>
  <r>
    <n v="548376"/>
    <d v="2012-05-17T00:00:00"/>
    <n v="4"/>
    <n v="3"/>
    <x v="4"/>
    <s v="Himachal Pradesh Cricket Association Stadium"/>
    <n v="4"/>
    <s v="field"/>
    <n v="0"/>
    <n v="1"/>
    <n v="0"/>
    <x v="1"/>
    <n v="6"/>
    <n v="4"/>
    <n v="53"/>
    <n v="496"/>
    <n v="488"/>
    <s v="Dharamsala"/>
    <s v="India"/>
    <n v="2012"/>
    <n v="5"/>
    <s v="May"/>
    <s v="Kings XI Punjab"/>
    <s v="KXIP"/>
    <s v="Chennai Super Kings"/>
    <s v="Kings XI Punjab"/>
    <s v="Kings XI Punjab"/>
    <s v="Standard"/>
  </r>
  <r>
    <n v="548377"/>
    <d v="2012-05-17T00:00:00"/>
    <n v="6"/>
    <n v="2"/>
    <x v="4"/>
    <s v="Feroz Shah Kotla"/>
    <n v="6"/>
    <s v="field"/>
    <n v="0"/>
    <n v="1"/>
    <n v="0"/>
    <x v="0"/>
    <n v="21"/>
    <n v="2"/>
    <n v="162"/>
    <n v="482"/>
    <n v="499"/>
    <s v="Delhi"/>
    <s v="India"/>
    <n v="2012"/>
    <n v="5"/>
    <s v="May"/>
    <s v="Delhi Daredevils"/>
    <s v="DD"/>
    <s v="Royal Challengers Bangalore"/>
    <s v="Delhi Daredevils"/>
    <s v="Royal Challengers Bangalore"/>
    <s v="Standard"/>
  </r>
  <r>
    <n v="548378"/>
    <d v="2012-05-18T00:00:00"/>
    <n v="8"/>
    <n v="5"/>
    <x v="4"/>
    <s v="Rajiv Gandhi International Stadium, Uppal"/>
    <n v="5"/>
    <s v="bat"/>
    <n v="0"/>
    <n v="1"/>
    <n v="0"/>
    <x v="1"/>
    <n v="5"/>
    <n v="8"/>
    <n v="94"/>
    <n v="489"/>
    <n v="490"/>
    <s v="Hyderabad"/>
    <s v="India"/>
    <n v="2012"/>
    <n v="5"/>
    <s v="May"/>
    <s v="Deccan Chargers"/>
    <s v="DC"/>
    <s v="Rajasthan Royals"/>
    <s v="Rajasthan Royals"/>
    <s v="Deccan Chargers"/>
    <s v="Standard"/>
  </r>
  <r>
    <n v="548379"/>
    <d v="2012-05-19T00:00:00"/>
    <n v="4"/>
    <n v="6"/>
    <x v="4"/>
    <s v="Himachal Pradesh Cricket Association Stadium"/>
    <n v="6"/>
    <s v="field"/>
    <n v="0"/>
    <n v="1"/>
    <n v="0"/>
    <x v="1"/>
    <n v="6"/>
    <n v="6"/>
    <n v="232"/>
    <n v="474"/>
    <n v="496"/>
    <s v="Dharamsala"/>
    <s v="India"/>
    <n v="2012"/>
    <n v="5"/>
    <s v="May"/>
    <s v="Kings XI Punjab"/>
    <s v="KXIP"/>
    <s v="Delhi Daredevils"/>
    <s v="Delhi Daredevils"/>
    <s v="Delhi Daredevils"/>
    <s v="Standard"/>
  </r>
  <r>
    <n v="548380"/>
    <d v="2012-05-19T00:00:00"/>
    <n v="10"/>
    <n v="1"/>
    <x v="4"/>
    <s v="Subrata Roy Sahara Stadium"/>
    <n v="1"/>
    <s v="bat"/>
    <n v="0"/>
    <n v="1"/>
    <n v="0"/>
    <x v="0"/>
    <n v="34"/>
    <n v="1"/>
    <n v="276"/>
    <n v="483"/>
    <n v="478"/>
    <s v="Pune"/>
    <s v="India"/>
    <n v="2012"/>
    <n v="5"/>
    <s v="May"/>
    <s v="Pune Warriors"/>
    <s v="PW"/>
    <s v="Kolkata Knight Riders"/>
    <s v="Kolkata Knight Riders"/>
    <s v="Kolkata Knight Riders"/>
    <s v="Standard"/>
  </r>
  <r>
    <n v="548381"/>
    <d v="2012-05-20T00:00:00"/>
    <n v="8"/>
    <n v="2"/>
    <x v="4"/>
    <s v="Rajiv Gandhi International Stadium, Uppal"/>
    <n v="2"/>
    <s v="field"/>
    <n v="0"/>
    <n v="1"/>
    <n v="0"/>
    <x v="0"/>
    <n v="9"/>
    <n v="8"/>
    <n v="94"/>
    <n v="489"/>
    <n v="490"/>
    <s v="Hyderabad"/>
    <s v="India"/>
    <n v="2012"/>
    <n v="5"/>
    <s v="May"/>
    <s v="Deccan Chargers"/>
    <s v="DC"/>
    <s v="Royal Challengers Bangalore"/>
    <s v="Royal Challengers Bangalore"/>
    <s v="Deccan Chargers"/>
    <s v="Standard"/>
  </r>
  <r>
    <n v="548382"/>
    <d v="2012-05-20T00:00:00"/>
    <n v="5"/>
    <n v="7"/>
    <x v="4"/>
    <s v="Sawai Mansingh Stadium"/>
    <n v="5"/>
    <s v="bat"/>
    <n v="0"/>
    <n v="1"/>
    <n v="0"/>
    <x v="1"/>
    <n v="10"/>
    <n v="7"/>
    <n v="147"/>
    <n v="482"/>
    <n v="499"/>
    <s v="Jaipur"/>
    <s v="India"/>
    <n v="2012"/>
    <n v="5"/>
    <s v="May"/>
    <s v="Rajasthan Royals"/>
    <s v="RR"/>
    <s v="Mumbai Indians"/>
    <s v="Rajasthan Royals"/>
    <s v="Mumbai Indians"/>
    <s v="Standard"/>
  </r>
  <r>
    <n v="548383"/>
    <d v="2012-05-22T00:00:00"/>
    <n v="6"/>
    <n v="1"/>
    <x v="4"/>
    <s v="Subrata Roy Sahara Stadium"/>
    <n v="1"/>
    <s v="bat"/>
    <n v="0"/>
    <n v="1"/>
    <n v="0"/>
    <x v="0"/>
    <n v="18"/>
    <n v="1"/>
    <n v="31"/>
    <n v="478"/>
    <n v="490"/>
    <s v="Pune"/>
    <s v="India"/>
    <n v="2012"/>
    <n v="5"/>
    <s v="May"/>
    <s v="Delhi Daredevils"/>
    <s v="DD"/>
    <s v="Kolkata Knight Riders"/>
    <s v="Kolkata Knight Riders"/>
    <s v="Kolkata Knight Riders"/>
    <s v="Standard"/>
  </r>
  <r>
    <n v="548384"/>
    <d v="2012-05-23T00:00:00"/>
    <n v="3"/>
    <n v="7"/>
    <x v="4"/>
    <s v="M Chinnaswamy Stadium"/>
    <n v="7"/>
    <s v="field"/>
    <n v="0"/>
    <n v="1"/>
    <n v="0"/>
    <x v="0"/>
    <n v="38"/>
    <n v="3"/>
    <n v="20"/>
    <n v="474"/>
    <n v="482"/>
    <s v="Bangalore"/>
    <s v="India"/>
    <n v="2012"/>
    <n v="5"/>
    <s v="May"/>
    <s v="Chennai Super Kings"/>
    <s v="CSK"/>
    <s v="Mumbai Indians"/>
    <s v="Mumbai Indians"/>
    <s v="Chennai Super Kings"/>
    <s v="Standard"/>
  </r>
  <r>
    <n v="548385"/>
    <d v="2012-05-25T00:00:00"/>
    <n v="6"/>
    <n v="3"/>
    <x v="4"/>
    <s v="Ma Chidambaram Stadium, Chepauk"/>
    <n v="6"/>
    <s v="field"/>
    <n v="0"/>
    <n v="1"/>
    <n v="0"/>
    <x v="0"/>
    <n v="86"/>
    <n v="3"/>
    <n v="185"/>
    <n v="478"/>
    <n v="490"/>
    <s v="Chennai"/>
    <s v="India"/>
    <n v="2012"/>
    <n v="5"/>
    <s v="May"/>
    <s v="Delhi Daredevils"/>
    <s v="DD"/>
    <s v="Chennai Super Kings"/>
    <s v="Delhi Daredevils"/>
    <s v="Chennai Super Kings"/>
    <s v="Standard"/>
  </r>
  <r>
    <n v="548386"/>
    <d v="2012-05-27T00:00:00"/>
    <n v="1"/>
    <n v="3"/>
    <x v="4"/>
    <s v="Ma Chidambaram Stadium, Chepauk"/>
    <n v="3"/>
    <s v="bat"/>
    <n v="0"/>
    <n v="1"/>
    <n v="0"/>
    <x v="1"/>
    <n v="5"/>
    <n v="1"/>
    <n v="214"/>
    <n v="474"/>
    <n v="490"/>
    <s v="Chennai"/>
    <s v="India"/>
    <n v="2012"/>
    <n v="5"/>
    <s v="May"/>
    <s v="Kolkata Knight Riders"/>
    <s v="KKR"/>
    <s v="Chennai Super Kings"/>
    <s v="Chennai Super Kings"/>
    <s v="Kolkata Knight Riders"/>
    <s v="Standard"/>
  </r>
  <r>
    <n v="598003"/>
    <d v="2013-04-03T00:00:00"/>
    <n v="1"/>
    <n v="6"/>
    <x v="5"/>
    <s v="Eden Gardens"/>
    <n v="1"/>
    <s v="field"/>
    <n v="0"/>
    <n v="1"/>
    <n v="0"/>
    <x v="1"/>
    <n v="6"/>
    <n v="1"/>
    <n v="315"/>
    <n v="489"/>
    <n v="490"/>
    <s v="Kolkata"/>
    <s v="India"/>
    <n v="2013"/>
    <n v="4"/>
    <s v="April"/>
    <s v="Kolkata Knight Riders"/>
    <s v="KKR"/>
    <s v="Delhi Daredevils"/>
    <s v="Kolkata Knight Riders"/>
    <s v="Kolkata Knight Riders"/>
    <s v="Standard"/>
  </r>
  <r>
    <n v="598004"/>
    <d v="2013-04-04T00:00:00"/>
    <n v="2"/>
    <n v="7"/>
    <x v="5"/>
    <s v="M Chinnaswamy Stadium"/>
    <n v="7"/>
    <s v="field"/>
    <n v="0"/>
    <n v="1"/>
    <n v="0"/>
    <x v="0"/>
    <n v="2"/>
    <n v="2"/>
    <n v="162"/>
    <n v="496"/>
    <n v="499"/>
    <s v="Bangalore"/>
    <s v="India"/>
    <n v="2013"/>
    <n v="4"/>
    <s v="April"/>
    <s v="Royal Challengers Bangalore"/>
    <s v="RCB"/>
    <s v="Mumbai Indians"/>
    <s v="Mumbai Indians"/>
    <s v="Royal Challengers Bangalore"/>
    <s v="Standard"/>
  </r>
  <r>
    <n v="598005"/>
    <d v="2013-04-05T00:00:00"/>
    <n v="11"/>
    <n v="10"/>
    <x v="5"/>
    <s v="Rajiv Gandhi International Stadium, Uppal"/>
    <n v="10"/>
    <s v="field"/>
    <n v="0"/>
    <n v="1"/>
    <n v="0"/>
    <x v="0"/>
    <n v="22"/>
    <n v="11"/>
    <n v="136"/>
    <n v="489"/>
    <n v="490"/>
    <s v="Hyderabad"/>
    <s v="India"/>
    <n v="2013"/>
    <n v="4"/>
    <s v="April"/>
    <s v="Sunrisers Hyderabad"/>
    <s v="SRH"/>
    <s v="Pune Warriors"/>
    <s v="Pune Warriors"/>
    <s v="Sunrisers Hyderabad"/>
    <s v="Standard"/>
  </r>
  <r>
    <n v="598006"/>
    <d v="2013-04-06T00:00:00"/>
    <n v="6"/>
    <n v="5"/>
    <x v="5"/>
    <s v="Feroz Shah Kotla"/>
    <n v="5"/>
    <s v="bat"/>
    <n v="0"/>
    <n v="1"/>
    <n v="0"/>
    <x v="0"/>
    <n v="5"/>
    <n v="5"/>
    <n v="6"/>
    <n v="491"/>
    <n v="499"/>
    <s v="Delhi"/>
    <s v="India"/>
    <n v="2013"/>
    <n v="4"/>
    <s v="April"/>
    <s v="Delhi Daredevils"/>
    <s v="DD"/>
    <s v="Rajasthan Royals"/>
    <s v="Rajasthan Royals"/>
    <s v="Rajasthan Royals"/>
    <s v="Standard"/>
  </r>
  <r>
    <n v="598007"/>
    <d v="2013-04-06T00:00:00"/>
    <n v="3"/>
    <n v="7"/>
    <x v="5"/>
    <s v="Ma Chidambaram Stadium, Chepauk"/>
    <n v="7"/>
    <s v="bat"/>
    <n v="0"/>
    <n v="1"/>
    <n v="0"/>
    <x v="0"/>
    <n v="9"/>
    <n v="7"/>
    <n v="221"/>
    <n v="481"/>
    <n v="496"/>
    <s v="Chennai"/>
    <s v="India"/>
    <n v="2013"/>
    <n v="4"/>
    <s v="April"/>
    <s v="Chennai Super Kings"/>
    <s v="CSK"/>
    <s v="Mumbai Indians"/>
    <s v="Mumbai Indians"/>
    <s v="Mumbai Indians"/>
    <s v="Standard"/>
  </r>
  <r>
    <n v="598008"/>
    <d v="2013-04-07T00:00:00"/>
    <n v="10"/>
    <n v="4"/>
    <x v="5"/>
    <s v="Subrata Roy Sahara Stadium"/>
    <n v="10"/>
    <s v="bat"/>
    <n v="0"/>
    <n v="1"/>
    <n v="0"/>
    <x v="1"/>
    <n v="8"/>
    <n v="4"/>
    <n v="345"/>
    <n v="483"/>
    <n v="490"/>
    <s v="Pune"/>
    <s v="India"/>
    <n v="2013"/>
    <n v="4"/>
    <s v="April"/>
    <s v="Pune Warriors"/>
    <s v="PW"/>
    <s v="Kings XI Punjab"/>
    <s v="Pune Warriors"/>
    <s v="Kings XI Punjab"/>
    <s v="Standard"/>
  </r>
  <r>
    <n v="598009"/>
    <d v="2013-04-07T00:00:00"/>
    <n v="11"/>
    <n v="2"/>
    <x v="5"/>
    <s v="Rajiv Gandhi International Stadium, Uppal"/>
    <n v="2"/>
    <s v="bat"/>
    <n v="1"/>
    <n v="1"/>
    <n v="0"/>
    <x v="2"/>
    <s v="NULL"/>
    <n v="11"/>
    <n v="340"/>
    <n v="495"/>
    <n v="489"/>
    <s v="Hyderabad"/>
    <s v="India"/>
    <n v="2013"/>
    <n v="4"/>
    <s v="April"/>
    <s v="Sunrisers Hyderabad"/>
    <s v="SRH"/>
    <s v="Royal Challengers Bangalore"/>
    <s v="Royal Challengers Bangalore"/>
    <s v="Sunrisers Hyderabad"/>
    <s v="Non-Standard"/>
  </r>
  <r>
    <n v="598010"/>
    <d v="2013-04-08T00:00:00"/>
    <n v="5"/>
    <n v="1"/>
    <x v="5"/>
    <s v="Sawai Mansingh Stadium"/>
    <n v="1"/>
    <s v="field"/>
    <n v="0"/>
    <n v="1"/>
    <n v="0"/>
    <x v="0"/>
    <n v="19"/>
    <n v="5"/>
    <n v="39"/>
    <n v="472"/>
    <n v="491"/>
    <s v="Jaipur"/>
    <s v="India"/>
    <n v="2013"/>
    <n v="4"/>
    <s v="April"/>
    <s v="Rajasthan Royals"/>
    <s v="RR"/>
    <s v="Kolkata Knight Riders"/>
    <s v="Kolkata Knight Riders"/>
    <s v="Rajasthan Royals"/>
    <s v="Standard"/>
  </r>
  <r>
    <n v="598011"/>
    <d v="2013-04-09T00:00:00"/>
    <n v="7"/>
    <n v="6"/>
    <x v="5"/>
    <s v="Wankhede Stadium"/>
    <n v="7"/>
    <s v="bat"/>
    <n v="0"/>
    <n v="1"/>
    <n v="0"/>
    <x v="0"/>
    <n v="44"/>
    <n v="7"/>
    <n v="88"/>
    <n v="481"/>
    <n v="496"/>
    <s v="Mumbai"/>
    <s v="India"/>
    <n v="2013"/>
    <n v="4"/>
    <s v="April"/>
    <s v="Mumbai Indians"/>
    <s v="MI"/>
    <s v="Delhi Daredevils"/>
    <s v="Mumbai Indians"/>
    <s v="Mumbai Indians"/>
    <s v="Standard"/>
  </r>
  <r>
    <n v="598012"/>
    <d v="2013-04-10T00:00:00"/>
    <n v="4"/>
    <n v="3"/>
    <x v="5"/>
    <s v="Punjab Cricket Association Stadium, Mohali"/>
    <n v="3"/>
    <s v="field"/>
    <n v="0"/>
    <n v="1"/>
    <n v="0"/>
    <x v="1"/>
    <n v="10"/>
    <n v="3"/>
    <n v="19"/>
    <n v="472"/>
    <n v="499"/>
    <s v="Chandigarh"/>
    <s v="India"/>
    <n v="2013"/>
    <n v="4"/>
    <s v="April"/>
    <s v="Kings XI Punjab"/>
    <s v="KXIP"/>
    <s v="Chennai Super Kings"/>
    <s v="Chennai Super Kings"/>
    <s v="Chennai Super Kings"/>
    <s v="Standard"/>
  </r>
  <r>
    <n v="598013"/>
    <d v="2013-04-11T00:00:00"/>
    <n v="2"/>
    <n v="1"/>
    <x v="5"/>
    <s v="M Chinnaswamy Stadium"/>
    <n v="2"/>
    <s v="field"/>
    <n v="0"/>
    <n v="1"/>
    <n v="0"/>
    <x v="1"/>
    <n v="8"/>
    <n v="2"/>
    <n v="162"/>
    <n v="470"/>
    <n v="495"/>
    <s v="Bangalore"/>
    <s v="India"/>
    <n v="2013"/>
    <n v="4"/>
    <s v="April"/>
    <s v="Royal Challengers Bangalore"/>
    <s v="RCB"/>
    <s v="Kolkata Knight Riders"/>
    <s v="Royal Challengers Bangalore"/>
    <s v="Royal Challengers Bangalore"/>
    <s v="Standard"/>
  </r>
  <r>
    <n v="598014"/>
    <d v="2013-04-11T00:00:00"/>
    <n v="10"/>
    <n v="5"/>
    <x v="5"/>
    <s v="Subrata Roy Sahara Stadium"/>
    <n v="5"/>
    <s v="bat"/>
    <n v="0"/>
    <n v="1"/>
    <n v="0"/>
    <x v="1"/>
    <n v="7"/>
    <n v="10"/>
    <n v="254"/>
    <n v="481"/>
    <n v="503"/>
    <s v="Pune"/>
    <s v="India"/>
    <n v="2013"/>
    <n v="4"/>
    <s v="April"/>
    <s v="Pune Warriors"/>
    <s v="PW"/>
    <s v="Rajasthan Royals"/>
    <s v="Rajasthan Royals"/>
    <s v="Pune Warriors"/>
    <s v="Standard"/>
  </r>
  <r>
    <n v="598015"/>
    <d v="2013-04-12T00:00:00"/>
    <n v="6"/>
    <n v="11"/>
    <x v="5"/>
    <s v="Feroz Shah Kotla"/>
    <n v="6"/>
    <s v="bat"/>
    <n v="0"/>
    <n v="1"/>
    <n v="0"/>
    <x v="1"/>
    <n v="3"/>
    <n v="11"/>
    <n v="136"/>
    <n v="472"/>
    <n v="519"/>
    <s v="Delhi"/>
    <s v="India"/>
    <n v="2013"/>
    <n v="4"/>
    <s v="April"/>
    <s v="Delhi Daredevils"/>
    <s v="DD"/>
    <s v="Sunrisers Hyderabad"/>
    <s v="Delhi Daredevils"/>
    <s v="Sunrisers Hyderabad"/>
    <s v="Standard"/>
  </r>
  <r>
    <n v="598016"/>
    <d v="2013-04-13T00:00:00"/>
    <n v="7"/>
    <n v="10"/>
    <x v="5"/>
    <s v="Wankhede Stadium"/>
    <n v="7"/>
    <s v="bat"/>
    <n v="0"/>
    <n v="1"/>
    <n v="0"/>
    <x v="0"/>
    <n v="41"/>
    <n v="7"/>
    <n v="57"/>
    <n v="489"/>
    <n v="490"/>
    <s v="Mumbai"/>
    <s v="India"/>
    <n v="2013"/>
    <n v="4"/>
    <s v="April"/>
    <s v="Mumbai Indians"/>
    <s v="MI"/>
    <s v="Pune Warriors"/>
    <s v="Mumbai Indians"/>
    <s v="Mumbai Indians"/>
    <s v="Standard"/>
  </r>
  <r>
    <n v="598017"/>
    <d v="2013-04-13T00:00:00"/>
    <n v="3"/>
    <n v="2"/>
    <x v="5"/>
    <s v="Ma Chidambaram Stadium, Chepauk"/>
    <n v="3"/>
    <s v="field"/>
    <n v="0"/>
    <n v="1"/>
    <n v="0"/>
    <x v="1"/>
    <n v="4"/>
    <n v="3"/>
    <n v="35"/>
    <n v="470"/>
    <n v="495"/>
    <s v="Chennai"/>
    <s v="India"/>
    <n v="2013"/>
    <n v="4"/>
    <s v="April"/>
    <s v="Chennai Super Kings"/>
    <s v="CSK"/>
    <s v="Royal Challengers Bangalore"/>
    <s v="Chennai Super Kings"/>
    <s v="Chennai Super Kings"/>
    <s v="Standard"/>
  </r>
  <r>
    <n v="598018"/>
    <d v="2013-04-14T00:00:00"/>
    <n v="1"/>
    <n v="11"/>
    <x v="5"/>
    <s v="Eden Gardens"/>
    <n v="1"/>
    <s v="bat"/>
    <n v="0"/>
    <n v="1"/>
    <n v="0"/>
    <x v="0"/>
    <n v="48"/>
    <n v="1"/>
    <n v="40"/>
    <n v="481"/>
    <n v="496"/>
    <s v="Kolkata"/>
    <s v="India"/>
    <n v="2013"/>
    <n v="4"/>
    <s v="April"/>
    <s v="Kolkata Knight Riders"/>
    <s v="KKR"/>
    <s v="Sunrisers Hyderabad"/>
    <s v="Kolkata Knight Riders"/>
    <s v="Kolkata Knight Riders"/>
    <s v="Standard"/>
  </r>
  <r>
    <n v="598019"/>
    <d v="2013-04-14T00:00:00"/>
    <n v="5"/>
    <n v="4"/>
    <x v="5"/>
    <s v="Sawai Mansingh Stadium"/>
    <n v="5"/>
    <s v="field"/>
    <n v="0"/>
    <n v="1"/>
    <n v="0"/>
    <x v="1"/>
    <n v="6"/>
    <n v="5"/>
    <n v="310"/>
    <n v="472"/>
    <n v="499"/>
    <s v="Jaipur"/>
    <s v="India"/>
    <n v="2013"/>
    <n v="4"/>
    <s v="April"/>
    <s v="Rajasthan Royals"/>
    <s v="RR"/>
    <s v="Kings XI Punjab"/>
    <s v="Rajasthan Royals"/>
    <s v="Rajasthan Royals"/>
    <s v="Standard"/>
  </r>
  <r>
    <n v="598020"/>
    <d v="2013-04-15T00:00:00"/>
    <n v="3"/>
    <n v="10"/>
    <x v="5"/>
    <s v="Ma Chidambaram Stadium, Chepauk"/>
    <n v="10"/>
    <s v="bat"/>
    <n v="0"/>
    <n v="1"/>
    <n v="0"/>
    <x v="0"/>
    <n v="24"/>
    <n v="10"/>
    <n v="306"/>
    <n v="470"/>
    <n v="495"/>
    <s v="Chennai"/>
    <s v="India"/>
    <n v="2013"/>
    <n v="4"/>
    <s v="April"/>
    <s v="Chennai Super Kings"/>
    <s v="CSK"/>
    <s v="Pune Warriors"/>
    <s v="Pune Warriors"/>
    <s v="Pune Warriors"/>
    <s v="Standard"/>
  </r>
  <r>
    <n v="598021"/>
    <d v="2013-04-16T00:00:00"/>
    <n v="4"/>
    <n v="1"/>
    <x v="5"/>
    <s v="Punjab Cricket Association Stadium, Mohali"/>
    <n v="1"/>
    <s v="field"/>
    <n v="0"/>
    <n v="1"/>
    <n v="0"/>
    <x v="0"/>
    <n v="4"/>
    <n v="4"/>
    <n v="120"/>
    <n v="498"/>
    <n v="490"/>
    <s v="Chandigarh"/>
    <s v="India"/>
    <n v="2013"/>
    <n v="4"/>
    <s v="April"/>
    <s v="Kings XI Punjab"/>
    <s v="KXIP"/>
    <s v="Kolkata Knight Riders"/>
    <s v="Kolkata Knight Riders"/>
    <s v="Kings XI Punjab"/>
    <s v="Standard"/>
  </r>
  <r>
    <n v="598022"/>
    <d v="2013-04-16T00:00:00"/>
    <n v="2"/>
    <n v="6"/>
    <x v="5"/>
    <s v="M Chinnaswamy Stadium"/>
    <n v="2"/>
    <s v="field"/>
    <n v="1"/>
    <n v="1"/>
    <n v="0"/>
    <x v="2"/>
    <s v="NULL"/>
    <n v="2"/>
    <n v="8"/>
    <n v="481"/>
    <n v="496"/>
    <s v="Bangalore"/>
    <s v="India"/>
    <n v="2013"/>
    <n v="4"/>
    <s v="April"/>
    <s v="Royal Challengers Bangalore"/>
    <s v="RCB"/>
    <s v="Delhi Daredevils"/>
    <s v="Royal Challengers Bangalore"/>
    <s v="Royal Challengers Bangalore"/>
    <s v="Non-Standard"/>
  </r>
  <r>
    <n v="598023"/>
    <d v="2013-04-17T00:00:00"/>
    <n v="10"/>
    <n v="11"/>
    <x v="5"/>
    <s v="Subrata Roy Sahara Stadium"/>
    <n v="10"/>
    <s v="field"/>
    <n v="0"/>
    <n v="1"/>
    <n v="0"/>
    <x v="0"/>
    <n v="11"/>
    <n v="11"/>
    <n v="136"/>
    <n v="470"/>
    <n v="495"/>
    <s v="Pune"/>
    <s v="India"/>
    <n v="2013"/>
    <n v="4"/>
    <s v="April"/>
    <s v="Pune Warriors"/>
    <s v="PW"/>
    <s v="Sunrisers Hyderabad"/>
    <s v="Pune Warriors"/>
    <s v="Sunrisers Hyderabad"/>
    <s v="Standard"/>
  </r>
  <r>
    <n v="598024"/>
    <d v="2013-04-17T00:00:00"/>
    <n v="5"/>
    <n v="7"/>
    <x v="5"/>
    <s v="Sawai Mansingh Stadium"/>
    <n v="5"/>
    <s v="bat"/>
    <n v="0"/>
    <n v="1"/>
    <n v="0"/>
    <x v="0"/>
    <n v="87"/>
    <n v="5"/>
    <n v="85"/>
    <n v="472"/>
    <n v="499"/>
    <s v="Jaipur"/>
    <s v="India"/>
    <n v="2013"/>
    <n v="4"/>
    <s v="April"/>
    <s v="Rajasthan Royals"/>
    <s v="RR"/>
    <s v="Mumbai Indians"/>
    <s v="Rajasthan Royals"/>
    <s v="Rajasthan Royals"/>
    <s v="Standard"/>
  </r>
  <r>
    <n v="598025"/>
    <d v="2013-04-18T00:00:00"/>
    <n v="6"/>
    <n v="3"/>
    <x v="5"/>
    <s v="Feroz Shah Kotla"/>
    <n v="3"/>
    <s v="bat"/>
    <n v="0"/>
    <n v="1"/>
    <n v="0"/>
    <x v="0"/>
    <n v="86"/>
    <n v="3"/>
    <n v="19"/>
    <n v="481"/>
    <n v="496"/>
    <s v="Delhi"/>
    <s v="India"/>
    <n v="2013"/>
    <n v="4"/>
    <s v="April"/>
    <s v="Delhi Daredevils"/>
    <s v="DD"/>
    <s v="Chennai Super Kings"/>
    <s v="Chennai Super Kings"/>
    <s v="Chennai Super Kings"/>
    <s v="Standard"/>
  </r>
  <r>
    <n v="598026"/>
    <d v="2013-04-19T00:00:00"/>
    <n v="11"/>
    <n v="4"/>
    <x v="5"/>
    <s v="Rajiv Gandhi International Stadium, Uppal"/>
    <n v="4"/>
    <s v="bat"/>
    <n v="0"/>
    <n v="1"/>
    <n v="0"/>
    <x v="1"/>
    <n v="5"/>
    <n v="11"/>
    <n v="340"/>
    <n v="482"/>
    <n v="498"/>
    <s v="Hyderabad"/>
    <s v="India"/>
    <n v="2013"/>
    <n v="4"/>
    <s v="April"/>
    <s v="Sunrisers Hyderabad"/>
    <s v="SRH"/>
    <s v="Kings XI Punjab"/>
    <s v="Kings XI Punjab"/>
    <s v="Sunrisers Hyderabad"/>
    <s v="Standard"/>
  </r>
  <r>
    <n v="598027"/>
    <d v="2013-04-20T00:00:00"/>
    <n v="1"/>
    <n v="3"/>
    <x v="5"/>
    <s v="Eden Gardens"/>
    <n v="1"/>
    <s v="bat"/>
    <n v="0"/>
    <n v="1"/>
    <n v="0"/>
    <x v="1"/>
    <n v="4"/>
    <n v="3"/>
    <n v="35"/>
    <n v="470"/>
    <n v="495"/>
    <s v="Kolkata"/>
    <s v="India"/>
    <n v="2013"/>
    <n v="4"/>
    <s v="April"/>
    <s v="Kolkata Knight Riders"/>
    <s v="KKR"/>
    <s v="Chennai Super Kings"/>
    <s v="Kolkata Knight Riders"/>
    <s v="Chennai Super Kings"/>
    <s v="Standard"/>
  </r>
  <r>
    <n v="598028"/>
    <d v="2013-04-20T00:00:00"/>
    <n v="2"/>
    <n v="5"/>
    <x v="5"/>
    <s v="M Chinnaswamy Stadium"/>
    <n v="2"/>
    <s v="field"/>
    <n v="0"/>
    <n v="1"/>
    <n v="0"/>
    <x v="1"/>
    <n v="7"/>
    <n v="2"/>
    <n v="81"/>
    <n v="472"/>
    <n v="499"/>
    <s v="Bangalore"/>
    <s v="India"/>
    <n v="2013"/>
    <n v="4"/>
    <s v="April"/>
    <s v="Royal Challengers Bangalore"/>
    <s v="RCB"/>
    <s v="Rajasthan Royals"/>
    <s v="Royal Challengers Bangalore"/>
    <s v="Royal Challengers Bangalore"/>
    <s v="Standard"/>
  </r>
  <r>
    <n v="598029"/>
    <d v="2013-04-21T00:00:00"/>
    <n v="6"/>
    <n v="7"/>
    <x v="5"/>
    <s v="Feroz Shah Kotla"/>
    <n v="7"/>
    <s v="bat"/>
    <n v="0"/>
    <n v="1"/>
    <n v="0"/>
    <x v="1"/>
    <n v="9"/>
    <n v="6"/>
    <n v="41"/>
    <n v="482"/>
    <n v="489"/>
    <s v="Delhi"/>
    <s v="India"/>
    <n v="2013"/>
    <n v="4"/>
    <s v="April"/>
    <s v="Delhi Daredevils"/>
    <s v="DD"/>
    <s v="Mumbai Indians"/>
    <s v="Mumbai Indians"/>
    <s v="Delhi Daredevils"/>
    <s v="Standard"/>
  </r>
  <r>
    <n v="598030"/>
    <d v="2013-04-21T00:00:00"/>
    <n v="4"/>
    <n v="10"/>
    <x v="5"/>
    <s v="Punjab Cricket Association Stadium, Mohali"/>
    <n v="4"/>
    <s v="field"/>
    <n v="0"/>
    <n v="1"/>
    <n v="0"/>
    <x v="1"/>
    <n v="7"/>
    <n v="4"/>
    <n v="320"/>
    <n v="481"/>
    <n v="503"/>
    <s v="Chandigarh"/>
    <s v="India"/>
    <n v="2013"/>
    <n v="4"/>
    <s v="April"/>
    <s v="Kings XI Punjab"/>
    <s v="KXIP"/>
    <s v="Pune Warriors"/>
    <s v="Kings XI Punjab"/>
    <s v="Kings XI Punjab"/>
    <s v="Standard"/>
  </r>
  <r>
    <n v="598031"/>
    <d v="2013-04-22T00:00:00"/>
    <n v="3"/>
    <n v="5"/>
    <x v="5"/>
    <s v="Ma Chidambaram Stadium, Chepauk"/>
    <n v="5"/>
    <s v="bat"/>
    <n v="0"/>
    <n v="1"/>
    <n v="0"/>
    <x v="1"/>
    <n v="5"/>
    <n v="3"/>
    <n v="19"/>
    <n v="483"/>
    <n v="495"/>
    <s v="Chennai"/>
    <s v="India"/>
    <n v="2013"/>
    <n v="4"/>
    <s v="April"/>
    <s v="Chennai Super Kings"/>
    <s v="CSK"/>
    <s v="Rajasthan Royals"/>
    <s v="Rajasthan Royals"/>
    <s v="Chennai Super Kings"/>
    <s v="Standard"/>
  </r>
  <r>
    <n v="598032"/>
    <d v="2013-04-23T00:00:00"/>
    <n v="2"/>
    <n v="10"/>
    <x v="5"/>
    <s v="M Chinnaswamy Stadium"/>
    <n v="10"/>
    <s v="field"/>
    <n v="0"/>
    <n v="1"/>
    <n v="0"/>
    <x v="0"/>
    <n v="130"/>
    <n v="2"/>
    <n v="162"/>
    <n v="472"/>
    <n v="499"/>
    <s v="Bangalore"/>
    <s v="India"/>
    <n v="2013"/>
    <n v="4"/>
    <s v="April"/>
    <s v="Royal Challengers Bangalore"/>
    <s v="RCB"/>
    <s v="Pune Warriors"/>
    <s v="Pune Warriors"/>
    <s v="Royal Challengers Bangalore"/>
    <s v="Standard"/>
  </r>
  <r>
    <n v="598033"/>
    <d v="2013-05-16T00:00:00"/>
    <n v="4"/>
    <n v="6"/>
    <x v="5"/>
    <s v="Himachal Pradesh Cricket Association Stadium"/>
    <n v="6"/>
    <s v="field"/>
    <n v="0"/>
    <n v="1"/>
    <n v="0"/>
    <x v="0"/>
    <n v="7"/>
    <n v="4"/>
    <n v="320"/>
    <n v="482"/>
    <n v="489"/>
    <s v="Dharamsala"/>
    <s v="India"/>
    <n v="2013"/>
    <n v="5"/>
    <s v="May"/>
    <s v="Kings XI Punjab"/>
    <s v="KXIP"/>
    <s v="Delhi Daredevils"/>
    <s v="Delhi Daredevils"/>
    <s v="Kings XI Punjab"/>
    <s v="Standard"/>
  </r>
  <r>
    <n v="598034"/>
    <d v="2013-04-24T00:00:00"/>
    <n v="1"/>
    <n v="7"/>
    <x v="5"/>
    <s v="Eden Gardens"/>
    <n v="1"/>
    <s v="bat"/>
    <n v="0"/>
    <n v="1"/>
    <n v="0"/>
    <x v="1"/>
    <n v="5"/>
    <n v="7"/>
    <n v="147"/>
    <n v="482"/>
    <n v="489"/>
    <s v="Kolkata"/>
    <s v="India"/>
    <n v="2013"/>
    <n v="4"/>
    <s v="April"/>
    <s v="Kolkata Knight Riders"/>
    <s v="KKR"/>
    <s v="Mumbai Indians"/>
    <s v="Kolkata Knight Riders"/>
    <s v="Mumbai Indians"/>
    <s v="Standard"/>
  </r>
  <r>
    <n v="598035"/>
    <d v="2013-04-25T00:00:00"/>
    <n v="3"/>
    <n v="11"/>
    <x v="5"/>
    <s v="Ma Chidambaram Stadium, Chepauk"/>
    <n v="11"/>
    <s v="bat"/>
    <n v="0"/>
    <n v="1"/>
    <n v="0"/>
    <x v="1"/>
    <n v="5"/>
    <n v="3"/>
    <n v="20"/>
    <n v="472"/>
    <n v="491"/>
    <s v="Chennai"/>
    <s v="India"/>
    <n v="2013"/>
    <n v="4"/>
    <s v="April"/>
    <s v="Chennai Super Kings"/>
    <s v="CSK"/>
    <s v="Sunrisers Hyderabad"/>
    <s v="Sunrisers Hyderabad"/>
    <s v="Chennai Super Kings"/>
    <s v="Standard"/>
  </r>
  <r>
    <n v="598036"/>
    <d v="2013-04-26T00:00:00"/>
    <n v="1"/>
    <n v="4"/>
    <x v="5"/>
    <s v="Eden Gardens"/>
    <n v="4"/>
    <s v="bat"/>
    <n v="0"/>
    <n v="1"/>
    <n v="0"/>
    <x v="1"/>
    <n v="6"/>
    <n v="1"/>
    <n v="9"/>
    <n v="498"/>
    <n v="489"/>
    <s v="Kolkata"/>
    <s v="India"/>
    <n v="2013"/>
    <n v="4"/>
    <s v="April"/>
    <s v="Kolkata Knight Riders"/>
    <s v="KKR"/>
    <s v="Kings XI Punjab"/>
    <s v="Kings XI Punjab"/>
    <s v="Kolkata Knight Riders"/>
    <s v="Standard"/>
  </r>
  <r>
    <n v="598037"/>
    <d v="2013-04-27T00:00:00"/>
    <n v="5"/>
    <n v="11"/>
    <x v="5"/>
    <s v="Sawai Mansingh Stadium"/>
    <n v="11"/>
    <s v="bat"/>
    <n v="0"/>
    <n v="1"/>
    <n v="0"/>
    <x v="1"/>
    <n v="8"/>
    <n v="5"/>
    <n v="310"/>
    <n v="496"/>
    <n v="503"/>
    <s v="Jaipur"/>
    <s v="India"/>
    <n v="2013"/>
    <n v="4"/>
    <s v="April"/>
    <s v="Rajasthan Royals"/>
    <s v="RR"/>
    <s v="Sunrisers Hyderabad"/>
    <s v="Sunrisers Hyderabad"/>
    <s v="Rajasthan Royals"/>
    <s v="Standard"/>
  </r>
  <r>
    <n v="598038"/>
    <d v="2013-04-27T00:00:00"/>
    <n v="7"/>
    <n v="2"/>
    <x v="5"/>
    <s v="Wankhede Stadium"/>
    <n v="7"/>
    <s v="bat"/>
    <n v="0"/>
    <n v="1"/>
    <n v="0"/>
    <x v="0"/>
    <n v="58"/>
    <n v="7"/>
    <n v="147"/>
    <n v="470"/>
    <n v="483"/>
    <s v="Mumbai"/>
    <s v="India"/>
    <n v="2013"/>
    <n v="4"/>
    <s v="April"/>
    <s v="Mumbai Indians"/>
    <s v="MI"/>
    <s v="Royal Challengers Bangalore"/>
    <s v="Mumbai Indians"/>
    <s v="Mumbai Indians"/>
    <s v="Standard"/>
  </r>
  <r>
    <n v="598039"/>
    <d v="2013-04-28T00:00:00"/>
    <n v="3"/>
    <n v="1"/>
    <x v="5"/>
    <s v="Ma Chidambaram Stadium, Chepauk"/>
    <n v="1"/>
    <s v="field"/>
    <n v="0"/>
    <n v="1"/>
    <n v="0"/>
    <x v="0"/>
    <n v="14"/>
    <n v="3"/>
    <n v="19"/>
    <n v="472"/>
    <n v="490"/>
    <s v="Chennai"/>
    <s v="India"/>
    <n v="2013"/>
    <n v="4"/>
    <s v="April"/>
    <s v="Chennai Super Kings"/>
    <s v="CSK"/>
    <s v="Kolkata Knight Riders"/>
    <s v="Kolkata Knight Riders"/>
    <s v="Chennai Super Kings"/>
    <s v="Standard"/>
  </r>
  <r>
    <n v="598040"/>
    <d v="2013-04-28T00:00:00"/>
    <n v="6"/>
    <n v="10"/>
    <x v="5"/>
    <s v="Shaheed Veer Narayan Singh International Stadium"/>
    <n v="10"/>
    <s v="field"/>
    <n v="0"/>
    <n v="1"/>
    <n v="0"/>
    <x v="0"/>
    <n v="15"/>
    <n v="6"/>
    <n v="187"/>
    <n v="498"/>
    <n v="489"/>
    <s v="Raipur"/>
    <s v="India"/>
    <n v="2013"/>
    <n v="4"/>
    <s v="April"/>
    <s v="Delhi Daredevils"/>
    <s v="DD"/>
    <s v="Pune Warriors"/>
    <s v="Pune Warriors"/>
    <s v="Delhi Daredevils"/>
    <s v="Standard"/>
  </r>
  <r>
    <n v="598041"/>
    <d v="2013-04-29T00:00:00"/>
    <n v="5"/>
    <n v="2"/>
    <x v="5"/>
    <s v="Sawai Mansingh Stadium"/>
    <n v="5"/>
    <s v="field"/>
    <n v="0"/>
    <n v="1"/>
    <n v="0"/>
    <x v="1"/>
    <n v="4"/>
    <n v="5"/>
    <n v="351"/>
    <n v="481"/>
    <n v="503"/>
    <s v="Jaipur"/>
    <s v="India"/>
    <n v="2013"/>
    <n v="4"/>
    <s v="April"/>
    <s v="Rajasthan Royals"/>
    <s v="RR"/>
    <s v="Royal Challengers Bangalore"/>
    <s v="Rajasthan Royals"/>
    <s v="Rajasthan Royals"/>
    <s v="Standard"/>
  </r>
  <r>
    <n v="598042"/>
    <d v="2013-04-29T00:00:00"/>
    <n v="7"/>
    <n v="4"/>
    <x v="5"/>
    <s v="Wankhede Stadium"/>
    <n v="7"/>
    <s v="bat"/>
    <n v="0"/>
    <n v="1"/>
    <n v="0"/>
    <x v="0"/>
    <n v="4"/>
    <n v="7"/>
    <n v="57"/>
    <n v="470"/>
    <n v="495"/>
    <s v="Mumbai"/>
    <s v="India"/>
    <n v="2013"/>
    <n v="4"/>
    <s v="April"/>
    <s v="Mumbai Indians"/>
    <s v="MI"/>
    <s v="Kings XI Punjab"/>
    <s v="Mumbai Indians"/>
    <s v="Mumbai Indians"/>
    <s v="Standard"/>
  </r>
  <r>
    <n v="598043"/>
    <d v="2013-04-30T00:00:00"/>
    <n v="10"/>
    <n v="3"/>
    <x v="5"/>
    <s v="Subrata Roy Sahara Stadium"/>
    <n v="3"/>
    <s v="bat"/>
    <n v="0"/>
    <n v="1"/>
    <n v="0"/>
    <x v="0"/>
    <n v="37"/>
    <n v="3"/>
    <n v="20"/>
    <n v="491"/>
    <n v="490"/>
    <s v="Pune"/>
    <s v="India"/>
    <n v="2013"/>
    <n v="4"/>
    <s v="April"/>
    <s v="Pune Warriors"/>
    <s v="PW"/>
    <s v="Chennai Super Kings"/>
    <s v="Chennai Super Kings"/>
    <s v="Chennai Super Kings"/>
    <s v="Standard"/>
  </r>
  <r>
    <n v="598044"/>
    <d v="2013-05-01T00:00:00"/>
    <n v="11"/>
    <n v="7"/>
    <x v="5"/>
    <s v="Rajiv Gandhi International Stadium, Uppal"/>
    <n v="7"/>
    <s v="bat"/>
    <n v="0"/>
    <n v="1"/>
    <n v="0"/>
    <x v="1"/>
    <n v="7"/>
    <n v="11"/>
    <n v="84"/>
    <n v="470"/>
    <n v="483"/>
    <s v="Hyderabad"/>
    <s v="India"/>
    <n v="2013"/>
    <n v="5"/>
    <s v="May"/>
    <s v="Sunrisers Hyderabad"/>
    <s v="SRH"/>
    <s v="Mumbai Indians"/>
    <s v="Mumbai Indians"/>
    <s v="Sunrisers Hyderabad"/>
    <s v="Standard"/>
  </r>
  <r>
    <n v="598045"/>
    <d v="2013-05-01T00:00:00"/>
    <n v="6"/>
    <n v="1"/>
    <x v="5"/>
    <s v="Shaheed Veer Narayan Singh International Stadium"/>
    <n v="1"/>
    <s v="bat"/>
    <n v="0"/>
    <n v="1"/>
    <n v="0"/>
    <x v="1"/>
    <n v="7"/>
    <n v="6"/>
    <n v="187"/>
    <n v="482"/>
    <n v="498"/>
    <s v="Raipur"/>
    <s v="India"/>
    <n v="2013"/>
    <n v="5"/>
    <s v="May"/>
    <s v="Delhi Daredevils"/>
    <s v="DD"/>
    <s v="Kolkata Knight Riders"/>
    <s v="Kolkata Knight Riders"/>
    <s v="Delhi Daredevils"/>
    <s v="Standard"/>
  </r>
  <r>
    <n v="598046"/>
    <d v="2013-05-02T00:00:00"/>
    <n v="3"/>
    <n v="4"/>
    <x v="5"/>
    <s v="Ma Chidambaram Stadium, Chepauk"/>
    <n v="3"/>
    <s v="bat"/>
    <n v="0"/>
    <n v="1"/>
    <n v="0"/>
    <x v="0"/>
    <n v="15"/>
    <n v="3"/>
    <n v="21"/>
    <n v="481"/>
    <n v="496"/>
    <s v="Chennai"/>
    <s v="India"/>
    <n v="2013"/>
    <n v="5"/>
    <s v="May"/>
    <s v="Chennai Super Kings"/>
    <s v="CSK"/>
    <s v="Kings XI Punjab"/>
    <s v="Chennai Super Kings"/>
    <s v="Chennai Super Kings"/>
    <s v="Standard"/>
  </r>
  <r>
    <n v="598047"/>
    <d v="2013-05-02T00:00:00"/>
    <n v="10"/>
    <n v="2"/>
    <x v="5"/>
    <s v="Subrata Roy Sahara Stadium"/>
    <n v="2"/>
    <s v="bat"/>
    <n v="0"/>
    <n v="1"/>
    <n v="0"/>
    <x v="0"/>
    <n v="17"/>
    <n v="2"/>
    <n v="110"/>
    <n v="472"/>
    <n v="499"/>
    <s v="Pune"/>
    <s v="India"/>
    <n v="2013"/>
    <n v="5"/>
    <s v="May"/>
    <s v="Pune Warriors"/>
    <s v="PW"/>
    <s v="Royal Challengers Bangalore"/>
    <s v="Royal Challengers Bangalore"/>
    <s v="Royal Challengers Bangalore"/>
    <s v="Standard"/>
  </r>
  <r>
    <n v="598048"/>
    <d v="2013-05-03T00:00:00"/>
    <n v="1"/>
    <n v="5"/>
    <x v="5"/>
    <s v="Eden Gardens"/>
    <n v="5"/>
    <s v="bat"/>
    <n v="0"/>
    <n v="1"/>
    <n v="0"/>
    <x v="1"/>
    <n v="8"/>
    <n v="1"/>
    <n v="31"/>
    <n v="482"/>
    <n v="498"/>
    <s v="Kolkata"/>
    <s v="India"/>
    <n v="2013"/>
    <n v="5"/>
    <s v="May"/>
    <s v="Kolkata Knight Riders"/>
    <s v="KKR"/>
    <s v="Rajasthan Royals"/>
    <s v="Rajasthan Royals"/>
    <s v="Kolkata Knight Riders"/>
    <s v="Standard"/>
  </r>
  <r>
    <n v="598049"/>
    <d v="2013-05-04T00:00:00"/>
    <n v="11"/>
    <n v="6"/>
    <x v="5"/>
    <s v="Rajiv Gandhi International Stadium, Uppal"/>
    <n v="6"/>
    <s v="bat"/>
    <n v="0"/>
    <n v="1"/>
    <n v="0"/>
    <x v="1"/>
    <n v="6"/>
    <n v="11"/>
    <n v="362"/>
    <n v="470"/>
    <n v="483"/>
    <s v="Hyderabad"/>
    <s v="India"/>
    <n v="2013"/>
    <n v="5"/>
    <s v="May"/>
    <s v="Sunrisers Hyderabad"/>
    <s v="SRH"/>
    <s v="Delhi Daredevils"/>
    <s v="Delhi Daredevils"/>
    <s v="Sunrisers Hyderabad"/>
    <s v="Standard"/>
  </r>
  <r>
    <n v="598050"/>
    <d v="2013-05-14T00:00:00"/>
    <n v="2"/>
    <n v="4"/>
    <x v="5"/>
    <s v="M Chinnaswamy Stadium"/>
    <n v="4"/>
    <s v="field"/>
    <n v="0"/>
    <n v="1"/>
    <n v="0"/>
    <x v="1"/>
    <n v="7"/>
    <n v="4"/>
    <n v="53"/>
    <n v="482"/>
    <n v="489"/>
    <s v="Bangalore"/>
    <s v="India"/>
    <n v="2013"/>
    <n v="5"/>
    <s v="May"/>
    <s v="Royal Challengers Bangalore"/>
    <s v="RCB"/>
    <s v="Kings XI Punjab"/>
    <s v="Kings XI Punjab"/>
    <s v="Kings XI Punjab"/>
    <s v="Standard"/>
  </r>
  <r>
    <n v="598051"/>
    <d v="2013-05-05T00:00:00"/>
    <n v="7"/>
    <n v="3"/>
    <x v="5"/>
    <s v="Wankhede Stadium"/>
    <n v="7"/>
    <s v="bat"/>
    <n v="0"/>
    <n v="1"/>
    <n v="0"/>
    <x v="0"/>
    <n v="60"/>
    <n v="7"/>
    <n v="357"/>
    <n v="482"/>
    <n v="498"/>
    <s v="Mumbai"/>
    <s v="India"/>
    <n v="2013"/>
    <n v="5"/>
    <s v="May"/>
    <s v="Mumbai Indians"/>
    <s v="MI"/>
    <s v="Chennai Super Kings"/>
    <s v="Mumbai Indians"/>
    <s v="Mumbai Indians"/>
    <s v="Standard"/>
  </r>
  <r>
    <n v="598052"/>
    <d v="2013-05-05T00:00:00"/>
    <n v="5"/>
    <n v="10"/>
    <x v="5"/>
    <s v="Sawai Mansingh Stadium"/>
    <n v="10"/>
    <s v="bat"/>
    <n v="0"/>
    <n v="1"/>
    <n v="0"/>
    <x v="1"/>
    <n v="5"/>
    <n v="5"/>
    <n v="85"/>
    <n v="499"/>
    <n v="518"/>
    <s v="Jaipur"/>
    <s v="India"/>
    <n v="2013"/>
    <n v="5"/>
    <s v="May"/>
    <s v="Rajasthan Royals"/>
    <s v="RR"/>
    <s v="Pune Warriors"/>
    <s v="Pune Warriors"/>
    <s v="Rajasthan Royals"/>
    <s v="Standard"/>
  </r>
  <r>
    <n v="598053"/>
    <d v="2013-04-09T00:00:00"/>
    <n v="2"/>
    <n v="11"/>
    <x v="5"/>
    <s v="M Chinnaswamy Stadium"/>
    <n v="11"/>
    <s v="bat"/>
    <n v="0"/>
    <n v="1"/>
    <n v="0"/>
    <x v="1"/>
    <n v="7"/>
    <n v="2"/>
    <n v="8"/>
    <n v="489"/>
    <n v="490"/>
    <s v="Bangalore"/>
    <s v="India"/>
    <n v="2013"/>
    <n v="4"/>
    <s v="April"/>
    <s v="Royal Challengers Bangalore"/>
    <s v="RCB"/>
    <s v="Sunrisers Hyderabad"/>
    <s v="Sunrisers Hyderabad"/>
    <s v="Royal Challengers Bangalore"/>
    <s v="Standard"/>
  </r>
  <r>
    <n v="598054"/>
    <d v="2013-05-07T00:00:00"/>
    <n v="5"/>
    <n v="6"/>
    <x v="5"/>
    <s v="Sawai Mansingh Stadium"/>
    <n v="6"/>
    <s v="bat"/>
    <n v="0"/>
    <n v="1"/>
    <n v="0"/>
    <x v="1"/>
    <n v="9"/>
    <n v="5"/>
    <n v="85"/>
    <n v="472"/>
    <n v="518"/>
    <s v="Jaipur"/>
    <s v="India"/>
    <n v="2013"/>
    <n v="5"/>
    <s v="May"/>
    <s v="Rajasthan Royals"/>
    <s v="RR"/>
    <s v="Delhi Daredevils"/>
    <s v="Delhi Daredevils"/>
    <s v="Rajasthan Royals"/>
    <s v="Standard"/>
  </r>
  <r>
    <n v="598055"/>
    <d v="2013-05-07T00:00:00"/>
    <n v="7"/>
    <n v="1"/>
    <x v="5"/>
    <s v="Wankhede Stadium"/>
    <n v="7"/>
    <s v="bat"/>
    <n v="0"/>
    <n v="1"/>
    <n v="0"/>
    <x v="0"/>
    <n v="65"/>
    <n v="7"/>
    <n v="133"/>
    <n v="482"/>
    <n v="489"/>
    <s v="Mumbai"/>
    <s v="India"/>
    <n v="2013"/>
    <n v="5"/>
    <s v="May"/>
    <s v="Mumbai Indians"/>
    <s v="MI"/>
    <s v="Kolkata Knight Riders"/>
    <s v="Mumbai Indians"/>
    <s v="Mumbai Indians"/>
    <s v="Standard"/>
  </r>
  <r>
    <n v="598056"/>
    <d v="2013-05-08T00:00:00"/>
    <n v="11"/>
    <n v="3"/>
    <x v="5"/>
    <s v="Rajiv Gandhi International Stadium, Uppal"/>
    <n v="11"/>
    <s v="field"/>
    <n v="0"/>
    <n v="1"/>
    <n v="0"/>
    <x v="0"/>
    <n v="77"/>
    <n v="3"/>
    <n v="21"/>
    <n v="491"/>
    <n v="500"/>
    <s v="Hyderabad"/>
    <s v="India"/>
    <n v="2013"/>
    <n v="5"/>
    <s v="May"/>
    <s v="Sunrisers Hyderabad"/>
    <s v="SRH"/>
    <s v="Chennai Super Kings"/>
    <s v="Sunrisers Hyderabad"/>
    <s v="Chennai Super Kings"/>
    <s v="Standard"/>
  </r>
  <r>
    <n v="598057"/>
    <d v="2013-05-09T00:00:00"/>
    <n v="4"/>
    <n v="5"/>
    <x v="5"/>
    <s v="Punjab Cricket Association Stadium, Mohali"/>
    <n v="5"/>
    <s v="field"/>
    <n v="0"/>
    <n v="1"/>
    <n v="0"/>
    <x v="1"/>
    <n v="8"/>
    <n v="5"/>
    <n v="309"/>
    <n v="482"/>
    <n v="489"/>
    <s v="Chandigarh"/>
    <s v="India"/>
    <n v="2013"/>
    <n v="5"/>
    <s v="May"/>
    <s v="Kings XI Punjab"/>
    <s v="KXIP"/>
    <s v="Rajasthan Royals"/>
    <s v="Rajasthan Royals"/>
    <s v="Rajasthan Royals"/>
    <s v="Standard"/>
  </r>
  <r>
    <n v="598058"/>
    <d v="2013-05-09T00:00:00"/>
    <n v="10"/>
    <n v="1"/>
    <x v="5"/>
    <s v="Subrata Roy Sahara Stadium"/>
    <n v="1"/>
    <s v="bat"/>
    <n v="0"/>
    <n v="1"/>
    <n v="0"/>
    <x v="0"/>
    <n v="46"/>
    <n v="1"/>
    <n v="40"/>
    <n v="470"/>
    <n v="483"/>
    <s v="Pune"/>
    <s v="India"/>
    <n v="2013"/>
    <n v="5"/>
    <s v="May"/>
    <s v="Pune Warriors"/>
    <s v="PW"/>
    <s v="Kolkata Knight Riders"/>
    <s v="Kolkata Knight Riders"/>
    <s v="Kolkata Knight Riders"/>
    <s v="Standard"/>
  </r>
  <r>
    <n v="598059"/>
    <d v="2013-05-10T00:00:00"/>
    <n v="6"/>
    <n v="2"/>
    <x v="5"/>
    <s v="Feroz Shah Kotla"/>
    <n v="6"/>
    <s v="field"/>
    <n v="0"/>
    <n v="1"/>
    <n v="0"/>
    <x v="0"/>
    <n v="4"/>
    <n v="2"/>
    <n v="346"/>
    <n v="500"/>
    <n v="503"/>
    <s v="Delhi"/>
    <s v="India"/>
    <n v="2013"/>
    <n v="5"/>
    <s v="May"/>
    <s v="Delhi Daredevils"/>
    <s v="DD"/>
    <s v="Royal Challengers Bangalore"/>
    <s v="Delhi Daredevils"/>
    <s v="Royal Challengers Bangalore"/>
    <s v="Standard"/>
  </r>
  <r>
    <n v="598060"/>
    <d v="2013-05-11T00:00:00"/>
    <n v="10"/>
    <n v="7"/>
    <x v="5"/>
    <s v="Subrata Roy Sahara Stadium"/>
    <n v="10"/>
    <s v="bat"/>
    <n v="0"/>
    <n v="1"/>
    <n v="0"/>
    <x v="1"/>
    <n v="5"/>
    <n v="7"/>
    <n v="357"/>
    <n v="470"/>
    <n v="495"/>
    <s v="Pune"/>
    <s v="India"/>
    <n v="2013"/>
    <n v="5"/>
    <s v="May"/>
    <s v="Pune Warriors"/>
    <s v="PW"/>
    <s v="Mumbai Indians"/>
    <s v="Pune Warriors"/>
    <s v="Mumbai Indians"/>
    <s v="Standard"/>
  </r>
  <r>
    <n v="598061"/>
    <d v="2013-05-11T00:00:00"/>
    <n v="4"/>
    <n v="11"/>
    <x v="5"/>
    <s v="Punjab Cricket Association Stadium, Mohali"/>
    <n v="4"/>
    <s v="field"/>
    <n v="0"/>
    <n v="1"/>
    <n v="0"/>
    <x v="0"/>
    <n v="30"/>
    <n v="11"/>
    <n v="17"/>
    <n v="491"/>
    <n v="518"/>
    <s v="Chandigarh"/>
    <s v="India"/>
    <n v="2013"/>
    <n v="5"/>
    <s v="May"/>
    <s v="Kings XI Punjab"/>
    <s v="KXIP"/>
    <s v="Sunrisers Hyderabad"/>
    <s v="Kings XI Punjab"/>
    <s v="Sunrisers Hyderabad"/>
    <s v="Standard"/>
  </r>
  <r>
    <n v="598062"/>
    <d v="2013-05-12T00:00:00"/>
    <n v="1"/>
    <n v="2"/>
    <x v="5"/>
    <s v="Jsca International Stadium Complex"/>
    <n v="1"/>
    <s v="field"/>
    <n v="0"/>
    <n v="1"/>
    <n v="0"/>
    <x v="1"/>
    <n v="5"/>
    <n v="1"/>
    <n v="9"/>
    <n v="500"/>
    <n v="503"/>
    <s v="Ranchi"/>
    <s v="India"/>
    <n v="2013"/>
    <n v="5"/>
    <s v="May"/>
    <s v="Kolkata Knight Riders"/>
    <s v="KKR"/>
    <s v="Royal Challengers Bangalore"/>
    <s v="Kolkata Knight Riders"/>
    <s v="Kolkata Knight Riders"/>
    <s v="Standard"/>
  </r>
  <r>
    <n v="598063"/>
    <d v="2013-05-12T00:00:00"/>
    <n v="5"/>
    <n v="3"/>
    <x v="5"/>
    <s v="Sawai Mansingh Stadium"/>
    <n v="5"/>
    <s v="field"/>
    <n v="0"/>
    <n v="1"/>
    <n v="0"/>
    <x v="1"/>
    <n v="5"/>
    <n v="5"/>
    <n v="32"/>
    <n v="482"/>
    <n v="498"/>
    <s v="Jaipur"/>
    <s v="India"/>
    <n v="2013"/>
    <n v="5"/>
    <s v="May"/>
    <s v="Rajasthan Royals"/>
    <s v="RR"/>
    <s v="Chennai Super Kings"/>
    <s v="Rajasthan Royals"/>
    <s v="Rajasthan Royals"/>
    <s v="Standard"/>
  </r>
  <r>
    <n v="598064"/>
    <d v="2013-04-23T00:00:00"/>
    <n v="6"/>
    <n v="4"/>
    <x v="5"/>
    <s v="Feroz Shah Kotla"/>
    <n v="4"/>
    <s v="field"/>
    <n v="0"/>
    <n v="1"/>
    <n v="0"/>
    <x v="1"/>
    <n v="5"/>
    <n v="4"/>
    <n v="256"/>
    <n v="496"/>
    <n v="503"/>
    <s v="Delhi"/>
    <s v="India"/>
    <n v="2013"/>
    <n v="4"/>
    <s v="April"/>
    <s v="Delhi Daredevils"/>
    <s v="DD"/>
    <s v="Kings XI Punjab"/>
    <s v="Kings XI Punjab"/>
    <s v="Kings XI Punjab"/>
    <s v="Standard"/>
  </r>
  <r>
    <n v="598065"/>
    <d v="2013-05-13T00:00:00"/>
    <n v="7"/>
    <n v="11"/>
    <x v="5"/>
    <s v="Wankhede Stadium"/>
    <n v="11"/>
    <s v="bat"/>
    <n v="0"/>
    <n v="1"/>
    <n v="0"/>
    <x v="1"/>
    <n v="7"/>
    <n v="7"/>
    <n v="221"/>
    <n v="495"/>
    <n v="490"/>
    <s v="Mumbai"/>
    <s v="India"/>
    <n v="2013"/>
    <n v="5"/>
    <s v="May"/>
    <s v="Mumbai Indians"/>
    <s v="MI"/>
    <s v="Sunrisers Hyderabad"/>
    <s v="Sunrisers Hyderabad"/>
    <s v="Mumbai Indians"/>
    <s v="Standard"/>
  </r>
  <r>
    <n v="598066"/>
    <d v="2013-05-15T00:00:00"/>
    <n v="1"/>
    <n v="10"/>
    <x v="5"/>
    <s v="Jsca International Stadium Complex"/>
    <n v="1"/>
    <s v="field"/>
    <n v="0"/>
    <n v="1"/>
    <n v="0"/>
    <x v="0"/>
    <n v="7"/>
    <n v="10"/>
    <n v="96"/>
    <n v="500"/>
    <n v="503"/>
    <s v="Ranchi"/>
    <s v="India"/>
    <n v="2013"/>
    <n v="5"/>
    <s v="May"/>
    <s v="Kolkata Knight Riders"/>
    <s v="KKR"/>
    <s v="Pune Warriors"/>
    <s v="Kolkata Knight Riders"/>
    <s v="Pune Warriors"/>
    <s v="Standard"/>
  </r>
  <r>
    <n v="598067"/>
    <d v="2013-05-14T00:00:00"/>
    <n v="3"/>
    <n v="6"/>
    <x v="5"/>
    <s v="Ma Chidambaram Stadium, Chepauk"/>
    <n v="3"/>
    <s v="bat"/>
    <n v="0"/>
    <n v="1"/>
    <n v="0"/>
    <x v="0"/>
    <n v="33"/>
    <n v="3"/>
    <n v="20"/>
    <n v="499"/>
    <n v="518"/>
    <s v="Chennai"/>
    <s v="India"/>
    <n v="2013"/>
    <n v="5"/>
    <s v="May"/>
    <s v="Chennai Super Kings"/>
    <s v="CSK"/>
    <s v="Delhi Daredevils"/>
    <s v="Chennai Super Kings"/>
    <s v="Chennai Super Kings"/>
    <s v="Standard"/>
  </r>
  <r>
    <n v="598068"/>
    <d v="2013-05-15T00:00:00"/>
    <n v="7"/>
    <n v="5"/>
    <x v="5"/>
    <s v="Wankhede Stadium"/>
    <n v="5"/>
    <s v="field"/>
    <n v="0"/>
    <n v="1"/>
    <n v="0"/>
    <x v="0"/>
    <n v="14"/>
    <n v="7"/>
    <n v="207"/>
    <n v="470"/>
    <n v="483"/>
    <s v="Mumbai"/>
    <s v="India"/>
    <n v="2013"/>
    <n v="5"/>
    <s v="May"/>
    <s v="Mumbai Indians"/>
    <s v="MI"/>
    <s v="Rajasthan Royals"/>
    <s v="Rajasthan Royals"/>
    <s v="Mumbai Indians"/>
    <s v="Standard"/>
  </r>
  <r>
    <n v="598069"/>
    <d v="2013-05-06T00:00:00"/>
    <n v="4"/>
    <n v="2"/>
    <x v="5"/>
    <s v="Punjab Cricket Association Stadium, Mohali"/>
    <n v="4"/>
    <s v="field"/>
    <n v="0"/>
    <n v="1"/>
    <n v="0"/>
    <x v="1"/>
    <n v="6"/>
    <n v="4"/>
    <n v="320"/>
    <n v="496"/>
    <n v="500"/>
    <s v="Chandigarh"/>
    <s v="India"/>
    <n v="2013"/>
    <n v="5"/>
    <s v="May"/>
    <s v="Kings XI Punjab"/>
    <s v="KXIP"/>
    <s v="Royal Challengers Bangalore"/>
    <s v="Kings XI Punjab"/>
    <s v="Kings XI Punjab"/>
    <s v="Standard"/>
  </r>
  <r>
    <n v="598070"/>
    <d v="2013-05-17T00:00:00"/>
    <n v="11"/>
    <n v="5"/>
    <x v="5"/>
    <s v="Rajiv Gandhi International Stadium, Uppal"/>
    <n v="11"/>
    <s v="bat"/>
    <n v="0"/>
    <n v="1"/>
    <n v="0"/>
    <x v="0"/>
    <n v="23"/>
    <n v="11"/>
    <n v="136"/>
    <n v="470"/>
    <n v="495"/>
    <s v="Hyderabad"/>
    <s v="India"/>
    <n v="2013"/>
    <n v="5"/>
    <s v="May"/>
    <s v="Sunrisers Hyderabad"/>
    <s v="SRH"/>
    <s v="Rajasthan Royals"/>
    <s v="Sunrisers Hyderabad"/>
    <s v="Sunrisers Hyderabad"/>
    <s v="Standard"/>
  </r>
  <r>
    <n v="598071"/>
    <d v="2013-05-18T00:00:00"/>
    <n v="4"/>
    <n v="7"/>
    <x v="5"/>
    <s v="Himachal Pradesh Cricket Association Stadium"/>
    <n v="7"/>
    <s v="field"/>
    <n v="0"/>
    <n v="1"/>
    <n v="0"/>
    <x v="0"/>
    <n v="50"/>
    <n v="4"/>
    <n v="321"/>
    <n v="482"/>
    <n v="498"/>
    <s v="Dharamsala"/>
    <s v="India"/>
    <n v="2013"/>
    <n v="5"/>
    <s v="May"/>
    <s v="Kings XI Punjab"/>
    <s v="KXIP"/>
    <s v="Mumbai Indians"/>
    <s v="Mumbai Indians"/>
    <s v="Kings XI Punjab"/>
    <s v="Standard"/>
  </r>
  <r>
    <n v="598072"/>
    <d v="2013-05-19T00:00:00"/>
    <n v="10"/>
    <n v="6"/>
    <x v="5"/>
    <s v="Subrata Roy Sahara Stadium"/>
    <n v="10"/>
    <s v="bat"/>
    <n v="0"/>
    <n v="1"/>
    <n v="0"/>
    <x v="0"/>
    <n v="38"/>
    <n v="10"/>
    <n v="358"/>
    <n v="500"/>
    <n v="490"/>
    <s v="Pune"/>
    <s v="India"/>
    <n v="2013"/>
    <n v="5"/>
    <s v="May"/>
    <s v="Pune Warriors"/>
    <s v="PW"/>
    <s v="Delhi Daredevils"/>
    <s v="Pune Warriors"/>
    <s v="Pune Warriors"/>
    <s v="Standard"/>
  </r>
  <r>
    <n v="598073"/>
    <d v="2013-05-18T00:00:00"/>
    <n v="2"/>
    <n v="3"/>
    <x v="5"/>
    <s v="M Chinnaswamy Stadium"/>
    <n v="3"/>
    <s v="field"/>
    <n v="0"/>
    <n v="1"/>
    <n v="0"/>
    <x v="0"/>
    <n v="24"/>
    <n v="2"/>
    <n v="8"/>
    <n v="499"/>
    <n v="518"/>
    <s v="Bangalore"/>
    <s v="India"/>
    <n v="2013"/>
    <n v="5"/>
    <s v="May"/>
    <s v="Royal Challengers Bangalore"/>
    <s v="RCB"/>
    <s v="Chennai Super Kings"/>
    <s v="Chennai Super Kings"/>
    <s v="Royal Challengers Bangalore"/>
    <s v="Standard"/>
  </r>
  <r>
    <n v="598074"/>
    <d v="2013-05-19T00:00:00"/>
    <n v="11"/>
    <n v="1"/>
    <x v="5"/>
    <s v="Rajiv Gandhi International Stadium, Uppal"/>
    <n v="1"/>
    <s v="bat"/>
    <n v="0"/>
    <n v="1"/>
    <n v="0"/>
    <x v="1"/>
    <n v="5"/>
    <n v="11"/>
    <n v="17"/>
    <n v="470"/>
    <n v="483"/>
    <s v="Hyderabad"/>
    <s v="India"/>
    <n v="2013"/>
    <n v="5"/>
    <s v="May"/>
    <s v="Sunrisers Hyderabad"/>
    <s v="SRH"/>
    <s v="Kolkata Knight Riders"/>
    <s v="Kolkata Knight Riders"/>
    <s v="Sunrisers Hyderabad"/>
    <s v="Standard"/>
  </r>
  <r>
    <n v="598075"/>
    <d v="2013-05-21T00:00:00"/>
    <n v="3"/>
    <n v="7"/>
    <x v="5"/>
    <s v="Feroz Shah Kotla"/>
    <n v="3"/>
    <s v="bat"/>
    <n v="0"/>
    <n v="1"/>
    <n v="0"/>
    <x v="0"/>
    <n v="48"/>
    <n v="3"/>
    <n v="19"/>
    <n v="500"/>
    <n v="518"/>
    <s v="Delhi"/>
    <s v="India"/>
    <n v="2013"/>
    <n v="5"/>
    <s v="May"/>
    <s v="Chennai Super Kings"/>
    <s v="CSK"/>
    <s v="Mumbai Indians"/>
    <s v="Chennai Super Kings"/>
    <s v="Chennai Super Kings"/>
    <s v="Standard"/>
  </r>
  <r>
    <n v="598076"/>
    <d v="2013-05-22T00:00:00"/>
    <n v="5"/>
    <n v="11"/>
    <x v="5"/>
    <s v="Feroz Shah Kotla"/>
    <n v="11"/>
    <s v="bat"/>
    <n v="0"/>
    <n v="1"/>
    <n v="0"/>
    <x v="1"/>
    <n v="4"/>
    <n v="5"/>
    <n v="104"/>
    <n v="489"/>
    <n v="518"/>
    <s v="Delhi"/>
    <s v="India"/>
    <n v="2013"/>
    <n v="5"/>
    <s v="May"/>
    <s v="Rajasthan Royals"/>
    <s v="RR"/>
    <s v="Sunrisers Hyderabad"/>
    <s v="Sunrisers Hyderabad"/>
    <s v="Rajasthan Royals"/>
    <s v="Standard"/>
  </r>
  <r>
    <n v="598077"/>
    <d v="2013-05-24T00:00:00"/>
    <n v="7"/>
    <n v="5"/>
    <x v="5"/>
    <s v="Eden Gardens"/>
    <n v="5"/>
    <s v="bat"/>
    <n v="0"/>
    <n v="1"/>
    <n v="0"/>
    <x v="1"/>
    <n v="4"/>
    <n v="7"/>
    <n v="50"/>
    <n v="499"/>
    <n v="490"/>
    <s v="Kolkata"/>
    <s v="India"/>
    <n v="2013"/>
    <n v="5"/>
    <s v="May"/>
    <s v="Mumbai Indians"/>
    <s v="MI"/>
    <s v="Rajasthan Royals"/>
    <s v="Rajasthan Royals"/>
    <s v="Mumbai Indians"/>
    <s v="Standard"/>
  </r>
  <r>
    <n v="598078"/>
    <d v="2013-05-26T00:00:00"/>
    <n v="3"/>
    <n v="7"/>
    <x v="5"/>
    <s v="Eden Gardens"/>
    <n v="7"/>
    <s v="bat"/>
    <n v="0"/>
    <n v="1"/>
    <n v="0"/>
    <x v="0"/>
    <n v="23"/>
    <n v="7"/>
    <n v="221"/>
    <n v="482"/>
    <n v="490"/>
    <s v="Kolkata"/>
    <s v="India"/>
    <n v="2013"/>
    <n v="5"/>
    <s v="May"/>
    <s v="Chennai Super Kings"/>
    <s v="CSK"/>
    <s v="Mumbai Indians"/>
    <s v="Mumbai Indians"/>
    <s v="Mumbai Indians"/>
    <s v="Standard"/>
  </r>
  <r>
    <n v="729284"/>
    <d v="2014-04-16T00:00:00"/>
    <n v="7"/>
    <n v="1"/>
    <x v="6"/>
    <s v="Sheikh Zayed Stadium"/>
    <n v="1"/>
    <s v="bat"/>
    <n v="0"/>
    <n v="1"/>
    <n v="0"/>
    <x v="0"/>
    <n v="41"/>
    <n v="1"/>
    <n v="9"/>
    <n v="481"/>
    <n v="501"/>
    <s v="Abu Dhabi"/>
    <s v="U.A.E"/>
    <n v="2014"/>
    <n v="4"/>
    <s v="April"/>
    <s v="Mumbai Indians"/>
    <s v="MI"/>
    <s v="Kolkata Knight Riders"/>
    <s v="Kolkata Knight Riders"/>
    <s v="Kolkata Knight Riders"/>
    <s v="Standard"/>
  </r>
  <r>
    <n v="729286"/>
    <d v="2014-04-17T00:00:00"/>
    <n v="6"/>
    <n v="2"/>
    <x v="6"/>
    <s v="Sharjah Cricket Stadium"/>
    <n v="2"/>
    <s v="field"/>
    <n v="0"/>
    <n v="1"/>
    <n v="0"/>
    <x v="1"/>
    <n v="8"/>
    <n v="2"/>
    <n v="382"/>
    <n v="472"/>
    <n v="489"/>
    <s v="Abu Dhabi"/>
    <s v="U.A.E"/>
    <n v="2014"/>
    <n v="4"/>
    <s v="April"/>
    <s v="Delhi Daredevils"/>
    <s v="DD"/>
    <s v="Royal Challengers Bangalore"/>
    <s v="Royal Challengers Bangalore"/>
    <s v="Royal Challengers Bangalore"/>
    <s v="Standard"/>
  </r>
  <r>
    <n v="729288"/>
    <d v="2014-04-18T00:00:00"/>
    <n v="3"/>
    <n v="4"/>
    <x v="6"/>
    <s v="Sheikh Zayed Stadium"/>
    <n v="3"/>
    <s v="bat"/>
    <n v="0"/>
    <n v="1"/>
    <n v="0"/>
    <x v="1"/>
    <n v="6"/>
    <n v="4"/>
    <n v="305"/>
    <n v="501"/>
    <n v="499"/>
    <s v="Abu Dhabi"/>
    <s v="U.A.E"/>
    <n v="2014"/>
    <n v="4"/>
    <s v="April"/>
    <s v="Chennai Super Kings"/>
    <s v="CSK"/>
    <s v="Kings XI Punjab"/>
    <s v="Chennai Super Kings"/>
    <s v="Kings XI Punjab"/>
    <s v="Standard"/>
  </r>
  <r>
    <n v="729290"/>
    <d v="2014-04-18T00:00:00"/>
    <n v="11"/>
    <n v="5"/>
    <x v="6"/>
    <s v="Sheikh Zayed Stadium"/>
    <n v="5"/>
    <s v="field"/>
    <n v="0"/>
    <n v="1"/>
    <n v="0"/>
    <x v="1"/>
    <n v="4"/>
    <n v="5"/>
    <n v="85"/>
    <n v="474"/>
    <n v="501"/>
    <s v="Abu Dhabi"/>
    <s v="U.A.E"/>
    <n v="2014"/>
    <n v="4"/>
    <s v="April"/>
    <s v="Sunrisers Hyderabad"/>
    <s v="SRH"/>
    <s v="Rajasthan Royals"/>
    <s v="Rajasthan Royals"/>
    <s v="Rajasthan Royals"/>
    <s v="Standard"/>
  </r>
  <r>
    <n v="729292"/>
    <d v="2014-04-19T00:00:00"/>
    <n v="2"/>
    <n v="7"/>
    <x v="6"/>
    <s v="Dubai International Cricket Stadium"/>
    <n v="2"/>
    <s v="field"/>
    <n v="0"/>
    <n v="1"/>
    <n v="0"/>
    <x v="1"/>
    <n v="7"/>
    <n v="2"/>
    <n v="17"/>
    <n v="472"/>
    <n v="495"/>
    <s v="Abu Dhabi"/>
    <s v="U.A.E"/>
    <n v="2014"/>
    <n v="4"/>
    <s v="April"/>
    <s v="Royal Challengers Bangalore"/>
    <s v="RCB"/>
    <s v="Mumbai Indians"/>
    <s v="Royal Challengers Bangalore"/>
    <s v="Royal Challengers Bangalore"/>
    <s v="Standard"/>
  </r>
  <r>
    <n v="729294"/>
    <d v="2014-04-19T00:00:00"/>
    <n v="1"/>
    <n v="6"/>
    <x v="6"/>
    <s v="Dubai International Cricket Stadium"/>
    <n v="1"/>
    <s v="bat"/>
    <n v="0"/>
    <n v="1"/>
    <n v="0"/>
    <x v="1"/>
    <n v="4"/>
    <n v="6"/>
    <n v="154"/>
    <n v="472"/>
    <n v="496"/>
    <s v="Abu Dhabi"/>
    <s v="U.A.E"/>
    <n v="2014"/>
    <n v="4"/>
    <s v="April"/>
    <s v="Kolkata Knight Riders"/>
    <s v="KKR"/>
    <s v="Delhi Daredevils"/>
    <s v="Kolkata Knight Riders"/>
    <s v="Delhi Daredevils"/>
    <s v="Standard"/>
  </r>
  <r>
    <n v="729296"/>
    <d v="2014-04-20T00:00:00"/>
    <n v="5"/>
    <n v="4"/>
    <x v="6"/>
    <s v="Sharjah Cricket Stadium"/>
    <n v="4"/>
    <s v="field"/>
    <n v="0"/>
    <n v="1"/>
    <n v="0"/>
    <x v="1"/>
    <n v="7"/>
    <n v="4"/>
    <n v="305"/>
    <n v="474"/>
    <n v="481"/>
    <s v="Abu Dhabi"/>
    <s v="U.A.E"/>
    <n v="2014"/>
    <n v="4"/>
    <s v="April"/>
    <s v="Rajasthan Royals"/>
    <s v="RR"/>
    <s v="Kings XI Punjab"/>
    <s v="Kings XI Punjab"/>
    <s v="Kings XI Punjab"/>
    <s v="Standard"/>
  </r>
  <r>
    <n v="729298"/>
    <d v="2014-04-21T00:00:00"/>
    <n v="3"/>
    <n v="6"/>
    <x v="6"/>
    <s v="Sheikh Zayed Stadium"/>
    <n v="3"/>
    <s v="bat"/>
    <n v="0"/>
    <n v="1"/>
    <n v="0"/>
    <x v="0"/>
    <n v="93"/>
    <n v="3"/>
    <n v="21"/>
    <n v="501"/>
    <n v="499"/>
    <s v="Abu Dhabi"/>
    <s v="U.A.E"/>
    <n v="2014"/>
    <n v="4"/>
    <s v="April"/>
    <s v="Chennai Super Kings"/>
    <s v="CSK"/>
    <s v="Delhi Daredevils"/>
    <s v="Chennai Super Kings"/>
    <s v="Chennai Super Kings"/>
    <s v="Standard"/>
  </r>
  <r>
    <n v="729300"/>
    <d v="2014-04-22T00:00:00"/>
    <n v="4"/>
    <n v="11"/>
    <x v="6"/>
    <s v="Sharjah Cricket Stadium"/>
    <n v="11"/>
    <s v="field"/>
    <n v="0"/>
    <n v="1"/>
    <n v="0"/>
    <x v="0"/>
    <n v="72"/>
    <n v="4"/>
    <n v="305"/>
    <n v="481"/>
    <n v="489"/>
    <s v="Abu Dhabi"/>
    <s v="U.A.E"/>
    <n v="2014"/>
    <n v="4"/>
    <s v="April"/>
    <s v="Kings XI Punjab"/>
    <s v="KXIP"/>
    <s v="Sunrisers Hyderabad"/>
    <s v="Sunrisers Hyderabad"/>
    <s v="Kings XI Punjab"/>
    <s v="Standard"/>
  </r>
  <r>
    <n v="729302"/>
    <d v="2014-04-23T00:00:00"/>
    <n v="5"/>
    <n v="3"/>
    <x v="6"/>
    <s v="Dubai International Cricket Stadium"/>
    <n v="5"/>
    <s v="field"/>
    <n v="0"/>
    <n v="1"/>
    <n v="0"/>
    <x v="0"/>
    <n v="7"/>
    <n v="3"/>
    <n v="35"/>
    <n v="482"/>
    <n v="501"/>
    <s v="Abu Dhabi"/>
    <s v="U.A.E"/>
    <n v="2014"/>
    <n v="4"/>
    <s v="April"/>
    <s v="Rajasthan Royals"/>
    <s v="RR"/>
    <s v="Chennai Super Kings"/>
    <s v="Rajasthan Royals"/>
    <s v="Chennai Super Kings"/>
    <s v="Standard"/>
  </r>
  <r>
    <n v="729304"/>
    <d v="2014-04-24T00:00:00"/>
    <n v="2"/>
    <n v="1"/>
    <x v="6"/>
    <s v="Sharjah Cricket Stadium"/>
    <n v="2"/>
    <s v="field"/>
    <n v="0"/>
    <n v="1"/>
    <n v="0"/>
    <x v="0"/>
    <n v="2"/>
    <n v="1"/>
    <n v="336"/>
    <n v="472"/>
    <n v="496"/>
    <s v="Abu Dhabi"/>
    <s v="U.A.E"/>
    <n v="2014"/>
    <n v="4"/>
    <s v="April"/>
    <s v="Royal Challengers Bangalore"/>
    <s v="RCB"/>
    <s v="Kolkata Knight Riders"/>
    <s v="Royal Challengers Bangalore"/>
    <s v="Kolkata Knight Riders"/>
    <s v="Standard"/>
  </r>
  <r>
    <n v="729306"/>
    <d v="2014-04-25T00:00:00"/>
    <n v="11"/>
    <n v="6"/>
    <x v="6"/>
    <s v="Dubai International Cricket Stadium"/>
    <n v="11"/>
    <s v="bat"/>
    <n v="0"/>
    <n v="1"/>
    <n v="0"/>
    <x v="0"/>
    <n v="4"/>
    <n v="11"/>
    <n v="254"/>
    <n v="481"/>
    <n v="489"/>
    <s v="Abu Dhabi"/>
    <s v="U.A.E"/>
    <n v="2014"/>
    <n v="4"/>
    <s v="April"/>
    <s v="Sunrisers Hyderabad"/>
    <s v="SRH"/>
    <s v="Delhi Daredevils"/>
    <s v="Sunrisers Hyderabad"/>
    <s v="Sunrisers Hyderabad"/>
    <s v="Standard"/>
  </r>
  <r>
    <n v="729308"/>
    <d v="2014-04-25T00:00:00"/>
    <n v="3"/>
    <n v="7"/>
    <x v="6"/>
    <s v="Dubai International Cricket Stadium"/>
    <n v="7"/>
    <s v="bat"/>
    <n v="0"/>
    <n v="1"/>
    <n v="0"/>
    <x v="1"/>
    <n v="7"/>
    <n v="3"/>
    <n v="364"/>
    <n v="474"/>
    <n v="481"/>
    <s v="Abu Dhabi"/>
    <s v="U.A.E"/>
    <n v="2014"/>
    <n v="4"/>
    <s v="April"/>
    <s v="Chennai Super Kings"/>
    <s v="CSK"/>
    <s v="Mumbai Indians"/>
    <s v="Mumbai Indians"/>
    <s v="Chennai Super Kings"/>
    <s v="Standard"/>
  </r>
  <r>
    <n v="729310"/>
    <d v="2014-04-26T00:00:00"/>
    <n v="5"/>
    <n v="2"/>
    <x v="6"/>
    <s v="Sheikh Zayed Stadium"/>
    <n v="5"/>
    <s v="field"/>
    <n v="0"/>
    <n v="1"/>
    <n v="0"/>
    <x v="1"/>
    <n v="6"/>
    <n v="5"/>
    <n v="370"/>
    <n v="482"/>
    <n v="499"/>
    <s v="Abu Dhabi"/>
    <s v="U.A.E"/>
    <n v="2014"/>
    <n v="4"/>
    <s v="April"/>
    <s v="Rajasthan Royals"/>
    <s v="RR"/>
    <s v="Royal Challengers Bangalore"/>
    <s v="Rajasthan Royals"/>
    <s v="Rajasthan Royals"/>
    <s v="Standard"/>
  </r>
  <r>
    <n v="729312"/>
    <d v="2014-04-26T00:00:00"/>
    <n v="1"/>
    <n v="4"/>
    <x v="6"/>
    <s v="Sheikh Zayed Stadium"/>
    <n v="1"/>
    <s v="field"/>
    <n v="0"/>
    <n v="1"/>
    <n v="0"/>
    <x v="0"/>
    <n v="23"/>
    <n v="4"/>
    <n v="367"/>
    <n v="482"/>
    <n v="501"/>
    <s v="Abu Dhabi"/>
    <s v="U.A.E"/>
    <n v="2014"/>
    <n v="4"/>
    <s v="April"/>
    <s v="Kolkata Knight Riders"/>
    <s v="KKR"/>
    <s v="Kings XI Punjab"/>
    <s v="Kolkata Knight Riders"/>
    <s v="Kings XI Punjab"/>
    <s v="Standard"/>
  </r>
  <r>
    <n v="729314"/>
    <d v="2014-04-27T00:00:00"/>
    <n v="6"/>
    <n v="7"/>
    <x v="6"/>
    <s v="Sharjah Cricket Stadium"/>
    <n v="7"/>
    <s v="bat"/>
    <n v="0"/>
    <n v="1"/>
    <n v="0"/>
    <x v="1"/>
    <n v="6"/>
    <n v="6"/>
    <n v="185"/>
    <n v="472"/>
    <n v="496"/>
    <s v="Abu Dhabi"/>
    <s v="U.A.E"/>
    <n v="2014"/>
    <n v="4"/>
    <s v="April"/>
    <s v="Delhi Daredevils"/>
    <s v="DD"/>
    <s v="Mumbai Indians"/>
    <s v="Mumbai Indians"/>
    <s v="Delhi Daredevils"/>
    <s v="Standard"/>
  </r>
  <r>
    <n v="729316"/>
    <d v="2014-04-27T00:00:00"/>
    <n v="11"/>
    <n v="3"/>
    <x v="6"/>
    <s v="Sharjah Cricket Stadium"/>
    <n v="11"/>
    <s v="bat"/>
    <n v="0"/>
    <n v="1"/>
    <n v="0"/>
    <x v="1"/>
    <n v="5"/>
    <n v="3"/>
    <n v="147"/>
    <n v="495"/>
    <n v="496"/>
    <s v="Abu Dhabi"/>
    <s v="U.A.E"/>
    <n v="2014"/>
    <n v="4"/>
    <s v="April"/>
    <s v="Sunrisers Hyderabad"/>
    <s v="SRH"/>
    <s v="Chennai Super Kings"/>
    <s v="Sunrisers Hyderabad"/>
    <s v="Chennai Super Kings"/>
    <s v="Standard"/>
  </r>
  <r>
    <n v="729318"/>
    <d v="2014-04-28T00:00:00"/>
    <n v="4"/>
    <n v="2"/>
    <x v="6"/>
    <s v="Dubai International Cricket Stadium"/>
    <n v="4"/>
    <s v="field"/>
    <n v="0"/>
    <n v="1"/>
    <n v="0"/>
    <x v="1"/>
    <n v="5"/>
    <n v="4"/>
    <n v="367"/>
    <n v="474"/>
    <n v="489"/>
    <s v="Abu Dhabi"/>
    <s v="U.A.E"/>
    <n v="2014"/>
    <n v="4"/>
    <s v="April"/>
    <s v="Kings XI Punjab"/>
    <s v="KXIP"/>
    <s v="Royal Challengers Bangalore"/>
    <s v="Kings XI Punjab"/>
    <s v="Kings XI Punjab"/>
    <s v="Standard"/>
  </r>
  <r>
    <n v="729320"/>
    <d v="2014-04-29T00:00:00"/>
    <n v="1"/>
    <n v="5"/>
    <x v="6"/>
    <s v="Sheikh Zayed Stadium"/>
    <n v="5"/>
    <s v="bat"/>
    <n v="1"/>
    <n v="1"/>
    <n v="0"/>
    <x v="2"/>
    <s v="NULL"/>
    <n v="5"/>
    <n v="310"/>
    <n v="472"/>
    <n v="495"/>
    <s v="Abu Dhabi"/>
    <s v="U.A.E"/>
    <n v="2014"/>
    <n v="4"/>
    <s v="April"/>
    <s v="Kolkata Knight Riders"/>
    <s v="KKR"/>
    <s v="Rajasthan Royals"/>
    <s v="Rajasthan Royals"/>
    <s v="Rajasthan Royals"/>
    <s v="Non-Standard"/>
  </r>
  <r>
    <n v="729322"/>
    <d v="2014-04-30T00:00:00"/>
    <n v="7"/>
    <n v="11"/>
    <x v="6"/>
    <s v="Dubai International Cricket Stadium"/>
    <n v="7"/>
    <s v="field"/>
    <n v="0"/>
    <n v="1"/>
    <n v="0"/>
    <x v="0"/>
    <n v="15"/>
    <n v="11"/>
    <n v="299"/>
    <n v="482"/>
    <n v="481"/>
    <s v="Abu Dhabi"/>
    <s v="U.A.E"/>
    <n v="2014"/>
    <n v="4"/>
    <s v="April"/>
    <s v="Mumbai Indians"/>
    <s v="MI"/>
    <s v="Sunrisers Hyderabad"/>
    <s v="Mumbai Indians"/>
    <s v="Sunrisers Hyderabad"/>
    <s v="Standard"/>
  </r>
  <r>
    <n v="733976"/>
    <d v="2014-05-02T00:00:00"/>
    <n v="3"/>
    <n v="1"/>
    <x v="6"/>
    <s v="Jsca International Stadium Complex"/>
    <n v="3"/>
    <s v="bat"/>
    <n v="0"/>
    <n v="1"/>
    <n v="0"/>
    <x v="0"/>
    <n v="34"/>
    <n v="3"/>
    <n v="35"/>
    <n v="495"/>
    <n v="500"/>
    <s v="Ranchi"/>
    <s v="India"/>
    <n v="2014"/>
    <n v="5"/>
    <s v="May"/>
    <s v="Chennai Super Kings"/>
    <s v="CSK"/>
    <s v="Kolkata Knight Riders"/>
    <s v="Chennai Super Kings"/>
    <s v="Chennai Super Kings"/>
    <s v="Standard"/>
  </r>
  <r>
    <n v="733978"/>
    <d v="2014-05-03T00:00:00"/>
    <n v="7"/>
    <n v="4"/>
    <x v="6"/>
    <s v="Wankhede Stadium"/>
    <n v="4"/>
    <s v="bat"/>
    <n v="0"/>
    <n v="1"/>
    <n v="0"/>
    <x v="1"/>
    <n v="5"/>
    <n v="7"/>
    <n v="372"/>
    <n v="497"/>
    <n v="499"/>
    <s v="Mumbai"/>
    <s v="India"/>
    <n v="2014"/>
    <n v="5"/>
    <s v="May"/>
    <s v="Mumbai Indians"/>
    <s v="MI"/>
    <s v="Kings XI Punjab"/>
    <s v="Kings XI Punjab"/>
    <s v="Mumbai Indians"/>
    <s v="Standard"/>
  </r>
  <r>
    <n v="733980"/>
    <d v="2014-05-03T00:00:00"/>
    <n v="6"/>
    <n v="5"/>
    <x v="6"/>
    <s v="Feroz Shah Kotla"/>
    <n v="5"/>
    <s v="field"/>
    <n v="0"/>
    <n v="1"/>
    <n v="0"/>
    <x v="1"/>
    <n v="7"/>
    <n v="5"/>
    <n v="339"/>
    <n v="485"/>
    <n v="489"/>
    <s v="Delhi"/>
    <s v="India"/>
    <n v="2014"/>
    <n v="5"/>
    <s v="May"/>
    <s v="Delhi Daredevils"/>
    <s v="DD"/>
    <s v="Rajasthan Royals"/>
    <s v="Rajasthan Royals"/>
    <s v="Rajasthan Royals"/>
    <s v="Standard"/>
  </r>
  <r>
    <n v="733982"/>
    <d v="2014-05-04T00:00:00"/>
    <n v="2"/>
    <n v="11"/>
    <x v="6"/>
    <s v="M Chinnaswamy Stadium"/>
    <n v="2"/>
    <s v="field"/>
    <n v="0"/>
    <n v="1"/>
    <n v="0"/>
    <x v="1"/>
    <n v="4"/>
    <n v="2"/>
    <n v="110"/>
    <n v="482"/>
    <n v="496"/>
    <s v="Bangalore"/>
    <s v="India"/>
    <n v="2014"/>
    <n v="5"/>
    <s v="May"/>
    <s v="Royal Challengers Bangalore"/>
    <s v="RCB"/>
    <s v="Sunrisers Hyderabad"/>
    <s v="Royal Challengers Bangalore"/>
    <s v="Royal Challengers Bangalore"/>
    <s v="Standard"/>
  </r>
  <r>
    <n v="733984"/>
    <d v="2014-05-05T00:00:00"/>
    <n v="5"/>
    <n v="1"/>
    <x v="6"/>
    <s v="Sardar Patel Stadium, Motera"/>
    <n v="1"/>
    <s v="field"/>
    <n v="0"/>
    <n v="1"/>
    <n v="0"/>
    <x v="0"/>
    <n v="10"/>
    <n v="5"/>
    <n v="370"/>
    <n v="500"/>
    <n v="498"/>
    <s v="Ahmedabad"/>
    <s v="India"/>
    <n v="2014"/>
    <n v="5"/>
    <s v="May"/>
    <s v="Rajasthan Royals"/>
    <s v="RR"/>
    <s v="Kolkata Knight Riders"/>
    <s v="Kolkata Knight Riders"/>
    <s v="Rajasthan Royals"/>
    <s v="Standard"/>
  </r>
  <r>
    <n v="733986"/>
    <d v="2014-05-05T00:00:00"/>
    <n v="6"/>
    <n v="3"/>
    <x v="6"/>
    <s v="Feroz Shah Kotla"/>
    <n v="3"/>
    <s v="field"/>
    <n v="0"/>
    <n v="1"/>
    <n v="0"/>
    <x v="1"/>
    <n v="8"/>
    <n v="3"/>
    <n v="147"/>
    <n v="502"/>
    <n v="497"/>
    <s v="Delhi"/>
    <s v="India"/>
    <n v="2014"/>
    <n v="5"/>
    <s v="May"/>
    <s v="Delhi Daredevils"/>
    <s v="DD"/>
    <s v="Chennai Super Kings"/>
    <s v="Chennai Super Kings"/>
    <s v="Chennai Super Kings"/>
    <s v="Standard"/>
  </r>
  <r>
    <n v="733988"/>
    <d v="2014-05-06T00:00:00"/>
    <n v="7"/>
    <n v="2"/>
    <x v="6"/>
    <s v="Wankhede Stadium"/>
    <n v="2"/>
    <s v="field"/>
    <n v="0"/>
    <n v="1"/>
    <n v="0"/>
    <x v="0"/>
    <n v="19"/>
    <n v="7"/>
    <n v="57"/>
    <n v="489"/>
    <n v="503"/>
    <s v="Mumbai"/>
    <s v="India"/>
    <n v="2014"/>
    <n v="5"/>
    <s v="May"/>
    <s v="Mumbai Indians"/>
    <s v="MI"/>
    <s v="Royal Challengers Bangalore"/>
    <s v="Royal Challengers Bangalore"/>
    <s v="Mumbai Indians"/>
    <s v="Standard"/>
  </r>
  <r>
    <n v="733990"/>
    <d v="2014-05-07T00:00:00"/>
    <n v="6"/>
    <n v="1"/>
    <x v="6"/>
    <s v="Feroz Shah Kotla"/>
    <n v="6"/>
    <s v="bat"/>
    <n v="0"/>
    <n v="1"/>
    <n v="0"/>
    <x v="1"/>
    <n v="8"/>
    <n v="1"/>
    <n v="40"/>
    <n v="497"/>
    <n v="499"/>
    <s v="Delhi"/>
    <s v="India"/>
    <n v="2014"/>
    <n v="5"/>
    <s v="May"/>
    <s v="Delhi Daredevils"/>
    <s v="DD"/>
    <s v="Kolkata Knight Riders"/>
    <s v="Delhi Daredevils"/>
    <s v="Kolkata Knight Riders"/>
    <s v="Standard"/>
  </r>
  <r>
    <n v="733992"/>
    <d v="2014-05-07T00:00:00"/>
    <n v="4"/>
    <n v="3"/>
    <x v="6"/>
    <s v="Barabati Stadium"/>
    <n v="3"/>
    <s v="field"/>
    <n v="0"/>
    <n v="1"/>
    <n v="0"/>
    <x v="0"/>
    <n v="44"/>
    <n v="4"/>
    <n v="305"/>
    <n v="482"/>
    <n v="506"/>
    <s v="Cuttack"/>
    <s v="India"/>
    <n v="2014"/>
    <n v="5"/>
    <s v="May"/>
    <s v="Kings XI Punjab"/>
    <s v="KXIP"/>
    <s v="Chennai Super Kings"/>
    <s v="Chennai Super Kings"/>
    <s v="Kings XI Punjab"/>
    <s v="Standard"/>
  </r>
  <r>
    <n v="733994"/>
    <d v="2014-05-08T00:00:00"/>
    <n v="5"/>
    <n v="11"/>
    <x v="6"/>
    <s v="Sardar Patel Stadium, Motera"/>
    <n v="5"/>
    <s v="field"/>
    <n v="0"/>
    <n v="1"/>
    <n v="0"/>
    <x v="0"/>
    <n v="32"/>
    <n v="11"/>
    <n v="299"/>
    <n v="495"/>
    <n v="500"/>
    <s v="Ahmedabad"/>
    <s v="India"/>
    <n v="2014"/>
    <n v="5"/>
    <s v="May"/>
    <s v="Rajasthan Royals"/>
    <s v="RR"/>
    <s v="Sunrisers Hyderabad"/>
    <s v="Rajasthan Royals"/>
    <s v="Sunrisers Hyderabad"/>
    <s v="Standard"/>
  </r>
  <r>
    <n v="733996"/>
    <d v="2014-05-09T00:00:00"/>
    <n v="2"/>
    <n v="4"/>
    <x v="6"/>
    <s v="M Chinnaswamy Stadium"/>
    <n v="2"/>
    <s v="field"/>
    <n v="0"/>
    <n v="1"/>
    <n v="0"/>
    <x v="0"/>
    <n v="32"/>
    <n v="4"/>
    <n v="367"/>
    <n v="489"/>
    <n v="503"/>
    <s v="Bangalore"/>
    <s v="India"/>
    <n v="2014"/>
    <n v="5"/>
    <s v="May"/>
    <s v="Royal Challengers Bangalore"/>
    <s v="RCB"/>
    <s v="Kings XI Punjab"/>
    <s v="Royal Challengers Bangalore"/>
    <s v="Kings XI Punjab"/>
    <s v="Standard"/>
  </r>
  <r>
    <n v="733998"/>
    <d v="2014-05-10T00:00:00"/>
    <n v="6"/>
    <n v="11"/>
    <x v="6"/>
    <s v="Feroz Shah Kotla"/>
    <n v="11"/>
    <s v="field"/>
    <n v="0"/>
    <n v="1"/>
    <n v="1"/>
    <x v="1"/>
    <n v="8"/>
    <n v="11"/>
    <n v="94"/>
    <n v="502"/>
    <n v="497"/>
    <s v="Delhi"/>
    <s v="India"/>
    <n v="2014"/>
    <n v="5"/>
    <s v="May"/>
    <s v="Delhi Daredevils"/>
    <s v="DD"/>
    <s v="Sunrisers Hyderabad"/>
    <s v="Sunrisers Hyderabad"/>
    <s v="Sunrisers Hyderabad"/>
    <s v="Standard"/>
  </r>
  <r>
    <n v="734000"/>
    <d v="2014-05-10T00:00:00"/>
    <n v="7"/>
    <n v="3"/>
    <x v="6"/>
    <s v="Wankhede Stadium"/>
    <n v="3"/>
    <s v="field"/>
    <n v="0"/>
    <n v="1"/>
    <n v="0"/>
    <x v="1"/>
    <n v="4"/>
    <n v="3"/>
    <n v="147"/>
    <n v="482"/>
    <n v="496"/>
    <s v="Mumbai"/>
    <s v="India"/>
    <n v="2014"/>
    <n v="5"/>
    <s v="May"/>
    <s v="Mumbai Indians"/>
    <s v="MI"/>
    <s v="Chennai Super Kings"/>
    <s v="Chennai Super Kings"/>
    <s v="Chennai Super Kings"/>
    <s v="Standard"/>
  </r>
  <r>
    <n v="734002"/>
    <d v="2014-05-11T00:00:00"/>
    <n v="4"/>
    <n v="1"/>
    <x v="6"/>
    <s v="Barabati Stadium"/>
    <n v="1"/>
    <s v="field"/>
    <n v="0"/>
    <n v="1"/>
    <n v="0"/>
    <x v="1"/>
    <n v="9"/>
    <n v="1"/>
    <n v="40"/>
    <n v="500"/>
    <n v="498"/>
    <s v="Cuttack"/>
    <s v="India"/>
    <n v="2014"/>
    <n v="5"/>
    <s v="May"/>
    <s v="Kings XI Punjab"/>
    <s v="KXIP"/>
    <s v="Kolkata Knight Riders"/>
    <s v="Kolkata Knight Riders"/>
    <s v="Kolkata Knight Riders"/>
    <s v="Standard"/>
  </r>
  <r>
    <n v="734004"/>
    <d v="2014-05-11T00:00:00"/>
    <n v="2"/>
    <n v="5"/>
    <x v="6"/>
    <s v="M Chinnaswamy Stadium"/>
    <n v="2"/>
    <s v="bat"/>
    <n v="0"/>
    <n v="1"/>
    <n v="0"/>
    <x v="1"/>
    <n v="5"/>
    <n v="5"/>
    <n v="310"/>
    <n v="489"/>
    <n v="518"/>
    <s v="Bangalore"/>
    <s v="India"/>
    <n v="2014"/>
    <n v="5"/>
    <s v="May"/>
    <s v="Royal Challengers Bangalore"/>
    <s v="RCB"/>
    <s v="Rajasthan Royals"/>
    <s v="Royal Challengers Bangalore"/>
    <s v="Rajasthan Royals"/>
    <s v="Standard"/>
  </r>
  <r>
    <n v="734006"/>
    <d v="2014-05-12T00:00:00"/>
    <n v="11"/>
    <n v="7"/>
    <x v="6"/>
    <s v="Rajiv Gandhi International Stadium, Uppal"/>
    <n v="11"/>
    <s v="bat"/>
    <n v="0"/>
    <n v="1"/>
    <n v="0"/>
    <x v="1"/>
    <n v="7"/>
    <n v="7"/>
    <n v="208"/>
    <n v="482"/>
    <n v="496"/>
    <s v="Hyderabad"/>
    <s v="India"/>
    <n v="2014"/>
    <n v="5"/>
    <s v="May"/>
    <s v="Sunrisers Hyderabad"/>
    <s v="SRH"/>
    <s v="Mumbai Indians"/>
    <s v="Sunrisers Hyderabad"/>
    <s v="Mumbai Indians"/>
    <s v="Standard"/>
  </r>
  <r>
    <n v="734008"/>
    <d v="2014-05-13T00:00:00"/>
    <n v="3"/>
    <n v="5"/>
    <x v="6"/>
    <s v="Jsca International Stadium Complex"/>
    <n v="5"/>
    <s v="bat"/>
    <n v="0"/>
    <n v="1"/>
    <n v="0"/>
    <x v="1"/>
    <n v="5"/>
    <n v="3"/>
    <n v="35"/>
    <n v="497"/>
    <n v="499"/>
    <s v="Ranchi"/>
    <s v="India"/>
    <n v="2014"/>
    <n v="5"/>
    <s v="May"/>
    <s v="Chennai Super Kings"/>
    <s v="CSK"/>
    <s v="Rajasthan Royals"/>
    <s v="Rajasthan Royals"/>
    <s v="Chennai Super Kings"/>
    <s v="Standard"/>
  </r>
  <r>
    <n v="734010"/>
    <d v="2014-05-13T00:00:00"/>
    <n v="2"/>
    <n v="6"/>
    <x v="6"/>
    <s v="M Chinnaswamy Stadium"/>
    <n v="6"/>
    <s v="field"/>
    <n v="0"/>
    <n v="1"/>
    <n v="0"/>
    <x v="0"/>
    <n v="16"/>
    <n v="2"/>
    <n v="27"/>
    <n v="503"/>
    <n v="518"/>
    <s v="Bangalore"/>
    <s v="India"/>
    <n v="2014"/>
    <n v="5"/>
    <s v="May"/>
    <s v="Royal Challengers Bangalore"/>
    <s v="RCB"/>
    <s v="Delhi Daredevils"/>
    <s v="Delhi Daredevils"/>
    <s v="Royal Challengers Bangalore"/>
    <s v="Standard"/>
  </r>
  <r>
    <n v="734012"/>
    <d v="2014-05-14T00:00:00"/>
    <n v="11"/>
    <n v="4"/>
    <x v="6"/>
    <s v="Rajiv Gandhi International Stadium, Uppal"/>
    <n v="4"/>
    <s v="field"/>
    <n v="0"/>
    <n v="1"/>
    <n v="0"/>
    <x v="1"/>
    <n v="6"/>
    <n v="4"/>
    <n v="62"/>
    <n v="496"/>
    <n v="506"/>
    <s v="Hyderabad"/>
    <s v="India"/>
    <n v="2014"/>
    <n v="5"/>
    <s v="May"/>
    <s v="Sunrisers Hyderabad"/>
    <s v="SRH"/>
    <s v="Kings XI Punjab"/>
    <s v="Kings XI Punjab"/>
    <s v="Kings XI Punjab"/>
    <s v="Standard"/>
  </r>
  <r>
    <n v="734014"/>
    <d v="2014-05-14T00:00:00"/>
    <n v="1"/>
    <n v="7"/>
    <x v="6"/>
    <s v="Barabati Stadium"/>
    <n v="1"/>
    <s v="field"/>
    <n v="0"/>
    <n v="1"/>
    <n v="0"/>
    <x v="1"/>
    <n v="6"/>
    <n v="1"/>
    <n v="46"/>
    <n v="495"/>
    <n v="500"/>
    <s v="Cuttack"/>
    <s v="India"/>
    <n v="2014"/>
    <n v="5"/>
    <s v="May"/>
    <s v="Kolkata Knight Riders"/>
    <s v="KKR"/>
    <s v="Mumbai Indians"/>
    <s v="Kolkata Knight Riders"/>
    <s v="Kolkata Knight Riders"/>
    <s v="Standard"/>
  </r>
  <r>
    <n v="734016"/>
    <d v="2014-05-15T00:00:00"/>
    <n v="5"/>
    <n v="6"/>
    <x v="6"/>
    <s v="Sardar Patel Stadium, Motera"/>
    <n v="6"/>
    <s v="field"/>
    <n v="0"/>
    <n v="1"/>
    <n v="0"/>
    <x v="0"/>
    <n v="62"/>
    <n v="5"/>
    <n v="85"/>
    <n v="489"/>
    <n v="518"/>
    <s v="Ahmedabad"/>
    <s v="India"/>
    <n v="2014"/>
    <n v="5"/>
    <s v="May"/>
    <s v="Rajasthan Royals"/>
    <s v="RR"/>
    <s v="Delhi Daredevils"/>
    <s v="Delhi Daredevils"/>
    <s v="Rajasthan Royals"/>
    <s v="Standard"/>
  </r>
  <r>
    <n v="734018"/>
    <d v="2014-05-18T00:00:00"/>
    <n v="3"/>
    <n v="2"/>
    <x v="6"/>
    <s v="Jsca International Stadium Complex"/>
    <n v="3"/>
    <s v="bat"/>
    <n v="0"/>
    <n v="1"/>
    <n v="0"/>
    <x v="1"/>
    <n v="5"/>
    <n v="2"/>
    <n v="110"/>
    <n v="497"/>
    <n v="499"/>
    <s v="Ranchi"/>
    <s v="India"/>
    <n v="2014"/>
    <n v="5"/>
    <s v="May"/>
    <s v="Chennai Super Kings"/>
    <s v="CSK"/>
    <s v="Royal Challengers Bangalore"/>
    <s v="Chennai Super Kings"/>
    <s v="Royal Challengers Bangalore"/>
    <s v="Standard"/>
  </r>
  <r>
    <n v="734020"/>
    <d v="2014-05-18T00:00:00"/>
    <n v="11"/>
    <n v="1"/>
    <x v="6"/>
    <s v="Rajiv Gandhi International Stadium, Uppal"/>
    <n v="11"/>
    <s v="bat"/>
    <n v="0"/>
    <n v="1"/>
    <n v="0"/>
    <x v="1"/>
    <n v="7"/>
    <n v="1"/>
    <n v="232"/>
    <n v="500"/>
    <n v="498"/>
    <s v="Hyderabad"/>
    <s v="India"/>
    <n v="2014"/>
    <n v="5"/>
    <s v="May"/>
    <s v="Sunrisers Hyderabad"/>
    <s v="SRH"/>
    <s v="Kolkata Knight Riders"/>
    <s v="Sunrisers Hyderabad"/>
    <s v="Kolkata Knight Riders"/>
    <s v="Standard"/>
  </r>
  <r>
    <n v="734022"/>
    <d v="2014-05-19T00:00:00"/>
    <n v="5"/>
    <n v="7"/>
    <x v="6"/>
    <s v="Sardar Patel Stadium, Motera"/>
    <n v="7"/>
    <s v="bat"/>
    <n v="0"/>
    <n v="1"/>
    <n v="0"/>
    <x v="0"/>
    <n v="25"/>
    <n v="7"/>
    <n v="19"/>
    <n v="489"/>
    <n v="518"/>
    <s v="Ahmedabad"/>
    <s v="India"/>
    <n v="2014"/>
    <n v="5"/>
    <s v="May"/>
    <s v="Rajasthan Royals"/>
    <s v="RR"/>
    <s v="Mumbai Indians"/>
    <s v="Mumbai Indians"/>
    <s v="Mumbai Indians"/>
    <s v="Standard"/>
  </r>
  <r>
    <n v="734024"/>
    <d v="2014-05-19T00:00:00"/>
    <n v="6"/>
    <n v="4"/>
    <x v="6"/>
    <s v="Feroz Shah Kotla"/>
    <n v="4"/>
    <s v="field"/>
    <n v="0"/>
    <n v="1"/>
    <n v="0"/>
    <x v="1"/>
    <n v="4"/>
    <n v="4"/>
    <n v="374"/>
    <n v="482"/>
    <n v="506"/>
    <s v="Delhi"/>
    <s v="India"/>
    <n v="2014"/>
    <n v="5"/>
    <s v="May"/>
    <s v="Delhi Daredevils"/>
    <s v="DD"/>
    <s v="Kings XI Punjab"/>
    <s v="Kings XI Punjab"/>
    <s v="Kings XI Punjab"/>
    <s v="Standard"/>
  </r>
  <r>
    <n v="734026"/>
    <d v="2014-05-20T00:00:00"/>
    <n v="11"/>
    <n v="2"/>
    <x v="6"/>
    <s v="Rajiv Gandhi International Stadium, Uppal"/>
    <n v="2"/>
    <s v="bat"/>
    <n v="0"/>
    <n v="1"/>
    <n v="0"/>
    <x v="1"/>
    <n v="7"/>
    <n v="11"/>
    <n v="187"/>
    <n v="495"/>
    <n v="500"/>
    <s v="Hyderabad"/>
    <s v="India"/>
    <n v="2014"/>
    <n v="5"/>
    <s v="May"/>
    <s v="Sunrisers Hyderabad"/>
    <s v="SRH"/>
    <s v="Royal Challengers Bangalore"/>
    <s v="Royal Challengers Bangalore"/>
    <s v="Sunrisers Hyderabad"/>
    <s v="Standard"/>
  </r>
  <r>
    <n v="734028"/>
    <d v="2014-05-20T00:00:00"/>
    <n v="1"/>
    <n v="3"/>
    <x v="6"/>
    <s v="Eden Gardens"/>
    <n v="1"/>
    <s v="field"/>
    <n v="0"/>
    <n v="1"/>
    <n v="0"/>
    <x v="1"/>
    <n v="8"/>
    <n v="1"/>
    <n v="46"/>
    <n v="502"/>
    <n v="499"/>
    <s v="Kolkata"/>
    <s v="India"/>
    <n v="2014"/>
    <n v="5"/>
    <s v="May"/>
    <s v="Kolkata Knight Riders"/>
    <s v="KKR"/>
    <s v="Chennai Super Kings"/>
    <s v="Kolkata Knight Riders"/>
    <s v="Kolkata Knight Riders"/>
    <s v="Standard"/>
  </r>
  <r>
    <n v="734030"/>
    <d v="2014-05-21T00:00:00"/>
    <n v="4"/>
    <n v="7"/>
    <x v="6"/>
    <s v="Punjab Cricket Association Stadium, Mohali"/>
    <n v="7"/>
    <s v="field"/>
    <n v="0"/>
    <n v="1"/>
    <n v="0"/>
    <x v="1"/>
    <n v="7"/>
    <n v="7"/>
    <n v="383"/>
    <n v="482"/>
    <n v="496"/>
    <s v="Chandigarh"/>
    <s v="India"/>
    <n v="2014"/>
    <n v="5"/>
    <s v="May"/>
    <s v="Kings XI Punjab"/>
    <s v="KXIP"/>
    <s v="Mumbai Indians"/>
    <s v="Mumbai Indians"/>
    <s v="Mumbai Indians"/>
    <s v="Standard"/>
  </r>
  <r>
    <n v="734032"/>
    <d v="2014-05-22T00:00:00"/>
    <n v="1"/>
    <n v="2"/>
    <x v="6"/>
    <s v="Eden Gardens"/>
    <n v="2"/>
    <s v="field"/>
    <n v="0"/>
    <n v="1"/>
    <n v="0"/>
    <x v="0"/>
    <n v="30"/>
    <n v="1"/>
    <n v="46"/>
    <n v="495"/>
    <n v="498"/>
    <s v="Kolkata"/>
    <s v="India"/>
    <n v="2014"/>
    <n v="5"/>
    <s v="May"/>
    <s v="Kolkata Knight Riders"/>
    <s v="KKR"/>
    <s v="Royal Challengers Bangalore"/>
    <s v="Royal Challengers Bangalore"/>
    <s v="Kolkata Knight Riders"/>
    <s v="Standard"/>
  </r>
  <r>
    <n v="734034"/>
    <d v="2014-05-22T00:00:00"/>
    <n v="3"/>
    <n v="11"/>
    <x v="6"/>
    <s v="Jsca International Stadium Complex"/>
    <n v="11"/>
    <s v="field"/>
    <n v="0"/>
    <n v="1"/>
    <n v="0"/>
    <x v="1"/>
    <n v="6"/>
    <n v="11"/>
    <n v="187"/>
    <n v="497"/>
    <n v="499"/>
    <s v="Ranchi"/>
    <s v="India"/>
    <n v="2014"/>
    <n v="5"/>
    <s v="May"/>
    <s v="Chennai Super Kings"/>
    <s v="CSK"/>
    <s v="Sunrisers Hyderabad"/>
    <s v="Sunrisers Hyderabad"/>
    <s v="Sunrisers Hyderabad"/>
    <s v="Standard"/>
  </r>
  <r>
    <n v="734036"/>
    <d v="2014-05-23T00:00:00"/>
    <n v="7"/>
    <n v="6"/>
    <x v="6"/>
    <s v="Wankhede Stadium"/>
    <n v="6"/>
    <s v="field"/>
    <n v="0"/>
    <n v="1"/>
    <n v="0"/>
    <x v="0"/>
    <n v="15"/>
    <n v="7"/>
    <n v="19"/>
    <n v="489"/>
    <n v="518"/>
    <s v="Mumbai"/>
    <s v="India"/>
    <n v="2014"/>
    <n v="5"/>
    <s v="May"/>
    <s v="Mumbai Indians"/>
    <s v="MI"/>
    <s v="Delhi Daredevils"/>
    <s v="Delhi Daredevils"/>
    <s v="Mumbai Indians"/>
    <s v="Standard"/>
  </r>
  <r>
    <n v="734038"/>
    <d v="2014-05-23T00:00:00"/>
    <n v="4"/>
    <n v="5"/>
    <x v="6"/>
    <s v="Punjab Cricket Association Stadium, Mohali"/>
    <n v="5"/>
    <s v="field"/>
    <n v="0"/>
    <n v="1"/>
    <n v="0"/>
    <x v="0"/>
    <n v="16"/>
    <n v="4"/>
    <n v="100"/>
    <n v="482"/>
    <n v="506"/>
    <s v="Chandigarh"/>
    <s v="India"/>
    <n v="2014"/>
    <n v="5"/>
    <s v="May"/>
    <s v="Kings XI Punjab"/>
    <s v="KXIP"/>
    <s v="Rajasthan Royals"/>
    <s v="Rajasthan Royals"/>
    <s v="Kings XI Punjab"/>
    <s v="Standard"/>
  </r>
  <r>
    <n v="734040"/>
    <d v="2014-05-24T00:00:00"/>
    <n v="2"/>
    <n v="3"/>
    <x v="6"/>
    <s v="M Chinnaswamy Stadium"/>
    <n v="3"/>
    <s v="field"/>
    <n v="0"/>
    <n v="1"/>
    <n v="0"/>
    <x v="1"/>
    <n v="8"/>
    <n v="3"/>
    <n v="20"/>
    <n v="495"/>
    <n v="500"/>
    <s v="Bangalore"/>
    <s v="India"/>
    <n v="2014"/>
    <n v="5"/>
    <s v="May"/>
    <s v="Royal Challengers Bangalore"/>
    <s v="RCB"/>
    <s v="Chennai Super Kings"/>
    <s v="Chennai Super Kings"/>
    <s v="Chennai Super Kings"/>
    <s v="Standard"/>
  </r>
  <r>
    <n v="734042"/>
    <d v="2014-05-24T00:00:00"/>
    <n v="1"/>
    <n v="11"/>
    <x v="6"/>
    <s v="Eden Gardens"/>
    <n v="1"/>
    <s v="field"/>
    <n v="0"/>
    <n v="1"/>
    <n v="0"/>
    <x v="1"/>
    <n v="4"/>
    <n v="1"/>
    <n v="31"/>
    <n v="502"/>
    <n v="497"/>
    <s v="Kolkata"/>
    <s v="India"/>
    <n v="2014"/>
    <n v="5"/>
    <s v="May"/>
    <s v="Kolkata Knight Riders"/>
    <s v="KKR"/>
    <s v="Sunrisers Hyderabad"/>
    <s v="Kolkata Knight Riders"/>
    <s v="Kolkata Knight Riders"/>
    <s v="Standard"/>
  </r>
  <r>
    <n v="734044"/>
    <d v="2014-05-25T00:00:00"/>
    <n v="4"/>
    <n v="6"/>
    <x v="6"/>
    <s v="Punjab Cricket Association Stadium, Mohali"/>
    <n v="4"/>
    <s v="field"/>
    <n v="0"/>
    <n v="1"/>
    <n v="0"/>
    <x v="1"/>
    <n v="7"/>
    <n v="4"/>
    <n v="345"/>
    <n v="482"/>
    <n v="496"/>
    <s v="Chandigarh"/>
    <s v="India"/>
    <n v="2014"/>
    <n v="5"/>
    <s v="May"/>
    <s v="Kings XI Punjab"/>
    <s v="KXIP"/>
    <s v="Delhi Daredevils"/>
    <s v="Kings XI Punjab"/>
    <s v="Kings XI Punjab"/>
    <s v="Standard"/>
  </r>
  <r>
    <n v="734046"/>
    <d v="2014-05-25T00:00:00"/>
    <n v="7"/>
    <n v="5"/>
    <x v="6"/>
    <s v="Wankhede Stadium"/>
    <n v="7"/>
    <s v="field"/>
    <n v="0"/>
    <n v="1"/>
    <n v="0"/>
    <x v="1"/>
    <n v="5"/>
    <n v="7"/>
    <n v="372"/>
    <n v="503"/>
    <n v="518"/>
    <s v="Mumbai"/>
    <s v="India"/>
    <n v="2014"/>
    <n v="5"/>
    <s v="May"/>
    <s v="Mumbai Indians"/>
    <s v="MI"/>
    <s v="Rajasthan Royals"/>
    <s v="Mumbai Indians"/>
    <s v="Mumbai Indians"/>
    <s v="Standard"/>
  </r>
  <r>
    <n v="734048"/>
    <d v="2014-05-27T00:00:00"/>
    <n v="4"/>
    <n v="1"/>
    <x v="6"/>
    <s v="Eden Gardens"/>
    <n v="4"/>
    <s v="field"/>
    <n v="0"/>
    <n v="1"/>
    <n v="0"/>
    <x v="0"/>
    <n v="28"/>
    <n v="1"/>
    <n v="232"/>
    <n v="500"/>
    <n v="489"/>
    <s v="Kolkata"/>
    <s v="India"/>
    <n v="2014"/>
    <n v="5"/>
    <s v="May"/>
    <s v="Kings XI Punjab"/>
    <s v="KXIP"/>
    <s v="Kolkata Knight Riders"/>
    <s v="Kings XI Punjab"/>
    <s v="Kolkata Knight Riders"/>
    <s v="Standard"/>
  </r>
  <r>
    <n v="734050"/>
    <d v="2014-05-28T00:00:00"/>
    <n v="3"/>
    <n v="7"/>
    <x v="6"/>
    <s v="Brabourne Stadium"/>
    <n v="3"/>
    <s v="field"/>
    <n v="0"/>
    <n v="1"/>
    <n v="0"/>
    <x v="1"/>
    <n v="7"/>
    <n v="3"/>
    <n v="21"/>
    <n v="496"/>
    <n v="497"/>
    <s v="Mumbai"/>
    <s v="India"/>
    <n v="2014"/>
    <n v="5"/>
    <s v="May"/>
    <s v="Chennai Super Kings"/>
    <s v="CSK"/>
    <s v="Mumbai Indians"/>
    <s v="Chennai Super Kings"/>
    <s v="Chennai Super Kings"/>
    <s v="Standard"/>
  </r>
  <r>
    <n v="734052"/>
    <d v="2014-05-30T00:00:00"/>
    <n v="3"/>
    <n v="4"/>
    <x v="6"/>
    <s v="Wankhede Stadium"/>
    <n v="3"/>
    <s v="field"/>
    <n v="0"/>
    <n v="1"/>
    <n v="0"/>
    <x v="0"/>
    <n v="24"/>
    <n v="4"/>
    <n v="41"/>
    <n v="482"/>
    <n v="518"/>
    <s v="Mumbai"/>
    <s v="India"/>
    <n v="2014"/>
    <n v="5"/>
    <s v="May"/>
    <s v="Chennai Super Kings"/>
    <s v="CSK"/>
    <s v="Kings XI Punjab"/>
    <s v="Chennai Super Kings"/>
    <s v="Kings XI Punjab"/>
    <s v="Standard"/>
  </r>
  <r>
    <n v="734054"/>
    <d v="2014-06-01T00:00:00"/>
    <n v="1"/>
    <n v="4"/>
    <x v="6"/>
    <s v="M Chinnaswamy Stadium"/>
    <n v="1"/>
    <s v="field"/>
    <n v="0"/>
    <n v="1"/>
    <n v="0"/>
    <x v="1"/>
    <n v="3"/>
    <n v="1"/>
    <n v="96"/>
    <n v="482"/>
    <n v="497"/>
    <s v="Bangalore"/>
    <s v="India"/>
    <n v="2014"/>
    <n v="6"/>
    <s v="June"/>
    <s v="Kolkata Knight Riders"/>
    <s v="KKR"/>
    <s v="Kings XI Punjab"/>
    <s v="Kolkata Knight Riders"/>
    <s v="Kolkata Knight Riders"/>
    <s v="Standard"/>
  </r>
  <r>
    <n v="829710"/>
    <d v="2015-04-08T00:00:00"/>
    <n v="1"/>
    <n v="7"/>
    <x v="7"/>
    <s v="Eden Gardens"/>
    <n v="1"/>
    <s v="field"/>
    <n v="0"/>
    <n v="1"/>
    <n v="0"/>
    <x v="1"/>
    <n v="7"/>
    <n v="1"/>
    <n v="190"/>
    <n v="489"/>
    <n v="499"/>
    <s v="Kolkata"/>
    <s v="India"/>
    <n v="2015"/>
    <n v="4"/>
    <s v="April"/>
    <s v="Kolkata Knight Riders"/>
    <s v="KKR"/>
    <s v="Mumbai Indians"/>
    <s v="Kolkata Knight Riders"/>
    <s v="Kolkata Knight Riders"/>
    <s v="Standard"/>
  </r>
  <r>
    <n v="829712"/>
    <d v="2015-04-09T00:00:00"/>
    <n v="3"/>
    <n v="6"/>
    <x v="7"/>
    <s v="Ma Chidambaram Stadium, Chepauk"/>
    <n v="6"/>
    <s v="field"/>
    <n v="0"/>
    <n v="1"/>
    <n v="0"/>
    <x v="0"/>
    <n v="1"/>
    <n v="3"/>
    <n v="73"/>
    <n v="501"/>
    <n v="496"/>
    <s v="Chennai"/>
    <s v="India"/>
    <n v="2015"/>
    <n v="4"/>
    <s v="April"/>
    <s v="Chennai Super Kings"/>
    <s v="CSK"/>
    <s v="Delhi Daredevils"/>
    <s v="Delhi Daredevils"/>
    <s v="Chennai Super Kings"/>
    <s v="Standard"/>
  </r>
  <r>
    <n v="829714"/>
    <d v="2015-04-10T00:00:00"/>
    <n v="4"/>
    <n v="5"/>
    <x v="7"/>
    <s v="Maharashtra Cricket Association Stadium"/>
    <n v="4"/>
    <s v="field"/>
    <n v="0"/>
    <n v="1"/>
    <n v="0"/>
    <x v="0"/>
    <n v="26"/>
    <n v="5"/>
    <n v="310"/>
    <n v="504"/>
    <n v="505"/>
    <s v="Pune"/>
    <s v="India"/>
    <n v="2015"/>
    <n v="4"/>
    <s v="April"/>
    <s v="Kings XI Punjab"/>
    <s v="KXIP"/>
    <s v="Rajasthan Royals"/>
    <s v="Kings XI Punjab"/>
    <s v="Rajasthan Royals"/>
    <s v="Standard"/>
  </r>
  <r>
    <n v="829716"/>
    <d v="2015-04-11T00:00:00"/>
    <n v="3"/>
    <n v="11"/>
    <x v="7"/>
    <s v="Ma Chidambaram Stadium, Chepauk"/>
    <n v="3"/>
    <s v="bat"/>
    <n v="0"/>
    <n v="1"/>
    <n v="0"/>
    <x v="0"/>
    <n v="45"/>
    <n v="3"/>
    <n v="2"/>
    <n v="501"/>
    <n v="496"/>
    <s v="Chennai"/>
    <s v="India"/>
    <n v="2015"/>
    <n v="4"/>
    <s v="April"/>
    <s v="Chennai Super Kings"/>
    <s v="CSK"/>
    <s v="Sunrisers Hyderabad"/>
    <s v="Chennai Super Kings"/>
    <s v="Chennai Super Kings"/>
    <s v="Standard"/>
  </r>
  <r>
    <n v="829718"/>
    <d v="2015-04-11T00:00:00"/>
    <n v="1"/>
    <n v="2"/>
    <x v="7"/>
    <s v="Eden Gardens"/>
    <n v="2"/>
    <s v="field"/>
    <n v="0"/>
    <n v="1"/>
    <n v="0"/>
    <x v="1"/>
    <n v="3"/>
    <n v="2"/>
    <n v="162"/>
    <n v="489"/>
    <n v="499"/>
    <s v="Kolkata"/>
    <s v="India"/>
    <n v="2015"/>
    <n v="4"/>
    <s v="April"/>
    <s v="Kolkata Knight Riders"/>
    <s v="KKR"/>
    <s v="Royal Challengers Bangalore"/>
    <s v="Royal Challengers Bangalore"/>
    <s v="Royal Challengers Bangalore"/>
    <s v="Standard"/>
  </r>
  <r>
    <n v="829720"/>
    <d v="2015-04-12T00:00:00"/>
    <n v="6"/>
    <n v="5"/>
    <x v="7"/>
    <s v="Feroz Shah Kotla"/>
    <n v="5"/>
    <s v="field"/>
    <n v="0"/>
    <n v="1"/>
    <n v="0"/>
    <x v="1"/>
    <n v="3"/>
    <n v="5"/>
    <n v="394"/>
    <n v="504"/>
    <n v="505"/>
    <s v="Delhi"/>
    <s v="India"/>
    <n v="2015"/>
    <n v="4"/>
    <s v="April"/>
    <s v="Delhi Daredevils"/>
    <s v="DD"/>
    <s v="Rajasthan Royals"/>
    <s v="Rajasthan Royals"/>
    <s v="Rajasthan Royals"/>
    <s v="Standard"/>
  </r>
  <r>
    <n v="829722"/>
    <d v="2015-04-12T00:00:00"/>
    <n v="7"/>
    <n v="4"/>
    <x v="7"/>
    <s v="Wankhede Stadium"/>
    <n v="7"/>
    <s v="field"/>
    <n v="0"/>
    <n v="1"/>
    <n v="0"/>
    <x v="0"/>
    <n v="18"/>
    <n v="4"/>
    <n v="197"/>
    <n v="495"/>
    <n v="520"/>
    <s v="Mumbai"/>
    <s v="India"/>
    <n v="2015"/>
    <n v="4"/>
    <s v="April"/>
    <s v="Mumbai Indians"/>
    <s v="MI"/>
    <s v="Kings XI Punjab"/>
    <s v="Mumbai Indians"/>
    <s v="Kings XI Punjab"/>
    <s v="Standard"/>
  </r>
  <r>
    <n v="829724"/>
    <d v="2015-04-13T00:00:00"/>
    <n v="2"/>
    <n v="11"/>
    <x v="7"/>
    <s v="M Chinnaswamy Stadium"/>
    <n v="11"/>
    <s v="field"/>
    <n v="0"/>
    <n v="1"/>
    <n v="0"/>
    <x v="1"/>
    <n v="8"/>
    <n v="11"/>
    <n v="187"/>
    <n v="502"/>
    <n v="501"/>
    <s v="Bangalore"/>
    <s v="India"/>
    <n v="2015"/>
    <n v="4"/>
    <s v="April"/>
    <s v="Royal Challengers Bangalore"/>
    <s v="RCB"/>
    <s v="Sunrisers Hyderabad"/>
    <s v="Sunrisers Hyderabad"/>
    <s v="Sunrisers Hyderabad"/>
    <s v="Standard"/>
  </r>
  <r>
    <n v="829726"/>
    <d v="2015-04-14T00:00:00"/>
    <n v="5"/>
    <n v="7"/>
    <x v="7"/>
    <s v="Sardar Patel Stadium, Motera"/>
    <n v="7"/>
    <s v="bat"/>
    <n v="0"/>
    <n v="1"/>
    <n v="0"/>
    <x v="1"/>
    <n v="7"/>
    <n v="5"/>
    <n v="306"/>
    <n v="495"/>
    <n v="504"/>
    <s v="Ahmedabad"/>
    <s v="India"/>
    <n v="2015"/>
    <n v="4"/>
    <s v="April"/>
    <s v="Rajasthan Royals"/>
    <s v="RR"/>
    <s v="Mumbai Indians"/>
    <s v="Mumbai Indians"/>
    <s v="Rajasthan Royals"/>
    <s v="Standard"/>
  </r>
  <r>
    <n v="829728"/>
    <d v="2015-04-30T00:00:00"/>
    <n v="1"/>
    <n v="3"/>
    <x v="7"/>
    <s v="Eden Gardens"/>
    <n v="1"/>
    <s v="field"/>
    <n v="0"/>
    <n v="1"/>
    <n v="0"/>
    <x v="1"/>
    <n v="7"/>
    <n v="1"/>
    <n v="334"/>
    <n v="495"/>
    <n v="481"/>
    <s v="Kolkata"/>
    <s v="India"/>
    <n v="2015"/>
    <n v="4"/>
    <s v="April"/>
    <s v="Kolkata Knight Riders"/>
    <s v="KKR"/>
    <s v="Chennai Super Kings"/>
    <s v="Kolkata Knight Riders"/>
    <s v="Kolkata Knight Riders"/>
    <s v="Standard"/>
  </r>
  <r>
    <n v="829730"/>
    <d v="2015-04-15T00:00:00"/>
    <n v="4"/>
    <n v="6"/>
    <x v="7"/>
    <s v="Maharashtra Cricket Association Stadium"/>
    <n v="4"/>
    <s v="bat"/>
    <n v="0"/>
    <n v="1"/>
    <n v="0"/>
    <x v="1"/>
    <n v="5"/>
    <n v="6"/>
    <n v="260"/>
    <n v="505"/>
    <n v="503"/>
    <s v="Pune"/>
    <s v="India"/>
    <n v="2015"/>
    <n v="4"/>
    <s v="April"/>
    <s v="Kings XI Punjab"/>
    <s v="KXIP"/>
    <s v="Delhi Daredevils"/>
    <s v="Kings XI Punjab"/>
    <s v="Delhi Daredevils"/>
    <s v="Standard"/>
  </r>
  <r>
    <n v="829732"/>
    <d v="2015-04-16T00:00:00"/>
    <n v="11"/>
    <n v="5"/>
    <x v="7"/>
    <s v="Dr. Y.S. Rajasekhara Reddy Aca-Vdca Cricket Stadium"/>
    <n v="5"/>
    <s v="field"/>
    <n v="0"/>
    <n v="1"/>
    <n v="0"/>
    <x v="1"/>
    <n v="6"/>
    <n v="5"/>
    <n v="85"/>
    <n v="506"/>
    <n v="489"/>
    <s v="Visakhapatnam"/>
    <s v="India"/>
    <n v="2015"/>
    <n v="4"/>
    <s v="April"/>
    <s v="Sunrisers Hyderabad"/>
    <s v="SRH"/>
    <s v="Rajasthan Royals"/>
    <s v="Rajasthan Royals"/>
    <s v="Rajasthan Royals"/>
    <s v="Standard"/>
  </r>
  <r>
    <n v="829734"/>
    <d v="2015-04-17T00:00:00"/>
    <n v="7"/>
    <n v="3"/>
    <x v="7"/>
    <s v="Wankhede Stadium"/>
    <n v="7"/>
    <s v="bat"/>
    <n v="0"/>
    <n v="1"/>
    <n v="0"/>
    <x v="1"/>
    <n v="6"/>
    <n v="3"/>
    <n v="73"/>
    <n v="495"/>
    <n v="481"/>
    <s v="Mumbai"/>
    <s v="India"/>
    <n v="2015"/>
    <n v="4"/>
    <s v="April"/>
    <s v="Mumbai Indians"/>
    <s v="MI"/>
    <s v="Chennai Super Kings"/>
    <s v="Mumbai Indians"/>
    <s v="Chennai Super Kings"/>
    <s v="Standard"/>
  </r>
  <r>
    <n v="829736"/>
    <d v="2015-04-18T00:00:00"/>
    <n v="11"/>
    <n v="6"/>
    <x v="7"/>
    <s v="Dr. Y.S. Rajasekhara Reddy Aca-Vdca Cricket Stadium"/>
    <n v="6"/>
    <s v="bat"/>
    <n v="0"/>
    <n v="1"/>
    <n v="0"/>
    <x v="0"/>
    <n v="4"/>
    <n v="6"/>
    <n v="154"/>
    <n v="506"/>
    <n v="489"/>
    <s v="Visakhapatnam"/>
    <s v="India"/>
    <n v="2015"/>
    <n v="4"/>
    <s v="April"/>
    <s v="Sunrisers Hyderabad"/>
    <s v="SRH"/>
    <s v="Delhi Daredevils"/>
    <s v="Delhi Daredevils"/>
    <s v="Delhi Daredevils"/>
    <s v="Standard"/>
  </r>
  <r>
    <n v="829738"/>
    <d v="2015-04-18T00:00:00"/>
    <n v="4"/>
    <n v="1"/>
    <x v="7"/>
    <s v="Maharashtra Cricket Association Stadium"/>
    <n v="1"/>
    <s v="field"/>
    <n v="0"/>
    <n v="1"/>
    <n v="0"/>
    <x v="1"/>
    <n v="4"/>
    <n v="1"/>
    <n v="334"/>
    <n v="504"/>
    <n v="498"/>
    <s v="Pune"/>
    <s v="India"/>
    <n v="2015"/>
    <n v="4"/>
    <s v="April"/>
    <s v="Kings XI Punjab"/>
    <s v="KXIP"/>
    <s v="Kolkata Knight Riders"/>
    <s v="Kolkata Knight Riders"/>
    <s v="Kolkata Knight Riders"/>
    <s v="Standard"/>
  </r>
  <r>
    <n v="829740"/>
    <d v="2015-04-19T00:00:00"/>
    <n v="5"/>
    <n v="3"/>
    <x v="7"/>
    <s v="Sardar Patel Stadium, Motera"/>
    <n v="3"/>
    <s v="bat"/>
    <n v="0"/>
    <n v="1"/>
    <n v="0"/>
    <x v="1"/>
    <n v="8"/>
    <n v="5"/>
    <n v="85"/>
    <n v="495"/>
    <n v="481"/>
    <s v="Ahmedabad"/>
    <s v="India"/>
    <n v="2015"/>
    <n v="4"/>
    <s v="April"/>
    <s v="Rajasthan Royals"/>
    <s v="RR"/>
    <s v="Chennai Super Kings"/>
    <s v="Chennai Super Kings"/>
    <s v="Rajasthan Royals"/>
    <s v="Standard"/>
  </r>
  <r>
    <n v="829742"/>
    <d v="2015-04-19T00:00:00"/>
    <n v="2"/>
    <n v="7"/>
    <x v="7"/>
    <s v="M Chinnaswamy Stadium"/>
    <n v="2"/>
    <s v="field"/>
    <n v="0"/>
    <n v="1"/>
    <n v="0"/>
    <x v="0"/>
    <n v="18"/>
    <n v="7"/>
    <n v="50"/>
    <n v="501"/>
    <n v="496"/>
    <s v="Bangalore"/>
    <s v="India"/>
    <n v="2015"/>
    <n v="4"/>
    <s v="April"/>
    <s v="Royal Challengers Bangalore"/>
    <s v="RCB"/>
    <s v="Mumbai Indians"/>
    <s v="Royal Challengers Bangalore"/>
    <s v="Mumbai Indians"/>
    <s v="Standard"/>
  </r>
  <r>
    <n v="829744"/>
    <d v="2015-04-20T00:00:00"/>
    <n v="6"/>
    <n v="1"/>
    <x v="7"/>
    <s v="Feroz Shah Kotla"/>
    <n v="1"/>
    <s v="field"/>
    <n v="0"/>
    <n v="1"/>
    <n v="0"/>
    <x v="1"/>
    <n v="6"/>
    <n v="1"/>
    <n v="232"/>
    <n v="504"/>
    <n v="505"/>
    <s v="Delhi"/>
    <s v="India"/>
    <n v="2015"/>
    <n v="4"/>
    <s v="April"/>
    <s v="Delhi Daredevils"/>
    <s v="DD"/>
    <s v="Kolkata Knight Riders"/>
    <s v="Kolkata Knight Riders"/>
    <s v="Kolkata Knight Riders"/>
    <s v="Standard"/>
  </r>
  <r>
    <n v="829746"/>
    <d v="2015-04-21T00:00:00"/>
    <n v="5"/>
    <n v="4"/>
    <x v="7"/>
    <s v="Sardar Patel Stadium, Motera"/>
    <n v="4"/>
    <s v="field"/>
    <n v="1"/>
    <n v="1"/>
    <n v="0"/>
    <x v="2"/>
    <s v="NULL"/>
    <n v="4"/>
    <n v="100"/>
    <n v="481"/>
    <n v="489"/>
    <s v="Ahmedabad"/>
    <s v="India"/>
    <n v="2015"/>
    <n v="4"/>
    <s v="April"/>
    <s v="Rajasthan Royals"/>
    <s v="RR"/>
    <s v="Kings XI Punjab"/>
    <s v="Kings XI Punjab"/>
    <s v="Kings XI Punjab"/>
    <s v="Non-Standard"/>
  </r>
  <r>
    <n v="829748"/>
    <d v="2015-04-22T00:00:00"/>
    <n v="11"/>
    <n v="1"/>
    <x v="7"/>
    <s v="Dr. Y.S. Rajasekhara Reddy Aca-Vdca Cricket Stadium"/>
    <n v="1"/>
    <s v="field"/>
    <n v="0"/>
    <n v="1"/>
    <n v="1"/>
    <x v="0"/>
    <n v="16"/>
    <n v="11"/>
    <n v="187"/>
    <n v="501"/>
    <n v="496"/>
    <s v="Visakhapatnam"/>
    <s v="India"/>
    <n v="2015"/>
    <n v="4"/>
    <s v="April"/>
    <s v="Sunrisers Hyderabad"/>
    <s v="SRH"/>
    <s v="Kolkata Knight Riders"/>
    <s v="Kolkata Knight Riders"/>
    <s v="Sunrisers Hyderabad"/>
    <s v="Standard"/>
  </r>
  <r>
    <n v="829750"/>
    <d v="2015-04-22T00:00:00"/>
    <n v="2"/>
    <n v="3"/>
    <x v="7"/>
    <s v="M Chinnaswamy Stadium"/>
    <n v="2"/>
    <s v="field"/>
    <n v="0"/>
    <n v="1"/>
    <n v="0"/>
    <x v="0"/>
    <n v="27"/>
    <n v="3"/>
    <n v="21"/>
    <n v="494"/>
    <n v="499"/>
    <s v="Bangalore"/>
    <s v="India"/>
    <n v="2015"/>
    <n v="4"/>
    <s v="April"/>
    <s v="Royal Challengers Bangalore"/>
    <s v="RCB"/>
    <s v="Chennai Super Kings"/>
    <s v="Royal Challengers Bangalore"/>
    <s v="Chennai Super Kings"/>
    <s v="Standard"/>
  </r>
  <r>
    <n v="829752"/>
    <d v="2015-04-23T00:00:00"/>
    <n v="6"/>
    <n v="7"/>
    <x v="7"/>
    <s v="Feroz Shah Kotla"/>
    <n v="7"/>
    <s v="field"/>
    <n v="0"/>
    <n v="1"/>
    <n v="0"/>
    <x v="0"/>
    <n v="37"/>
    <n v="6"/>
    <n v="393"/>
    <n v="504"/>
    <n v="498"/>
    <s v="Delhi"/>
    <s v="India"/>
    <n v="2015"/>
    <n v="4"/>
    <s v="April"/>
    <s v="Delhi Daredevils"/>
    <s v="DD"/>
    <s v="Mumbai Indians"/>
    <s v="Mumbai Indians"/>
    <s v="Delhi Daredevils"/>
    <s v="Standard"/>
  </r>
  <r>
    <n v="829754"/>
    <d v="2015-04-24T00:00:00"/>
    <n v="5"/>
    <n v="2"/>
    <x v="7"/>
    <s v="Sardar Patel Stadium, Motera"/>
    <n v="2"/>
    <s v="field"/>
    <n v="0"/>
    <n v="1"/>
    <n v="0"/>
    <x v="1"/>
    <n v="9"/>
    <n v="2"/>
    <n v="378"/>
    <n v="481"/>
    <n v="489"/>
    <s v="Ahmedabad"/>
    <s v="India"/>
    <n v="2015"/>
    <n v="4"/>
    <s v="April"/>
    <s v="Rajasthan Royals"/>
    <s v="RR"/>
    <s v="Royal Challengers Bangalore"/>
    <s v="Royal Challengers Bangalore"/>
    <s v="Royal Challengers Bangalore"/>
    <s v="Standard"/>
  </r>
  <r>
    <n v="829756"/>
    <d v="2015-04-25T00:00:00"/>
    <n v="7"/>
    <n v="11"/>
    <x v="7"/>
    <s v="Wankhede Stadium"/>
    <n v="7"/>
    <s v="bat"/>
    <n v="0"/>
    <n v="1"/>
    <n v="0"/>
    <x v="0"/>
    <n v="20"/>
    <n v="7"/>
    <n v="194"/>
    <n v="482"/>
    <n v="505"/>
    <s v="Mumbai"/>
    <s v="India"/>
    <n v="2015"/>
    <n v="4"/>
    <s v="April"/>
    <s v="Mumbai Indians"/>
    <s v="MI"/>
    <s v="Sunrisers Hyderabad"/>
    <s v="Mumbai Indians"/>
    <s v="Mumbai Indians"/>
    <s v="Standard"/>
  </r>
  <r>
    <n v="829758"/>
    <d v="2015-04-25T00:00:00"/>
    <n v="3"/>
    <n v="4"/>
    <x v="7"/>
    <s v="Ma Chidambaram Stadium, Chepauk"/>
    <n v="3"/>
    <s v="bat"/>
    <n v="0"/>
    <n v="1"/>
    <n v="0"/>
    <x v="0"/>
    <n v="97"/>
    <n v="3"/>
    <n v="2"/>
    <n v="494"/>
    <n v="499"/>
    <s v="Chennai"/>
    <s v="India"/>
    <n v="2015"/>
    <n v="4"/>
    <s v="April"/>
    <s v="Chennai Super Kings"/>
    <s v="CSK"/>
    <s v="Kings XI Punjab"/>
    <s v="Chennai Super Kings"/>
    <s v="Chennai Super Kings"/>
    <s v="Standard"/>
  </r>
  <r>
    <n v="829762"/>
    <d v="2015-04-26T00:00:00"/>
    <n v="6"/>
    <n v="2"/>
    <x v="7"/>
    <s v="Feroz Shah Kotla"/>
    <n v="2"/>
    <s v="field"/>
    <n v="0"/>
    <n v="1"/>
    <n v="0"/>
    <x v="1"/>
    <n v="10"/>
    <n v="2"/>
    <n v="296"/>
    <n v="481"/>
    <n v="489"/>
    <s v="Delhi"/>
    <s v="India"/>
    <n v="2015"/>
    <n v="4"/>
    <s v="April"/>
    <s v="Delhi Daredevils"/>
    <s v="DD"/>
    <s v="Royal Challengers Bangalore"/>
    <s v="Royal Challengers Bangalore"/>
    <s v="Royal Challengers Bangalore"/>
    <s v="Standard"/>
  </r>
  <r>
    <n v="829764"/>
    <d v="2015-04-27T00:00:00"/>
    <n v="4"/>
    <n v="11"/>
    <x v="7"/>
    <s v="Punjab Cricket Association Stadium, Mohali"/>
    <n v="4"/>
    <s v="field"/>
    <n v="0"/>
    <n v="1"/>
    <n v="0"/>
    <x v="0"/>
    <n v="20"/>
    <n v="11"/>
    <n v="458"/>
    <n v="482"/>
    <n v="505"/>
    <s v="Chandigarh"/>
    <s v="India"/>
    <n v="2015"/>
    <n v="4"/>
    <s v="April"/>
    <s v="Kings XI Punjab"/>
    <s v="KXIP"/>
    <s v="Sunrisers Hyderabad"/>
    <s v="Kings XI Punjab"/>
    <s v="Sunrisers Hyderabad"/>
    <s v="Standard"/>
  </r>
  <r>
    <n v="829766"/>
    <d v="2015-05-07T00:00:00"/>
    <n v="1"/>
    <n v="6"/>
    <x v="7"/>
    <s v="Eden Gardens"/>
    <n v="1"/>
    <s v="bat"/>
    <n v="0"/>
    <n v="1"/>
    <n v="0"/>
    <x v="0"/>
    <n v="13"/>
    <n v="1"/>
    <n v="67"/>
    <n v="495"/>
    <n v="481"/>
    <s v="Kolkata"/>
    <s v="India"/>
    <n v="2015"/>
    <n v="5"/>
    <s v="May"/>
    <s v="Kolkata Knight Riders"/>
    <s v="KKR"/>
    <s v="Delhi Daredevils"/>
    <s v="Kolkata Knight Riders"/>
    <s v="Kolkata Knight Riders"/>
    <s v="Standard"/>
  </r>
  <r>
    <n v="829768"/>
    <d v="2015-04-29T00:00:00"/>
    <n v="2"/>
    <n v="5"/>
    <x v="7"/>
    <s v="M Chinnaswamy Stadium"/>
    <n v="5"/>
    <s v="field"/>
    <n v="0"/>
    <n v="0"/>
    <n v="0"/>
    <x v="3"/>
    <s v="NULL"/>
    <m/>
    <m/>
    <n v="494"/>
    <n v="506"/>
    <s v="Bangalore"/>
    <s v="India"/>
    <n v="2015"/>
    <n v="4"/>
    <s v="April"/>
    <s v="Royal Challengers Bangalore"/>
    <s v="RCB"/>
    <s v="Rajasthan Royals"/>
    <s v="Rajasthan Royals"/>
    <e v="#N/A"/>
    <s v="Non-Standard"/>
  </r>
  <r>
    <n v="829770"/>
    <d v="2015-04-28T00:00:00"/>
    <n v="3"/>
    <n v="1"/>
    <x v="7"/>
    <s v="Ma Chidambaram Stadium, Chepauk"/>
    <n v="1"/>
    <s v="field"/>
    <n v="0"/>
    <n v="1"/>
    <n v="0"/>
    <x v="0"/>
    <n v="2"/>
    <n v="3"/>
    <n v="71"/>
    <n v="502"/>
    <n v="496"/>
    <s v="Chennai"/>
    <s v="India"/>
    <n v="2015"/>
    <n v="4"/>
    <s v="April"/>
    <s v="Chennai Super Kings"/>
    <s v="CSK"/>
    <s v="Kolkata Knight Riders"/>
    <s v="Kolkata Knight Riders"/>
    <s v="Chennai Super Kings"/>
    <s v="Standard"/>
  </r>
  <r>
    <n v="829772"/>
    <d v="2015-05-01T00:00:00"/>
    <n v="6"/>
    <n v="4"/>
    <x v="7"/>
    <s v="Feroz Shah Kotla"/>
    <n v="6"/>
    <s v="field"/>
    <n v="0"/>
    <n v="1"/>
    <n v="0"/>
    <x v="1"/>
    <n v="9"/>
    <n v="6"/>
    <n v="371"/>
    <n v="501"/>
    <n v="489"/>
    <s v="Delhi"/>
    <s v="India"/>
    <n v="2015"/>
    <n v="5"/>
    <s v="May"/>
    <s v="Delhi Daredevils"/>
    <s v="DD"/>
    <s v="Kings XI Punjab"/>
    <s v="Delhi Daredevils"/>
    <s v="Delhi Daredevils"/>
    <s v="Standard"/>
  </r>
  <r>
    <n v="829774"/>
    <d v="2015-05-01T00:00:00"/>
    <n v="7"/>
    <n v="5"/>
    <x v="7"/>
    <s v="Wankhede Stadium"/>
    <n v="5"/>
    <s v="field"/>
    <n v="0"/>
    <n v="1"/>
    <n v="0"/>
    <x v="0"/>
    <n v="8"/>
    <n v="7"/>
    <n v="208"/>
    <n v="482"/>
    <n v="498"/>
    <s v="Mumbai"/>
    <s v="India"/>
    <n v="2015"/>
    <n v="5"/>
    <s v="May"/>
    <s v="Mumbai Indians"/>
    <s v="MI"/>
    <s v="Rajasthan Royals"/>
    <s v="Rajasthan Royals"/>
    <s v="Mumbai Indians"/>
    <s v="Standard"/>
  </r>
  <r>
    <n v="829776"/>
    <d v="2015-05-02T00:00:00"/>
    <n v="2"/>
    <n v="1"/>
    <x v="7"/>
    <s v="M Chinnaswamy Stadium"/>
    <n v="2"/>
    <s v="field"/>
    <n v="0"/>
    <n v="1"/>
    <n v="0"/>
    <x v="1"/>
    <n v="7"/>
    <n v="2"/>
    <n v="236"/>
    <n v="494"/>
    <n v="506"/>
    <s v="Bangalore"/>
    <s v="India"/>
    <n v="2015"/>
    <n v="5"/>
    <s v="May"/>
    <s v="Royal Challengers Bangalore"/>
    <s v="RCB"/>
    <s v="Kolkata Knight Riders"/>
    <s v="Royal Challengers Bangalore"/>
    <s v="Royal Challengers Bangalore"/>
    <s v="Standard"/>
  </r>
  <r>
    <n v="829778"/>
    <d v="2015-05-02T00:00:00"/>
    <n v="11"/>
    <n v="3"/>
    <x v="7"/>
    <s v="Rajiv Gandhi International Stadium, Uppal"/>
    <n v="3"/>
    <s v="field"/>
    <n v="0"/>
    <n v="1"/>
    <n v="0"/>
    <x v="0"/>
    <n v="22"/>
    <n v="11"/>
    <n v="187"/>
    <n v="495"/>
    <n v="520"/>
    <s v="Hyderabad"/>
    <s v="India"/>
    <n v="2015"/>
    <n v="5"/>
    <s v="May"/>
    <s v="Sunrisers Hyderabad"/>
    <s v="SRH"/>
    <s v="Chennai Super Kings"/>
    <s v="Chennai Super Kings"/>
    <s v="Sunrisers Hyderabad"/>
    <s v="Standard"/>
  </r>
  <r>
    <n v="829780"/>
    <d v="2015-05-03T00:00:00"/>
    <n v="4"/>
    <n v="7"/>
    <x v="7"/>
    <s v="Punjab Cricket Association Stadium, Mohali"/>
    <n v="7"/>
    <s v="bat"/>
    <n v="0"/>
    <n v="1"/>
    <n v="0"/>
    <x v="0"/>
    <n v="23"/>
    <n v="7"/>
    <n v="383"/>
    <n v="501"/>
    <n v="496"/>
    <s v="Chandigarh"/>
    <s v="India"/>
    <n v="2015"/>
    <n v="5"/>
    <s v="May"/>
    <s v="Kings XI Punjab"/>
    <s v="KXIP"/>
    <s v="Mumbai Indians"/>
    <s v="Mumbai Indians"/>
    <s v="Mumbai Indians"/>
    <s v="Standard"/>
  </r>
  <r>
    <n v="829782"/>
    <d v="2015-05-03T00:00:00"/>
    <n v="5"/>
    <n v="6"/>
    <x v="7"/>
    <s v="Brabourne Stadium"/>
    <n v="6"/>
    <s v="field"/>
    <n v="0"/>
    <n v="1"/>
    <n v="0"/>
    <x v="0"/>
    <n v="14"/>
    <n v="5"/>
    <n v="85"/>
    <n v="482"/>
    <n v="505"/>
    <s v="Mumbai"/>
    <s v="India"/>
    <n v="2015"/>
    <n v="5"/>
    <s v="May"/>
    <s v="Rajasthan Royals"/>
    <s v="RR"/>
    <s v="Delhi Daredevils"/>
    <s v="Delhi Daredevils"/>
    <s v="Rajasthan Royals"/>
    <s v="Standard"/>
  </r>
  <r>
    <n v="829784"/>
    <d v="2015-05-04T00:00:00"/>
    <n v="3"/>
    <n v="2"/>
    <x v="7"/>
    <s v="Ma Chidambaram Stadium, Chepauk"/>
    <n v="3"/>
    <s v="bat"/>
    <n v="0"/>
    <n v="1"/>
    <n v="0"/>
    <x v="0"/>
    <n v="24"/>
    <n v="3"/>
    <n v="21"/>
    <n v="499"/>
    <n v="503"/>
    <s v="Chennai"/>
    <s v="India"/>
    <n v="2015"/>
    <n v="5"/>
    <s v="May"/>
    <s v="Chennai Super Kings"/>
    <s v="CSK"/>
    <s v="Royal Challengers Bangalore"/>
    <s v="Chennai Super Kings"/>
    <s v="Chennai Super Kings"/>
    <s v="Standard"/>
  </r>
  <r>
    <n v="829786"/>
    <d v="2015-05-04T00:00:00"/>
    <n v="1"/>
    <n v="11"/>
    <x v="7"/>
    <s v="Eden Gardens"/>
    <n v="11"/>
    <s v="field"/>
    <n v="0"/>
    <n v="1"/>
    <n v="0"/>
    <x v="0"/>
    <n v="35"/>
    <n v="1"/>
    <n v="232"/>
    <n v="495"/>
    <n v="481"/>
    <s v="Kolkata"/>
    <s v="India"/>
    <n v="2015"/>
    <n v="5"/>
    <s v="May"/>
    <s v="Kolkata Knight Riders"/>
    <s v="KKR"/>
    <s v="Sunrisers Hyderabad"/>
    <s v="Sunrisers Hyderabad"/>
    <s v="Kolkata Knight Riders"/>
    <s v="Standard"/>
  </r>
  <r>
    <n v="829788"/>
    <d v="2015-05-05T00:00:00"/>
    <n v="7"/>
    <n v="6"/>
    <x v="7"/>
    <s v="Wankhede Stadium"/>
    <n v="6"/>
    <s v="bat"/>
    <n v="0"/>
    <n v="1"/>
    <n v="0"/>
    <x v="1"/>
    <n v="5"/>
    <n v="7"/>
    <n v="50"/>
    <n v="482"/>
    <n v="505"/>
    <s v="Mumbai"/>
    <s v="India"/>
    <n v="2015"/>
    <n v="5"/>
    <s v="May"/>
    <s v="Mumbai Indians"/>
    <s v="MI"/>
    <s v="Delhi Daredevils"/>
    <s v="Delhi Daredevils"/>
    <s v="Mumbai Indians"/>
    <s v="Standard"/>
  </r>
  <r>
    <n v="829790"/>
    <d v="2015-05-06T00:00:00"/>
    <n v="2"/>
    <n v="4"/>
    <x v="7"/>
    <s v="M Chinnaswamy Stadium"/>
    <n v="4"/>
    <s v="field"/>
    <n v="0"/>
    <n v="1"/>
    <n v="0"/>
    <x v="0"/>
    <n v="138"/>
    <n v="2"/>
    <n v="162"/>
    <n v="501"/>
    <n v="496"/>
    <s v="Bangalore"/>
    <s v="India"/>
    <n v="2015"/>
    <n v="5"/>
    <s v="May"/>
    <s v="Royal Challengers Bangalore"/>
    <s v="RCB"/>
    <s v="Kings XI Punjab"/>
    <s v="Kings XI Punjab"/>
    <s v="Royal Challengers Bangalore"/>
    <s v="Standard"/>
  </r>
  <r>
    <n v="829792"/>
    <d v="2015-05-07T00:00:00"/>
    <n v="5"/>
    <n v="11"/>
    <x v="7"/>
    <s v="Brabourne Stadium"/>
    <n v="5"/>
    <s v="field"/>
    <n v="0"/>
    <n v="1"/>
    <n v="0"/>
    <x v="0"/>
    <n v="7"/>
    <n v="11"/>
    <n v="216"/>
    <n v="494"/>
    <n v="499"/>
    <s v="Mumbai"/>
    <s v="India"/>
    <n v="2015"/>
    <n v="5"/>
    <s v="May"/>
    <s v="Rajasthan Royals"/>
    <s v="RR"/>
    <s v="Sunrisers Hyderabad"/>
    <s v="Rajasthan Royals"/>
    <s v="Sunrisers Hyderabad"/>
    <s v="Standard"/>
  </r>
  <r>
    <n v="829794"/>
    <d v="2015-05-08T00:00:00"/>
    <n v="3"/>
    <n v="7"/>
    <x v="7"/>
    <s v="Ma Chidambaram Stadium, Chepauk"/>
    <n v="3"/>
    <s v="bat"/>
    <n v="0"/>
    <n v="1"/>
    <n v="0"/>
    <x v="1"/>
    <n v="6"/>
    <n v="7"/>
    <n v="400"/>
    <n v="505"/>
    <n v="498"/>
    <s v="Chennai"/>
    <s v="India"/>
    <n v="2015"/>
    <n v="5"/>
    <s v="May"/>
    <s v="Chennai Super Kings"/>
    <s v="CSK"/>
    <s v="Mumbai Indians"/>
    <s v="Chennai Super Kings"/>
    <s v="Mumbai Indians"/>
    <s v="Standard"/>
  </r>
  <r>
    <n v="829796"/>
    <d v="2015-05-09T00:00:00"/>
    <n v="1"/>
    <n v="4"/>
    <x v="7"/>
    <s v="Eden Gardens"/>
    <n v="4"/>
    <s v="bat"/>
    <n v="0"/>
    <n v="1"/>
    <n v="0"/>
    <x v="1"/>
    <n v="1"/>
    <n v="1"/>
    <n v="334"/>
    <n v="495"/>
    <n v="482"/>
    <s v="Kolkata"/>
    <s v="India"/>
    <n v="2015"/>
    <n v="5"/>
    <s v="May"/>
    <s v="Kolkata Knight Riders"/>
    <s v="KKR"/>
    <s v="Kings XI Punjab"/>
    <s v="Kings XI Punjab"/>
    <s v="Kolkata Knight Riders"/>
    <s v="Standard"/>
  </r>
  <r>
    <n v="829798"/>
    <d v="2015-05-09T00:00:00"/>
    <n v="6"/>
    <n v="11"/>
    <x v="7"/>
    <s v="Shaheed Veer Narayan Singh International Stadium"/>
    <n v="11"/>
    <s v="bat"/>
    <n v="0"/>
    <n v="1"/>
    <n v="0"/>
    <x v="0"/>
    <n v="6"/>
    <n v="11"/>
    <n v="163"/>
    <n v="496"/>
    <n v="489"/>
    <s v="Raipur"/>
    <s v="India"/>
    <n v="2015"/>
    <n v="5"/>
    <s v="May"/>
    <s v="Delhi Daredevils"/>
    <s v="DD"/>
    <s v="Sunrisers Hyderabad"/>
    <s v="Sunrisers Hyderabad"/>
    <s v="Sunrisers Hyderabad"/>
    <s v="Standard"/>
  </r>
  <r>
    <n v="829800"/>
    <d v="2015-05-10T00:00:00"/>
    <n v="7"/>
    <n v="2"/>
    <x v="7"/>
    <s v="Wankhede Stadium"/>
    <n v="2"/>
    <s v="bat"/>
    <n v="0"/>
    <n v="1"/>
    <n v="0"/>
    <x v="0"/>
    <n v="39"/>
    <n v="2"/>
    <n v="110"/>
    <n v="494"/>
    <n v="499"/>
    <s v="Mumbai"/>
    <s v="India"/>
    <n v="2015"/>
    <n v="5"/>
    <s v="May"/>
    <s v="Mumbai Indians"/>
    <s v="MI"/>
    <s v="Royal Challengers Bangalore"/>
    <s v="Royal Challengers Bangalore"/>
    <s v="Royal Challengers Bangalore"/>
    <s v="Standard"/>
  </r>
  <r>
    <n v="829802"/>
    <d v="2015-05-10T00:00:00"/>
    <n v="3"/>
    <n v="5"/>
    <x v="7"/>
    <s v="Ma Chidambaram Stadium, Chepauk"/>
    <n v="3"/>
    <s v="bat"/>
    <n v="0"/>
    <n v="1"/>
    <n v="0"/>
    <x v="0"/>
    <n v="12"/>
    <n v="3"/>
    <n v="35"/>
    <n v="481"/>
    <n v="498"/>
    <s v="Chennai"/>
    <s v="India"/>
    <n v="2015"/>
    <n v="5"/>
    <s v="May"/>
    <s v="Chennai Super Kings"/>
    <s v="CSK"/>
    <s v="Rajasthan Royals"/>
    <s v="Chennai Super Kings"/>
    <s v="Chennai Super Kings"/>
    <s v="Standard"/>
  </r>
  <r>
    <n v="829804"/>
    <d v="2015-05-11T00:00:00"/>
    <n v="11"/>
    <n v="4"/>
    <x v="7"/>
    <s v="Rajiv Gandhi International Stadium, Uppal"/>
    <n v="11"/>
    <s v="bat"/>
    <n v="0"/>
    <n v="1"/>
    <n v="0"/>
    <x v="0"/>
    <n v="5"/>
    <n v="11"/>
    <n v="187"/>
    <n v="495"/>
    <n v="482"/>
    <s v="Hyderabad"/>
    <s v="India"/>
    <n v="2015"/>
    <n v="5"/>
    <s v="May"/>
    <s v="Sunrisers Hyderabad"/>
    <s v="SRH"/>
    <s v="Kings XI Punjab"/>
    <s v="Sunrisers Hyderabad"/>
    <s v="Sunrisers Hyderabad"/>
    <s v="Standard"/>
  </r>
  <r>
    <n v="829806"/>
    <d v="2015-05-12T00:00:00"/>
    <n v="6"/>
    <n v="3"/>
    <x v="7"/>
    <s v="Shaheed Veer Narayan Singh International Stadium"/>
    <n v="3"/>
    <s v="bat"/>
    <n v="0"/>
    <n v="1"/>
    <n v="0"/>
    <x v="1"/>
    <n v="6"/>
    <n v="6"/>
    <n v="15"/>
    <n v="501"/>
    <n v="496"/>
    <s v="Raipur"/>
    <s v="India"/>
    <n v="2015"/>
    <n v="5"/>
    <s v="May"/>
    <s v="Delhi Daredevils"/>
    <s v="DD"/>
    <s v="Chennai Super Kings"/>
    <s v="Chennai Super Kings"/>
    <s v="Delhi Daredevils"/>
    <s v="Standard"/>
  </r>
  <r>
    <n v="829808"/>
    <d v="2015-05-13T00:00:00"/>
    <n v="4"/>
    <n v="2"/>
    <x v="7"/>
    <s v="Punjab Cricket Association Stadium, Mohali"/>
    <n v="2"/>
    <s v="field"/>
    <n v="0"/>
    <n v="1"/>
    <n v="0"/>
    <x v="0"/>
    <n v="22"/>
    <n v="4"/>
    <n v="374"/>
    <n v="494"/>
    <n v="499"/>
    <s v="Chandigarh"/>
    <s v="India"/>
    <n v="2015"/>
    <n v="5"/>
    <s v="May"/>
    <s v="Kings XI Punjab"/>
    <s v="KXIP"/>
    <s v="Royal Challengers Bangalore"/>
    <s v="Royal Challengers Bangalore"/>
    <s v="Kings XI Punjab"/>
    <s v="Standard"/>
  </r>
  <r>
    <n v="829810"/>
    <d v="2015-05-14T00:00:00"/>
    <n v="7"/>
    <n v="1"/>
    <x v="7"/>
    <s v="Wankhede Stadium"/>
    <n v="1"/>
    <s v="field"/>
    <n v="0"/>
    <n v="1"/>
    <n v="0"/>
    <x v="0"/>
    <n v="5"/>
    <n v="7"/>
    <n v="400"/>
    <n v="501"/>
    <n v="496"/>
    <s v="Mumbai"/>
    <s v="India"/>
    <n v="2015"/>
    <n v="5"/>
    <s v="May"/>
    <s v="Mumbai Indians"/>
    <s v="MI"/>
    <s v="Kolkata Knight Riders"/>
    <s v="Kolkata Knight Riders"/>
    <s v="Mumbai Indians"/>
    <s v="Standard"/>
  </r>
  <r>
    <n v="829812"/>
    <d v="2015-05-15T00:00:00"/>
    <n v="11"/>
    <n v="2"/>
    <x v="7"/>
    <s v="Rajiv Gandhi International Stadium, Uppal"/>
    <n v="11"/>
    <s v="bat"/>
    <n v="0"/>
    <n v="1"/>
    <n v="1"/>
    <x v="1"/>
    <n v="6"/>
    <n v="2"/>
    <n v="8"/>
    <n v="495"/>
    <n v="482"/>
    <s v="Hyderabad"/>
    <s v="India"/>
    <n v="2015"/>
    <n v="5"/>
    <s v="May"/>
    <s v="Sunrisers Hyderabad"/>
    <s v="SRH"/>
    <s v="Royal Challengers Bangalore"/>
    <s v="Sunrisers Hyderabad"/>
    <s v="Royal Challengers Bangalore"/>
    <s v="Standard"/>
  </r>
  <r>
    <n v="829814"/>
    <d v="2015-05-16T00:00:00"/>
    <n v="4"/>
    <n v="3"/>
    <x v="7"/>
    <s v="Punjab Cricket Association Stadium, Mohali"/>
    <n v="4"/>
    <s v="bat"/>
    <n v="0"/>
    <n v="1"/>
    <n v="0"/>
    <x v="1"/>
    <n v="7"/>
    <n v="3"/>
    <n v="322"/>
    <n v="498"/>
    <n v="499"/>
    <s v="Chandigarh"/>
    <s v="India"/>
    <n v="2015"/>
    <n v="5"/>
    <s v="May"/>
    <s v="Kings XI Punjab"/>
    <s v="KXIP"/>
    <s v="Chennai Super Kings"/>
    <s v="Kings XI Punjab"/>
    <s v="Chennai Super Kings"/>
    <s v="Standard"/>
  </r>
  <r>
    <n v="829816"/>
    <d v="2015-05-16T00:00:00"/>
    <n v="5"/>
    <n v="1"/>
    <x v="7"/>
    <s v="Brabourne Stadium"/>
    <n v="5"/>
    <s v="bat"/>
    <n v="0"/>
    <n v="1"/>
    <n v="0"/>
    <x v="0"/>
    <n v="9"/>
    <n v="5"/>
    <n v="32"/>
    <n v="502"/>
    <n v="501"/>
    <s v="Mumbai"/>
    <s v="India"/>
    <n v="2015"/>
    <n v="5"/>
    <s v="May"/>
    <s v="Rajasthan Royals"/>
    <s v="RR"/>
    <s v="Kolkata Knight Riders"/>
    <s v="Rajasthan Royals"/>
    <s v="Rajasthan Royals"/>
    <s v="Standard"/>
  </r>
  <r>
    <n v="829818"/>
    <d v="2015-05-17T00:00:00"/>
    <n v="2"/>
    <n v="6"/>
    <x v="7"/>
    <s v="M Chinnaswamy Stadium"/>
    <n v="2"/>
    <s v="field"/>
    <n v="0"/>
    <n v="0"/>
    <n v="0"/>
    <x v="3"/>
    <s v="NULL"/>
    <m/>
    <m/>
    <n v="482"/>
    <n v="520"/>
    <s v="Bangalore"/>
    <s v="India"/>
    <n v="2015"/>
    <n v="5"/>
    <s v="May"/>
    <s v="Royal Challengers Bangalore"/>
    <s v="RCB"/>
    <s v="Delhi Daredevils"/>
    <s v="Royal Challengers Bangalore"/>
    <e v="#N/A"/>
    <s v="Non-Standard"/>
  </r>
  <r>
    <n v="829820"/>
    <d v="2015-05-17T00:00:00"/>
    <n v="11"/>
    <n v="7"/>
    <x v="7"/>
    <s v="Rajiv Gandhi International Stadium, Uppal"/>
    <n v="11"/>
    <s v="bat"/>
    <n v="0"/>
    <n v="1"/>
    <n v="0"/>
    <x v="1"/>
    <n v="9"/>
    <n v="7"/>
    <n v="403"/>
    <n v="505"/>
    <n v="503"/>
    <s v="Hyderabad"/>
    <s v="India"/>
    <n v="2015"/>
    <n v="5"/>
    <s v="May"/>
    <s v="Sunrisers Hyderabad"/>
    <s v="SRH"/>
    <s v="Mumbai Indians"/>
    <s v="Sunrisers Hyderabad"/>
    <s v="Mumbai Indians"/>
    <s v="Standard"/>
  </r>
  <r>
    <n v="829822"/>
    <d v="2015-05-19T00:00:00"/>
    <n v="3"/>
    <n v="7"/>
    <x v="7"/>
    <s v="Wankhede Stadium"/>
    <n v="7"/>
    <s v="bat"/>
    <n v="0"/>
    <n v="1"/>
    <n v="0"/>
    <x v="0"/>
    <n v="25"/>
    <n v="7"/>
    <n v="221"/>
    <n v="482"/>
    <n v="501"/>
    <s v="Mumbai"/>
    <s v="India"/>
    <n v="2015"/>
    <n v="5"/>
    <s v="May"/>
    <s v="Chennai Super Kings"/>
    <s v="CSK"/>
    <s v="Mumbai Indians"/>
    <s v="Mumbai Indians"/>
    <s v="Mumbai Indians"/>
    <s v="Standard"/>
  </r>
  <r>
    <n v="829824"/>
    <d v="2015-05-20T00:00:00"/>
    <n v="2"/>
    <n v="5"/>
    <x v="7"/>
    <s v="Maharashtra Cricket Association Stadium"/>
    <n v="2"/>
    <s v="bat"/>
    <n v="0"/>
    <n v="1"/>
    <n v="0"/>
    <x v="0"/>
    <n v="71"/>
    <n v="2"/>
    <n v="110"/>
    <n v="495"/>
    <n v="499"/>
    <s v="Pune"/>
    <s v="India"/>
    <n v="2015"/>
    <n v="5"/>
    <s v="May"/>
    <s v="Royal Challengers Bangalore"/>
    <s v="RCB"/>
    <s v="Rajasthan Royals"/>
    <s v="Royal Challengers Bangalore"/>
    <s v="Royal Challengers Bangalore"/>
    <s v="Standard"/>
  </r>
  <r>
    <n v="829826"/>
    <d v="2015-05-22T00:00:00"/>
    <n v="3"/>
    <n v="2"/>
    <x v="7"/>
    <s v="Jsca International Stadium Complex"/>
    <n v="3"/>
    <s v="field"/>
    <n v="0"/>
    <n v="1"/>
    <n v="0"/>
    <x v="1"/>
    <n v="3"/>
    <n v="3"/>
    <n v="73"/>
    <n v="495"/>
    <n v="505"/>
    <s v="Ranchi"/>
    <s v="India"/>
    <n v="2015"/>
    <n v="5"/>
    <s v="May"/>
    <s v="Chennai Super Kings"/>
    <s v="CSK"/>
    <s v="Royal Challengers Bangalore"/>
    <s v="Chennai Super Kings"/>
    <s v="Chennai Super Kings"/>
    <s v="Standard"/>
  </r>
  <r>
    <n v="829828"/>
    <d v="2015-05-24T00:00:00"/>
    <n v="7"/>
    <n v="3"/>
    <x v="7"/>
    <s v="Eden Gardens"/>
    <n v="3"/>
    <s v="field"/>
    <n v="0"/>
    <n v="1"/>
    <n v="0"/>
    <x v="0"/>
    <n v="41"/>
    <n v="7"/>
    <n v="57"/>
    <n v="482"/>
    <n v="501"/>
    <s v="Kolkata"/>
    <s v="India"/>
    <n v="2015"/>
    <n v="5"/>
    <s v="May"/>
    <s v="Mumbai Indians"/>
    <s v="MI"/>
    <s v="Chennai Super Kings"/>
    <s v="Chennai Super Kings"/>
    <s v="Mumbai Indians"/>
    <s v="Standard"/>
  </r>
  <r>
    <n v="980906"/>
    <d v="2016-04-09T00:00:00"/>
    <n v="7"/>
    <n v="12"/>
    <x v="8"/>
    <s v="Wankhede Stadium"/>
    <n v="7"/>
    <s v="bat"/>
    <n v="0"/>
    <n v="1"/>
    <n v="0"/>
    <x v="1"/>
    <n v="9"/>
    <n v="12"/>
    <n v="85"/>
    <n v="482"/>
    <n v="498"/>
    <s v="Mumbai"/>
    <s v="India"/>
    <n v="2016"/>
    <n v="4"/>
    <s v="April"/>
    <s v="Mumbai Indians"/>
    <s v="MI"/>
    <s v="Rising Pune Supergiants"/>
    <s v="Mumbai Indians"/>
    <s v="Rising Pune Supergiants"/>
    <s v="Standard"/>
  </r>
  <r>
    <n v="980908"/>
    <d v="2016-04-10T00:00:00"/>
    <n v="1"/>
    <n v="6"/>
    <x v="8"/>
    <s v="Eden Gardens"/>
    <n v="1"/>
    <s v="field"/>
    <n v="0"/>
    <n v="1"/>
    <n v="0"/>
    <x v="1"/>
    <n v="9"/>
    <n v="1"/>
    <n v="334"/>
    <n v="489"/>
    <n v="499"/>
    <s v="Kolkata"/>
    <s v="India"/>
    <n v="2016"/>
    <n v="4"/>
    <s v="April"/>
    <s v="Kolkata Knight Riders"/>
    <s v="KKR"/>
    <s v="Delhi Daredevils"/>
    <s v="Kolkata Knight Riders"/>
    <s v="Kolkata Knight Riders"/>
    <s v="Standard"/>
  </r>
  <r>
    <n v="980910"/>
    <d v="2016-04-11T00:00:00"/>
    <n v="4"/>
    <n v="13"/>
    <x v="8"/>
    <s v="Punjab Cricket Association Is Bindra Stadium, Mohali"/>
    <n v="13"/>
    <s v="field"/>
    <n v="0"/>
    <n v="1"/>
    <n v="0"/>
    <x v="1"/>
    <n v="5"/>
    <n v="13"/>
    <n v="254"/>
    <n v="495"/>
    <n v="496"/>
    <s v="Chandigarh"/>
    <s v="India"/>
    <n v="2016"/>
    <n v="4"/>
    <s v="April"/>
    <s v="Kings XI Punjab"/>
    <s v="KXIP"/>
    <s v="Gujarat Lions"/>
    <s v="Gujarat Lions"/>
    <s v="Gujarat Lions"/>
    <s v="Standard"/>
  </r>
  <r>
    <n v="980912"/>
    <d v="2016-04-12T00:00:00"/>
    <n v="2"/>
    <n v="11"/>
    <x v="8"/>
    <s v="M Chinnaswamy Stadium"/>
    <n v="11"/>
    <s v="field"/>
    <n v="0"/>
    <n v="1"/>
    <n v="0"/>
    <x v="0"/>
    <n v="45"/>
    <n v="2"/>
    <n v="110"/>
    <n v="482"/>
    <n v="521"/>
    <s v="Bangalore"/>
    <s v="India"/>
    <n v="2016"/>
    <n v="4"/>
    <s v="April"/>
    <s v="Royal Challengers Bangalore"/>
    <s v="RCB"/>
    <s v="Sunrisers Hyderabad"/>
    <s v="Sunrisers Hyderabad"/>
    <s v="Royal Challengers Bangalore"/>
    <s v="Standard"/>
  </r>
  <r>
    <n v="980914"/>
    <d v="2016-04-13T00:00:00"/>
    <n v="1"/>
    <n v="7"/>
    <x v="8"/>
    <s v="Eden Gardens"/>
    <n v="7"/>
    <s v="field"/>
    <n v="0"/>
    <n v="1"/>
    <n v="0"/>
    <x v="1"/>
    <n v="6"/>
    <n v="7"/>
    <n v="57"/>
    <n v="507"/>
    <n v="489"/>
    <s v="Kolkata"/>
    <s v="India"/>
    <n v="2016"/>
    <n v="4"/>
    <s v="April"/>
    <s v="Kolkata Knight Riders"/>
    <s v="KKR"/>
    <s v="Mumbai Indians"/>
    <s v="Mumbai Indians"/>
    <s v="Mumbai Indians"/>
    <s v="Standard"/>
  </r>
  <r>
    <n v="980916"/>
    <d v="2016-04-14T00:00:00"/>
    <n v="13"/>
    <n v="12"/>
    <x v="8"/>
    <s v="Saurashtra Cricket Association Stadium"/>
    <n v="12"/>
    <s v="bat"/>
    <n v="0"/>
    <n v="1"/>
    <n v="0"/>
    <x v="1"/>
    <n v="7"/>
    <n v="13"/>
    <n v="254"/>
    <n v="496"/>
    <n v="498"/>
    <s v="Rajkot"/>
    <s v="India"/>
    <n v="2016"/>
    <n v="4"/>
    <s v="April"/>
    <s v="Gujarat Lions"/>
    <s v="GL"/>
    <s v="Rising Pune Supergiants"/>
    <s v="Rising Pune Supergiants"/>
    <s v="Gujarat Lions"/>
    <s v="Standard"/>
  </r>
  <r>
    <n v="980918"/>
    <d v="2016-04-15T00:00:00"/>
    <n v="6"/>
    <n v="4"/>
    <x v="8"/>
    <s v="Feroz Shah Kotla"/>
    <n v="6"/>
    <s v="field"/>
    <n v="0"/>
    <n v="1"/>
    <n v="0"/>
    <x v="1"/>
    <n v="8"/>
    <n v="6"/>
    <n v="136"/>
    <n v="489"/>
    <n v="499"/>
    <s v="Delhi"/>
    <s v="India"/>
    <n v="2016"/>
    <n v="4"/>
    <s v="April"/>
    <s v="Delhi Daredevils"/>
    <s v="DD"/>
    <s v="Kings XI Punjab"/>
    <s v="Delhi Daredevils"/>
    <s v="Delhi Daredevils"/>
    <s v="Standard"/>
  </r>
  <r>
    <n v="980920"/>
    <d v="2016-04-16T00:00:00"/>
    <n v="11"/>
    <n v="1"/>
    <x v="8"/>
    <s v="Rajiv Gandhi International Stadium, Uppal"/>
    <n v="11"/>
    <s v="bat"/>
    <n v="0"/>
    <n v="1"/>
    <n v="0"/>
    <x v="1"/>
    <n v="8"/>
    <n v="1"/>
    <n v="40"/>
    <n v="495"/>
    <n v="498"/>
    <s v="Hyderabad"/>
    <s v="India"/>
    <n v="2016"/>
    <n v="4"/>
    <s v="April"/>
    <s v="Sunrisers Hyderabad"/>
    <s v="SRH"/>
    <s v="Kolkata Knight Riders"/>
    <s v="Sunrisers Hyderabad"/>
    <s v="Kolkata Knight Riders"/>
    <s v="Standard"/>
  </r>
  <r>
    <n v="980922"/>
    <d v="2016-04-16T00:00:00"/>
    <n v="7"/>
    <n v="13"/>
    <x v="8"/>
    <s v="Wankhede Stadium"/>
    <n v="13"/>
    <s v="field"/>
    <n v="0"/>
    <n v="1"/>
    <n v="0"/>
    <x v="1"/>
    <n v="3"/>
    <n v="13"/>
    <n v="254"/>
    <n v="482"/>
    <n v="521"/>
    <s v="Mumbai"/>
    <s v="India"/>
    <n v="2016"/>
    <n v="4"/>
    <s v="April"/>
    <s v="Mumbai Indians"/>
    <s v="MI"/>
    <s v="Gujarat Lions"/>
    <s v="Gujarat Lions"/>
    <s v="Gujarat Lions"/>
    <s v="Standard"/>
  </r>
  <r>
    <n v="980924"/>
    <d v="2016-04-17T00:00:00"/>
    <n v="4"/>
    <n v="12"/>
    <x v="8"/>
    <s v="Punjab Cricket Association Is Bindra Stadium, Mohali"/>
    <n v="12"/>
    <s v="bat"/>
    <n v="0"/>
    <n v="1"/>
    <n v="0"/>
    <x v="1"/>
    <n v="6"/>
    <n v="4"/>
    <n v="345"/>
    <n v="489"/>
    <n v="499"/>
    <s v="Chandigarh"/>
    <s v="India"/>
    <n v="2016"/>
    <n v="4"/>
    <s v="April"/>
    <s v="Kings XI Punjab"/>
    <s v="KXIP"/>
    <s v="Rising Pune Supergiants"/>
    <s v="Rising Pune Supergiants"/>
    <s v="Kings XI Punjab"/>
    <s v="Standard"/>
  </r>
  <r>
    <n v="980926"/>
    <d v="2016-04-17T00:00:00"/>
    <n v="2"/>
    <n v="6"/>
    <x v="8"/>
    <s v="M Chinnaswamy Stadium"/>
    <n v="6"/>
    <s v="field"/>
    <n v="0"/>
    <n v="1"/>
    <n v="0"/>
    <x v="1"/>
    <n v="7"/>
    <n v="6"/>
    <n v="355"/>
    <n v="496"/>
    <n v="511"/>
    <s v="Bangalore"/>
    <s v="India"/>
    <n v="2016"/>
    <n v="4"/>
    <s v="April"/>
    <s v="Royal Challengers Bangalore"/>
    <s v="RCB"/>
    <s v="Delhi Daredevils"/>
    <s v="Delhi Daredevils"/>
    <s v="Delhi Daredevils"/>
    <s v="Standard"/>
  </r>
  <r>
    <n v="980928"/>
    <d v="2016-04-18T00:00:00"/>
    <n v="11"/>
    <n v="7"/>
    <x v="8"/>
    <s v="Rajiv Gandhi International Stadium, Uppal"/>
    <n v="11"/>
    <s v="field"/>
    <n v="0"/>
    <n v="1"/>
    <n v="0"/>
    <x v="1"/>
    <n v="7"/>
    <n v="11"/>
    <n v="187"/>
    <n v="482"/>
    <n v="521"/>
    <s v="Hyderabad"/>
    <s v="India"/>
    <n v="2016"/>
    <n v="4"/>
    <s v="April"/>
    <s v="Sunrisers Hyderabad"/>
    <s v="SRH"/>
    <s v="Mumbai Indians"/>
    <s v="Sunrisers Hyderabad"/>
    <s v="Sunrisers Hyderabad"/>
    <s v="Standard"/>
  </r>
  <r>
    <n v="980930"/>
    <d v="2016-04-19T00:00:00"/>
    <n v="4"/>
    <n v="1"/>
    <x v="8"/>
    <s v="Punjab Cricket Association Is Bindra Stadium, Mohali"/>
    <n v="1"/>
    <s v="field"/>
    <n v="0"/>
    <n v="1"/>
    <n v="0"/>
    <x v="1"/>
    <n v="6"/>
    <n v="1"/>
    <n v="46"/>
    <n v="489"/>
    <n v="499"/>
    <s v="Chandigarh"/>
    <s v="India"/>
    <n v="2016"/>
    <n v="4"/>
    <s v="April"/>
    <s v="Kings XI Punjab"/>
    <s v="KXIP"/>
    <s v="Kolkata Knight Riders"/>
    <s v="Kolkata Knight Riders"/>
    <s v="Kolkata Knight Riders"/>
    <s v="Standard"/>
  </r>
  <r>
    <n v="980932"/>
    <d v="2016-04-20T00:00:00"/>
    <n v="7"/>
    <n v="2"/>
    <x v="8"/>
    <s v="Wankhede Stadium"/>
    <n v="7"/>
    <s v="field"/>
    <n v="0"/>
    <n v="1"/>
    <n v="0"/>
    <x v="1"/>
    <n v="6"/>
    <n v="7"/>
    <n v="57"/>
    <n v="495"/>
    <n v="498"/>
    <s v="Mumbai"/>
    <s v="India"/>
    <n v="2016"/>
    <n v="4"/>
    <s v="April"/>
    <s v="Mumbai Indians"/>
    <s v="MI"/>
    <s v="Royal Challengers Bangalore"/>
    <s v="Mumbai Indians"/>
    <s v="Mumbai Indians"/>
    <s v="Standard"/>
  </r>
  <r>
    <n v="980934"/>
    <d v="2016-04-21T00:00:00"/>
    <n v="13"/>
    <n v="11"/>
    <x v="8"/>
    <s v="Saurashtra Cricket Association Stadium"/>
    <n v="11"/>
    <s v="field"/>
    <n v="0"/>
    <n v="1"/>
    <n v="0"/>
    <x v="1"/>
    <n v="10"/>
    <n v="11"/>
    <n v="299"/>
    <n v="508"/>
    <n v="482"/>
    <s v="Rajkot"/>
    <s v="India"/>
    <n v="2016"/>
    <n v="4"/>
    <s v="April"/>
    <s v="Gujarat Lions"/>
    <s v="GL"/>
    <s v="Sunrisers Hyderabad"/>
    <s v="Sunrisers Hyderabad"/>
    <s v="Sunrisers Hyderabad"/>
    <s v="Standard"/>
  </r>
  <r>
    <n v="980936"/>
    <d v="2016-04-22T00:00:00"/>
    <n v="12"/>
    <n v="2"/>
    <x v="8"/>
    <s v="Maharashtra Cricket Association Stadium"/>
    <n v="12"/>
    <s v="field"/>
    <n v="0"/>
    <n v="1"/>
    <n v="0"/>
    <x v="0"/>
    <n v="13"/>
    <n v="2"/>
    <n v="110"/>
    <n v="505"/>
    <n v="521"/>
    <s v="Pune"/>
    <s v="India"/>
    <n v="2016"/>
    <n v="4"/>
    <s v="April"/>
    <s v="Rising Pune Supergiants"/>
    <s v="RPS"/>
    <s v="Royal Challengers Bangalore"/>
    <s v="Rising Pune Supergiants"/>
    <s v="Royal Challengers Bangalore"/>
    <s v="Standard"/>
  </r>
  <r>
    <n v="980938"/>
    <d v="2016-04-23T00:00:00"/>
    <n v="6"/>
    <n v="7"/>
    <x v="8"/>
    <s v="Feroz Shah Kotla"/>
    <n v="7"/>
    <s v="field"/>
    <n v="0"/>
    <n v="1"/>
    <n v="0"/>
    <x v="0"/>
    <n v="10"/>
    <n v="6"/>
    <n v="351"/>
    <n v="489"/>
    <n v="499"/>
    <s v="Delhi"/>
    <s v="India"/>
    <n v="2016"/>
    <n v="4"/>
    <s v="April"/>
    <s v="Delhi Daredevils"/>
    <s v="DD"/>
    <s v="Mumbai Indians"/>
    <s v="Mumbai Indians"/>
    <s v="Delhi Daredevils"/>
    <s v="Standard"/>
  </r>
  <r>
    <n v="980940"/>
    <d v="2016-04-23T00:00:00"/>
    <n v="11"/>
    <n v="4"/>
    <x v="8"/>
    <s v="Rajiv Gandhi International Stadium, Uppal"/>
    <n v="11"/>
    <s v="field"/>
    <n v="0"/>
    <n v="1"/>
    <n v="0"/>
    <x v="1"/>
    <n v="5"/>
    <n v="11"/>
    <n v="460"/>
    <n v="495"/>
    <n v="498"/>
    <s v="Hyderabad"/>
    <s v="India"/>
    <n v="2016"/>
    <n v="4"/>
    <s v="April"/>
    <s v="Sunrisers Hyderabad"/>
    <s v="SRH"/>
    <s v="Kings XI Punjab"/>
    <s v="Sunrisers Hyderabad"/>
    <s v="Sunrisers Hyderabad"/>
    <s v="Standard"/>
  </r>
  <r>
    <n v="980942"/>
    <d v="2016-04-24T00:00:00"/>
    <n v="13"/>
    <n v="2"/>
    <x v="8"/>
    <s v="Saurashtra Cricket Association Stadium"/>
    <n v="2"/>
    <s v="bat"/>
    <n v="0"/>
    <n v="1"/>
    <n v="0"/>
    <x v="1"/>
    <n v="6"/>
    <n v="13"/>
    <n v="8"/>
    <n v="508"/>
    <n v="497"/>
    <s v="Rajkot"/>
    <s v="India"/>
    <n v="2016"/>
    <n v="4"/>
    <s v="April"/>
    <s v="Gujarat Lions"/>
    <s v="GL"/>
    <s v="Royal Challengers Bangalore"/>
    <s v="Royal Challengers Bangalore"/>
    <s v="Gujarat Lions"/>
    <s v="Standard"/>
  </r>
  <r>
    <n v="980944"/>
    <d v="2016-04-24T00:00:00"/>
    <n v="12"/>
    <n v="1"/>
    <x v="8"/>
    <s v="Maharashtra Cricket Association Stadium"/>
    <n v="1"/>
    <s v="field"/>
    <n v="0"/>
    <n v="1"/>
    <n v="0"/>
    <x v="1"/>
    <n v="2"/>
    <n v="1"/>
    <n v="308"/>
    <n v="505"/>
    <n v="511"/>
    <s v="Pune"/>
    <s v="India"/>
    <n v="2016"/>
    <n v="4"/>
    <s v="April"/>
    <s v="Rising Pune Supergiants"/>
    <s v="RPS"/>
    <s v="Kolkata Knight Riders"/>
    <s v="Kolkata Knight Riders"/>
    <s v="Kolkata Knight Riders"/>
    <s v="Standard"/>
  </r>
  <r>
    <n v="980946"/>
    <d v="2016-04-25T00:00:00"/>
    <n v="4"/>
    <n v="7"/>
    <x v="8"/>
    <s v="Punjab Cricket Association Is Bindra Stadium, Mohali"/>
    <n v="4"/>
    <s v="field"/>
    <n v="0"/>
    <n v="1"/>
    <n v="0"/>
    <x v="0"/>
    <n v="25"/>
    <n v="7"/>
    <n v="17"/>
    <n v="507"/>
    <n v="518"/>
    <s v="Chandigarh"/>
    <s v="India"/>
    <n v="2016"/>
    <n v="4"/>
    <s v="April"/>
    <s v="Kings XI Punjab"/>
    <s v="KXIP"/>
    <s v="Mumbai Indians"/>
    <s v="Kings XI Punjab"/>
    <s v="Mumbai Indians"/>
    <s v="Standard"/>
  </r>
  <r>
    <n v="980948"/>
    <d v="2016-04-26T00:00:00"/>
    <n v="11"/>
    <n v="12"/>
    <x v="8"/>
    <s v="Rajiv Gandhi International Stadium, Uppal"/>
    <n v="12"/>
    <s v="field"/>
    <n v="0"/>
    <n v="1"/>
    <n v="1"/>
    <x v="0"/>
    <n v="34"/>
    <n v="12"/>
    <n v="106"/>
    <n v="509"/>
    <n v="498"/>
    <s v="Hyderabad"/>
    <s v="India"/>
    <n v="2016"/>
    <n v="4"/>
    <s v="April"/>
    <s v="Sunrisers Hyderabad"/>
    <s v="SRH"/>
    <s v="Rising Pune Supergiants"/>
    <s v="Rising Pune Supergiants"/>
    <s v="Rising Pune Supergiants"/>
    <s v="Standard"/>
  </r>
  <r>
    <n v="980950"/>
    <d v="2016-04-27T00:00:00"/>
    <n v="6"/>
    <n v="13"/>
    <x v="8"/>
    <s v="Feroz Shah Kotla"/>
    <n v="6"/>
    <s v="field"/>
    <n v="0"/>
    <n v="1"/>
    <n v="0"/>
    <x v="0"/>
    <n v="1"/>
    <n v="13"/>
    <n v="350"/>
    <n v="481"/>
    <n v="489"/>
    <s v="Delhi"/>
    <s v="India"/>
    <n v="2016"/>
    <n v="4"/>
    <s v="April"/>
    <s v="Delhi Daredevils"/>
    <s v="DD"/>
    <s v="Gujarat Lions"/>
    <s v="Delhi Daredevils"/>
    <s v="Gujarat Lions"/>
    <s v="Standard"/>
  </r>
  <r>
    <n v="980952"/>
    <d v="2016-04-28T00:00:00"/>
    <n v="7"/>
    <n v="1"/>
    <x v="8"/>
    <s v="Wankhede Stadium"/>
    <n v="7"/>
    <s v="field"/>
    <n v="0"/>
    <n v="1"/>
    <n v="0"/>
    <x v="1"/>
    <n v="6"/>
    <n v="7"/>
    <n v="57"/>
    <n v="507"/>
    <n v="518"/>
    <s v="Mumbai"/>
    <s v="India"/>
    <n v="2016"/>
    <n v="4"/>
    <s v="April"/>
    <s v="Mumbai Indians"/>
    <s v="MI"/>
    <s v="Kolkata Knight Riders"/>
    <s v="Mumbai Indians"/>
    <s v="Mumbai Indians"/>
    <s v="Standard"/>
  </r>
  <r>
    <n v="980954"/>
    <d v="2016-04-29T00:00:00"/>
    <n v="12"/>
    <n v="13"/>
    <x v="8"/>
    <s v="Maharashtra Cricket Association Stadium"/>
    <n v="13"/>
    <s v="field"/>
    <n v="0"/>
    <n v="1"/>
    <n v="0"/>
    <x v="1"/>
    <n v="3"/>
    <n v="13"/>
    <n v="147"/>
    <n v="505"/>
    <n v="497"/>
    <s v="Pune"/>
    <s v="India"/>
    <n v="2016"/>
    <n v="4"/>
    <s v="April"/>
    <s v="Rising Pune Supergiants"/>
    <s v="RPS"/>
    <s v="Gujarat Lions"/>
    <s v="Gujarat Lions"/>
    <s v="Gujarat Lions"/>
    <s v="Standard"/>
  </r>
  <r>
    <n v="980956"/>
    <d v="2016-04-30T00:00:00"/>
    <n v="6"/>
    <n v="1"/>
    <x v="8"/>
    <s v="Feroz Shah Kotla"/>
    <n v="1"/>
    <s v="field"/>
    <n v="0"/>
    <n v="1"/>
    <n v="0"/>
    <x v="0"/>
    <n v="27"/>
    <n v="6"/>
    <n v="408"/>
    <n v="510"/>
    <n v="481"/>
    <s v="Delhi"/>
    <s v="India"/>
    <n v="2016"/>
    <n v="4"/>
    <s v="April"/>
    <s v="Delhi Daredevils"/>
    <s v="DD"/>
    <s v="Kolkata Knight Riders"/>
    <s v="Kolkata Knight Riders"/>
    <s v="Delhi Daredevils"/>
    <s v="Standard"/>
  </r>
  <r>
    <n v="980958"/>
    <d v="2016-04-30T00:00:00"/>
    <n v="11"/>
    <n v="2"/>
    <x v="8"/>
    <s v="Rajiv Gandhi International Stadium, Uppal"/>
    <n v="2"/>
    <s v="field"/>
    <n v="0"/>
    <n v="1"/>
    <n v="0"/>
    <x v="0"/>
    <n v="15"/>
    <n v="11"/>
    <n v="187"/>
    <n v="495"/>
    <n v="482"/>
    <s v="Hyderabad"/>
    <s v="India"/>
    <n v="2016"/>
    <n v="4"/>
    <s v="April"/>
    <s v="Sunrisers Hyderabad"/>
    <s v="SRH"/>
    <s v="Royal Challengers Bangalore"/>
    <s v="Royal Challengers Bangalore"/>
    <s v="Sunrisers Hyderabad"/>
    <s v="Standard"/>
  </r>
  <r>
    <n v="980960"/>
    <d v="2016-05-01T00:00:00"/>
    <n v="13"/>
    <n v="4"/>
    <x v="8"/>
    <s v="Saurashtra Cricket Association Stadium"/>
    <n v="13"/>
    <s v="field"/>
    <n v="0"/>
    <n v="1"/>
    <n v="0"/>
    <x v="0"/>
    <n v="23"/>
    <n v="4"/>
    <n v="374"/>
    <n v="497"/>
    <n v="521"/>
    <s v="Rajkot"/>
    <s v="India"/>
    <n v="2016"/>
    <n v="5"/>
    <s v="May"/>
    <s v="Gujarat Lions"/>
    <s v="GL"/>
    <s v="Kings XI Punjab"/>
    <s v="Gujarat Lions"/>
    <s v="Kings XI Punjab"/>
    <s v="Standard"/>
  </r>
  <r>
    <n v="980962"/>
    <d v="2016-05-01T00:00:00"/>
    <n v="12"/>
    <n v="7"/>
    <x v="8"/>
    <s v="Maharashtra Cricket Association Stadium"/>
    <n v="7"/>
    <s v="field"/>
    <n v="0"/>
    <n v="1"/>
    <n v="0"/>
    <x v="1"/>
    <n v="8"/>
    <n v="7"/>
    <n v="57"/>
    <n v="509"/>
    <n v="518"/>
    <s v="Pune"/>
    <s v="India"/>
    <n v="2016"/>
    <n v="5"/>
    <s v="May"/>
    <s v="Rising Pune Supergiants"/>
    <s v="RPS"/>
    <s v="Mumbai Indians"/>
    <s v="Mumbai Indians"/>
    <s v="Mumbai Indians"/>
    <s v="Standard"/>
  </r>
  <r>
    <n v="980964"/>
    <d v="2016-05-02T00:00:00"/>
    <n v="2"/>
    <n v="1"/>
    <x v="8"/>
    <s v="M Chinnaswamy Stadium"/>
    <n v="1"/>
    <s v="field"/>
    <n v="0"/>
    <n v="1"/>
    <n v="0"/>
    <x v="1"/>
    <n v="5"/>
    <n v="1"/>
    <n v="334"/>
    <n v="481"/>
    <n v="489"/>
    <s v="Bangalore"/>
    <s v="India"/>
    <n v="2016"/>
    <n v="5"/>
    <s v="May"/>
    <s v="Royal Challengers Bangalore"/>
    <s v="RCB"/>
    <s v="Kolkata Knight Riders"/>
    <s v="Kolkata Knight Riders"/>
    <s v="Kolkata Knight Riders"/>
    <s v="Standard"/>
  </r>
  <r>
    <n v="980966"/>
    <d v="2016-05-03T00:00:00"/>
    <n v="13"/>
    <n v="6"/>
    <x v="8"/>
    <s v="Saurashtra Cricket Association Stadium"/>
    <n v="6"/>
    <s v="field"/>
    <n v="0"/>
    <n v="1"/>
    <n v="0"/>
    <x v="1"/>
    <n v="8"/>
    <n v="6"/>
    <n v="420"/>
    <n v="505"/>
    <n v="497"/>
    <s v="Rajkot"/>
    <s v="India"/>
    <n v="2016"/>
    <n v="5"/>
    <s v="May"/>
    <s v="Gujarat Lions"/>
    <s v="GL"/>
    <s v="Delhi Daredevils"/>
    <s v="Delhi Daredevils"/>
    <s v="Delhi Daredevils"/>
    <s v="Standard"/>
  </r>
  <r>
    <n v="980968"/>
    <d v="2016-05-04T00:00:00"/>
    <n v="1"/>
    <n v="4"/>
    <x v="8"/>
    <s v="Eden Gardens"/>
    <n v="4"/>
    <s v="field"/>
    <n v="0"/>
    <n v="1"/>
    <n v="0"/>
    <x v="0"/>
    <n v="7"/>
    <n v="1"/>
    <n v="334"/>
    <n v="495"/>
    <n v="482"/>
    <s v="Kolkata"/>
    <s v="India"/>
    <n v="2016"/>
    <n v="5"/>
    <s v="May"/>
    <s v="Kolkata Knight Riders"/>
    <s v="KKR"/>
    <s v="Kings XI Punjab"/>
    <s v="Kings XI Punjab"/>
    <s v="Kolkata Knight Riders"/>
    <s v="Standard"/>
  </r>
  <r>
    <n v="980970"/>
    <d v="2016-05-05T00:00:00"/>
    <n v="6"/>
    <n v="12"/>
    <x v="8"/>
    <s v="Feroz Shah Kotla"/>
    <n v="12"/>
    <s v="field"/>
    <n v="0"/>
    <n v="1"/>
    <n v="0"/>
    <x v="1"/>
    <n v="7"/>
    <n v="12"/>
    <n v="85"/>
    <n v="499"/>
    <n v="518"/>
    <s v="Delhi"/>
    <s v="India"/>
    <n v="2016"/>
    <n v="5"/>
    <s v="May"/>
    <s v="Delhi Daredevils"/>
    <s v="DD"/>
    <s v="Rising Pune Supergiants"/>
    <s v="Rising Pune Supergiants"/>
    <s v="Rising Pune Supergiants"/>
    <s v="Standard"/>
  </r>
  <r>
    <n v="980972"/>
    <d v="2016-05-06T00:00:00"/>
    <n v="11"/>
    <n v="13"/>
    <x v="8"/>
    <s v="Rajiv Gandhi International Stadium, Uppal"/>
    <n v="11"/>
    <s v="field"/>
    <n v="0"/>
    <n v="1"/>
    <n v="0"/>
    <x v="1"/>
    <n v="5"/>
    <n v="11"/>
    <n v="299"/>
    <n v="481"/>
    <n v="489"/>
    <s v="Hyderabad"/>
    <s v="India"/>
    <n v="2016"/>
    <n v="5"/>
    <s v="May"/>
    <s v="Sunrisers Hyderabad"/>
    <s v="SRH"/>
    <s v="Gujarat Lions"/>
    <s v="Sunrisers Hyderabad"/>
    <s v="Sunrisers Hyderabad"/>
    <s v="Standard"/>
  </r>
  <r>
    <n v="980974"/>
    <d v="2016-05-07T00:00:00"/>
    <n v="2"/>
    <n v="12"/>
    <x v="8"/>
    <s v="M Chinnaswamy Stadium"/>
    <n v="2"/>
    <s v="field"/>
    <n v="0"/>
    <n v="1"/>
    <n v="0"/>
    <x v="1"/>
    <n v="7"/>
    <n v="2"/>
    <n v="8"/>
    <n v="505"/>
    <n v="497"/>
    <s v="Bangalore"/>
    <s v="India"/>
    <n v="2016"/>
    <n v="5"/>
    <s v="May"/>
    <s v="Royal Challengers Bangalore"/>
    <s v="RCB"/>
    <s v="Rising Pune Supergiants"/>
    <s v="Royal Challengers Bangalore"/>
    <s v="Royal Challengers Bangalore"/>
    <s v="Standard"/>
  </r>
  <r>
    <n v="980976"/>
    <d v="2016-05-07T00:00:00"/>
    <n v="4"/>
    <n v="6"/>
    <x v="8"/>
    <s v="Punjab Cricket Association Is Bindra Stadium, Mohali"/>
    <n v="6"/>
    <s v="field"/>
    <n v="0"/>
    <n v="1"/>
    <n v="0"/>
    <x v="0"/>
    <n v="9"/>
    <n v="4"/>
    <n v="409"/>
    <n v="482"/>
    <n v="498"/>
    <s v="Chandigarh"/>
    <s v="India"/>
    <n v="2016"/>
    <n v="5"/>
    <s v="May"/>
    <s v="Kings XI Punjab"/>
    <s v="KXIP"/>
    <s v="Delhi Daredevils"/>
    <s v="Delhi Daredevils"/>
    <s v="Kings XI Punjab"/>
    <s v="Standard"/>
  </r>
  <r>
    <n v="980978"/>
    <d v="2016-05-08T00:00:00"/>
    <n v="7"/>
    <n v="11"/>
    <x v="8"/>
    <s v="Dr. Y.S. Rajasekhara Reddy Aca-Vdca Cricket Stadium"/>
    <n v="7"/>
    <s v="field"/>
    <n v="0"/>
    <n v="1"/>
    <n v="0"/>
    <x v="0"/>
    <n v="85"/>
    <n v="11"/>
    <n v="73"/>
    <n v="489"/>
    <n v="499"/>
    <s v="Visakhapatnam"/>
    <s v="India"/>
    <n v="2016"/>
    <n v="5"/>
    <s v="May"/>
    <s v="Mumbai Indians"/>
    <s v="MI"/>
    <s v="Sunrisers Hyderabad"/>
    <s v="Mumbai Indians"/>
    <s v="Sunrisers Hyderabad"/>
    <s v="Standard"/>
  </r>
  <r>
    <n v="980980"/>
    <d v="2016-05-08T00:00:00"/>
    <n v="1"/>
    <n v="13"/>
    <x v="8"/>
    <s v="Eden Gardens"/>
    <n v="13"/>
    <s v="field"/>
    <n v="0"/>
    <n v="1"/>
    <n v="0"/>
    <x v="1"/>
    <n v="5"/>
    <n v="13"/>
    <n v="14"/>
    <n v="481"/>
    <n v="518"/>
    <s v="Kolkata"/>
    <s v="India"/>
    <n v="2016"/>
    <n v="5"/>
    <s v="May"/>
    <s v="Kolkata Knight Riders"/>
    <s v="KKR"/>
    <s v="Gujarat Lions"/>
    <s v="Gujarat Lions"/>
    <s v="Gujarat Lions"/>
    <s v="Standard"/>
  </r>
  <r>
    <n v="980982"/>
    <d v="2016-05-09T00:00:00"/>
    <n v="4"/>
    <n v="2"/>
    <x v="8"/>
    <s v="Punjab Cricket Association Is Bindra Stadium, Mohali"/>
    <n v="4"/>
    <s v="field"/>
    <n v="0"/>
    <n v="1"/>
    <n v="0"/>
    <x v="0"/>
    <n v="1"/>
    <n v="2"/>
    <n v="32"/>
    <n v="495"/>
    <n v="482"/>
    <s v="Chandigarh"/>
    <s v="India"/>
    <n v="2016"/>
    <n v="5"/>
    <s v="May"/>
    <s v="Kings XI Punjab"/>
    <s v="KXIP"/>
    <s v="Royal Challengers Bangalore"/>
    <s v="Kings XI Punjab"/>
    <s v="Royal Challengers Bangalore"/>
    <s v="Standard"/>
  </r>
  <r>
    <n v="980984"/>
    <d v="2016-05-10T00:00:00"/>
    <n v="12"/>
    <n v="11"/>
    <x v="8"/>
    <s v="Dr. Y.S. Rajasekhara Reddy Aca-Vdca Cricket Stadium"/>
    <n v="11"/>
    <s v="bat"/>
    <n v="0"/>
    <n v="1"/>
    <n v="0"/>
    <x v="0"/>
    <n v="4"/>
    <n v="11"/>
    <n v="430"/>
    <n v="505"/>
    <n v="521"/>
    <s v="Visakhapatnam"/>
    <s v="India"/>
    <n v="2016"/>
    <n v="5"/>
    <s v="May"/>
    <s v="Rising Pune Supergiants"/>
    <s v="RPS"/>
    <s v="Sunrisers Hyderabad"/>
    <s v="Sunrisers Hyderabad"/>
    <s v="Sunrisers Hyderabad"/>
    <s v="Standard"/>
  </r>
  <r>
    <n v="980986"/>
    <d v="2016-05-11T00:00:00"/>
    <n v="2"/>
    <n v="7"/>
    <x v="8"/>
    <s v="M Chinnaswamy Stadium"/>
    <n v="7"/>
    <s v="field"/>
    <n v="0"/>
    <n v="1"/>
    <n v="0"/>
    <x v="1"/>
    <n v="6"/>
    <n v="7"/>
    <n v="413"/>
    <n v="509"/>
    <n v="499"/>
    <s v="Bangalore"/>
    <s v="India"/>
    <n v="2016"/>
    <n v="5"/>
    <s v="May"/>
    <s v="Royal Challengers Bangalore"/>
    <s v="RCB"/>
    <s v="Mumbai Indians"/>
    <s v="Mumbai Indians"/>
    <s v="Mumbai Indians"/>
    <s v="Standard"/>
  </r>
  <r>
    <n v="980988"/>
    <d v="2016-05-12T00:00:00"/>
    <n v="11"/>
    <n v="6"/>
    <x v="8"/>
    <s v="Rajiv Gandhi International Stadium, Uppal"/>
    <n v="6"/>
    <s v="field"/>
    <n v="0"/>
    <n v="1"/>
    <n v="0"/>
    <x v="1"/>
    <n v="7"/>
    <n v="6"/>
    <n v="350"/>
    <n v="508"/>
    <n v="481"/>
    <s v="Hyderabad"/>
    <s v="India"/>
    <n v="2016"/>
    <n v="5"/>
    <s v="May"/>
    <s v="Sunrisers Hyderabad"/>
    <s v="SRH"/>
    <s v="Delhi Daredevils"/>
    <s v="Delhi Daredevils"/>
    <s v="Delhi Daredevils"/>
    <s v="Standard"/>
  </r>
  <r>
    <n v="980990"/>
    <d v="2016-05-13T00:00:00"/>
    <n v="7"/>
    <n v="4"/>
    <x v="8"/>
    <s v="Dr. Y.S. Rajasekhara Reddy Aca-Vdca Cricket Stadium"/>
    <n v="7"/>
    <s v="bat"/>
    <n v="0"/>
    <n v="1"/>
    <n v="0"/>
    <x v="1"/>
    <n v="7"/>
    <n v="4"/>
    <n v="409"/>
    <n v="482"/>
    <n v="498"/>
    <s v="Visakhapatnam"/>
    <s v="India"/>
    <n v="2016"/>
    <n v="5"/>
    <s v="May"/>
    <s v="Mumbai Indians"/>
    <s v="MI"/>
    <s v="Kings XI Punjab"/>
    <s v="Mumbai Indians"/>
    <s v="Kings XI Punjab"/>
    <s v="Standard"/>
  </r>
  <r>
    <n v="980992"/>
    <d v="2016-05-14T00:00:00"/>
    <n v="2"/>
    <n v="13"/>
    <x v="8"/>
    <s v="M Chinnaswamy Stadium"/>
    <n v="13"/>
    <s v="field"/>
    <n v="0"/>
    <n v="1"/>
    <n v="0"/>
    <x v="0"/>
    <n v="144"/>
    <n v="2"/>
    <n v="110"/>
    <n v="509"/>
    <n v="521"/>
    <s v="Bangalore"/>
    <s v="India"/>
    <n v="2016"/>
    <n v="5"/>
    <s v="May"/>
    <s v="Royal Challengers Bangalore"/>
    <s v="RCB"/>
    <s v="Gujarat Lions"/>
    <s v="Gujarat Lions"/>
    <s v="Royal Challengers Bangalore"/>
    <s v="Standard"/>
  </r>
  <r>
    <n v="980994"/>
    <d v="2016-05-14T00:00:00"/>
    <n v="1"/>
    <n v="12"/>
    <x v="8"/>
    <s v="Eden Gardens"/>
    <n v="12"/>
    <s v="bat"/>
    <n v="0"/>
    <n v="1"/>
    <n v="1"/>
    <x v="1"/>
    <n v="8"/>
    <n v="1"/>
    <n v="31"/>
    <n v="511"/>
    <n v="497"/>
    <s v="Kolkata"/>
    <s v="India"/>
    <n v="2016"/>
    <n v="5"/>
    <s v="May"/>
    <s v="Kolkata Knight Riders"/>
    <s v="KKR"/>
    <s v="Rising Pune Supergiants"/>
    <s v="Rising Pune Supergiants"/>
    <s v="Kolkata Knight Riders"/>
    <s v="Standard"/>
  </r>
  <r>
    <n v="980996"/>
    <d v="2016-05-15T00:00:00"/>
    <n v="4"/>
    <n v="11"/>
    <x v="8"/>
    <s v="Punjab Cricket Association Is Bindra Stadium, Mohali"/>
    <n v="4"/>
    <s v="bat"/>
    <n v="0"/>
    <n v="1"/>
    <n v="0"/>
    <x v="1"/>
    <n v="7"/>
    <n v="11"/>
    <n v="427"/>
    <n v="510"/>
    <n v="481"/>
    <s v="Chandigarh"/>
    <s v="India"/>
    <n v="2016"/>
    <n v="5"/>
    <s v="May"/>
    <s v="Kings XI Punjab"/>
    <s v="KXIP"/>
    <s v="Sunrisers Hyderabad"/>
    <s v="Kings XI Punjab"/>
    <s v="Sunrisers Hyderabad"/>
    <s v="Standard"/>
  </r>
  <r>
    <n v="980998"/>
    <d v="2016-05-15T00:00:00"/>
    <n v="7"/>
    <n v="6"/>
    <x v="8"/>
    <s v="Dr. Y.S. Rajasekhara Reddy Aca-Vdca Cricket Stadium"/>
    <n v="6"/>
    <s v="field"/>
    <n v="0"/>
    <n v="1"/>
    <n v="0"/>
    <x v="0"/>
    <n v="80"/>
    <n v="7"/>
    <n v="413"/>
    <n v="507"/>
    <n v="498"/>
    <s v="Visakhapatnam"/>
    <s v="India"/>
    <n v="2016"/>
    <n v="5"/>
    <s v="May"/>
    <s v="Mumbai Indians"/>
    <s v="MI"/>
    <s v="Delhi Daredevils"/>
    <s v="Delhi Daredevils"/>
    <s v="Mumbai Indians"/>
    <s v="Standard"/>
  </r>
  <r>
    <n v="981000"/>
    <d v="2016-05-16T00:00:00"/>
    <n v="1"/>
    <n v="2"/>
    <x v="8"/>
    <s v="Eden Gardens"/>
    <n v="2"/>
    <s v="field"/>
    <n v="0"/>
    <n v="1"/>
    <n v="0"/>
    <x v="1"/>
    <n v="9"/>
    <n v="2"/>
    <n v="8"/>
    <n v="505"/>
    <n v="511"/>
    <s v="Kolkata"/>
    <s v="India"/>
    <n v="2016"/>
    <n v="5"/>
    <s v="May"/>
    <s v="Kolkata Knight Riders"/>
    <s v="KKR"/>
    <s v="Royal Challengers Bangalore"/>
    <s v="Royal Challengers Bangalore"/>
    <s v="Royal Challengers Bangalore"/>
    <s v="Standard"/>
  </r>
  <r>
    <n v="981002"/>
    <d v="2016-05-17T00:00:00"/>
    <n v="12"/>
    <n v="6"/>
    <x v="8"/>
    <s v="Dr. Y.S. Rajasekhara Reddy Aca-Vdca Cricket Stadium"/>
    <n v="12"/>
    <s v="field"/>
    <n v="0"/>
    <n v="1"/>
    <n v="1"/>
    <x v="0"/>
    <n v="19"/>
    <n v="12"/>
    <n v="106"/>
    <n v="507"/>
    <n v="499"/>
    <s v="Visakhapatnam"/>
    <s v="India"/>
    <n v="2016"/>
    <n v="5"/>
    <s v="May"/>
    <s v="Rising Pune Supergiants"/>
    <s v="RPS"/>
    <s v="Delhi Daredevils"/>
    <s v="Rising Pune Supergiants"/>
    <s v="Rising Pune Supergiants"/>
    <s v="Standard"/>
  </r>
  <r>
    <n v="981004"/>
    <d v="2016-05-18T00:00:00"/>
    <n v="2"/>
    <n v="4"/>
    <x v="8"/>
    <s v="M Chinnaswamy Stadium"/>
    <n v="4"/>
    <s v="field"/>
    <n v="0"/>
    <n v="1"/>
    <n v="1"/>
    <x v="0"/>
    <n v="82"/>
    <n v="2"/>
    <n v="8"/>
    <n v="510"/>
    <n v="481"/>
    <s v="Bangalore"/>
    <s v="India"/>
    <n v="2016"/>
    <n v="5"/>
    <s v="May"/>
    <s v="Royal Challengers Bangalore"/>
    <s v="RCB"/>
    <s v="Kings XI Punjab"/>
    <s v="Kings XI Punjab"/>
    <s v="Royal Challengers Bangalore"/>
    <s v="Standard"/>
  </r>
  <r>
    <n v="981006"/>
    <d v="2016-05-19T00:00:00"/>
    <n v="13"/>
    <n v="1"/>
    <x v="8"/>
    <s v="Green Park"/>
    <n v="13"/>
    <s v="field"/>
    <n v="0"/>
    <n v="1"/>
    <n v="0"/>
    <x v="1"/>
    <n v="6"/>
    <n v="13"/>
    <n v="147"/>
    <n v="495"/>
    <n v="498"/>
    <s v="Kanpur"/>
    <s v="India"/>
    <n v="2016"/>
    <n v="5"/>
    <s v="May"/>
    <s v="Gujarat Lions"/>
    <s v="GL"/>
    <s v="Kolkata Knight Riders"/>
    <s v="Gujarat Lions"/>
    <s v="Gujarat Lions"/>
    <s v="Standard"/>
  </r>
  <r>
    <n v="981008"/>
    <d v="2016-05-20T00:00:00"/>
    <n v="6"/>
    <n v="11"/>
    <x v="8"/>
    <s v="Shaheed Veer Narayan Singh International Stadium"/>
    <n v="6"/>
    <s v="field"/>
    <n v="0"/>
    <n v="1"/>
    <n v="0"/>
    <x v="1"/>
    <n v="6"/>
    <n v="6"/>
    <n v="339"/>
    <n v="511"/>
    <n v="497"/>
    <s v="Raipur"/>
    <s v="India"/>
    <n v="2016"/>
    <n v="5"/>
    <s v="May"/>
    <s v="Delhi Daredevils"/>
    <s v="DD"/>
    <s v="Sunrisers Hyderabad"/>
    <s v="Delhi Daredevils"/>
    <s v="Delhi Daredevils"/>
    <s v="Standard"/>
  </r>
  <r>
    <n v="981010"/>
    <d v="2016-05-21T00:00:00"/>
    <n v="12"/>
    <n v="4"/>
    <x v="8"/>
    <s v="Dr. Y.S. Rajasekhara Reddy Aca-Vdca Cricket Stadium"/>
    <n v="4"/>
    <s v="bat"/>
    <n v="0"/>
    <n v="1"/>
    <n v="0"/>
    <x v="1"/>
    <n v="4"/>
    <n v="12"/>
    <n v="20"/>
    <n v="482"/>
    <n v="507"/>
    <s v="Visakhapatnam"/>
    <s v="India"/>
    <n v="2016"/>
    <n v="5"/>
    <s v="May"/>
    <s v="Rising Pune Supergiants"/>
    <s v="RPS"/>
    <s v="Kings XI Punjab"/>
    <s v="Kings XI Punjab"/>
    <s v="Rising Pune Supergiants"/>
    <s v="Standard"/>
  </r>
  <r>
    <n v="981012"/>
    <d v="2016-05-21T00:00:00"/>
    <n v="13"/>
    <n v="7"/>
    <x v="8"/>
    <s v="Green Park"/>
    <n v="13"/>
    <s v="field"/>
    <n v="0"/>
    <n v="1"/>
    <n v="0"/>
    <x v="1"/>
    <n v="6"/>
    <n v="13"/>
    <n v="21"/>
    <n v="495"/>
    <n v="498"/>
    <s v="Kanpur"/>
    <s v="India"/>
    <n v="2016"/>
    <n v="5"/>
    <s v="May"/>
    <s v="Gujarat Lions"/>
    <s v="GL"/>
    <s v="Mumbai Indians"/>
    <s v="Gujarat Lions"/>
    <s v="Gujarat Lions"/>
    <s v="Standard"/>
  </r>
  <r>
    <n v="981014"/>
    <d v="2016-05-22T00:00:00"/>
    <n v="1"/>
    <n v="11"/>
    <x v="8"/>
    <s v="Eden Gardens"/>
    <n v="11"/>
    <s v="field"/>
    <n v="0"/>
    <n v="1"/>
    <n v="0"/>
    <x v="0"/>
    <n v="22"/>
    <n v="1"/>
    <n v="31"/>
    <n v="510"/>
    <n v="481"/>
    <s v="Kolkata"/>
    <s v="India"/>
    <n v="2016"/>
    <n v="5"/>
    <s v="May"/>
    <s v="Kolkata Knight Riders"/>
    <s v="KKR"/>
    <s v="Sunrisers Hyderabad"/>
    <s v="Sunrisers Hyderabad"/>
    <s v="Kolkata Knight Riders"/>
    <s v="Standard"/>
  </r>
  <r>
    <n v="981016"/>
    <d v="2016-05-22T00:00:00"/>
    <n v="6"/>
    <n v="2"/>
    <x v="8"/>
    <s v="Shaheed Veer Narayan Singh International Stadium"/>
    <n v="2"/>
    <s v="field"/>
    <n v="0"/>
    <n v="1"/>
    <n v="0"/>
    <x v="1"/>
    <n v="6"/>
    <n v="2"/>
    <n v="8"/>
    <n v="511"/>
    <n v="497"/>
    <s v="Raipur"/>
    <s v="India"/>
    <n v="2016"/>
    <n v="5"/>
    <s v="May"/>
    <s v="Delhi Daredevils"/>
    <s v="DD"/>
    <s v="Royal Challengers Bangalore"/>
    <s v="Royal Challengers Bangalore"/>
    <s v="Royal Challengers Bangalore"/>
    <s v="Standard"/>
  </r>
  <r>
    <n v="981018"/>
    <d v="2016-05-24T00:00:00"/>
    <n v="13"/>
    <n v="2"/>
    <x v="8"/>
    <s v="M Chinnaswamy Stadium"/>
    <n v="2"/>
    <s v="field"/>
    <n v="0"/>
    <n v="1"/>
    <n v="0"/>
    <x v="1"/>
    <n v="4"/>
    <n v="2"/>
    <n v="110"/>
    <n v="495"/>
    <n v="482"/>
    <s v="Bangalore"/>
    <s v="India"/>
    <n v="2016"/>
    <n v="5"/>
    <s v="May"/>
    <s v="Gujarat Lions"/>
    <s v="GL"/>
    <s v="Royal Challengers Bangalore"/>
    <s v="Royal Challengers Bangalore"/>
    <s v="Royal Challengers Bangalore"/>
    <s v="Standard"/>
  </r>
  <r>
    <n v="981020"/>
    <d v="2016-05-25T00:00:00"/>
    <n v="11"/>
    <n v="1"/>
    <x v="8"/>
    <s v="Feroz Shah Kotla"/>
    <n v="1"/>
    <s v="field"/>
    <n v="0"/>
    <n v="1"/>
    <n v="0"/>
    <x v="0"/>
    <n v="22"/>
    <n v="11"/>
    <n v="163"/>
    <n v="481"/>
    <n v="499"/>
    <s v="Delhi"/>
    <s v="India"/>
    <n v="2016"/>
    <n v="5"/>
    <s v="May"/>
    <s v="Sunrisers Hyderabad"/>
    <s v="SRH"/>
    <s v="Kolkata Knight Riders"/>
    <s v="Kolkata Knight Riders"/>
    <s v="Sunrisers Hyderabad"/>
    <s v="Standard"/>
  </r>
  <r>
    <n v="981022"/>
    <d v="2016-05-27T00:00:00"/>
    <n v="13"/>
    <n v="11"/>
    <x v="8"/>
    <s v="Feroz Shah Kotla"/>
    <n v="11"/>
    <s v="field"/>
    <n v="0"/>
    <n v="1"/>
    <n v="0"/>
    <x v="1"/>
    <n v="4"/>
    <n v="11"/>
    <n v="187"/>
    <n v="481"/>
    <n v="498"/>
    <s v="Delhi"/>
    <s v="India"/>
    <n v="2016"/>
    <n v="5"/>
    <s v="May"/>
    <s v="Gujarat Lions"/>
    <s v="GL"/>
    <s v="Sunrisers Hyderabad"/>
    <s v="Sunrisers Hyderabad"/>
    <s v="Sunrisers Hyderabad"/>
    <s v="Standard"/>
  </r>
  <r>
    <n v="981024"/>
    <d v="2016-05-29T00:00:00"/>
    <n v="2"/>
    <n v="11"/>
    <x v="8"/>
    <s v="M Chinnaswamy Stadium"/>
    <n v="11"/>
    <s v="bat"/>
    <n v="0"/>
    <n v="1"/>
    <n v="0"/>
    <x v="0"/>
    <n v="8"/>
    <n v="11"/>
    <n v="385"/>
    <n v="482"/>
    <n v="497"/>
    <s v="Bangalore"/>
    <s v="India"/>
    <n v="2016"/>
    <n v="5"/>
    <s v="May"/>
    <s v="Royal Challengers Bangalore"/>
    <s v="RCB"/>
    <s v="Sunrisers Hyderabad"/>
    <s v="Sunrisers Hyderabad"/>
    <s v="Sunrisers Hyderabad"/>
    <s v="Standard"/>
  </r>
  <r>
    <m/>
    <m/>
    <m/>
    <m/>
    <x v="9"/>
    <m/>
    <m/>
    <m/>
    <m/>
    <m/>
    <m/>
    <x v="4"/>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3567E-933D-431B-A4C0-8309B6FDD340}" name="stacked column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eason_id" colHeaderCaption="Win_Type">
  <location ref="M4:P15" firstHeaderRow="1" firstDataRow="2" firstDataCol="1"/>
  <pivotFields count="28">
    <pivotField dataField="1"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axis="axisCol" showAll="0">
      <items count="6">
        <item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11"/>
  </colFields>
  <colItems count="3">
    <i>
      <x/>
    </i>
    <i>
      <x v="1"/>
    </i>
    <i t="grand">
      <x/>
    </i>
  </colItems>
  <dataFields count="1">
    <dataField name="Count of Match_Id" fld="0" subtotal="count" baseField="4" baseItem="0"/>
  </dataFields>
  <formats count="2">
    <format dxfId="74">
      <pivotArea type="all" dataOnly="0" outline="0" fieldPosition="0"/>
    </format>
    <format dxfId="73">
      <pivotArea type="all" dataOnly="0" outline="0" fieldPosition="0"/>
    </format>
  </formats>
  <chartFormats count="1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2" format="2" series="1">
      <pivotArea type="data" outline="0" fieldPosition="0">
        <references count="2">
          <reference field="4294967294" count="1" selected="0">
            <x v="0"/>
          </reference>
          <reference field="11" count="1" selected="0">
            <x v="0"/>
          </reference>
        </references>
      </pivotArea>
    </chartFormat>
    <chartFormat chart="12" format="3" series="1">
      <pivotArea type="data" outline="0" fieldPosition="0">
        <references count="2">
          <reference field="4294967294" count="1" selected="0">
            <x v="0"/>
          </reference>
          <reference field="11" count="1" selected="0">
            <x v="1"/>
          </reference>
        </references>
      </pivotArea>
    </chartFormat>
    <chartFormat chart="13" format="4" series="1">
      <pivotArea type="data" outline="0" fieldPosition="0">
        <references count="2">
          <reference field="4294967294" count="1" selected="0">
            <x v="0"/>
          </reference>
          <reference field="11" count="1" selected="0">
            <x v="0"/>
          </reference>
        </references>
      </pivotArea>
    </chartFormat>
    <chartFormat chart="13" format="5" series="1">
      <pivotArea type="data" outline="0" fieldPosition="0">
        <references count="2">
          <reference field="4294967294" count="1" selected="0">
            <x v="0"/>
          </reference>
          <reference field="11" count="1" selected="0">
            <x v="1"/>
          </reference>
        </references>
      </pivotArea>
    </chartFormat>
    <chartFormat chart="13" format="6" series="1">
      <pivotArea type="data" outline="0" fieldPosition="0">
        <references count="2">
          <reference field="4294967294" count="1" selected="0">
            <x v="0"/>
          </reference>
          <reference field="11" count="1" selected="0">
            <x v="2"/>
          </reference>
        </references>
      </pivotArea>
    </chartFormat>
    <chartFormat chart="13" format="7" series="1">
      <pivotArea type="data" outline="0" fieldPosition="0">
        <references count="2">
          <reference field="4294967294" count="1" selected="0">
            <x v="0"/>
          </reference>
          <reference field="11" count="1" selected="0">
            <x v="3"/>
          </reference>
        </references>
      </pivotArea>
    </chartFormat>
    <chartFormat chart="12" format="4" series="1">
      <pivotArea type="data" outline="0" fieldPosition="0">
        <references count="2">
          <reference field="4294967294" count="1" selected="0">
            <x v="0"/>
          </reference>
          <reference field="11" count="1" selected="0">
            <x v="2"/>
          </reference>
        </references>
      </pivotArea>
    </chartFormat>
    <chartFormat chart="12" format="5" series="1">
      <pivotArea type="data" outline="0" fieldPosition="0">
        <references count="2">
          <reference field="4294967294" count="1" selected="0">
            <x v="0"/>
          </reference>
          <reference field="11" count="1" selected="0">
            <x v="3"/>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3" format="8" series="1">
      <pivotArea type="data" outline="0" fieldPosition="0">
        <references count="2">
          <reference field="4294967294" count="1" selected="0">
            <x v="0"/>
          </reference>
          <reference field="11" count="1" selected="0">
            <x v="4"/>
          </reference>
        </references>
      </pivotArea>
    </chartFormat>
    <chartFormat chart="12" format="6" series="1">
      <pivotArea type="data" outline="0" fieldPosition="0">
        <references count="2">
          <reference field="4294967294" count="1" selected="0">
            <x v="0"/>
          </reference>
          <reference field="11" count="1" selected="0">
            <x v="4"/>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s>
  <pivotTableStyleInfo name="PivotStyleDark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E338A2-09A6-4B58-8948-7082E34730A7}" name="top 10 by total wi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Teams">
  <location ref="B4:C18" firstHeaderRow="1" firstDataRow="1" firstDataCol="1"/>
  <pivotFields count="28">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measureFilter="1" sortType="descending">
      <items count="14">
        <item x="7"/>
        <item x="6"/>
        <item x="2"/>
        <item x="11"/>
        <item x="1"/>
        <item x="8"/>
        <item x="4"/>
        <item x="3"/>
        <item x="9"/>
        <item x="5"/>
        <item x="12"/>
        <item x="0"/>
        <item x="10"/>
        <item t="default"/>
      </items>
      <autoSortScope>
        <pivotArea dataOnly="0" outline="0" fieldPosition="0">
          <references count="1">
            <reference field="4294967294" count="1" selected="0">
              <x v="0"/>
            </reference>
          </references>
        </pivotArea>
      </autoSortScope>
    </pivotField>
    <pivotField axis="axisRow" showAll="0" sortType="descending">
      <items count="14">
        <item x="7"/>
        <item x="6"/>
        <item x="2"/>
        <item x="11"/>
        <item x="4"/>
        <item x="8"/>
        <item x="1"/>
        <item x="3"/>
        <item x="9"/>
        <item x="0"/>
        <item x="12"/>
        <item x="5"/>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3"/>
  </rowFields>
  <rowItems count="14">
    <i>
      <x v="9"/>
    </i>
    <i>
      <x/>
    </i>
    <i>
      <x v="2"/>
    </i>
    <i>
      <x v="6"/>
    </i>
    <i>
      <x v="4"/>
    </i>
    <i>
      <x v="7"/>
    </i>
    <i>
      <x v="11"/>
    </i>
    <i>
      <x v="1"/>
    </i>
    <i>
      <x v="12"/>
    </i>
    <i>
      <x v="8"/>
    </i>
    <i>
      <x v="3"/>
    </i>
    <i>
      <x v="10"/>
    </i>
    <i>
      <x v="5"/>
    </i>
    <i t="grand">
      <x/>
    </i>
  </rowItems>
  <colItems count="1">
    <i/>
  </colItems>
  <dataFields count="1">
    <dataField name="Total Wins" fld="13" subtotal="count" baseField="22" baseItem="11"/>
  </dataFields>
  <formats count="23">
    <format dxfId="97">
      <pivotArea type="all" dataOnly="0" outline="0" fieldPosition="0"/>
    </format>
    <format dxfId="96">
      <pivotArea outline="0" collapsedLevelsAreSubtotals="1" fieldPosition="0"/>
    </format>
    <format dxfId="95">
      <pivotArea field="22" type="button" dataOnly="0" labelOnly="1" outline="0"/>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22" type="button" dataOnly="0" labelOnly="1" outline="0"/>
    </format>
    <format dxfId="89">
      <pivotArea dataOnly="0" labelOnly="1" grandRow="1" outline="0" fieldPosition="0"/>
    </format>
    <format dxfId="88">
      <pivotArea dataOnly="0" labelOnly="1" outline="0" axis="axisValues" fieldPosition="0"/>
    </format>
    <format dxfId="87">
      <pivotArea field="22" type="button" dataOnly="0" labelOnly="1" outline="0"/>
    </format>
    <format dxfId="86">
      <pivotArea dataOnly="0" labelOnly="1" outline="0" axis="axisValues" fieldPosition="0"/>
    </format>
    <format dxfId="85">
      <pivotArea grandRow="1" outline="0" collapsedLevelsAreSubtotals="1" fieldPosition="0"/>
    </format>
    <format dxfId="84">
      <pivotArea dataOnly="0" labelOnly="1" grandRow="1" outline="0" fieldPosition="0"/>
    </format>
    <format dxfId="83">
      <pivotArea field="22" type="button" dataOnly="0" labelOnly="1" outline="0"/>
    </format>
    <format dxfId="82">
      <pivotArea grandRow="1" outline="0" collapsedLevelsAreSubtotals="1" fieldPosition="0"/>
    </format>
    <format dxfId="81">
      <pivotArea field="23" type="button" dataOnly="0" labelOnly="1" outline="0" axis="axisRow" fieldPosition="0"/>
    </format>
    <format dxfId="80">
      <pivotArea type="all" dataOnly="0" outline="0" fieldPosition="0"/>
    </format>
    <format dxfId="79">
      <pivotArea outline="0" collapsedLevelsAreSubtotals="1" fieldPosition="0"/>
    </format>
    <format dxfId="78">
      <pivotArea field="23" type="button" dataOnly="0" labelOnly="1" outline="0" axis="axisRow" fieldPosition="0"/>
    </format>
    <format dxfId="77">
      <pivotArea dataOnly="0" labelOnly="1" fieldPosition="0">
        <references count="1">
          <reference field="23" count="10">
            <x v="0"/>
            <x v="1"/>
            <x v="2"/>
            <x v="4"/>
            <x v="6"/>
            <x v="7"/>
            <x v="8"/>
            <x v="9"/>
            <x v="11"/>
            <x v="12"/>
          </reference>
        </references>
      </pivotArea>
    </format>
    <format dxfId="76">
      <pivotArea dataOnly="0" labelOnly="1" grandRow="1" outline="0" fieldPosition="0"/>
    </format>
    <format dxfId="7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5C712-586D-4430-93AA-62F3938F3B74}" name="LINE CHAR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Season_ID" colHeaderCaption="Toss_Decision">
  <location ref="F23:I34" firstHeaderRow="1" firstDataRow="2" firstDataCol="1"/>
  <pivotFields count="28">
    <pivotField dataField="1" showAll="0"/>
    <pivotField numFmtId="164" showAll="0">
      <items count="408">
        <item x="0"/>
        <item x="1"/>
        <item x="2"/>
        <item x="3"/>
        <item x="4"/>
        <item x="5"/>
        <item x="6"/>
        <item x="7"/>
        <item x="8"/>
        <item x="9"/>
        <item x="10"/>
        <item x="11"/>
        <item x="12"/>
        <item x="13"/>
        <item x="14"/>
        <item x="16"/>
        <item x="17"/>
        <item x="18"/>
        <item x="19"/>
        <item x="20"/>
        <item x="21"/>
        <item x="22"/>
        <item x="24"/>
        <item x="25"/>
        <item x="26"/>
        <item x="27"/>
        <item x="28"/>
        <item x="29"/>
        <item x="30"/>
        <item x="31"/>
        <item x="32"/>
        <item x="33"/>
        <item x="34"/>
        <item x="35"/>
        <item x="36"/>
        <item x="37"/>
        <item x="15"/>
        <item x="38"/>
        <item x="39"/>
        <item x="23"/>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2"/>
        <item x="189"/>
        <item x="190"/>
        <item x="191"/>
        <item x="192"/>
        <item x="193"/>
        <item x="194"/>
        <item x="195"/>
        <item x="196"/>
        <item x="197"/>
        <item x="198"/>
        <item x="199"/>
        <item x="200"/>
        <item x="201"/>
        <item x="202"/>
        <item x="203"/>
        <item x="204"/>
        <item x="205"/>
        <item x="206"/>
        <item x="207"/>
        <item x="208"/>
        <item x="18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5"/>
        <item x="246"/>
        <item x="247"/>
        <item x="248"/>
        <item x="249"/>
        <item x="250"/>
        <item x="251"/>
        <item x="252"/>
        <item x="253"/>
        <item x="254"/>
        <item x="255"/>
        <item x="257"/>
        <item x="266"/>
        <item x="258"/>
        <item x="259"/>
        <item x="260"/>
        <item x="261"/>
        <item x="262"/>
        <item x="263"/>
        <item x="264"/>
        <item x="256"/>
        <item x="265"/>
        <item x="244"/>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3"/>
        <item x="324"/>
        <item x="325"/>
        <item x="326"/>
        <item x="327"/>
        <item x="328"/>
        <item x="329"/>
        <item x="330"/>
        <item x="331"/>
        <item x="332"/>
        <item x="333"/>
        <item x="334"/>
        <item x="335"/>
        <item x="338"/>
        <item x="337"/>
        <item x="322"/>
        <item x="339"/>
        <item x="340"/>
        <item x="341"/>
        <item x="342"/>
        <item x="343"/>
        <item x="344"/>
        <item x="33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t="default"/>
      </items>
    </pivotField>
    <pivotField showAll="0"/>
    <pivotField showAll="0"/>
    <pivotField axis="axisRow" showAll="0">
      <items count="10">
        <item x="0"/>
        <item x="1"/>
        <item x="2"/>
        <item x="3"/>
        <item x="4"/>
        <item x="5"/>
        <item x="6"/>
        <item x="7"/>
        <item x="8"/>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7"/>
        <item x="6"/>
        <item x="2"/>
        <item x="11"/>
        <item x="4"/>
        <item x="8"/>
        <item x="1"/>
        <item x="3"/>
        <item x="9"/>
        <item x="0"/>
        <item x="12"/>
        <item x="5"/>
        <item x="10"/>
        <item t="default"/>
      </items>
    </pivotField>
    <pivotField showAll="0"/>
    <pivotField showAll="0"/>
    <pivotField showAll="0"/>
    <pivotField showAll="0"/>
  </pivotFields>
  <rowFields count="1">
    <field x="4"/>
  </rowFields>
  <rowItems count="10">
    <i>
      <x/>
    </i>
    <i>
      <x v="1"/>
    </i>
    <i>
      <x v="2"/>
    </i>
    <i>
      <x v="3"/>
    </i>
    <i>
      <x v="4"/>
    </i>
    <i>
      <x v="5"/>
    </i>
    <i>
      <x v="6"/>
    </i>
    <i>
      <x v="7"/>
    </i>
    <i>
      <x v="8"/>
    </i>
    <i t="grand">
      <x/>
    </i>
  </rowItems>
  <colFields count="1">
    <field x="7"/>
  </colFields>
  <colItems count="3">
    <i>
      <x/>
    </i>
    <i>
      <x v="1"/>
    </i>
    <i t="grand">
      <x/>
    </i>
  </colItems>
  <dataFields count="1">
    <dataField name="Count of Match_Id" fld="0" subtotal="count" baseField="4" baseItem="0"/>
  </dataFields>
  <formats count="2">
    <format dxfId="99">
      <pivotArea type="all" dataOnly="0" outline="0" fieldPosition="0"/>
    </format>
    <format dxfId="98">
      <pivotArea type="all" dataOnly="0" outline="0" fieldPosition="0"/>
    </format>
  </format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Id" xr10:uid="{0E384E69-4502-438F-9AB4-838F8466BE0A}" sourceName="Season_Id">
  <pivotTables>
    <pivotTable tabId="2" name="LINE CHART"/>
  </pivotTables>
  <data>
    <tabular pivotCacheId="819995861">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0ECB8804-A00F-43F7-98F8-D0CC9EE5D40F}" sourceName="Toss_Decision">
  <pivotTables>
    <pivotTable tabId="2" name="LINE CHART"/>
  </pivotTables>
  <data>
    <tabular pivotCacheId="81999586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Id1" xr10:uid="{F7A2889D-4B73-447D-84B2-6E3AE3E684E7}" sourceName="Season_Id">
  <pivotTables>
    <pivotTable tabId="2" name="stacked column "/>
  </pivotTables>
  <data>
    <tabular pivotCacheId="991087427">
      <items count="10">
        <i x="0" s="1"/>
        <i x="1" s="1"/>
        <i x="2" s="1"/>
        <i x="3" s="1"/>
        <i x="4" s="1"/>
        <i x="5" s="1"/>
        <i x="6" s="1"/>
        <i x="7" s="1"/>
        <i x="8"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_Type" xr10:uid="{79854B34-A4B8-4ED5-8EE6-5702595E9B49}" sourceName="Win_Type">
  <pivotTables>
    <pivotTable tabId="2" name="stacked column "/>
  </pivotTables>
  <data>
    <tabular pivotCacheId="991087427">
      <items count="5">
        <i x="0" s="1"/>
        <i x="1" s="1"/>
        <i x="3"/>
        <i x="2"/>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Short_Code" xr10:uid="{700AF7CD-E3FE-4367-A064-F29B0722614F}" sourceName="Team_Short_Code">
  <pivotTables>
    <pivotTable tabId="2" name="top 10 by total wins"/>
    <pivotTable tabId="2" name="LINE CHART"/>
  </pivotTables>
  <data>
    <tabular pivotCacheId="819995861">
      <items count="13">
        <i x="7" s="1"/>
        <i x="6" s="1"/>
        <i x="2" s="1"/>
        <i x="11" s="1"/>
        <i x="4" s="1"/>
        <i x="8" s="1"/>
        <i x="1" s="1"/>
        <i x="3" s="1"/>
        <i x="9" s="1"/>
        <i x="0" s="1"/>
        <i x="12" s="1"/>
        <i x="5"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_Id" xr10:uid="{8CB8BA4B-EF1F-43BE-B57C-4086C354D58F}" cache="Slicer_Season_Id" caption="Season_Id" style="SlicerStyleDark2" rowHeight="241300"/>
  <slicer name="Toss_Decision" xr10:uid="{8B82AF7B-E804-4B93-AD18-B373A49A6A58}" cache="Slicer_Toss_Decision" caption="Toss_Decision" style="SlicerStyleDark2" rowHeight="241300"/>
  <slicer name="Season_Id 1" xr10:uid="{967CF255-BAC1-4DFA-AEFC-DEF93AEC60DB}" cache="Slicer_Season_Id1" caption="Season_Id" style="SlicerStyleDark2" rowHeight="241300"/>
  <slicer name="Win_Type" xr10:uid="{4FF71E76-1EFF-41F5-91A5-BC778EDE097C}" cache="Slicer_Win_Type" caption="Win_Type" style="SlicerStyleDark2" rowHeight="241300"/>
  <slicer name="Team_Short_Code" xr10:uid="{204B9EC9-CBD9-44F2-BEC1-B1A12F5E5FB1}" cache="Slicer_Team_Short_Code" caption="Team_Short_Cod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0709C0-BDB7-41EC-B864-B5AB36E2A327}" name="Table1" displayName="Table1" ref="A1:AB578" totalsRowShown="0" headerRowDxfId="68">
  <autoFilter ref="A1:AB578" xr:uid="{BD0709C0-BDB7-41EC-B864-B5AB36E2A327}"/>
  <tableColumns count="28">
    <tableColumn id="1" xr3:uid="{7723DA11-7E42-404B-8F0F-70B4D7A2B221}" name="Match_Id"/>
    <tableColumn id="2" xr3:uid="{096E2565-3E52-476A-87EB-756AC9B08D11}" name="Match_Date" dataDxfId="70"/>
    <tableColumn id="3" xr3:uid="{81C63FBF-7E0C-4D8F-BA3F-D410EDAFCE8F}" name="Team_Name_Id"/>
    <tableColumn id="4" xr3:uid="{803E9260-A371-445E-B1E4-DB1608452350}" name="Opponent_Team_Id"/>
    <tableColumn id="5" xr3:uid="{3D40B5BB-10C3-4FBC-A8C0-148D38B5048E}" name="Season_Id"/>
    <tableColumn id="6" xr3:uid="{DEC5861D-FB4E-4069-A6A7-CA25151E822A}" name="Venue_Name"/>
    <tableColumn id="7" xr3:uid="{78F2C807-96D8-4B29-8383-91BFA78A947A}" name="Toss_Winner_Id"/>
    <tableColumn id="8" xr3:uid="{7BA2AF4A-F03A-45F5-89A2-7ADEDC7A9A15}" name="Toss_Decision"/>
    <tableColumn id="9" xr3:uid="{56C042A9-C2AC-4443-99F8-C03883D9DFF3}" name="IS_Superover"/>
    <tableColumn id="10" xr3:uid="{8FD52841-977B-436E-8731-C8D88C127015}" name="IS_Result"/>
    <tableColumn id="11" xr3:uid="{DF28296D-3C65-48BE-B617-D2B47AD7FB2C}" name="Is_DuckWorthLewis"/>
    <tableColumn id="12" xr3:uid="{4E2EEFB5-8AEB-4CFE-89AB-C3AF5C63CBE9}" name="Win_Type"/>
    <tableColumn id="13" xr3:uid="{8B6C2114-13AE-4C97-A71C-589E730FBDBA}" name="Won_By"/>
    <tableColumn id="14" xr3:uid="{D9EF566A-E74A-40E0-985F-C5CBEAAFEC48}" name="Match_Winner_Id"/>
    <tableColumn id="15" xr3:uid="{61E43D74-0C35-4ADD-B43B-EB02174CC5E6}" name="Man_Of_The_Match_Id"/>
    <tableColumn id="16" xr3:uid="{41D4D891-1DFA-4F06-91A8-F4D0209B7314}" name="First_Umpire_Id"/>
    <tableColumn id="17" xr3:uid="{F6A9E6C4-840C-48D9-BCD2-92016E45F549}" name="Second_Umpire_Id"/>
    <tableColumn id="18" xr3:uid="{53389EEB-C71D-4300-8FC3-AD45B5E71EC4}" name="City_Name"/>
    <tableColumn id="19" xr3:uid="{818FFA50-1B31-474E-B117-899D56BCF2A6}" name="Host_Country"/>
    <tableColumn id="20" xr3:uid="{6CA500F2-0CE5-4731-8F11-B48A8F7E8C25}" name="Year">
      <calculatedColumnFormula>YEAR($B2)</calculatedColumnFormula>
    </tableColumn>
    <tableColumn id="21" xr3:uid="{7EB6DEC3-5144-4843-A00F-1E1FF8AE8966}" name="Month">
      <calculatedColumnFormula>MONTH($B2)</calculatedColumnFormula>
    </tableColumn>
    <tableColumn id="22" xr3:uid="{E22409A8-8F1C-4970-A29B-5B9094A417B9}" name="Month_text">
      <calculatedColumnFormula>TEXT($B2, "MMMM")</calculatedColumnFormula>
    </tableColumn>
    <tableColumn id="23" xr3:uid="{46E8230A-7C16-4D99-B7E3-0A2EACF30A1F}" name="Team_Name" dataDxfId="69">
      <calculatedColumnFormula>VLOOKUP($C2,[1]Team!$A:$C,2,FALSE)</calculatedColumnFormula>
    </tableColumn>
    <tableColumn id="24" xr3:uid="{467883F6-6656-4C6A-9A5F-A761D0FF5563}" name="Team_Short_Code">
      <calculatedColumnFormula>VLOOKUP($C2,[1]Team!$A:$C,3,FALSE)</calculatedColumnFormula>
    </tableColumn>
    <tableColumn id="25" xr3:uid="{A5501421-8C59-4082-A53A-8211F8D568E0}" name="Opponent_Team_Name">
      <calculatedColumnFormula>VLOOKUP($D2,[1]Team!$A:$C,2,FALSE)</calculatedColumnFormula>
    </tableColumn>
    <tableColumn id="26" xr3:uid="{9A3240C3-F1FC-4ACF-96C1-D0DC0DE20480}" name="Toss_Winner_Name">
      <calculatedColumnFormula>VLOOKUP($G2,[1]Team!$A:$C,2,FALSE)</calculatedColumnFormula>
    </tableColumn>
    <tableColumn id="27" xr3:uid="{B621412A-C1CE-4D1C-9632-B30130238EB5}" name="Match_Winner_Name">
      <calculatedColumnFormula>VLOOKUP($N2,[1]Team!$A:$C,2,FALSE)</calculatedColumnFormula>
    </tableColumn>
    <tableColumn id="28" xr3:uid="{A35D4BA1-C075-4E1F-8FC9-70F31DF2AD96}" name="Flag">
      <calculatedColumnFormula>IF(OR($J2=0, $L2="Tie", $L2="No Result"), "Non-Standard","Standard")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atch_Date" xr10:uid="{1B6F998C-BF0B-4C43-AF47-44C9B264AA48}" sourceName="Match_Date">
  <pivotTables>
    <pivotTable tabId="2" name="LINE CHART"/>
  </pivotTables>
  <state minimalRefreshVersion="6" lastRefreshVersion="6" pivotCacheId="819995861" filterType="unknown">
    <bounds startDate="2008-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atch_Date" xr10:uid="{58D237CC-7801-49A8-B549-074A305A1D43}" cache="NativeTimeline_Match_Date" caption="Match_Date" level="0" selectionLevel="0" scrollPosition="2010-10-26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DAE01-BD57-40A5-BDFE-2FA85D8AF0EB}">
  <dimension ref="A1:AB578"/>
  <sheetViews>
    <sheetView tabSelected="1" workbookViewId="0">
      <selection activeCell="D12" sqref="D12"/>
    </sheetView>
  </sheetViews>
  <sheetFormatPr defaultRowHeight="14" x14ac:dyDescent="0.3"/>
  <cols>
    <col min="1" max="1" width="11.1640625" customWidth="1"/>
    <col min="2" max="2" width="13.5" customWidth="1"/>
    <col min="3" max="3" width="16.83203125" customWidth="1"/>
    <col min="4" max="4" width="20.5" customWidth="1"/>
    <col min="5" max="5" width="11.75" customWidth="1"/>
    <col min="6" max="6" width="14.58203125" customWidth="1"/>
    <col min="7" max="7" width="17.1640625" customWidth="1"/>
    <col min="8" max="8" width="15.58203125" customWidth="1"/>
    <col min="9" max="9" width="14.58203125" customWidth="1"/>
    <col min="10" max="10" width="10.9140625" customWidth="1"/>
    <col min="11" max="11" width="20.75" customWidth="1"/>
    <col min="12" max="12" width="11.6640625" customWidth="1"/>
    <col min="13" max="13" width="9.9140625" customWidth="1"/>
    <col min="14" max="14" width="18.75" customWidth="1"/>
    <col min="15" max="15" width="23.75" customWidth="1"/>
    <col min="16" max="16" width="17.08203125" customWidth="1"/>
    <col min="17" max="17" width="19.5" customWidth="1"/>
    <col min="18" max="18" width="12.5" customWidth="1"/>
    <col min="19" max="19" width="14.83203125" customWidth="1"/>
    <col min="22" max="22" width="12.6640625" customWidth="1"/>
    <col min="23" max="23" width="15.5" customWidth="1"/>
    <col min="24" max="24" width="20.5" customWidth="1"/>
    <col min="25" max="25" width="25.4140625" customWidth="1"/>
    <col min="26" max="26" width="22.08203125" customWidth="1"/>
    <col min="27" max="27" width="23.6640625" customWidth="1"/>
    <col min="28" max="28" width="12.4140625"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93</v>
      </c>
      <c r="U1" t="s">
        <v>94</v>
      </c>
      <c r="V1" t="s">
        <v>95</v>
      </c>
      <c r="W1" s="1" t="s">
        <v>96</v>
      </c>
      <c r="X1" s="1" t="s">
        <v>97</v>
      </c>
      <c r="Y1" s="1" t="s">
        <v>98</v>
      </c>
      <c r="Z1" s="1" t="s">
        <v>99</v>
      </c>
      <c r="AA1" s="1" t="s">
        <v>100</v>
      </c>
      <c r="AB1" s="1" t="s">
        <v>101</v>
      </c>
    </row>
    <row r="2" spans="1:28" x14ac:dyDescent="0.3">
      <c r="A2">
        <v>335987</v>
      </c>
      <c r="B2" s="2">
        <v>39556</v>
      </c>
      <c r="C2">
        <v>2</v>
      </c>
      <c r="D2">
        <v>1</v>
      </c>
      <c r="E2">
        <v>1</v>
      </c>
      <c r="F2" t="s">
        <v>19</v>
      </c>
      <c r="G2">
        <v>2</v>
      </c>
      <c r="H2" t="s">
        <v>20</v>
      </c>
      <c r="I2">
        <v>0</v>
      </c>
      <c r="J2">
        <v>1</v>
      </c>
      <c r="K2">
        <v>0</v>
      </c>
      <c r="L2" t="s">
        <v>21</v>
      </c>
      <c r="M2">
        <v>140</v>
      </c>
      <c r="N2">
        <v>1</v>
      </c>
      <c r="O2">
        <v>2</v>
      </c>
      <c r="P2">
        <v>470</v>
      </c>
      <c r="Q2">
        <v>477</v>
      </c>
      <c r="R2" t="s">
        <v>22</v>
      </c>
      <c r="S2" t="s">
        <v>23</v>
      </c>
      <c r="T2">
        <f>YEAR($B2)</f>
        <v>2008</v>
      </c>
      <c r="U2">
        <f>MONTH($B2)</f>
        <v>4</v>
      </c>
      <c r="V2" t="str">
        <f>TEXT($B2, "MMMM")</f>
        <v>April</v>
      </c>
      <c r="W2" s="1" t="str">
        <f>VLOOKUP($C2,[1]Team!$A:$C,2,FALSE)</f>
        <v>Royal Challengers Bangalore</v>
      </c>
      <c r="X2" t="str">
        <f>VLOOKUP($C2,[1]Team!$A:$C,3,FALSE)</f>
        <v>RCB</v>
      </c>
      <c r="Y2" t="str">
        <f>VLOOKUP($D2,[1]Team!$A:$C,2,FALSE)</f>
        <v>Kolkata Knight Riders</v>
      </c>
      <c r="Z2" t="str">
        <f>VLOOKUP($G2,[1]Team!$A:$C,2,FALSE)</f>
        <v>Royal Challengers Bangalore</v>
      </c>
      <c r="AA2" t="str">
        <f>VLOOKUP($N2,[1]Team!$A:$C,2,FALSE)</f>
        <v>Kolkata Knight Riders</v>
      </c>
      <c r="AB2" t="str">
        <f>IF(OR($J2=0, $L2="Tie", $L2="No Result"), "Non-Standard","Standard")</f>
        <v>Standard</v>
      </c>
    </row>
    <row r="3" spans="1:28" x14ac:dyDescent="0.3">
      <c r="A3">
        <v>335988</v>
      </c>
      <c r="B3" s="2">
        <v>39557</v>
      </c>
      <c r="C3">
        <v>4</v>
      </c>
      <c r="D3">
        <v>3</v>
      </c>
      <c r="E3">
        <v>1</v>
      </c>
      <c r="F3" t="s">
        <v>24</v>
      </c>
      <c r="G3">
        <v>3</v>
      </c>
      <c r="H3" t="s">
        <v>25</v>
      </c>
      <c r="I3">
        <v>0</v>
      </c>
      <c r="J3">
        <v>1</v>
      </c>
      <c r="K3">
        <v>0</v>
      </c>
      <c r="L3" t="s">
        <v>21</v>
      </c>
      <c r="M3">
        <v>33</v>
      </c>
      <c r="N3">
        <v>3</v>
      </c>
      <c r="O3">
        <v>19</v>
      </c>
      <c r="P3">
        <v>471</v>
      </c>
      <c r="Q3">
        <v>487</v>
      </c>
      <c r="R3" t="s">
        <v>26</v>
      </c>
      <c r="S3" t="s">
        <v>23</v>
      </c>
      <c r="T3">
        <f t="shared" ref="T3:T66" si="0">YEAR($B3)</f>
        <v>2008</v>
      </c>
      <c r="U3">
        <f t="shared" ref="U3:U66" si="1">MONTH($B3)</f>
        <v>4</v>
      </c>
      <c r="V3" t="str">
        <f t="shared" ref="V3:V66" si="2">TEXT($B3, "MMMM")</f>
        <v>April</v>
      </c>
      <c r="W3" s="1" t="str">
        <f>VLOOKUP($C3,[1]Team!$A:$C,2,FALSE)</f>
        <v>Kings XI Punjab</v>
      </c>
      <c r="X3" t="str">
        <f>VLOOKUP($C3,[1]Team!$A:$C,3,FALSE)</f>
        <v>KXIP</v>
      </c>
      <c r="Y3" t="str">
        <f>VLOOKUP($D3,[1]Team!$A:$C,2,FALSE)</f>
        <v>Chennai Super Kings</v>
      </c>
      <c r="Z3" t="str">
        <f>VLOOKUP($G3,[1]Team!$A:$C,2,FALSE)</f>
        <v>Chennai Super Kings</v>
      </c>
      <c r="AA3" t="str">
        <f>VLOOKUP($N3,[1]Team!$A:$C,2,FALSE)</f>
        <v>Chennai Super Kings</v>
      </c>
      <c r="AB3" t="str">
        <f t="shared" ref="AB3:AB66" si="3">IF(OR($J3=0, $L3="Tie", $L3="No Result"), "Non-Standard","Standard")</f>
        <v>Standard</v>
      </c>
    </row>
    <row r="4" spans="1:28" x14ac:dyDescent="0.3">
      <c r="A4">
        <v>335989</v>
      </c>
      <c r="B4" s="2">
        <v>39557</v>
      </c>
      <c r="C4">
        <v>6</v>
      </c>
      <c r="D4">
        <v>5</v>
      </c>
      <c r="E4">
        <v>1</v>
      </c>
      <c r="F4" t="s">
        <v>27</v>
      </c>
      <c r="G4">
        <v>5</v>
      </c>
      <c r="H4" t="s">
        <v>25</v>
      </c>
      <c r="I4">
        <v>0</v>
      </c>
      <c r="J4">
        <v>1</v>
      </c>
      <c r="K4">
        <v>0</v>
      </c>
      <c r="L4" t="s">
        <v>28</v>
      </c>
      <c r="M4">
        <v>9</v>
      </c>
      <c r="N4">
        <v>6</v>
      </c>
      <c r="O4">
        <v>90</v>
      </c>
      <c r="P4">
        <v>472</v>
      </c>
      <c r="Q4">
        <v>512</v>
      </c>
      <c r="R4" t="s">
        <v>29</v>
      </c>
      <c r="S4" t="s">
        <v>23</v>
      </c>
      <c r="T4">
        <f t="shared" si="0"/>
        <v>2008</v>
      </c>
      <c r="U4">
        <f t="shared" si="1"/>
        <v>4</v>
      </c>
      <c r="V4" t="str">
        <f t="shared" si="2"/>
        <v>April</v>
      </c>
      <c r="W4" s="1" t="str">
        <f>VLOOKUP($C4,[1]Team!$A:$C,2,FALSE)</f>
        <v>Delhi Daredevils</v>
      </c>
      <c r="X4" t="str">
        <f>VLOOKUP($C4,[1]Team!$A:$C,3,FALSE)</f>
        <v>DD</v>
      </c>
      <c r="Y4" t="str">
        <f>VLOOKUP($D4,[1]Team!$A:$C,2,FALSE)</f>
        <v>Rajasthan Royals</v>
      </c>
      <c r="Z4" t="str">
        <f>VLOOKUP($G4,[1]Team!$A:$C,2,FALSE)</f>
        <v>Rajasthan Royals</v>
      </c>
      <c r="AA4" t="str">
        <f>VLOOKUP($N4,[1]Team!$A:$C,2,FALSE)</f>
        <v>Delhi Daredevils</v>
      </c>
      <c r="AB4" t="str">
        <f t="shared" si="3"/>
        <v>Standard</v>
      </c>
    </row>
    <row r="5" spans="1:28" x14ac:dyDescent="0.3">
      <c r="A5">
        <v>335990</v>
      </c>
      <c r="B5" s="2">
        <v>39558</v>
      </c>
      <c r="C5">
        <v>7</v>
      </c>
      <c r="D5">
        <v>2</v>
      </c>
      <c r="E5">
        <v>1</v>
      </c>
      <c r="F5" t="s">
        <v>30</v>
      </c>
      <c r="G5">
        <v>7</v>
      </c>
      <c r="H5" t="s">
        <v>25</v>
      </c>
      <c r="I5">
        <v>0</v>
      </c>
      <c r="J5">
        <v>1</v>
      </c>
      <c r="K5">
        <v>0</v>
      </c>
      <c r="L5" t="s">
        <v>28</v>
      </c>
      <c r="M5">
        <v>5</v>
      </c>
      <c r="N5">
        <v>2</v>
      </c>
      <c r="O5">
        <v>11</v>
      </c>
      <c r="P5">
        <v>473</v>
      </c>
      <c r="Q5">
        <v>476</v>
      </c>
      <c r="R5" t="s">
        <v>31</v>
      </c>
      <c r="S5" t="s">
        <v>23</v>
      </c>
      <c r="T5">
        <f t="shared" si="0"/>
        <v>2008</v>
      </c>
      <c r="U5">
        <f t="shared" si="1"/>
        <v>4</v>
      </c>
      <c r="V5" t="str">
        <f t="shared" si="2"/>
        <v>April</v>
      </c>
      <c r="W5" s="1" t="str">
        <f>VLOOKUP($C5,[1]Team!$A:$C,2,FALSE)</f>
        <v>Mumbai Indians</v>
      </c>
      <c r="X5" t="str">
        <f>VLOOKUP($C5,[1]Team!$A:$C,3,FALSE)</f>
        <v>MI</v>
      </c>
      <c r="Y5" t="str">
        <f>VLOOKUP($D5,[1]Team!$A:$C,2,FALSE)</f>
        <v>Royal Challengers Bangalore</v>
      </c>
      <c r="Z5" t="str">
        <f>VLOOKUP($G5,[1]Team!$A:$C,2,FALSE)</f>
        <v>Mumbai Indians</v>
      </c>
      <c r="AA5" t="str">
        <f>VLOOKUP($N5,[1]Team!$A:$C,2,FALSE)</f>
        <v>Royal Challengers Bangalore</v>
      </c>
      <c r="AB5" t="str">
        <f t="shared" si="3"/>
        <v>Standard</v>
      </c>
    </row>
    <row r="6" spans="1:28" x14ac:dyDescent="0.3">
      <c r="A6">
        <v>335991</v>
      </c>
      <c r="B6" s="2">
        <v>39558</v>
      </c>
      <c r="C6">
        <v>1</v>
      </c>
      <c r="D6">
        <v>8</v>
      </c>
      <c r="E6">
        <v>1</v>
      </c>
      <c r="F6" t="s">
        <v>32</v>
      </c>
      <c r="G6">
        <v>8</v>
      </c>
      <c r="H6" t="s">
        <v>25</v>
      </c>
      <c r="I6">
        <v>0</v>
      </c>
      <c r="J6">
        <v>1</v>
      </c>
      <c r="K6">
        <v>0</v>
      </c>
      <c r="L6" t="s">
        <v>28</v>
      </c>
      <c r="M6">
        <v>5</v>
      </c>
      <c r="N6">
        <v>1</v>
      </c>
      <c r="O6">
        <v>4</v>
      </c>
      <c r="P6">
        <v>474</v>
      </c>
      <c r="Q6">
        <v>486</v>
      </c>
      <c r="R6" t="s">
        <v>33</v>
      </c>
      <c r="S6" t="s">
        <v>23</v>
      </c>
      <c r="T6">
        <f t="shared" si="0"/>
        <v>2008</v>
      </c>
      <c r="U6">
        <f t="shared" si="1"/>
        <v>4</v>
      </c>
      <c r="V6" t="str">
        <f t="shared" si="2"/>
        <v>April</v>
      </c>
      <c r="W6" s="1" t="str">
        <f>VLOOKUP($C6,[1]Team!$A:$C,2,FALSE)</f>
        <v>Kolkata Knight Riders</v>
      </c>
      <c r="X6" t="str">
        <f>VLOOKUP($C6,[1]Team!$A:$C,3,FALSE)</f>
        <v>KKR</v>
      </c>
      <c r="Y6" t="str">
        <f>VLOOKUP($D6,[1]Team!$A:$C,2,FALSE)</f>
        <v>Deccan Chargers</v>
      </c>
      <c r="Z6" t="str">
        <f>VLOOKUP($G6,[1]Team!$A:$C,2,FALSE)</f>
        <v>Deccan Chargers</v>
      </c>
      <c r="AA6" t="str">
        <f>VLOOKUP($N6,[1]Team!$A:$C,2,FALSE)</f>
        <v>Kolkata Knight Riders</v>
      </c>
      <c r="AB6" t="str">
        <f t="shared" si="3"/>
        <v>Standard</v>
      </c>
    </row>
    <row r="7" spans="1:28" x14ac:dyDescent="0.3">
      <c r="A7">
        <v>335992</v>
      </c>
      <c r="B7" s="2">
        <v>39559</v>
      </c>
      <c r="C7">
        <v>5</v>
      </c>
      <c r="D7">
        <v>4</v>
      </c>
      <c r="E7">
        <v>1</v>
      </c>
      <c r="F7" t="s">
        <v>34</v>
      </c>
      <c r="G7">
        <v>4</v>
      </c>
      <c r="H7" t="s">
        <v>25</v>
      </c>
      <c r="I7">
        <v>0</v>
      </c>
      <c r="J7">
        <v>1</v>
      </c>
      <c r="K7">
        <v>0</v>
      </c>
      <c r="L7" t="s">
        <v>28</v>
      </c>
      <c r="M7">
        <v>6</v>
      </c>
      <c r="N7">
        <v>5</v>
      </c>
      <c r="O7">
        <v>32</v>
      </c>
      <c r="P7">
        <v>472</v>
      </c>
      <c r="Q7">
        <v>513</v>
      </c>
      <c r="R7" t="s">
        <v>35</v>
      </c>
      <c r="S7" t="s">
        <v>23</v>
      </c>
      <c r="T7">
        <f t="shared" si="0"/>
        <v>2008</v>
      </c>
      <c r="U7">
        <f t="shared" si="1"/>
        <v>4</v>
      </c>
      <c r="V7" t="str">
        <f t="shared" si="2"/>
        <v>April</v>
      </c>
      <c r="W7" s="1" t="str">
        <f>VLOOKUP($C7,[1]Team!$A:$C,2,FALSE)</f>
        <v>Rajasthan Royals</v>
      </c>
      <c r="X7" t="str">
        <f>VLOOKUP($C7,[1]Team!$A:$C,3,FALSE)</f>
        <v>RR</v>
      </c>
      <c r="Y7" t="str">
        <f>VLOOKUP($D7,[1]Team!$A:$C,2,FALSE)</f>
        <v>Kings XI Punjab</v>
      </c>
      <c r="Z7" t="str">
        <f>VLOOKUP($G7,[1]Team!$A:$C,2,FALSE)</f>
        <v>Kings XI Punjab</v>
      </c>
      <c r="AA7" t="str">
        <f>VLOOKUP($N7,[1]Team!$A:$C,2,FALSE)</f>
        <v>Rajasthan Royals</v>
      </c>
      <c r="AB7" t="str">
        <f t="shared" si="3"/>
        <v>Standard</v>
      </c>
    </row>
    <row r="8" spans="1:28" x14ac:dyDescent="0.3">
      <c r="A8">
        <v>335993</v>
      </c>
      <c r="B8" s="2">
        <v>39560</v>
      </c>
      <c r="C8">
        <v>8</v>
      </c>
      <c r="D8">
        <v>6</v>
      </c>
      <c r="E8">
        <v>1</v>
      </c>
      <c r="F8" t="s">
        <v>36</v>
      </c>
      <c r="G8">
        <v>8</v>
      </c>
      <c r="H8" t="s">
        <v>25</v>
      </c>
      <c r="I8">
        <v>0</v>
      </c>
      <c r="J8">
        <v>1</v>
      </c>
      <c r="K8">
        <v>0</v>
      </c>
      <c r="L8" t="s">
        <v>28</v>
      </c>
      <c r="M8">
        <v>9</v>
      </c>
      <c r="N8">
        <v>6</v>
      </c>
      <c r="O8">
        <v>41</v>
      </c>
      <c r="P8">
        <v>475</v>
      </c>
      <c r="Q8">
        <v>492</v>
      </c>
      <c r="R8" t="s">
        <v>37</v>
      </c>
      <c r="S8" t="s">
        <v>23</v>
      </c>
      <c r="T8">
        <f t="shared" si="0"/>
        <v>2008</v>
      </c>
      <c r="U8">
        <f t="shared" si="1"/>
        <v>4</v>
      </c>
      <c r="V8" t="str">
        <f t="shared" si="2"/>
        <v>April</v>
      </c>
      <c r="W8" s="1" t="str">
        <f>VLOOKUP($C8,[1]Team!$A:$C,2,FALSE)</f>
        <v>Deccan Chargers</v>
      </c>
      <c r="X8" t="str">
        <f>VLOOKUP($C8,[1]Team!$A:$C,3,FALSE)</f>
        <v>DC</v>
      </c>
      <c r="Y8" t="str">
        <f>VLOOKUP($D8,[1]Team!$A:$C,2,FALSE)</f>
        <v>Delhi Daredevils</v>
      </c>
      <c r="Z8" t="str">
        <f>VLOOKUP($G8,[1]Team!$A:$C,2,FALSE)</f>
        <v>Deccan Chargers</v>
      </c>
      <c r="AA8" t="str">
        <f>VLOOKUP($N8,[1]Team!$A:$C,2,FALSE)</f>
        <v>Delhi Daredevils</v>
      </c>
      <c r="AB8" t="str">
        <f t="shared" si="3"/>
        <v>Standard</v>
      </c>
    </row>
    <row r="9" spans="1:28" x14ac:dyDescent="0.3">
      <c r="A9">
        <v>335994</v>
      </c>
      <c r="B9" s="2">
        <v>39561</v>
      </c>
      <c r="C9">
        <v>3</v>
      </c>
      <c r="D9">
        <v>7</v>
      </c>
      <c r="E9">
        <v>1</v>
      </c>
      <c r="F9" t="s">
        <v>85</v>
      </c>
      <c r="G9">
        <v>7</v>
      </c>
      <c r="H9" t="s">
        <v>20</v>
      </c>
      <c r="I9">
        <v>0</v>
      </c>
      <c r="J9">
        <v>1</v>
      </c>
      <c r="K9">
        <v>0</v>
      </c>
      <c r="L9" t="s">
        <v>21</v>
      </c>
      <c r="M9">
        <v>6</v>
      </c>
      <c r="N9">
        <v>3</v>
      </c>
      <c r="O9">
        <v>18</v>
      </c>
      <c r="P9">
        <v>476</v>
      </c>
      <c r="Q9">
        <v>512</v>
      </c>
      <c r="R9" t="s">
        <v>38</v>
      </c>
      <c r="S9" t="s">
        <v>23</v>
      </c>
      <c r="T9">
        <f t="shared" si="0"/>
        <v>2008</v>
      </c>
      <c r="U9">
        <f t="shared" si="1"/>
        <v>4</v>
      </c>
      <c r="V9" t="str">
        <f t="shared" si="2"/>
        <v>April</v>
      </c>
      <c r="W9" s="1" t="str">
        <f>VLOOKUP($C9,[1]Team!$A:$C,2,FALSE)</f>
        <v>Chennai Super Kings</v>
      </c>
      <c r="X9" t="str">
        <f>VLOOKUP($C9,[1]Team!$A:$C,3,FALSE)</f>
        <v>CSK</v>
      </c>
      <c r="Y9" t="str">
        <f>VLOOKUP($D9,[1]Team!$A:$C,2,FALSE)</f>
        <v>Mumbai Indians</v>
      </c>
      <c r="Z9" t="str">
        <f>VLOOKUP($G9,[1]Team!$A:$C,2,FALSE)</f>
        <v>Mumbai Indians</v>
      </c>
      <c r="AA9" t="str">
        <f>VLOOKUP($N9,[1]Team!$A:$C,2,FALSE)</f>
        <v>Chennai Super Kings</v>
      </c>
      <c r="AB9" t="str">
        <f t="shared" si="3"/>
        <v>Standard</v>
      </c>
    </row>
    <row r="10" spans="1:28" x14ac:dyDescent="0.3">
      <c r="A10">
        <v>335995</v>
      </c>
      <c r="B10" s="2">
        <v>39562</v>
      </c>
      <c r="C10">
        <v>8</v>
      </c>
      <c r="D10">
        <v>5</v>
      </c>
      <c r="E10">
        <v>1</v>
      </c>
      <c r="F10" t="s">
        <v>36</v>
      </c>
      <c r="G10">
        <v>5</v>
      </c>
      <c r="H10" t="s">
        <v>20</v>
      </c>
      <c r="I10">
        <v>0</v>
      </c>
      <c r="J10">
        <v>1</v>
      </c>
      <c r="K10">
        <v>0</v>
      </c>
      <c r="L10" t="s">
        <v>28</v>
      </c>
      <c r="M10">
        <v>3</v>
      </c>
      <c r="N10">
        <v>5</v>
      </c>
      <c r="O10">
        <v>31</v>
      </c>
      <c r="P10">
        <v>470</v>
      </c>
      <c r="Q10">
        <v>471</v>
      </c>
      <c r="R10" t="s">
        <v>37</v>
      </c>
      <c r="S10" t="s">
        <v>23</v>
      </c>
      <c r="T10">
        <f t="shared" si="0"/>
        <v>2008</v>
      </c>
      <c r="U10">
        <f t="shared" si="1"/>
        <v>4</v>
      </c>
      <c r="V10" t="str">
        <f t="shared" si="2"/>
        <v>April</v>
      </c>
      <c r="W10" s="1" t="str">
        <f>VLOOKUP($C10,[1]Team!$A:$C,2,FALSE)</f>
        <v>Deccan Chargers</v>
      </c>
      <c r="X10" t="str">
        <f>VLOOKUP($C10,[1]Team!$A:$C,3,FALSE)</f>
        <v>DC</v>
      </c>
      <c r="Y10" t="str">
        <f>VLOOKUP($D10,[1]Team!$A:$C,2,FALSE)</f>
        <v>Rajasthan Royals</v>
      </c>
      <c r="Z10" t="str">
        <f>VLOOKUP($G10,[1]Team!$A:$C,2,FALSE)</f>
        <v>Rajasthan Royals</v>
      </c>
      <c r="AA10" t="str">
        <f>VLOOKUP($N10,[1]Team!$A:$C,2,FALSE)</f>
        <v>Rajasthan Royals</v>
      </c>
      <c r="AB10" t="str">
        <f t="shared" si="3"/>
        <v>Standard</v>
      </c>
    </row>
    <row r="11" spans="1:28" x14ac:dyDescent="0.3">
      <c r="A11">
        <v>335996</v>
      </c>
      <c r="B11" s="2">
        <v>39563</v>
      </c>
      <c r="C11">
        <v>4</v>
      </c>
      <c r="D11">
        <v>7</v>
      </c>
      <c r="E11">
        <v>1</v>
      </c>
      <c r="F11" t="s">
        <v>24</v>
      </c>
      <c r="G11">
        <v>7</v>
      </c>
      <c r="H11" t="s">
        <v>20</v>
      </c>
      <c r="I11">
        <v>0</v>
      </c>
      <c r="J11">
        <v>1</v>
      </c>
      <c r="K11">
        <v>0</v>
      </c>
      <c r="L11" t="s">
        <v>21</v>
      </c>
      <c r="M11">
        <v>66</v>
      </c>
      <c r="N11">
        <v>4</v>
      </c>
      <c r="O11">
        <v>26</v>
      </c>
      <c r="P11">
        <v>472</v>
      </c>
      <c r="Q11">
        <v>492</v>
      </c>
      <c r="R11" t="s">
        <v>26</v>
      </c>
      <c r="S11" t="s">
        <v>23</v>
      </c>
      <c r="T11">
        <f t="shared" si="0"/>
        <v>2008</v>
      </c>
      <c r="U11">
        <f t="shared" si="1"/>
        <v>4</v>
      </c>
      <c r="V11" t="str">
        <f t="shared" si="2"/>
        <v>April</v>
      </c>
      <c r="W11" s="1" t="str">
        <f>VLOOKUP($C11,[1]Team!$A:$C,2,FALSE)</f>
        <v>Kings XI Punjab</v>
      </c>
      <c r="X11" t="str">
        <f>VLOOKUP($C11,[1]Team!$A:$C,3,FALSE)</f>
        <v>KXIP</v>
      </c>
      <c r="Y11" t="str">
        <f>VLOOKUP($D11,[1]Team!$A:$C,2,FALSE)</f>
        <v>Mumbai Indians</v>
      </c>
      <c r="Z11" t="str">
        <f>VLOOKUP($G11,[1]Team!$A:$C,2,FALSE)</f>
        <v>Mumbai Indians</v>
      </c>
      <c r="AA11" t="str">
        <f>VLOOKUP($N11,[1]Team!$A:$C,2,FALSE)</f>
        <v>Kings XI Punjab</v>
      </c>
      <c r="AB11" t="str">
        <f t="shared" si="3"/>
        <v>Standard</v>
      </c>
    </row>
    <row r="12" spans="1:28" x14ac:dyDescent="0.3">
      <c r="A12">
        <v>335997</v>
      </c>
      <c r="B12" s="2">
        <v>39564</v>
      </c>
      <c r="C12">
        <v>2</v>
      </c>
      <c r="D12">
        <v>5</v>
      </c>
      <c r="E12">
        <v>1</v>
      </c>
      <c r="F12" t="s">
        <v>19</v>
      </c>
      <c r="G12">
        <v>5</v>
      </c>
      <c r="H12" t="s">
        <v>20</v>
      </c>
      <c r="I12">
        <v>0</v>
      </c>
      <c r="J12">
        <v>1</v>
      </c>
      <c r="K12">
        <v>0</v>
      </c>
      <c r="L12" t="s">
        <v>28</v>
      </c>
      <c r="M12">
        <v>7</v>
      </c>
      <c r="N12">
        <v>5</v>
      </c>
      <c r="O12">
        <v>32</v>
      </c>
      <c r="P12">
        <v>471</v>
      </c>
      <c r="Q12">
        <v>475</v>
      </c>
      <c r="R12" t="s">
        <v>22</v>
      </c>
      <c r="S12" t="s">
        <v>23</v>
      </c>
      <c r="T12">
        <f t="shared" si="0"/>
        <v>2008</v>
      </c>
      <c r="U12">
        <f t="shared" si="1"/>
        <v>4</v>
      </c>
      <c r="V12" t="str">
        <f t="shared" si="2"/>
        <v>April</v>
      </c>
      <c r="W12" s="1" t="str">
        <f>VLOOKUP($C12,[1]Team!$A:$C,2,FALSE)</f>
        <v>Royal Challengers Bangalore</v>
      </c>
      <c r="X12" t="str">
        <f>VLOOKUP($C12,[1]Team!$A:$C,3,FALSE)</f>
        <v>RCB</v>
      </c>
      <c r="Y12" t="str">
        <f>VLOOKUP($D12,[1]Team!$A:$C,2,FALSE)</f>
        <v>Rajasthan Royals</v>
      </c>
      <c r="Z12" t="str">
        <f>VLOOKUP($G12,[1]Team!$A:$C,2,FALSE)</f>
        <v>Rajasthan Royals</v>
      </c>
      <c r="AA12" t="str">
        <f>VLOOKUP($N12,[1]Team!$A:$C,2,FALSE)</f>
        <v>Rajasthan Royals</v>
      </c>
      <c r="AB12" t="str">
        <f t="shared" si="3"/>
        <v>Standard</v>
      </c>
    </row>
    <row r="13" spans="1:28" x14ac:dyDescent="0.3">
      <c r="A13">
        <v>335998</v>
      </c>
      <c r="B13" s="2">
        <v>39564</v>
      </c>
      <c r="C13">
        <v>3</v>
      </c>
      <c r="D13">
        <v>1</v>
      </c>
      <c r="E13">
        <v>1</v>
      </c>
      <c r="F13" t="s">
        <v>85</v>
      </c>
      <c r="G13">
        <v>1</v>
      </c>
      <c r="H13" t="s">
        <v>25</v>
      </c>
      <c r="I13">
        <v>0</v>
      </c>
      <c r="J13">
        <v>1</v>
      </c>
      <c r="K13">
        <v>0</v>
      </c>
      <c r="L13" t="s">
        <v>28</v>
      </c>
      <c r="M13">
        <v>9</v>
      </c>
      <c r="N13">
        <v>3</v>
      </c>
      <c r="O13">
        <v>22</v>
      </c>
      <c r="P13">
        <v>474</v>
      </c>
      <c r="Q13">
        <v>479</v>
      </c>
      <c r="R13" t="s">
        <v>38</v>
      </c>
      <c r="S13" t="s">
        <v>23</v>
      </c>
      <c r="T13">
        <f t="shared" si="0"/>
        <v>2008</v>
      </c>
      <c r="U13">
        <f t="shared" si="1"/>
        <v>4</v>
      </c>
      <c r="V13" t="str">
        <f t="shared" si="2"/>
        <v>April</v>
      </c>
      <c r="W13" s="1" t="str">
        <f>VLOOKUP($C13,[1]Team!$A:$C,2,FALSE)</f>
        <v>Chennai Super Kings</v>
      </c>
      <c r="X13" t="str">
        <f>VLOOKUP($C13,[1]Team!$A:$C,3,FALSE)</f>
        <v>CSK</v>
      </c>
      <c r="Y13" t="str">
        <f>VLOOKUP($D13,[1]Team!$A:$C,2,FALSE)</f>
        <v>Kolkata Knight Riders</v>
      </c>
      <c r="Z13" t="str">
        <f>VLOOKUP($G13,[1]Team!$A:$C,2,FALSE)</f>
        <v>Kolkata Knight Riders</v>
      </c>
      <c r="AA13" t="str">
        <f>VLOOKUP($N13,[1]Team!$A:$C,2,FALSE)</f>
        <v>Chennai Super Kings</v>
      </c>
      <c r="AB13" t="str">
        <f t="shared" si="3"/>
        <v>Standard</v>
      </c>
    </row>
    <row r="14" spans="1:28" x14ac:dyDescent="0.3">
      <c r="A14">
        <v>335999</v>
      </c>
      <c r="B14" s="2">
        <v>39565</v>
      </c>
      <c r="C14">
        <v>7</v>
      </c>
      <c r="D14">
        <v>8</v>
      </c>
      <c r="E14">
        <v>1</v>
      </c>
      <c r="F14" t="s">
        <v>86</v>
      </c>
      <c r="G14">
        <v>8</v>
      </c>
      <c r="H14" t="s">
        <v>20</v>
      </c>
      <c r="I14">
        <v>0</v>
      </c>
      <c r="J14">
        <v>1</v>
      </c>
      <c r="K14">
        <v>0</v>
      </c>
      <c r="L14" t="s">
        <v>28</v>
      </c>
      <c r="M14">
        <v>10</v>
      </c>
      <c r="N14">
        <v>8</v>
      </c>
      <c r="O14">
        <v>53</v>
      </c>
      <c r="P14">
        <v>470</v>
      </c>
      <c r="Q14">
        <v>487</v>
      </c>
      <c r="R14" t="s">
        <v>31</v>
      </c>
      <c r="S14" t="s">
        <v>23</v>
      </c>
      <c r="T14">
        <f t="shared" si="0"/>
        <v>2008</v>
      </c>
      <c r="U14">
        <f t="shared" si="1"/>
        <v>4</v>
      </c>
      <c r="V14" t="str">
        <f t="shared" si="2"/>
        <v>April</v>
      </c>
      <c r="W14" s="1" t="str">
        <f>VLOOKUP($C14,[1]Team!$A:$C,2,FALSE)</f>
        <v>Mumbai Indians</v>
      </c>
      <c r="X14" t="str">
        <f>VLOOKUP($C14,[1]Team!$A:$C,3,FALSE)</f>
        <v>MI</v>
      </c>
      <c r="Y14" t="str">
        <f>VLOOKUP($D14,[1]Team!$A:$C,2,FALSE)</f>
        <v>Deccan Chargers</v>
      </c>
      <c r="Z14" t="str">
        <f>VLOOKUP($G14,[1]Team!$A:$C,2,FALSE)</f>
        <v>Deccan Chargers</v>
      </c>
      <c r="AA14" t="str">
        <f>VLOOKUP($N14,[1]Team!$A:$C,2,FALSE)</f>
        <v>Deccan Chargers</v>
      </c>
      <c r="AB14" t="str">
        <f t="shared" si="3"/>
        <v>Standard</v>
      </c>
    </row>
    <row r="15" spans="1:28" x14ac:dyDescent="0.3">
      <c r="A15">
        <v>336000</v>
      </c>
      <c r="B15" s="2">
        <v>39565</v>
      </c>
      <c r="C15">
        <v>4</v>
      </c>
      <c r="D15">
        <v>6</v>
      </c>
      <c r="E15">
        <v>1</v>
      </c>
      <c r="F15" t="s">
        <v>24</v>
      </c>
      <c r="G15">
        <v>6</v>
      </c>
      <c r="H15" t="s">
        <v>25</v>
      </c>
      <c r="I15">
        <v>0</v>
      </c>
      <c r="J15">
        <v>1</v>
      </c>
      <c r="K15">
        <v>0</v>
      </c>
      <c r="L15" t="s">
        <v>28</v>
      </c>
      <c r="M15">
        <v>4</v>
      </c>
      <c r="N15">
        <v>4</v>
      </c>
      <c r="O15">
        <v>28</v>
      </c>
      <c r="P15">
        <v>477</v>
      </c>
      <c r="Q15">
        <v>514</v>
      </c>
      <c r="R15" t="s">
        <v>26</v>
      </c>
      <c r="S15" t="s">
        <v>23</v>
      </c>
      <c r="T15">
        <f t="shared" si="0"/>
        <v>2008</v>
      </c>
      <c r="U15">
        <f t="shared" si="1"/>
        <v>4</v>
      </c>
      <c r="V15" t="str">
        <f t="shared" si="2"/>
        <v>April</v>
      </c>
      <c r="W15" s="1" t="str">
        <f>VLOOKUP($C15,[1]Team!$A:$C,2,FALSE)</f>
        <v>Kings XI Punjab</v>
      </c>
      <c r="X15" t="str">
        <f>VLOOKUP($C15,[1]Team!$A:$C,3,FALSE)</f>
        <v>KXIP</v>
      </c>
      <c r="Y15" t="str">
        <f>VLOOKUP($D15,[1]Team!$A:$C,2,FALSE)</f>
        <v>Delhi Daredevils</v>
      </c>
      <c r="Z15" t="str">
        <f>VLOOKUP($G15,[1]Team!$A:$C,2,FALSE)</f>
        <v>Delhi Daredevils</v>
      </c>
      <c r="AA15" t="str">
        <f>VLOOKUP($N15,[1]Team!$A:$C,2,FALSE)</f>
        <v>Kings XI Punjab</v>
      </c>
      <c r="AB15" t="str">
        <f t="shared" si="3"/>
        <v>Standard</v>
      </c>
    </row>
    <row r="16" spans="1:28" x14ac:dyDescent="0.3">
      <c r="A16">
        <v>336001</v>
      </c>
      <c r="B16" s="2">
        <v>39566</v>
      </c>
      <c r="C16">
        <v>2</v>
      </c>
      <c r="D16">
        <v>3</v>
      </c>
      <c r="E16">
        <v>1</v>
      </c>
      <c r="F16" t="s">
        <v>19</v>
      </c>
      <c r="G16">
        <v>3</v>
      </c>
      <c r="H16" t="s">
        <v>25</v>
      </c>
      <c r="I16">
        <v>0</v>
      </c>
      <c r="J16">
        <v>1</v>
      </c>
      <c r="K16">
        <v>0</v>
      </c>
      <c r="L16" t="s">
        <v>21</v>
      </c>
      <c r="M16">
        <v>13</v>
      </c>
      <c r="N16">
        <v>3</v>
      </c>
      <c r="O16">
        <v>20</v>
      </c>
      <c r="P16">
        <v>478</v>
      </c>
      <c r="Q16">
        <v>513</v>
      </c>
      <c r="R16" t="s">
        <v>22</v>
      </c>
      <c r="S16" t="s">
        <v>23</v>
      </c>
      <c r="T16">
        <f t="shared" si="0"/>
        <v>2008</v>
      </c>
      <c r="U16">
        <f t="shared" si="1"/>
        <v>4</v>
      </c>
      <c r="V16" t="str">
        <f t="shared" si="2"/>
        <v>April</v>
      </c>
      <c r="W16" s="1" t="str">
        <f>VLOOKUP($C16,[1]Team!$A:$C,2,FALSE)</f>
        <v>Royal Challengers Bangalore</v>
      </c>
      <c r="X16" t="str">
        <f>VLOOKUP($C16,[1]Team!$A:$C,3,FALSE)</f>
        <v>RCB</v>
      </c>
      <c r="Y16" t="str">
        <f>VLOOKUP($D16,[1]Team!$A:$C,2,FALSE)</f>
        <v>Chennai Super Kings</v>
      </c>
      <c r="Z16" t="str">
        <f>VLOOKUP($G16,[1]Team!$A:$C,2,FALSE)</f>
        <v>Chennai Super Kings</v>
      </c>
      <c r="AA16" t="str">
        <f>VLOOKUP($N16,[1]Team!$A:$C,2,FALSE)</f>
        <v>Chennai Super Kings</v>
      </c>
      <c r="AB16" t="str">
        <f t="shared" si="3"/>
        <v>Standard</v>
      </c>
    </row>
    <row r="17" spans="1:28" x14ac:dyDescent="0.3">
      <c r="A17">
        <v>336002</v>
      </c>
      <c r="B17" s="2">
        <v>39567</v>
      </c>
      <c r="C17">
        <v>1</v>
      </c>
      <c r="D17">
        <v>7</v>
      </c>
      <c r="E17">
        <v>1</v>
      </c>
      <c r="F17" t="s">
        <v>32</v>
      </c>
      <c r="G17">
        <v>1</v>
      </c>
      <c r="H17" t="s">
        <v>25</v>
      </c>
      <c r="I17">
        <v>0</v>
      </c>
      <c r="J17">
        <v>1</v>
      </c>
      <c r="K17">
        <v>0</v>
      </c>
      <c r="L17" t="s">
        <v>28</v>
      </c>
      <c r="M17">
        <v>7</v>
      </c>
      <c r="N17">
        <v>7</v>
      </c>
      <c r="O17">
        <v>44</v>
      </c>
      <c r="P17">
        <v>474</v>
      </c>
      <c r="Q17">
        <v>479</v>
      </c>
      <c r="R17" t="s">
        <v>33</v>
      </c>
      <c r="S17" t="s">
        <v>23</v>
      </c>
      <c r="T17">
        <f t="shared" si="0"/>
        <v>2008</v>
      </c>
      <c r="U17">
        <f t="shared" si="1"/>
        <v>4</v>
      </c>
      <c r="V17" t="str">
        <f t="shared" si="2"/>
        <v>April</v>
      </c>
      <c r="W17" s="1" t="str">
        <f>VLOOKUP($C17,[1]Team!$A:$C,2,FALSE)</f>
        <v>Kolkata Knight Riders</v>
      </c>
      <c r="X17" t="str">
        <f>VLOOKUP($C17,[1]Team!$A:$C,3,FALSE)</f>
        <v>KKR</v>
      </c>
      <c r="Y17" t="str">
        <f>VLOOKUP($D17,[1]Team!$A:$C,2,FALSE)</f>
        <v>Mumbai Indians</v>
      </c>
      <c r="Z17" t="str">
        <f>VLOOKUP($G17,[1]Team!$A:$C,2,FALSE)</f>
        <v>Kolkata Knight Riders</v>
      </c>
      <c r="AA17" t="str">
        <f>VLOOKUP($N17,[1]Team!$A:$C,2,FALSE)</f>
        <v>Mumbai Indians</v>
      </c>
      <c r="AB17" t="str">
        <f t="shared" si="3"/>
        <v>Standard</v>
      </c>
    </row>
    <row r="18" spans="1:28" x14ac:dyDescent="0.3">
      <c r="A18">
        <v>336003</v>
      </c>
      <c r="B18" s="2">
        <v>39568</v>
      </c>
      <c r="C18">
        <v>6</v>
      </c>
      <c r="D18">
        <v>2</v>
      </c>
      <c r="E18">
        <v>1</v>
      </c>
      <c r="F18" t="s">
        <v>27</v>
      </c>
      <c r="G18">
        <v>2</v>
      </c>
      <c r="H18" t="s">
        <v>20</v>
      </c>
      <c r="I18">
        <v>0</v>
      </c>
      <c r="J18">
        <v>1</v>
      </c>
      <c r="K18">
        <v>0</v>
      </c>
      <c r="L18" t="s">
        <v>21</v>
      </c>
      <c r="M18">
        <v>10</v>
      </c>
      <c r="N18">
        <v>6</v>
      </c>
      <c r="O18">
        <v>118</v>
      </c>
      <c r="P18">
        <v>472</v>
      </c>
      <c r="Q18">
        <v>514</v>
      </c>
      <c r="R18" t="s">
        <v>29</v>
      </c>
      <c r="S18" t="s">
        <v>23</v>
      </c>
      <c r="T18">
        <f t="shared" si="0"/>
        <v>2008</v>
      </c>
      <c r="U18">
        <f t="shared" si="1"/>
        <v>4</v>
      </c>
      <c r="V18" t="str">
        <f t="shared" si="2"/>
        <v>April</v>
      </c>
      <c r="W18" s="1" t="str">
        <f>VLOOKUP($C18,[1]Team!$A:$C,2,FALSE)</f>
        <v>Delhi Daredevils</v>
      </c>
      <c r="X18" t="str">
        <f>VLOOKUP($C18,[1]Team!$A:$C,3,FALSE)</f>
        <v>DD</v>
      </c>
      <c r="Y18" t="str">
        <f>VLOOKUP($D18,[1]Team!$A:$C,2,FALSE)</f>
        <v>Royal Challengers Bangalore</v>
      </c>
      <c r="Z18" t="str">
        <f>VLOOKUP($G18,[1]Team!$A:$C,2,FALSE)</f>
        <v>Royal Challengers Bangalore</v>
      </c>
      <c r="AA18" t="str">
        <f>VLOOKUP($N18,[1]Team!$A:$C,2,FALSE)</f>
        <v>Delhi Daredevils</v>
      </c>
      <c r="AB18" t="str">
        <f t="shared" si="3"/>
        <v>Standard</v>
      </c>
    </row>
    <row r="19" spans="1:28" x14ac:dyDescent="0.3">
      <c r="A19">
        <v>336004</v>
      </c>
      <c r="B19" s="2">
        <v>39569</v>
      </c>
      <c r="C19">
        <v>8</v>
      </c>
      <c r="D19">
        <v>4</v>
      </c>
      <c r="E19">
        <v>1</v>
      </c>
      <c r="F19" t="s">
        <v>36</v>
      </c>
      <c r="G19">
        <v>4</v>
      </c>
      <c r="H19" t="s">
        <v>20</v>
      </c>
      <c r="I19">
        <v>0</v>
      </c>
      <c r="J19">
        <v>1</v>
      </c>
      <c r="K19">
        <v>0</v>
      </c>
      <c r="L19" t="s">
        <v>28</v>
      </c>
      <c r="M19">
        <v>7</v>
      </c>
      <c r="N19">
        <v>4</v>
      </c>
      <c r="O19">
        <v>100</v>
      </c>
      <c r="P19">
        <v>478</v>
      </c>
      <c r="Q19">
        <v>513</v>
      </c>
      <c r="R19" t="s">
        <v>37</v>
      </c>
      <c r="S19" t="s">
        <v>23</v>
      </c>
      <c r="T19">
        <f t="shared" si="0"/>
        <v>2008</v>
      </c>
      <c r="U19">
        <f t="shared" si="1"/>
        <v>5</v>
      </c>
      <c r="V19" t="str">
        <f t="shared" si="2"/>
        <v>May</v>
      </c>
      <c r="W19" s="1" t="str">
        <f>VLOOKUP($C19,[1]Team!$A:$C,2,FALSE)</f>
        <v>Deccan Chargers</v>
      </c>
      <c r="X19" t="str">
        <f>VLOOKUP($C19,[1]Team!$A:$C,3,FALSE)</f>
        <v>DC</v>
      </c>
      <c r="Y19" t="str">
        <f>VLOOKUP($D19,[1]Team!$A:$C,2,FALSE)</f>
        <v>Kings XI Punjab</v>
      </c>
      <c r="Z19" t="str">
        <f>VLOOKUP($G19,[1]Team!$A:$C,2,FALSE)</f>
        <v>Kings XI Punjab</v>
      </c>
      <c r="AA19" t="str">
        <f>VLOOKUP($N19,[1]Team!$A:$C,2,FALSE)</f>
        <v>Kings XI Punjab</v>
      </c>
      <c r="AB19" t="str">
        <f t="shared" si="3"/>
        <v>Standard</v>
      </c>
    </row>
    <row r="20" spans="1:28" x14ac:dyDescent="0.3">
      <c r="A20">
        <v>336005</v>
      </c>
      <c r="B20" s="2">
        <v>39569</v>
      </c>
      <c r="C20">
        <v>5</v>
      </c>
      <c r="D20">
        <v>1</v>
      </c>
      <c r="E20">
        <v>1</v>
      </c>
      <c r="F20" t="s">
        <v>34</v>
      </c>
      <c r="G20">
        <v>5</v>
      </c>
      <c r="H20" t="s">
        <v>25</v>
      </c>
      <c r="I20">
        <v>0</v>
      </c>
      <c r="J20">
        <v>1</v>
      </c>
      <c r="K20">
        <v>0</v>
      </c>
      <c r="L20" t="s">
        <v>21</v>
      </c>
      <c r="M20">
        <v>45</v>
      </c>
      <c r="N20">
        <v>5</v>
      </c>
      <c r="O20">
        <v>101</v>
      </c>
      <c r="P20">
        <v>477</v>
      </c>
      <c r="Q20">
        <v>512</v>
      </c>
      <c r="R20" t="s">
        <v>35</v>
      </c>
      <c r="S20" t="s">
        <v>23</v>
      </c>
      <c r="T20">
        <f t="shared" si="0"/>
        <v>2008</v>
      </c>
      <c r="U20">
        <f t="shared" si="1"/>
        <v>5</v>
      </c>
      <c r="V20" t="str">
        <f t="shared" si="2"/>
        <v>May</v>
      </c>
      <c r="W20" s="1" t="str">
        <f>VLOOKUP($C20,[1]Team!$A:$C,2,FALSE)</f>
        <v>Rajasthan Royals</v>
      </c>
      <c r="X20" t="str">
        <f>VLOOKUP($C20,[1]Team!$A:$C,3,FALSE)</f>
        <v>RR</v>
      </c>
      <c r="Y20" t="str">
        <f>VLOOKUP($D20,[1]Team!$A:$C,2,FALSE)</f>
        <v>Kolkata Knight Riders</v>
      </c>
      <c r="Z20" t="str">
        <f>VLOOKUP($G20,[1]Team!$A:$C,2,FALSE)</f>
        <v>Rajasthan Royals</v>
      </c>
      <c r="AA20" t="str">
        <f>VLOOKUP($N20,[1]Team!$A:$C,2,FALSE)</f>
        <v>Rajasthan Royals</v>
      </c>
      <c r="AB20" t="str">
        <f t="shared" si="3"/>
        <v>Standard</v>
      </c>
    </row>
    <row r="21" spans="1:28" x14ac:dyDescent="0.3">
      <c r="A21">
        <v>336006</v>
      </c>
      <c r="B21" s="2">
        <v>39570</v>
      </c>
      <c r="C21">
        <v>3</v>
      </c>
      <c r="D21">
        <v>6</v>
      </c>
      <c r="E21">
        <v>1</v>
      </c>
      <c r="F21" t="s">
        <v>85</v>
      </c>
      <c r="G21">
        <v>3</v>
      </c>
      <c r="H21" t="s">
        <v>25</v>
      </c>
      <c r="I21">
        <v>0</v>
      </c>
      <c r="J21">
        <v>1</v>
      </c>
      <c r="K21">
        <v>0</v>
      </c>
      <c r="L21" t="s">
        <v>28</v>
      </c>
      <c r="M21">
        <v>8</v>
      </c>
      <c r="N21">
        <v>6</v>
      </c>
      <c r="O21">
        <v>41</v>
      </c>
      <c r="P21">
        <v>474</v>
      </c>
      <c r="Q21">
        <v>486</v>
      </c>
      <c r="R21" t="s">
        <v>38</v>
      </c>
      <c r="S21" t="s">
        <v>23</v>
      </c>
      <c r="T21">
        <f t="shared" si="0"/>
        <v>2008</v>
      </c>
      <c r="U21">
        <f t="shared" si="1"/>
        <v>5</v>
      </c>
      <c r="V21" t="str">
        <f t="shared" si="2"/>
        <v>May</v>
      </c>
      <c r="W21" s="1" t="str">
        <f>VLOOKUP($C21,[1]Team!$A:$C,2,FALSE)</f>
        <v>Chennai Super Kings</v>
      </c>
      <c r="X21" t="str">
        <f>VLOOKUP($C21,[1]Team!$A:$C,3,FALSE)</f>
        <v>CSK</v>
      </c>
      <c r="Y21" t="str">
        <f>VLOOKUP($D21,[1]Team!$A:$C,2,FALSE)</f>
        <v>Delhi Daredevils</v>
      </c>
      <c r="Z21" t="str">
        <f>VLOOKUP($G21,[1]Team!$A:$C,2,FALSE)</f>
        <v>Chennai Super Kings</v>
      </c>
      <c r="AA21" t="str">
        <f>VLOOKUP($N21,[1]Team!$A:$C,2,FALSE)</f>
        <v>Delhi Daredevils</v>
      </c>
      <c r="AB21" t="str">
        <f t="shared" si="3"/>
        <v>Standard</v>
      </c>
    </row>
    <row r="22" spans="1:28" x14ac:dyDescent="0.3">
      <c r="A22">
        <v>336007</v>
      </c>
      <c r="B22" s="2">
        <v>39593</v>
      </c>
      <c r="C22">
        <v>8</v>
      </c>
      <c r="D22">
        <v>2</v>
      </c>
      <c r="E22">
        <v>1</v>
      </c>
      <c r="F22" t="s">
        <v>36</v>
      </c>
      <c r="G22">
        <v>8</v>
      </c>
      <c r="H22" t="s">
        <v>25</v>
      </c>
      <c r="I22">
        <v>0</v>
      </c>
      <c r="J22">
        <v>1</v>
      </c>
      <c r="K22">
        <v>0</v>
      </c>
      <c r="L22" t="s">
        <v>28</v>
      </c>
      <c r="M22">
        <v>5</v>
      </c>
      <c r="N22">
        <v>2</v>
      </c>
      <c r="O22">
        <v>81</v>
      </c>
      <c r="P22">
        <v>470</v>
      </c>
      <c r="Q22">
        <v>477</v>
      </c>
      <c r="R22" t="s">
        <v>37</v>
      </c>
      <c r="S22" t="s">
        <v>23</v>
      </c>
      <c r="T22">
        <f t="shared" si="0"/>
        <v>2008</v>
      </c>
      <c r="U22">
        <f t="shared" si="1"/>
        <v>5</v>
      </c>
      <c r="V22" t="str">
        <f t="shared" si="2"/>
        <v>May</v>
      </c>
      <c r="W22" s="1" t="str">
        <f>VLOOKUP($C22,[1]Team!$A:$C,2,FALSE)</f>
        <v>Deccan Chargers</v>
      </c>
      <c r="X22" t="str">
        <f>VLOOKUP($C22,[1]Team!$A:$C,3,FALSE)</f>
        <v>DC</v>
      </c>
      <c r="Y22" t="str">
        <f>VLOOKUP($D22,[1]Team!$A:$C,2,FALSE)</f>
        <v>Royal Challengers Bangalore</v>
      </c>
      <c r="Z22" t="str">
        <f>VLOOKUP($G22,[1]Team!$A:$C,2,FALSE)</f>
        <v>Deccan Chargers</v>
      </c>
      <c r="AA22" t="str">
        <f>VLOOKUP($N22,[1]Team!$A:$C,2,FALSE)</f>
        <v>Royal Challengers Bangalore</v>
      </c>
      <c r="AB22" t="str">
        <f t="shared" si="3"/>
        <v>Standard</v>
      </c>
    </row>
    <row r="23" spans="1:28" x14ac:dyDescent="0.3">
      <c r="A23">
        <v>336008</v>
      </c>
      <c r="B23" s="2">
        <v>39571</v>
      </c>
      <c r="C23">
        <v>4</v>
      </c>
      <c r="D23">
        <v>1</v>
      </c>
      <c r="E23">
        <v>1</v>
      </c>
      <c r="F23" t="s">
        <v>24</v>
      </c>
      <c r="G23">
        <v>4</v>
      </c>
      <c r="H23" t="s">
        <v>25</v>
      </c>
      <c r="I23">
        <v>0</v>
      </c>
      <c r="J23">
        <v>1</v>
      </c>
      <c r="K23">
        <v>0</v>
      </c>
      <c r="L23" t="s">
        <v>21</v>
      </c>
      <c r="M23">
        <v>9</v>
      </c>
      <c r="N23">
        <v>4</v>
      </c>
      <c r="O23">
        <v>29</v>
      </c>
      <c r="P23">
        <v>476</v>
      </c>
      <c r="Q23">
        <v>514</v>
      </c>
      <c r="R23" t="s">
        <v>26</v>
      </c>
      <c r="S23" t="s">
        <v>23</v>
      </c>
      <c r="T23">
        <f t="shared" si="0"/>
        <v>2008</v>
      </c>
      <c r="U23">
        <f t="shared" si="1"/>
        <v>5</v>
      </c>
      <c r="V23" t="str">
        <f t="shared" si="2"/>
        <v>May</v>
      </c>
      <c r="W23" s="1" t="str">
        <f>VLOOKUP($C23,[1]Team!$A:$C,2,FALSE)</f>
        <v>Kings XI Punjab</v>
      </c>
      <c r="X23" t="str">
        <f>VLOOKUP($C23,[1]Team!$A:$C,3,FALSE)</f>
        <v>KXIP</v>
      </c>
      <c r="Y23" t="str">
        <f>VLOOKUP($D23,[1]Team!$A:$C,2,FALSE)</f>
        <v>Kolkata Knight Riders</v>
      </c>
      <c r="Z23" t="str">
        <f>VLOOKUP($G23,[1]Team!$A:$C,2,FALSE)</f>
        <v>Kings XI Punjab</v>
      </c>
      <c r="AA23" t="str">
        <f>VLOOKUP($N23,[1]Team!$A:$C,2,FALSE)</f>
        <v>Kings XI Punjab</v>
      </c>
      <c r="AB23" t="str">
        <f t="shared" si="3"/>
        <v>Standard</v>
      </c>
    </row>
    <row r="24" spans="1:28" x14ac:dyDescent="0.3">
      <c r="A24">
        <v>336009</v>
      </c>
      <c r="B24" s="2">
        <v>39572</v>
      </c>
      <c r="C24">
        <v>7</v>
      </c>
      <c r="D24">
        <v>6</v>
      </c>
      <c r="E24">
        <v>1</v>
      </c>
      <c r="F24" t="s">
        <v>86</v>
      </c>
      <c r="G24">
        <v>6</v>
      </c>
      <c r="H24" t="s">
        <v>20</v>
      </c>
      <c r="I24">
        <v>0</v>
      </c>
      <c r="J24">
        <v>1</v>
      </c>
      <c r="K24">
        <v>0</v>
      </c>
      <c r="L24" t="s">
        <v>21</v>
      </c>
      <c r="M24">
        <v>29</v>
      </c>
      <c r="N24">
        <v>7</v>
      </c>
      <c r="O24">
        <v>49</v>
      </c>
      <c r="P24">
        <v>475</v>
      </c>
      <c r="Q24">
        <v>477</v>
      </c>
      <c r="R24" t="s">
        <v>31</v>
      </c>
      <c r="S24" t="s">
        <v>23</v>
      </c>
      <c r="T24">
        <f t="shared" si="0"/>
        <v>2008</v>
      </c>
      <c r="U24">
        <f t="shared" si="1"/>
        <v>5</v>
      </c>
      <c r="V24" t="str">
        <f t="shared" si="2"/>
        <v>May</v>
      </c>
      <c r="W24" s="1" t="str">
        <f>VLOOKUP($C24,[1]Team!$A:$C,2,FALSE)</f>
        <v>Mumbai Indians</v>
      </c>
      <c r="X24" t="str">
        <f>VLOOKUP($C24,[1]Team!$A:$C,3,FALSE)</f>
        <v>MI</v>
      </c>
      <c r="Y24" t="str">
        <f>VLOOKUP($D24,[1]Team!$A:$C,2,FALSE)</f>
        <v>Delhi Daredevils</v>
      </c>
      <c r="Z24" t="str">
        <f>VLOOKUP($G24,[1]Team!$A:$C,2,FALSE)</f>
        <v>Delhi Daredevils</v>
      </c>
      <c r="AA24" t="str">
        <f>VLOOKUP($N24,[1]Team!$A:$C,2,FALSE)</f>
        <v>Mumbai Indians</v>
      </c>
      <c r="AB24" t="str">
        <f t="shared" si="3"/>
        <v>Standard</v>
      </c>
    </row>
    <row r="25" spans="1:28" x14ac:dyDescent="0.3">
      <c r="A25">
        <v>336010</v>
      </c>
      <c r="B25" s="2">
        <v>39572</v>
      </c>
      <c r="C25">
        <v>5</v>
      </c>
      <c r="D25">
        <v>3</v>
      </c>
      <c r="E25">
        <v>1</v>
      </c>
      <c r="F25" t="s">
        <v>34</v>
      </c>
      <c r="G25">
        <v>3</v>
      </c>
      <c r="H25" t="s">
        <v>25</v>
      </c>
      <c r="I25">
        <v>0</v>
      </c>
      <c r="J25">
        <v>1</v>
      </c>
      <c r="K25">
        <v>0</v>
      </c>
      <c r="L25" t="s">
        <v>28</v>
      </c>
      <c r="M25">
        <v>8</v>
      </c>
      <c r="N25">
        <v>5</v>
      </c>
      <c r="O25">
        <v>102</v>
      </c>
      <c r="P25">
        <v>470</v>
      </c>
      <c r="Q25">
        <v>479</v>
      </c>
      <c r="R25" t="s">
        <v>35</v>
      </c>
      <c r="S25" t="s">
        <v>23</v>
      </c>
      <c r="T25">
        <f t="shared" si="0"/>
        <v>2008</v>
      </c>
      <c r="U25">
        <f t="shared" si="1"/>
        <v>5</v>
      </c>
      <c r="V25" t="str">
        <f t="shared" si="2"/>
        <v>May</v>
      </c>
      <c r="W25" s="1" t="str">
        <f>VLOOKUP($C25,[1]Team!$A:$C,2,FALSE)</f>
        <v>Rajasthan Royals</v>
      </c>
      <c r="X25" t="str">
        <f>VLOOKUP($C25,[1]Team!$A:$C,3,FALSE)</f>
        <v>RR</v>
      </c>
      <c r="Y25" t="str">
        <f>VLOOKUP($D25,[1]Team!$A:$C,2,FALSE)</f>
        <v>Chennai Super Kings</v>
      </c>
      <c r="Z25" t="str">
        <f>VLOOKUP($G25,[1]Team!$A:$C,2,FALSE)</f>
        <v>Chennai Super Kings</v>
      </c>
      <c r="AA25" t="str">
        <f>VLOOKUP($N25,[1]Team!$A:$C,2,FALSE)</f>
        <v>Rajasthan Royals</v>
      </c>
      <c r="AB25" t="str">
        <f t="shared" si="3"/>
        <v>Standard</v>
      </c>
    </row>
    <row r="26" spans="1:28" x14ac:dyDescent="0.3">
      <c r="A26">
        <v>336011</v>
      </c>
      <c r="B26" s="2">
        <v>39573</v>
      </c>
      <c r="C26">
        <v>2</v>
      </c>
      <c r="D26">
        <v>4</v>
      </c>
      <c r="E26">
        <v>1</v>
      </c>
      <c r="F26" t="s">
        <v>19</v>
      </c>
      <c r="G26">
        <v>4</v>
      </c>
      <c r="H26" t="s">
        <v>20</v>
      </c>
      <c r="I26">
        <v>0</v>
      </c>
      <c r="J26">
        <v>1</v>
      </c>
      <c r="K26">
        <v>0</v>
      </c>
      <c r="L26" t="s">
        <v>28</v>
      </c>
      <c r="M26">
        <v>6</v>
      </c>
      <c r="N26">
        <v>4</v>
      </c>
      <c r="O26">
        <v>77</v>
      </c>
      <c r="P26">
        <v>473</v>
      </c>
      <c r="Q26">
        <v>478</v>
      </c>
      <c r="R26" t="s">
        <v>22</v>
      </c>
      <c r="S26" t="s">
        <v>23</v>
      </c>
      <c r="T26">
        <f t="shared" si="0"/>
        <v>2008</v>
      </c>
      <c r="U26">
        <f t="shared" si="1"/>
        <v>5</v>
      </c>
      <c r="V26" t="str">
        <f t="shared" si="2"/>
        <v>May</v>
      </c>
      <c r="W26" s="1" t="str">
        <f>VLOOKUP($C26,[1]Team!$A:$C,2,FALSE)</f>
        <v>Royal Challengers Bangalore</v>
      </c>
      <c r="X26" t="str">
        <f>VLOOKUP($C26,[1]Team!$A:$C,3,FALSE)</f>
        <v>RCB</v>
      </c>
      <c r="Y26" t="str">
        <f>VLOOKUP($D26,[1]Team!$A:$C,2,FALSE)</f>
        <v>Kings XI Punjab</v>
      </c>
      <c r="Z26" t="str">
        <f>VLOOKUP($G26,[1]Team!$A:$C,2,FALSE)</f>
        <v>Kings XI Punjab</v>
      </c>
      <c r="AA26" t="str">
        <f>VLOOKUP($N26,[1]Team!$A:$C,2,FALSE)</f>
        <v>Kings XI Punjab</v>
      </c>
      <c r="AB26" t="str">
        <f t="shared" si="3"/>
        <v>Standard</v>
      </c>
    </row>
    <row r="27" spans="1:28" x14ac:dyDescent="0.3">
      <c r="A27">
        <v>336012</v>
      </c>
      <c r="B27" s="2">
        <v>39574</v>
      </c>
      <c r="C27">
        <v>3</v>
      </c>
      <c r="D27">
        <v>8</v>
      </c>
      <c r="E27">
        <v>1</v>
      </c>
      <c r="F27" t="s">
        <v>85</v>
      </c>
      <c r="G27">
        <v>8</v>
      </c>
      <c r="H27" t="s">
        <v>20</v>
      </c>
      <c r="I27">
        <v>0</v>
      </c>
      <c r="J27">
        <v>1</v>
      </c>
      <c r="K27">
        <v>0</v>
      </c>
      <c r="L27" t="s">
        <v>28</v>
      </c>
      <c r="M27">
        <v>7</v>
      </c>
      <c r="N27">
        <v>8</v>
      </c>
      <c r="O27">
        <v>53</v>
      </c>
      <c r="P27">
        <v>471</v>
      </c>
      <c r="Q27">
        <v>513</v>
      </c>
      <c r="R27" t="s">
        <v>38</v>
      </c>
      <c r="S27" t="s">
        <v>23</v>
      </c>
      <c r="T27">
        <f t="shared" si="0"/>
        <v>2008</v>
      </c>
      <c r="U27">
        <f t="shared" si="1"/>
        <v>5</v>
      </c>
      <c r="V27" t="str">
        <f t="shared" si="2"/>
        <v>May</v>
      </c>
      <c r="W27" s="1" t="str">
        <f>VLOOKUP($C27,[1]Team!$A:$C,2,FALSE)</f>
        <v>Chennai Super Kings</v>
      </c>
      <c r="X27" t="str">
        <f>VLOOKUP($C27,[1]Team!$A:$C,3,FALSE)</f>
        <v>CSK</v>
      </c>
      <c r="Y27" t="str">
        <f>VLOOKUP($D27,[1]Team!$A:$C,2,FALSE)</f>
        <v>Deccan Chargers</v>
      </c>
      <c r="Z27" t="str">
        <f>VLOOKUP($G27,[1]Team!$A:$C,2,FALSE)</f>
        <v>Deccan Chargers</v>
      </c>
      <c r="AA27" t="str">
        <f>VLOOKUP($N27,[1]Team!$A:$C,2,FALSE)</f>
        <v>Deccan Chargers</v>
      </c>
      <c r="AB27" t="str">
        <f t="shared" si="3"/>
        <v>Standard</v>
      </c>
    </row>
    <row r="28" spans="1:28" x14ac:dyDescent="0.3">
      <c r="A28">
        <v>336013</v>
      </c>
      <c r="B28" s="2">
        <v>39575</v>
      </c>
      <c r="C28">
        <v>7</v>
      </c>
      <c r="D28">
        <v>5</v>
      </c>
      <c r="E28">
        <v>1</v>
      </c>
      <c r="F28" t="s">
        <v>86</v>
      </c>
      <c r="G28">
        <v>7</v>
      </c>
      <c r="H28" t="s">
        <v>20</v>
      </c>
      <c r="I28">
        <v>0</v>
      </c>
      <c r="J28">
        <v>1</v>
      </c>
      <c r="K28">
        <v>0</v>
      </c>
      <c r="L28" t="s">
        <v>28</v>
      </c>
      <c r="M28">
        <v>7</v>
      </c>
      <c r="N28">
        <v>7</v>
      </c>
      <c r="O28">
        <v>73</v>
      </c>
      <c r="P28">
        <v>476</v>
      </c>
      <c r="Q28">
        <v>477</v>
      </c>
      <c r="R28" t="s">
        <v>31</v>
      </c>
      <c r="S28" t="s">
        <v>23</v>
      </c>
      <c r="T28">
        <f t="shared" si="0"/>
        <v>2008</v>
      </c>
      <c r="U28">
        <f t="shared" si="1"/>
        <v>5</v>
      </c>
      <c r="V28" t="str">
        <f t="shared" si="2"/>
        <v>May</v>
      </c>
      <c r="W28" s="1" t="str">
        <f>VLOOKUP($C28,[1]Team!$A:$C,2,FALSE)</f>
        <v>Mumbai Indians</v>
      </c>
      <c r="X28" t="str">
        <f>VLOOKUP($C28,[1]Team!$A:$C,3,FALSE)</f>
        <v>MI</v>
      </c>
      <c r="Y28" t="str">
        <f>VLOOKUP($D28,[1]Team!$A:$C,2,FALSE)</f>
        <v>Rajasthan Royals</v>
      </c>
      <c r="Z28" t="str">
        <f>VLOOKUP($G28,[1]Team!$A:$C,2,FALSE)</f>
        <v>Mumbai Indians</v>
      </c>
      <c r="AA28" t="str">
        <f>VLOOKUP($N28,[1]Team!$A:$C,2,FALSE)</f>
        <v>Mumbai Indians</v>
      </c>
      <c r="AB28" t="str">
        <f t="shared" si="3"/>
        <v>Standard</v>
      </c>
    </row>
    <row r="29" spans="1:28" x14ac:dyDescent="0.3">
      <c r="A29">
        <v>336014</v>
      </c>
      <c r="B29" s="2">
        <v>39576</v>
      </c>
      <c r="C29">
        <v>6</v>
      </c>
      <c r="D29">
        <v>3</v>
      </c>
      <c r="E29">
        <v>1</v>
      </c>
      <c r="F29" t="s">
        <v>27</v>
      </c>
      <c r="G29">
        <v>3</v>
      </c>
      <c r="H29" t="s">
        <v>20</v>
      </c>
      <c r="I29">
        <v>0</v>
      </c>
      <c r="J29">
        <v>1</v>
      </c>
      <c r="K29">
        <v>0</v>
      </c>
      <c r="L29" t="s">
        <v>28</v>
      </c>
      <c r="M29">
        <v>4</v>
      </c>
      <c r="N29">
        <v>3</v>
      </c>
      <c r="O29">
        <v>20</v>
      </c>
      <c r="P29">
        <v>472</v>
      </c>
      <c r="Q29">
        <v>513</v>
      </c>
      <c r="R29" t="s">
        <v>29</v>
      </c>
      <c r="S29" t="s">
        <v>23</v>
      </c>
      <c r="T29">
        <f t="shared" si="0"/>
        <v>2008</v>
      </c>
      <c r="U29">
        <f t="shared" si="1"/>
        <v>5</v>
      </c>
      <c r="V29" t="str">
        <f t="shared" si="2"/>
        <v>May</v>
      </c>
      <c r="W29" s="1" t="str">
        <f>VLOOKUP($C29,[1]Team!$A:$C,2,FALSE)</f>
        <v>Delhi Daredevils</v>
      </c>
      <c r="X29" t="str">
        <f>VLOOKUP($C29,[1]Team!$A:$C,3,FALSE)</f>
        <v>DD</v>
      </c>
      <c r="Y29" t="str">
        <f>VLOOKUP($D29,[1]Team!$A:$C,2,FALSE)</f>
        <v>Chennai Super Kings</v>
      </c>
      <c r="Z29" t="str">
        <f>VLOOKUP($G29,[1]Team!$A:$C,2,FALSE)</f>
        <v>Chennai Super Kings</v>
      </c>
      <c r="AA29" t="str">
        <f>VLOOKUP($N29,[1]Team!$A:$C,2,FALSE)</f>
        <v>Chennai Super Kings</v>
      </c>
      <c r="AB29" t="str">
        <f t="shared" si="3"/>
        <v>Standard</v>
      </c>
    </row>
    <row r="30" spans="1:28" x14ac:dyDescent="0.3">
      <c r="A30">
        <v>336015</v>
      </c>
      <c r="B30" s="2">
        <v>39576</v>
      </c>
      <c r="C30">
        <v>1</v>
      </c>
      <c r="D30">
        <v>2</v>
      </c>
      <c r="E30">
        <v>1</v>
      </c>
      <c r="F30" t="s">
        <v>32</v>
      </c>
      <c r="G30">
        <v>1</v>
      </c>
      <c r="H30" t="s">
        <v>25</v>
      </c>
      <c r="I30">
        <v>0</v>
      </c>
      <c r="J30">
        <v>1</v>
      </c>
      <c r="K30">
        <v>0</v>
      </c>
      <c r="L30" t="s">
        <v>21</v>
      </c>
      <c r="M30">
        <v>5</v>
      </c>
      <c r="N30">
        <v>1</v>
      </c>
      <c r="O30">
        <v>1</v>
      </c>
      <c r="P30">
        <v>470</v>
      </c>
      <c r="Q30">
        <v>475</v>
      </c>
      <c r="R30" t="s">
        <v>33</v>
      </c>
      <c r="S30" t="s">
        <v>23</v>
      </c>
      <c r="T30">
        <f t="shared" si="0"/>
        <v>2008</v>
      </c>
      <c r="U30">
        <f t="shared" si="1"/>
        <v>5</v>
      </c>
      <c r="V30" t="str">
        <f t="shared" si="2"/>
        <v>May</v>
      </c>
      <c r="W30" s="1" t="str">
        <f>VLOOKUP($C30,[1]Team!$A:$C,2,FALSE)</f>
        <v>Kolkata Knight Riders</v>
      </c>
      <c r="X30" t="str">
        <f>VLOOKUP($C30,[1]Team!$A:$C,3,FALSE)</f>
        <v>KKR</v>
      </c>
      <c r="Y30" t="str">
        <f>VLOOKUP($D30,[1]Team!$A:$C,2,FALSE)</f>
        <v>Royal Challengers Bangalore</v>
      </c>
      <c r="Z30" t="str">
        <f>VLOOKUP($G30,[1]Team!$A:$C,2,FALSE)</f>
        <v>Kolkata Knight Riders</v>
      </c>
      <c r="AA30" t="str">
        <f>VLOOKUP($N30,[1]Team!$A:$C,2,FALSE)</f>
        <v>Kolkata Knight Riders</v>
      </c>
      <c r="AB30" t="str">
        <f t="shared" si="3"/>
        <v>Standard</v>
      </c>
    </row>
    <row r="31" spans="1:28" x14ac:dyDescent="0.3">
      <c r="A31">
        <v>336016</v>
      </c>
      <c r="B31" s="2">
        <v>39577</v>
      </c>
      <c r="C31">
        <v>5</v>
      </c>
      <c r="D31">
        <v>8</v>
      </c>
      <c r="E31">
        <v>1</v>
      </c>
      <c r="F31" t="s">
        <v>34</v>
      </c>
      <c r="G31">
        <v>5</v>
      </c>
      <c r="H31" t="s">
        <v>20</v>
      </c>
      <c r="I31">
        <v>0</v>
      </c>
      <c r="J31">
        <v>1</v>
      </c>
      <c r="K31">
        <v>0</v>
      </c>
      <c r="L31" t="s">
        <v>28</v>
      </c>
      <c r="M31">
        <v>8</v>
      </c>
      <c r="N31">
        <v>5</v>
      </c>
      <c r="O31">
        <v>31</v>
      </c>
      <c r="P31">
        <v>471</v>
      </c>
      <c r="Q31">
        <v>492</v>
      </c>
      <c r="R31" t="s">
        <v>35</v>
      </c>
      <c r="S31" t="s">
        <v>23</v>
      </c>
      <c r="T31">
        <f t="shared" si="0"/>
        <v>2008</v>
      </c>
      <c r="U31">
        <f t="shared" si="1"/>
        <v>5</v>
      </c>
      <c r="V31" t="str">
        <f t="shared" si="2"/>
        <v>May</v>
      </c>
      <c r="W31" s="1" t="str">
        <f>VLOOKUP($C31,[1]Team!$A:$C,2,FALSE)</f>
        <v>Rajasthan Royals</v>
      </c>
      <c r="X31" t="str">
        <f>VLOOKUP($C31,[1]Team!$A:$C,3,FALSE)</f>
        <v>RR</v>
      </c>
      <c r="Y31" t="str">
        <f>VLOOKUP($D31,[1]Team!$A:$C,2,FALSE)</f>
        <v>Deccan Chargers</v>
      </c>
      <c r="Z31" t="str">
        <f>VLOOKUP($G31,[1]Team!$A:$C,2,FALSE)</f>
        <v>Rajasthan Royals</v>
      </c>
      <c r="AA31" t="str">
        <f>VLOOKUP($N31,[1]Team!$A:$C,2,FALSE)</f>
        <v>Rajasthan Royals</v>
      </c>
      <c r="AB31" t="str">
        <f t="shared" si="3"/>
        <v>Standard</v>
      </c>
    </row>
    <row r="32" spans="1:28" x14ac:dyDescent="0.3">
      <c r="A32">
        <v>336017</v>
      </c>
      <c r="B32" s="2">
        <v>39596</v>
      </c>
      <c r="C32">
        <v>2</v>
      </c>
      <c r="D32">
        <v>7</v>
      </c>
      <c r="E32">
        <v>1</v>
      </c>
      <c r="F32" t="s">
        <v>19</v>
      </c>
      <c r="G32">
        <v>7</v>
      </c>
      <c r="H32" t="s">
        <v>20</v>
      </c>
      <c r="I32">
        <v>0</v>
      </c>
      <c r="J32">
        <v>1</v>
      </c>
      <c r="K32">
        <v>0</v>
      </c>
      <c r="L32" t="s">
        <v>28</v>
      </c>
      <c r="M32">
        <v>9</v>
      </c>
      <c r="N32">
        <v>7</v>
      </c>
      <c r="O32">
        <v>149</v>
      </c>
      <c r="P32">
        <v>474</v>
      </c>
      <c r="Q32">
        <v>479</v>
      </c>
      <c r="R32" t="s">
        <v>22</v>
      </c>
      <c r="S32" t="s">
        <v>23</v>
      </c>
      <c r="T32">
        <f t="shared" si="0"/>
        <v>2008</v>
      </c>
      <c r="U32">
        <f t="shared" si="1"/>
        <v>5</v>
      </c>
      <c r="V32" t="str">
        <f t="shared" si="2"/>
        <v>May</v>
      </c>
      <c r="W32" s="1" t="str">
        <f>VLOOKUP($C32,[1]Team!$A:$C,2,FALSE)</f>
        <v>Royal Challengers Bangalore</v>
      </c>
      <c r="X32" t="str">
        <f>VLOOKUP($C32,[1]Team!$A:$C,3,FALSE)</f>
        <v>RCB</v>
      </c>
      <c r="Y32" t="str">
        <f>VLOOKUP($D32,[1]Team!$A:$C,2,FALSE)</f>
        <v>Mumbai Indians</v>
      </c>
      <c r="Z32" t="str">
        <f>VLOOKUP($G32,[1]Team!$A:$C,2,FALSE)</f>
        <v>Mumbai Indians</v>
      </c>
      <c r="AA32" t="str">
        <f>VLOOKUP($N32,[1]Team!$A:$C,2,FALSE)</f>
        <v>Mumbai Indians</v>
      </c>
      <c r="AB32" t="str">
        <f t="shared" si="3"/>
        <v>Standard</v>
      </c>
    </row>
    <row r="33" spans="1:28" x14ac:dyDescent="0.3">
      <c r="A33">
        <v>336018</v>
      </c>
      <c r="B33" s="2">
        <v>39578</v>
      </c>
      <c r="C33">
        <v>3</v>
      </c>
      <c r="D33">
        <v>4</v>
      </c>
      <c r="E33">
        <v>1</v>
      </c>
      <c r="F33" t="s">
        <v>85</v>
      </c>
      <c r="G33">
        <v>4</v>
      </c>
      <c r="H33" t="s">
        <v>20</v>
      </c>
      <c r="I33">
        <v>0</v>
      </c>
      <c r="J33">
        <v>1</v>
      </c>
      <c r="K33">
        <v>0</v>
      </c>
      <c r="L33" t="s">
        <v>21</v>
      </c>
      <c r="M33">
        <v>18</v>
      </c>
      <c r="N33">
        <v>3</v>
      </c>
      <c r="O33">
        <v>151</v>
      </c>
      <c r="P33">
        <v>479</v>
      </c>
      <c r="Q33">
        <v>480</v>
      </c>
      <c r="R33" t="s">
        <v>38</v>
      </c>
      <c r="S33" t="s">
        <v>23</v>
      </c>
      <c r="T33">
        <f t="shared" si="0"/>
        <v>2008</v>
      </c>
      <c r="U33">
        <f t="shared" si="1"/>
        <v>5</v>
      </c>
      <c r="V33" t="str">
        <f t="shared" si="2"/>
        <v>May</v>
      </c>
      <c r="W33" s="1" t="str">
        <f>VLOOKUP($C33,[1]Team!$A:$C,2,FALSE)</f>
        <v>Chennai Super Kings</v>
      </c>
      <c r="X33" t="str">
        <f>VLOOKUP($C33,[1]Team!$A:$C,3,FALSE)</f>
        <v>CSK</v>
      </c>
      <c r="Y33" t="str">
        <f>VLOOKUP($D33,[1]Team!$A:$C,2,FALSE)</f>
        <v>Kings XI Punjab</v>
      </c>
      <c r="Z33" t="str">
        <f>VLOOKUP($G33,[1]Team!$A:$C,2,FALSE)</f>
        <v>Kings XI Punjab</v>
      </c>
      <c r="AA33" t="str">
        <f>VLOOKUP($N33,[1]Team!$A:$C,2,FALSE)</f>
        <v>Chennai Super Kings</v>
      </c>
      <c r="AB33" t="str">
        <f t="shared" si="3"/>
        <v>Standard</v>
      </c>
    </row>
    <row r="34" spans="1:28" x14ac:dyDescent="0.3">
      <c r="A34">
        <v>336019</v>
      </c>
      <c r="B34" s="2">
        <v>39579</v>
      </c>
      <c r="C34">
        <v>8</v>
      </c>
      <c r="D34">
        <v>1</v>
      </c>
      <c r="E34">
        <v>1</v>
      </c>
      <c r="F34" t="s">
        <v>36</v>
      </c>
      <c r="G34">
        <v>1</v>
      </c>
      <c r="H34" t="s">
        <v>25</v>
      </c>
      <c r="I34">
        <v>0</v>
      </c>
      <c r="J34">
        <v>1</v>
      </c>
      <c r="K34">
        <v>0</v>
      </c>
      <c r="L34" t="s">
        <v>21</v>
      </c>
      <c r="M34">
        <v>23</v>
      </c>
      <c r="N34">
        <v>1</v>
      </c>
      <c r="O34">
        <v>1</v>
      </c>
      <c r="P34">
        <v>475</v>
      </c>
      <c r="Q34">
        <v>492</v>
      </c>
      <c r="R34" t="s">
        <v>37</v>
      </c>
      <c r="S34" t="s">
        <v>23</v>
      </c>
      <c r="T34">
        <f t="shared" si="0"/>
        <v>2008</v>
      </c>
      <c r="U34">
        <f t="shared" si="1"/>
        <v>5</v>
      </c>
      <c r="V34" t="str">
        <f t="shared" si="2"/>
        <v>May</v>
      </c>
      <c r="W34" s="1" t="str">
        <f>VLOOKUP($C34,[1]Team!$A:$C,2,FALSE)</f>
        <v>Deccan Chargers</v>
      </c>
      <c r="X34" t="str">
        <f>VLOOKUP($C34,[1]Team!$A:$C,3,FALSE)</f>
        <v>DC</v>
      </c>
      <c r="Y34" t="str">
        <f>VLOOKUP($D34,[1]Team!$A:$C,2,FALSE)</f>
        <v>Kolkata Knight Riders</v>
      </c>
      <c r="Z34" t="str">
        <f>VLOOKUP($G34,[1]Team!$A:$C,2,FALSE)</f>
        <v>Kolkata Knight Riders</v>
      </c>
      <c r="AA34" t="str">
        <f>VLOOKUP($N34,[1]Team!$A:$C,2,FALSE)</f>
        <v>Kolkata Knight Riders</v>
      </c>
      <c r="AB34" t="str">
        <f t="shared" si="3"/>
        <v>Standard</v>
      </c>
    </row>
    <row r="35" spans="1:28" x14ac:dyDescent="0.3">
      <c r="A35">
        <v>336020</v>
      </c>
      <c r="B35" s="2">
        <v>39579</v>
      </c>
      <c r="C35">
        <v>5</v>
      </c>
      <c r="D35">
        <v>6</v>
      </c>
      <c r="E35">
        <v>1</v>
      </c>
      <c r="F35" t="s">
        <v>34</v>
      </c>
      <c r="G35">
        <v>5</v>
      </c>
      <c r="H35" t="s">
        <v>20</v>
      </c>
      <c r="I35">
        <v>0</v>
      </c>
      <c r="J35">
        <v>1</v>
      </c>
      <c r="K35">
        <v>0</v>
      </c>
      <c r="L35" t="s">
        <v>28</v>
      </c>
      <c r="M35">
        <v>3</v>
      </c>
      <c r="N35">
        <v>5</v>
      </c>
      <c r="O35">
        <v>32</v>
      </c>
      <c r="P35">
        <v>473</v>
      </c>
      <c r="Q35">
        <v>477</v>
      </c>
      <c r="R35" t="s">
        <v>35</v>
      </c>
      <c r="S35" t="s">
        <v>23</v>
      </c>
      <c r="T35">
        <f t="shared" si="0"/>
        <v>2008</v>
      </c>
      <c r="U35">
        <f t="shared" si="1"/>
        <v>5</v>
      </c>
      <c r="V35" t="str">
        <f t="shared" si="2"/>
        <v>May</v>
      </c>
      <c r="W35" s="1" t="str">
        <f>VLOOKUP($C35,[1]Team!$A:$C,2,FALSE)</f>
        <v>Rajasthan Royals</v>
      </c>
      <c r="X35" t="str">
        <f>VLOOKUP($C35,[1]Team!$A:$C,3,FALSE)</f>
        <v>RR</v>
      </c>
      <c r="Y35" t="str">
        <f>VLOOKUP($D35,[1]Team!$A:$C,2,FALSE)</f>
        <v>Delhi Daredevils</v>
      </c>
      <c r="Z35" t="str">
        <f>VLOOKUP($G35,[1]Team!$A:$C,2,FALSE)</f>
        <v>Rajasthan Royals</v>
      </c>
      <c r="AA35" t="str">
        <f>VLOOKUP($N35,[1]Team!$A:$C,2,FALSE)</f>
        <v>Rajasthan Royals</v>
      </c>
      <c r="AB35" t="str">
        <f t="shared" si="3"/>
        <v>Standard</v>
      </c>
    </row>
    <row r="36" spans="1:28" x14ac:dyDescent="0.3">
      <c r="A36">
        <v>336021</v>
      </c>
      <c r="B36" s="2">
        <v>39580</v>
      </c>
      <c r="C36">
        <v>4</v>
      </c>
      <c r="D36">
        <v>2</v>
      </c>
      <c r="E36">
        <v>1</v>
      </c>
      <c r="F36" t="s">
        <v>24</v>
      </c>
      <c r="G36">
        <v>2</v>
      </c>
      <c r="H36" t="s">
        <v>25</v>
      </c>
      <c r="I36">
        <v>0</v>
      </c>
      <c r="J36">
        <v>1</v>
      </c>
      <c r="K36">
        <v>0</v>
      </c>
      <c r="L36" t="s">
        <v>28</v>
      </c>
      <c r="M36">
        <v>9</v>
      </c>
      <c r="N36">
        <v>4</v>
      </c>
      <c r="O36">
        <v>100</v>
      </c>
      <c r="P36">
        <v>478</v>
      </c>
      <c r="Q36">
        <v>514</v>
      </c>
      <c r="R36" t="s">
        <v>26</v>
      </c>
      <c r="S36" t="s">
        <v>23</v>
      </c>
      <c r="T36">
        <f t="shared" si="0"/>
        <v>2008</v>
      </c>
      <c r="U36">
        <f t="shared" si="1"/>
        <v>5</v>
      </c>
      <c r="V36" t="str">
        <f t="shared" si="2"/>
        <v>May</v>
      </c>
      <c r="W36" s="1" t="str">
        <f>VLOOKUP($C36,[1]Team!$A:$C,2,FALSE)</f>
        <v>Kings XI Punjab</v>
      </c>
      <c r="X36" t="str">
        <f>VLOOKUP($C36,[1]Team!$A:$C,3,FALSE)</f>
        <v>KXIP</v>
      </c>
      <c r="Y36" t="str">
        <f>VLOOKUP($D36,[1]Team!$A:$C,2,FALSE)</f>
        <v>Royal Challengers Bangalore</v>
      </c>
      <c r="Z36" t="str">
        <f>VLOOKUP($G36,[1]Team!$A:$C,2,FALSE)</f>
        <v>Royal Challengers Bangalore</v>
      </c>
      <c r="AA36" t="str">
        <f>VLOOKUP($N36,[1]Team!$A:$C,2,FALSE)</f>
        <v>Kings XI Punjab</v>
      </c>
      <c r="AB36" t="str">
        <f t="shared" si="3"/>
        <v>Standard</v>
      </c>
    </row>
    <row r="37" spans="1:28" x14ac:dyDescent="0.3">
      <c r="A37">
        <v>336022</v>
      </c>
      <c r="B37" s="2">
        <v>39581</v>
      </c>
      <c r="C37">
        <v>1</v>
      </c>
      <c r="D37">
        <v>6</v>
      </c>
      <c r="E37">
        <v>1</v>
      </c>
      <c r="F37" t="s">
        <v>32</v>
      </c>
      <c r="G37">
        <v>1</v>
      </c>
      <c r="H37" t="s">
        <v>25</v>
      </c>
      <c r="I37">
        <v>0</v>
      </c>
      <c r="J37">
        <v>1</v>
      </c>
      <c r="K37">
        <v>0</v>
      </c>
      <c r="L37" t="s">
        <v>21</v>
      </c>
      <c r="M37">
        <v>23</v>
      </c>
      <c r="N37">
        <v>1</v>
      </c>
      <c r="O37">
        <v>144</v>
      </c>
      <c r="P37">
        <v>470</v>
      </c>
      <c r="Q37">
        <v>475</v>
      </c>
      <c r="R37" t="s">
        <v>33</v>
      </c>
      <c r="S37" t="s">
        <v>23</v>
      </c>
      <c r="T37">
        <f t="shared" si="0"/>
        <v>2008</v>
      </c>
      <c r="U37">
        <f t="shared" si="1"/>
        <v>5</v>
      </c>
      <c r="V37" t="str">
        <f t="shared" si="2"/>
        <v>May</v>
      </c>
      <c r="W37" s="1" t="str">
        <f>VLOOKUP($C37,[1]Team!$A:$C,2,FALSE)</f>
        <v>Kolkata Knight Riders</v>
      </c>
      <c r="X37" t="str">
        <f>VLOOKUP($C37,[1]Team!$A:$C,3,FALSE)</f>
        <v>KKR</v>
      </c>
      <c r="Y37" t="str">
        <f>VLOOKUP($D37,[1]Team!$A:$C,2,FALSE)</f>
        <v>Delhi Daredevils</v>
      </c>
      <c r="Z37" t="str">
        <f>VLOOKUP($G37,[1]Team!$A:$C,2,FALSE)</f>
        <v>Kolkata Knight Riders</v>
      </c>
      <c r="AA37" t="str">
        <f>VLOOKUP($N37,[1]Team!$A:$C,2,FALSE)</f>
        <v>Kolkata Knight Riders</v>
      </c>
      <c r="AB37" t="str">
        <f t="shared" si="3"/>
        <v>Standard</v>
      </c>
    </row>
    <row r="38" spans="1:28" x14ac:dyDescent="0.3">
      <c r="A38">
        <v>336023</v>
      </c>
      <c r="B38" s="2">
        <v>39582</v>
      </c>
      <c r="C38">
        <v>7</v>
      </c>
      <c r="D38">
        <v>3</v>
      </c>
      <c r="E38">
        <v>1</v>
      </c>
      <c r="F38" t="s">
        <v>30</v>
      </c>
      <c r="G38">
        <v>7</v>
      </c>
      <c r="H38" t="s">
        <v>20</v>
      </c>
      <c r="I38">
        <v>0</v>
      </c>
      <c r="J38">
        <v>1</v>
      </c>
      <c r="K38">
        <v>0</v>
      </c>
      <c r="L38" t="s">
        <v>28</v>
      </c>
      <c r="M38">
        <v>9</v>
      </c>
      <c r="N38">
        <v>7</v>
      </c>
      <c r="O38">
        <v>44</v>
      </c>
      <c r="P38">
        <v>478</v>
      </c>
      <c r="Q38">
        <v>492</v>
      </c>
      <c r="R38" t="s">
        <v>31</v>
      </c>
      <c r="S38" t="s">
        <v>23</v>
      </c>
      <c r="T38">
        <f t="shared" si="0"/>
        <v>2008</v>
      </c>
      <c r="U38">
        <f t="shared" si="1"/>
        <v>5</v>
      </c>
      <c r="V38" t="str">
        <f t="shared" si="2"/>
        <v>May</v>
      </c>
      <c r="W38" s="1" t="str">
        <f>VLOOKUP($C38,[1]Team!$A:$C,2,FALSE)</f>
        <v>Mumbai Indians</v>
      </c>
      <c r="X38" t="str">
        <f>VLOOKUP($C38,[1]Team!$A:$C,3,FALSE)</f>
        <v>MI</v>
      </c>
      <c r="Y38" t="str">
        <f>VLOOKUP($D38,[1]Team!$A:$C,2,FALSE)</f>
        <v>Chennai Super Kings</v>
      </c>
      <c r="Z38" t="str">
        <f>VLOOKUP($G38,[1]Team!$A:$C,2,FALSE)</f>
        <v>Mumbai Indians</v>
      </c>
      <c r="AA38" t="str">
        <f>VLOOKUP($N38,[1]Team!$A:$C,2,FALSE)</f>
        <v>Mumbai Indians</v>
      </c>
      <c r="AB38" t="str">
        <f t="shared" si="3"/>
        <v>Standard</v>
      </c>
    </row>
    <row r="39" spans="1:28" x14ac:dyDescent="0.3">
      <c r="A39">
        <v>336024</v>
      </c>
      <c r="B39" s="2">
        <v>39596</v>
      </c>
      <c r="C39">
        <v>4</v>
      </c>
      <c r="D39">
        <v>5</v>
      </c>
      <c r="E39">
        <v>1</v>
      </c>
      <c r="F39" t="s">
        <v>24</v>
      </c>
      <c r="G39">
        <v>5</v>
      </c>
      <c r="H39" t="s">
        <v>20</v>
      </c>
      <c r="I39">
        <v>0</v>
      </c>
      <c r="J39">
        <v>1</v>
      </c>
      <c r="K39">
        <v>0</v>
      </c>
      <c r="L39" t="s">
        <v>21</v>
      </c>
      <c r="M39">
        <v>41</v>
      </c>
      <c r="N39">
        <v>4</v>
      </c>
      <c r="O39">
        <v>100</v>
      </c>
      <c r="P39">
        <v>473</v>
      </c>
      <c r="Q39">
        <v>486</v>
      </c>
      <c r="R39" t="s">
        <v>26</v>
      </c>
      <c r="S39" t="s">
        <v>23</v>
      </c>
      <c r="T39">
        <f t="shared" si="0"/>
        <v>2008</v>
      </c>
      <c r="U39">
        <f t="shared" si="1"/>
        <v>5</v>
      </c>
      <c r="V39" t="str">
        <f t="shared" si="2"/>
        <v>May</v>
      </c>
      <c r="W39" s="1" t="str">
        <f>VLOOKUP($C39,[1]Team!$A:$C,2,FALSE)</f>
        <v>Kings XI Punjab</v>
      </c>
      <c r="X39" t="str">
        <f>VLOOKUP($C39,[1]Team!$A:$C,3,FALSE)</f>
        <v>KXIP</v>
      </c>
      <c r="Y39" t="str">
        <f>VLOOKUP($D39,[1]Team!$A:$C,2,FALSE)</f>
        <v>Rajasthan Royals</v>
      </c>
      <c r="Z39" t="str">
        <f>VLOOKUP($G39,[1]Team!$A:$C,2,FALSE)</f>
        <v>Rajasthan Royals</v>
      </c>
      <c r="AA39" t="str">
        <f>VLOOKUP($N39,[1]Team!$A:$C,2,FALSE)</f>
        <v>Kings XI Punjab</v>
      </c>
      <c r="AB39" t="str">
        <f t="shared" si="3"/>
        <v>Standard</v>
      </c>
    </row>
    <row r="40" spans="1:28" x14ac:dyDescent="0.3">
      <c r="A40">
        <v>336025</v>
      </c>
      <c r="B40" s="2">
        <v>39583</v>
      </c>
      <c r="C40">
        <v>6</v>
      </c>
      <c r="D40">
        <v>8</v>
      </c>
      <c r="E40">
        <v>1</v>
      </c>
      <c r="F40" t="s">
        <v>27</v>
      </c>
      <c r="G40">
        <v>8</v>
      </c>
      <c r="H40" t="s">
        <v>20</v>
      </c>
      <c r="I40">
        <v>0</v>
      </c>
      <c r="J40">
        <v>1</v>
      </c>
      <c r="K40">
        <v>0</v>
      </c>
      <c r="L40" t="s">
        <v>21</v>
      </c>
      <c r="M40">
        <v>12</v>
      </c>
      <c r="N40">
        <v>6</v>
      </c>
      <c r="O40">
        <v>136</v>
      </c>
      <c r="P40">
        <v>480</v>
      </c>
      <c r="Q40">
        <v>512</v>
      </c>
      <c r="R40" t="s">
        <v>29</v>
      </c>
      <c r="S40" t="s">
        <v>23</v>
      </c>
      <c r="T40">
        <f t="shared" si="0"/>
        <v>2008</v>
      </c>
      <c r="U40">
        <f t="shared" si="1"/>
        <v>5</v>
      </c>
      <c r="V40" t="str">
        <f t="shared" si="2"/>
        <v>May</v>
      </c>
      <c r="W40" s="1" t="str">
        <f>VLOOKUP($C40,[1]Team!$A:$C,2,FALSE)</f>
        <v>Delhi Daredevils</v>
      </c>
      <c r="X40" t="str">
        <f>VLOOKUP($C40,[1]Team!$A:$C,3,FALSE)</f>
        <v>DD</v>
      </c>
      <c r="Y40" t="str">
        <f>VLOOKUP($D40,[1]Team!$A:$C,2,FALSE)</f>
        <v>Deccan Chargers</v>
      </c>
      <c r="Z40" t="str">
        <f>VLOOKUP($G40,[1]Team!$A:$C,2,FALSE)</f>
        <v>Deccan Chargers</v>
      </c>
      <c r="AA40" t="str">
        <f>VLOOKUP($N40,[1]Team!$A:$C,2,FALSE)</f>
        <v>Delhi Daredevils</v>
      </c>
      <c r="AB40" t="str">
        <f t="shared" si="3"/>
        <v>Standard</v>
      </c>
    </row>
    <row r="41" spans="1:28" x14ac:dyDescent="0.3">
      <c r="A41">
        <v>336026</v>
      </c>
      <c r="B41" s="2">
        <v>39584</v>
      </c>
      <c r="C41">
        <v>7</v>
      </c>
      <c r="D41">
        <v>1</v>
      </c>
      <c r="E41">
        <v>1</v>
      </c>
      <c r="F41" t="s">
        <v>30</v>
      </c>
      <c r="G41">
        <v>7</v>
      </c>
      <c r="H41" t="s">
        <v>20</v>
      </c>
      <c r="I41">
        <v>0</v>
      </c>
      <c r="J41">
        <v>1</v>
      </c>
      <c r="K41">
        <v>0</v>
      </c>
      <c r="L41" t="s">
        <v>28</v>
      </c>
      <c r="M41">
        <v>8</v>
      </c>
      <c r="N41">
        <v>7</v>
      </c>
      <c r="O41">
        <v>49</v>
      </c>
      <c r="P41">
        <v>478</v>
      </c>
      <c r="Q41">
        <v>476</v>
      </c>
      <c r="R41" t="s">
        <v>31</v>
      </c>
      <c r="S41" t="s">
        <v>23</v>
      </c>
      <c r="T41">
        <f t="shared" si="0"/>
        <v>2008</v>
      </c>
      <c r="U41">
        <f t="shared" si="1"/>
        <v>5</v>
      </c>
      <c r="V41" t="str">
        <f t="shared" si="2"/>
        <v>May</v>
      </c>
      <c r="W41" s="1" t="str">
        <f>VLOOKUP($C41,[1]Team!$A:$C,2,FALSE)</f>
        <v>Mumbai Indians</v>
      </c>
      <c r="X41" t="str">
        <f>VLOOKUP($C41,[1]Team!$A:$C,3,FALSE)</f>
        <v>MI</v>
      </c>
      <c r="Y41" t="str">
        <f>VLOOKUP($D41,[1]Team!$A:$C,2,FALSE)</f>
        <v>Kolkata Knight Riders</v>
      </c>
      <c r="Z41" t="str">
        <f>VLOOKUP($G41,[1]Team!$A:$C,2,FALSE)</f>
        <v>Mumbai Indians</v>
      </c>
      <c r="AA41" t="str">
        <f>VLOOKUP($N41,[1]Team!$A:$C,2,FALSE)</f>
        <v>Mumbai Indians</v>
      </c>
      <c r="AB41" t="str">
        <f t="shared" si="3"/>
        <v>Standard</v>
      </c>
    </row>
    <row r="42" spans="1:28" x14ac:dyDescent="0.3">
      <c r="A42">
        <v>336027</v>
      </c>
      <c r="B42" s="2">
        <v>39585</v>
      </c>
      <c r="C42">
        <v>6</v>
      </c>
      <c r="D42">
        <v>4</v>
      </c>
      <c r="E42">
        <v>1</v>
      </c>
      <c r="F42" t="s">
        <v>27</v>
      </c>
      <c r="G42">
        <v>6</v>
      </c>
      <c r="H42" t="s">
        <v>25</v>
      </c>
      <c r="I42">
        <v>0</v>
      </c>
      <c r="J42">
        <v>1</v>
      </c>
      <c r="K42">
        <v>1</v>
      </c>
      <c r="L42" t="s">
        <v>21</v>
      </c>
      <c r="M42">
        <v>6</v>
      </c>
      <c r="N42">
        <v>4</v>
      </c>
      <c r="O42">
        <v>64</v>
      </c>
      <c r="P42">
        <v>479</v>
      </c>
      <c r="Q42">
        <v>477</v>
      </c>
      <c r="R42" t="s">
        <v>29</v>
      </c>
      <c r="S42" t="s">
        <v>23</v>
      </c>
      <c r="T42">
        <f t="shared" si="0"/>
        <v>2008</v>
      </c>
      <c r="U42">
        <f t="shared" si="1"/>
        <v>5</v>
      </c>
      <c r="V42" t="str">
        <f t="shared" si="2"/>
        <v>May</v>
      </c>
      <c r="W42" s="1" t="str">
        <f>VLOOKUP($C42,[1]Team!$A:$C,2,FALSE)</f>
        <v>Delhi Daredevils</v>
      </c>
      <c r="X42" t="str">
        <f>VLOOKUP($C42,[1]Team!$A:$C,3,FALSE)</f>
        <v>DD</v>
      </c>
      <c r="Y42" t="str">
        <f>VLOOKUP($D42,[1]Team!$A:$C,2,FALSE)</f>
        <v>Kings XI Punjab</v>
      </c>
      <c r="Z42" t="str">
        <f>VLOOKUP($G42,[1]Team!$A:$C,2,FALSE)</f>
        <v>Delhi Daredevils</v>
      </c>
      <c r="AA42" t="str">
        <f>VLOOKUP($N42,[1]Team!$A:$C,2,FALSE)</f>
        <v>Kings XI Punjab</v>
      </c>
      <c r="AB42" t="str">
        <f t="shared" si="3"/>
        <v>Standard</v>
      </c>
    </row>
    <row r="43" spans="1:28" x14ac:dyDescent="0.3">
      <c r="A43">
        <v>336028</v>
      </c>
      <c r="B43" s="2">
        <v>39585</v>
      </c>
      <c r="C43">
        <v>5</v>
      </c>
      <c r="D43">
        <v>2</v>
      </c>
      <c r="E43">
        <v>1</v>
      </c>
      <c r="F43" t="s">
        <v>34</v>
      </c>
      <c r="G43">
        <v>2</v>
      </c>
      <c r="H43" t="s">
        <v>20</v>
      </c>
      <c r="I43">
        <v>0</v>
      </c>
      <c r="J43">
        <v>1</v>
      </c>
      <c r="K43">
        <v>0</v>
      </c>
      <c r="L43" t="s">
        <v>21</v>
      </c>
      <c r="M43">
        <v>65</v>
      </c>
      <c r="N43">
        <v>5</v>
      </c>
      <c r="O43">
        <v>74</v>
      </c>
      <c r="P43">
        <v>474</v>
      </c>
      <c r="Q43">
        <v>487</v>
      </c>
      <c r="R43" t="s">
        <v>35</v>
      </c>
      <c r="S43" t="s">
        <v>23</v>
      </c>
      <c r="T43">
        <f t="shared" si="0"/>
        <v>2008</v>
      </c>
      <c r="U43">
        <f t="shared" si="1"/>
        <v>5</v>
      </c>
      <c r="V43" t="str">
        <f t="shared" si="2"/>
        <v>May</v>
      </c>
      <c r="W43" s="1" t="str">
        <f>VLOOKUP($C43,[1]Team!$A:$C,2,FALSE)</f>
        <v>Rajasthan Royals</v>
      </c>
      <c r="X43" t="str">
        <f>VLOOKUP($C43,[1]Team!$A:$C,3,FALSE)</f>
        <v>RR</v>
      </c>
      <c r="Y43" t="str">
        <f>VLOOKUP($D43,[1]Team!$A:$C,2,FALSE)</f>
        <v>Royal Challengers Bangalore</v>
      </c>
      <c r="Z43" t="str">
        <f>VLOOKUP($G43,[1]Team!$A:$C,2,FALSE)</f>
        <v>Royal Challengers Bangalore</v>
      </c>
      <c r="AA43" t="str">
        <f>VLOOKUP($N43,[1]Team!$A:$C,2,FALSE)</f>
        <v>Rajasthan Royals</v>
      </c>
      <c r="AB43" t="str">
        <f t="shared" si="3"/>
        <v>Standard</v>
      </c>
    </row>
    <row r="44" spans="1:28" x14ac:dyDescent="0.3">
      <c r="A44">
        <v>336029</v>
      </c>
      <c r="B44" s="2">
        <v>39586</v>
      </c>
      <c r="C44">
        <v>8</v>
      </c>
      <c r="D44">
        <v>7</v>
      </c>
      <c r="E44">
        <v>1</v>
      </c>
      <c r="F44" t="s">
        <v>36</v>
      </c>
      <c r="G44">
        <v>8</v>
      </c>
      <c r="H44" t="s">
        <v>20</v>
      </c>
      <c r="I44">
        <v>0</v>
      </c>
      <c r="J44">
        <v>1</v>
      </c>
      <c r="K44">
        <v>0</v>
      </c>
      <c r="L44" t="s">
        <v>21</v>
      </c>
      <c r="M44">
        <v>25</v>
      </c>
      <c r="N44">
        <v>7</v>
      </c>
      <c r="O44">
        <v>71</v>
      </c>
      <c r="P44">
        <v>478</v>
      </c>
      <c r="Q44">
        <v>476</v>
      </c>
      <c r="R44" t="s">
        <v>37</v>
      </c>
      <c r="S44" t="s">
        <v>23</v>
      </c>
      <c r="T44">
        <f t="shared" si="0"/>
        <v>2008</v>
      </c>
      <c r="U44">
        <f t="shared" si="1"/>
        <v>5</v>
      </c>
      <c r="V44" t="str">
        <f t="shared" si="2"/>
        <v>May</v>
      </c>
      <c r="W44" s="1" t="str">
        <f>VLOOKUP($C44,[1]Team!$A:$C,2,FALSE)</f>
        <v>Deccan Chargers</v>
      </c>
      <c r="X44" t="str">
        <f>VLOOKUP($C44,[1]Team!$A:$C,3,FALSE)</f>
        <v>DC</v>
      </c>
      <c r="Y44" t="str">
        <f>VLOOKUP($D44,[1]Team!$A:$C,2,FALSE)</f>
        <v>Mumbai Indians</v>
      </c>
      <c r="Z44" t="str">
        <f>VLOOKUP($G44,[1]Team!$A:$C,2,FALSE)</f>
        <v>Deccan Chargers</v>
      </c>
      <c r="AA44" t="str">
        <f>VLOOKUP($N44,[1]Team!$A:$C,2,FALSE)</f>
        <v>Mumbai Indians</v>
      </c>
      <c r="AB44" t="str">
        <f t="shared" si="3"/>
        <v>Standard</v>
      </c>
    </row>
    <row r="45" spans="1:28" x14ac:dyDescent="0.3">
      <c r="A45">
        <v>336030</v>
      </c>
      <c r="B45" s="2">
        <v>39586</v>
      </c>
      <c r="C45">
        <v>1</v>
      </c>
      <c r="D45">
        <v>3</v>
      </c>
      <c r="E45">
        <v>1</v>
      </c>
      <c r="F45" t="s">
        <v>32</v>
      </c>
      <c r="G45">
        <v>1</v>
      </c>
      <c r="H45" t="s">
        <v>25</v>
      </c>
      <c r="I45">
        <v>0</v>
      </c>
      <c r="J45">
        <v>1</v>
      </c>
      <c r="K45">
        <v>1</v>
      </c>
      <c r="L45" t="s">
        <v>21</v>
      </c>
      <c r="M45">
        <v>3</v>
      </c>
      <c r="N45">
        <v>3</v>
      </c>
      <c r="O45">
        <v>122</v>
      </c>
      <c r="P45">
        <v>470</v>
      </c>
      <c r="Q45">
        <v>486</v>
      </c>
      <c r="R45" t="s">
        <v>33</v>
      </c>
      <c r="S45" t="s">
        <v>23</v>
      </c>
      <c r="T45">
        <f t="shared" si="0"/>
        <v>2008</v>
      </c>
      <c r="U45">
        <f t="shared" si="1"/>
        <v>5</v>
      </c>
      <c r="V45" t="str">
        <f t="shared" si="2"/>
        <v>May</v>
      </c>
      <c r="W45" s="1" t="str">
        <f>VLOOKUP($C45,[1]Team!$A:$C,2,FALSE)</f>
        <v>Kolkata Knight Riders</v>
      </c>
      <c r="X45" t="str">
        <f>VLOOKUP($C45,[1]Team!$A:$C,3,FALSE)</f>
        <v>KKR</v>
      </c>
      <c r="Y45" t="str">
        <f>VLOOKUP($D45,[1]Team!$A:$C,2,FALSE)</f>
        <v>Chennai Super Kings</v>
      </c>
      <c r="Z45" t="str">
        <f>VLOOKUP($G45,[1]Team!$A:$C,2,FALSE)</f>
        <v>Kolkata Knight Riders</v>
      </c>
      <c r="AA45" t="str">
        <f>VLOOKUP($N45,[1]Team!$A:$C,2,FALSE)</f>
        <v>Chennai Super Kings</v>
      </c>
      <c r="AB45" t="str">
        <f t="shared" si="3"/>
        <v>Standard</v>
      </c>
    </row>
    <row r="46" spans="1:28" x14ac:dyDescent="0.3">
      <c r="A46">
        <v>336031</v>
      </c>
      <c r="B46" s="2">
        <v>39587</v>
      </c>
      <c r="C46">
        <v>2</v>
      </c>
      <c r="D46">
        <v>6</v>
      </c>
      <c r="E46">
        <v>1</v>
      </c>
      <c r="F46" t="s">
        <v>19</v>
      </c>
      <c r="G46">
        <v>6</v>
      </c>
      <c r="H46" t="s">
        <v>20</v>
      </c>
      <c r="I46">
        <v>0</v>
      </c>
      <c r="J46">
        <v>1</v>
      </c>
      <c r="K46">
        <v>0</v>
      </c>
      <c r="L46" t="s">
        <v>28</v>
      </c>
      <c r="M46">
        <v>5</v>
      </c>
      <c r="N46">
        <v>6</v>
      </c>
      <c r="O46">
        <v>132</v>
      </c>
      <c r="P46">
        <v>473</v>
      </c>
      <c r="Q46">
        <v>512</v>
      </c>
      <c r="R46" t="s">
        <v>22</v>
      </c>
      <c r="S46" t="s">
        <v>23</v>
      </c>
      <c r="T46">
        <f t="shared" si="0"/>
        <v>2008</v>
      </c>
      <c r="U46">
        <f t="shared" si="1"/>
        <v>5</v>
      </c>
      <c r="V46" t="str">
        <f t="shared" si="2"/>
        <v>May</v>
      </c>
      <c r="W46" s="1" t="str">
        <f>VLOOKUP($C46,[1]Team!$A:$C,2,FALSE)</f>
        <v>Royal Challengers Bangalore</v>
      </c>
      <c r="X46" t="str">
        <f>VLOOKUP($C46,[1]Team!$A:$C,3,FALSE)</f>
        <v>RCB</v>
      </c>
      <c r="Y46" t="str">
        <f>VLOOKUP($D46,[1]Team!$A:$C,2,FALSE)</f>
        <v>Delhi Daredevils</v>
      </c>
      <c r="Z46" t="str">
        <f>VLOOKUP($G46,[1]Team!$A:$C,2,FALSE)</f>
        <v>Delhi Daredevils</v>
      </c>
      <c r="AA46" t="str">
        <f>VLOOKUP($N46,[1]Team!$A:$C,2,FALSE)</f>
        <v>Delhi Daredevils</v>
      </c>
      <c r="AB46" t="str">
        <f t="shared" si="3"/>
        <v>Standard</v>
      </c>
    </row>
    <row r="47" spans="1:28" x14ac:dyDescent="0.3">
      <c r="A47">
        <v>336032</v>
      </c>
      <c r="B47" s="2">
        <v>39588</v>
      </c>
      <c r="C47">
        <v>1</v>
      </c>
      <c r="D47">
        <v>5</v>
      </c>
      <c r="E47">
        <v>1</v>
      </c>
      <c r="F47" t="s">
        <v>32</v>
      </c>
      <c r="G47">
        <v>5</v>
      </c>
      <c r="H47" t="s">
        <v>20</v>
      </c>
      <c r="I47">
        <v>0</v>
      </c>
      <c r="J47">
        <v>1</v>
      </c>
      <c r="K47">
        <v>0</v>
      </c>
      <c r="L47" t="s">
        <v>28</v>
      </c>
      <c r="M47">
        <v>6</v>
      </c>
      <c r="N47">
        <v>5</v>
      </c>
      <c r="O47">
        <v>31</v>
      </c>
      <c r="P47">
        <v>480</v>
      </c>
      <c r="Q47">
        <v>477</v>
      </c>
      <c r="R47" t="s">
        <v>33</v>
      </c>
      <c r="S47" t="s">
        <v>23</v>
      </c>
      <c r="T47">
        <f t="shared" si="0"/>
        <v>2008</v>
      </c>
      <c r="U47">
        <f t="shared" si="1"/>
        <v>5</v>
      </c>
      <c r="V47" t="str">
        <f t="shared" si="2"/>
        <v>May</v>
      </c>
      <c r="W47" s="1" t="str">
        <f>VLOOKUP($C47,[1]Team!$A:$C,2,FALSE)</f>
        <v>Kolkata Knight Riders</v>
      </c>
      <c r="X47" t="str">
        <f>VLOOKUP($C47,[1]Team!$A:$C,3,FALSE)</f>
        <v>KKR</v>
      </c>
      <c r="Y47" t="str">
        <f>VLOOKUP($D47,[1]Team!$A:$C,2,FALSE)</f>
        <v>Rajasthan Royals</v>
      </c>
      <c r="Z47" t="str">
        <f>VLOOKUP($G47,[1]Team!$A:$C,2,FALSE)</f>
        <v>Rajasthan Royals</v>
      </c>
      <c r="AA47" t="str">
        <f>VLOOKUP($N47,[1]Team!$A:$C,2,FALSE)</f>
        <v>Rajasthan Royals</v>
      </c>
      <c r="AB47" t="str">
        <f t="shared" si="3"/>
        <v>Standard</v>
      </c>
    </row>
    <row r="48" spans="1:28" x14ac:dyDescent="0.3">
      <c r="A48">
        <v>336033</v>
      </c>
      <c r="B48" s="2">
        <v>39589</v>
      </c>
      <c r="C48">
        <v>7</v>
      </c>
      <c r="D48">
        <v>4</v>
      </c>
      <c r="E48">
        <v>1</v>
      </c>
      <c r="F48" t="s">
        <v>30</v>
      </c>
      <c r="G48">
        <v>7</v>
      </c>
      <c r="H48" t="s">
        <v>20</v>
      </c>
      <c r="I48">
        <v>0</v>
      </c>
      <c r="J48">
        <v>1</v>
      </c>
      <c r="K48">
        <v>0</v>
      </c>
      <c r="L48" t="s">
        <v>21</v>
      </c>
      <c r="M48">
        <v>1</v>
      </c>
      <c r="N48">
        <v>4</v>
      </c>
      <c r="O48">
        <v>100</v>
      </c>
      <c r="P48">
        <v>474</v>
      </c>
      <c r="Q48">
        <v>512</v>
      </c>
      <c r="R48" t="s">
        <v>31</v>
      </c>
      <c r="S48" t="s">
        <v>23</v>
      </c>
      <c r="T48">
        <f t="shared" si="0"/>
        <v>2008</v>
      </c>
      <c r="U48">
        <f t="shared" si="1"/>
        <v>5</v>
      </c>
      <c r="V48" t="str">
        <f t="shared" si="2"/>
        <v>May</v>
      </c>
      <c r="W48" s="1" t="str">
        <f>VLOOKUP($C48,[1]Team!$A:$C,2,FALSE)</f>
        <v>Mumbai Indians</v>
      </c>
      <c r="X48" t="str">
        <f>VLOOKUP($C48,[1]Team!$A:$C,3,FALSE)</f>
        <v>MI</v>
      </c>
      <c r="Y48" t="str">
        <f>VLOOKUP($D48,[1]Team!$A:$C,2,FALSE)</f>
        <v>Kings XI Punjab</v>
      </c>
      <c r="Z48" t="str">
        <f>VLOOKUP($G48,[1]Team!$A:$C,2,FALSE)</f>
        <v>Mumbai Indians</v>
      </c>
      <c r="AA48" t="str">
        <f>VLOOKUP($N48,[1]Team!$A:$C,2,FALSE)</f>
        <v>Kings XI Punjab</v>
      </c>
      <c r="AB48" t="str">
        <f t="shared" si="3"/>
        <v>Standard</v>
      </c>
    </row>
    <row r="49" spans="1:28" x14ac:dyDescent="0.3">
      <c r="A49">
        <v>336034</v>
      </c>
      <c r="B49" s="2">
        <v>39589</v>
      </c>
      <c r="C49">
        <v>3</v>
      </c>
      <c r="D49">
        <v>2</v>
      </c>
      <c r="E49">
        <v>1</v>
      </c>
      <c r="F49" t="s">
        <v>85</v>
      </c>
      <c r="G49">
        <v>2</v>
      </c>
      <c r="H49" t="s">
        <v>25</v>
      </c>
      <c r="I49">
        <v>0</v>
      </c>
      <c r="J49">
        <v>1</v>
      </c>
      <c r="K49">
        <v>0</v>
      </c>
      <c r="L49" t="s">
        <v>21</v>
      </c>
      <c r="M49">
        <v>14</v>
      </c>
      <c r="N49">
        <v>2</v>
      </c>
      <c r="O49">
        <v>124</v>
      </c>
      <c r="P49">
        <v>476</v>
      </c>
      <c r="Q49">
        <v>514</v>
      </c>
      <c r="R49" t="s">
        <v>38</v>
      </c>
      <c r="S49" t="s">
        <v>23</v>
      </c>
      <c r="T49">
        <f t="shared" si="0"/>
        <v>2008</v>
      </c>
      <c r="U49">
        <f t="shared" si="1"/>
        <v>5</v>
      </c>
      <c r="V49" t="str">
        <f t="shared" si="2"/>
        <v>May</v>
      </c>
      <c r="W49" s="1" t="str">
        <f>VLOOKUP($C49,[1]Team!$A:$C,2,FALSE)</f>
        <v>Chennai Super Kings</v>
      </c>
      <c r="X49" t="str">
        <f>VLOOKUP($C49,[1]Team!$A:$C,3,FALSE)</f>
        <v>CSK</v>
      </c>
      <c r="Y49" t="str">
        <f>VLOOKUP($D49,[1]Team!$A:$C,2,FALSE)</f>
        <v>Royal Challengers Bangalore</v>
      </c>
      <c r="Z49" t="str">
        <f>VLOOKUP($G49,[1]Team!$A:$C,2,FALSE)</f>
        <v>Royal Challengers Bangalore</v>
      </c>
      <c r="AA49" t="str">
        <f>VLOOKUP($N49,[1]Team!$A:$C,2,FALSE)</f>
        <v>Royal Challengers Bangalore</v>
      </c>
      <c r="AB49" t="str">
        <f t="shared" si="3"/>
        <v>Standard</v>
      </c>
    </row>
    <row r="50" spans="1:28" x14ac:dyDescent="0.3">
      <c r="A50">
        <v>336036</v>
      </c>
      <c r="B50" s="2">
        <v>39591</v>
      </c>
      <c r="C50">
        <v>4</v>
      </c>
      <c r="D50">
        <v>8</v>
      </c>
      <c r="E50">
        <v>1</v>
      </c>
      <c r="F50" t="s">
        <v>24</v>
      </c>
      <c r="G50">
        <v>4</v>
      </c>
      <c r="H50" t="s">
        <v>20</v>
      </c>
      <c r="I50">
        <v>0</v>
      </c>
      <c r="J50">
        <v>1</v>
      </c>
      <c r="K50">
        <v>0</v>
      </c>
      <c r="L50" t="s">
        <v>28</v>
      </c>
      <c r="M50">
        <v>6</v>
      </c>
      <c r="N50">
        <v>4</v>
      </c>
      <c r="O50">
        <v>100</v>
      </c>
      <c r="P50">
        <v>470</v>
      </c>
      <c r="Q50">
        <v>473</v>
      </c>
      <c r="R50" t="s">
        <v>26</v>
      </c>
      <c r="S50" t="s">
        <v>23</v>
      </c>
      <c r="T50">
        <f t="shared" si="0"/>
        <v>2008</v>
      </c>
      <c r="U50">
        <f t="shared" si="1"/>
        <v>5</v>
      </c>
      <c r="V50" t="str">
        <f t="shared" si="2"/>
        <v>May</v>
      </c>
      <c r="W50" s="1" t="str">
        <f>VLOOKUP($C50,[1]Team!$A:$C,2,FALSE)</f>
        <v>Kings XI Punjab</v>
      </c>
      <c r="X50" t="str">
        <f>VLOOKUP($C50,[1]Team!$A:$C,3,FALSE)</f>
        <v>KXIP</v>
      </c>
      <c r="Y50" t="str">
        <f>VLOOKUP($D50,[1]Team!$A:$C,2,FALSE)</f>
        <v>Deccan Chargers</v>
      </c>
      <c r="Z50" t="str">
        <f>VLOOKUP($G50,[1]Team!$A:$C,2,FALSE)</f>
        <v>Kings XI Punjab</v>
      </c>
      <c r="AA50" t="str">
        <f>VLOOKUP($N50,[1]Team!$A:$C,2,FALSE)</f>
        <v>Kings XI Punjab</v>
      </c>
      <c r="AB50" t="str">
        <f t="shared" si="3"/>
        <v>Standard</v>
      </c>
    </row>
    <row r="51" spans="1:28" x14ac:dyDescent="0.3">
      <c r="A51">
        <v>336037</v>
      </c>
      <c r="B51" s="2">
        <v>39592</v>
      </c>
      <c r="C51">
        <v>6</v>
      </c>
      <c r="D51">
        <v>7</v>
      </c>
      <c r="E51">
        <v>1</v>
      </c>
      <c r="F51" t="s">
        <v>27</v>
      </c>
      <c r="G51">
        <v>6</v>
      </c>
      <c r="H51" t="s">
        <v>20</v>
      </c>
      <c r="I51">
        <v>0</v>
      </c>
      <c r="J51">
        <v>1</v>
      </c>
      <c r="K51">
        <v>0</v>
      </c>
      <c r="L51" t="s">
        <v>28</v>
      </c>
      <c r="M51">
        <v>5</v>
      </c>
      <c r="N51">
        <v>6</v>
      </c>
      <c r="O51">
        <v>88</v>
      </c>
      <c r="P51">
        <v>474</v>
      </c>
      <c r="Q51">
        <v>486</v>
      </c>
      <c r="R51" t="s">
        <v>29</v>
      </c>
      <c r="S51" t="s">
        <v>23</v>
      </c>
      <c r="T51">
        <f t="shared" si="0"/>
        <v>2008</v>
      </c>
      <c r="U51">
        <f t="shared" si="1"/>
        <v>5</v>
      </c>
      <c r="V51" t="str">
        <f t="shared" si="2"/>
        <v>May</v>
      </c>
      <c r="W51" s="1" t="str">
        <f>VLOOKUP($C51,[1]Team!$A:$C,2,FALSE)</f>
        <v>Delhi Daredevils</v>
      </c>
      <c r="X51" t="str">
        <f>VLOOKUP($C51,[1]Team!$A:$C,3,FALSE)</f>
        <v>DD</v>
      </c>
      <c r="Y51" t="str">
        <f>VLOOKUP($D51,[1]Team!$A:$C,2,FALSE)</f>
        <v>Mumbai Indians</v>
      </c>
      <c r="Z51" t="str">
        <f>VLOOKUP($G51,[1]Team!$A:$C,2,FALSE)</f>
        <v>Delhi Daredevils</v>
      </c>
      <c r="AA51" t="str">
        <f>VLOOKUP($N51,[1]Team!$A:$C,2,FALSE)</f>
        <v>Delhi Daredevils</v>
      </c>
      <c r="AB51" t="str">
        <f t="shared" si="3"/>
        <v>Standard</v>
      </c>
    </row>
    <row r="52" spans="1:28" x14ac:dyDescent="0.3">
      <c r="A52">
        <v>336038</v>
      </c>
      <c r="B52" s="2">
        <v>39592</v>
      </c>
      <c r="C52">
        <v>3</v>
      </c>
      <c r="D52">
        <v>5</v>
      </c>
      <c r="E52">
        <v>1</v>
      </c>
      <c r="F52" t="s">
        <v>85</v>
      </c>
      <c r="G52">
        <v>5</v>
      </c>
      <c r="H52" t="s">
        <v>25</v>
      </c>
      <c r="I52">
        <v>0</v>
      </c>
      <c r="J52">
        <v>1</v>
      </c>
      <c r="K52">
        <v>0</v>
      </c>
      <c r="L52" t="s">
        <v>21</v>
      </c>
      <c r="M52">
        <v>10</v>
      </c>
      <c r="N52">
        <v>5</v>
      </c>
      <c r="O52">
        <v>109</v>
      </c>
      <c r="P52">
        <v>476</v>
      </c>
      <c r="Q52">
        <v>487</v>
      </c>
      <c r="R52" t="s">
        <v>38</v>
      </c>
      <c r="S52" t="s">
        <v>23</v>
      </c>
      <c r="T52">
        <f t="shared" si="0"/>
        <v>2008</v>
      </c>
      <c r="U52">
        <f t="shared" si="1"/>
        <v>5</v>
      </c>
      <c r="V52" t="str">
        <f t="shared" si="2"/>
        <v>May</v>
      </c>
      <c r="W52" s="1" t="str">
        <f>VLOOKUP($C52,[1]Team!$A:$C,2,FALSE)</f>
        <v>Chennai Super Kings</v>
      </c>
      <c r="X52" t="str">
        <f>VLOOKUP($C52,[1]Team!$A:$C,3,FALSE)</f>
        <v>CSK</v>
      </c>
      <c r="Y52" t="str">
        <f>VLOOKUP($D52,[1]Team!$A:$C,2,FALSE)</f>
        <v>Rajasthan Royals</v>
      </c>
      <c r="Z52" t="str">
        <f>VLOOKUP($G52,[1]Team!$A:$C,2,FALSE)</f>
        <v>Rajasthan Royals</v>
      </c>
      <c r="AA52" t="str">
        <f>VLOOKUP($N52,[1]Team!$A:$C,2,FALSE)</f>
        <v>Rajasthan Royals</v>
      </c>
      <c r="AB52" t="str">
        <f t="shared" si="3"/>
        <v>Standard</v>
      </c>
    </row>
    <row r="53" spans="1:28" x14ac:dyDescent="0.3">
      <c r="A53">
        <v>336039</v>
      </c>
      <c r="B53" s="2">
        <v>39571</v>
      </c>
      <c r="C53">
        <v>2</v>
      </c>
      <c r="D53">
        <v>8</v>
      </c>
      <c r="E53">
        <v>1</v>
      </c>
      <c r="F53" t="s">
        <v>19</v>
      </c>
      <c r="G53">
        <v>8</v>
      </c>
      <c r="H53" t="s">
        <v>20</v>
      </c>
      <c r="I53">
        <v>0</v>
      </c>
      <c r="J53">
        <v>1</v>
      </c>
      <c r="K53">
        <v>0</v>
      </c>
      <c r="L53" t="s">
        <v>21</v>
      </c>
      <c r="M53">
        <v>3</v>
      </c>
      <c r="N53">
        <v>2</v>
      </c>
      <c r="O53">
        <v>14</v>
      </c>
      <c r="P53">
        <v>478</v>
      </c>
      <c r="Q53">
        <v>487</v>
      </c>
      <c r="R53" t="s">
        <v>22</v>
      </c>
      <c r="S53" t="s">
        <v>23</v>
      </c>
      <c r="T53">
        <f t="shared" si="0"/>
        <v>2008</v>
      </c>
      <c r="U53">
        <f t="shared" si="1"/>
        <v>5</v>
      </c>
      <c r="V53" t="str">
        <f t="shared" si="2"/>
        <v>May</v>
      </c>
      <c r="W53" s="1" t="str">
        <f>VLOOKUP($C53,[1]Team!$A:$C,2,FALSE)</f>
        <v>Royal Challengers Bangalore</v>
      </c>
      <c r="X53" t="str">
        <f>VLOOKUP($C53,[1]Team!$A:$C,3,FALSE)</f>
        <v>RCB</v>
      </c>
      <c r="Y53" t="str">
        <f>VLOOKUP($D53,[1]Team!$A:$C,2,FALSE)</f>
        <v>Deccan Chargers</v>
      </c>
      <c r="Z53" t="str">
        <f>VLOOKUP($G53,[1]Team!$A:$C,2,FALSE)</f>
        <v>Deccan Chargers</v>
      </c>
      <c r="AA53" t="str">
        <f>VLOOKUP($N53,[1]Team!$A:$C,2,FALSE)</f>
        <v>Royal Challengers Bangalore</v>
      </c>
      <c r="AB53" t="str">
        <f t="shared" si="3"/>
        <v>Standard</v>
      </c>
    </row>
    <row r="54" spans="1:28" x14ac:dyDescent="0.3">
      <c r="A54">
        <v>336040</v>
      </c>
      <c r="B54" s="2">
        <v>39593</v>
      </c>
      <c r="C54">
        <v>1</v>
      </c>
      <c r="D54">
        <v>4</v>
      </c>
      <c r="E54">
        <v>1</v>
      </c>
      <c r="F54" t="s">
        <v>32</v>
      </c>
      <c r="G54">
        <v>4</v>
      </c>
      <c r="H54" t="s">
        <v>25</v>
      </c>
      <c r="I54">
        <v>0</v>
      </c>
      <c r="J54">
        <v>1</v>
      </c>
      <c r="K54">
        <v>0</v>
      </c>
      <c r="L54" t="s">
        <v>28</v>
      </c>
      <c r="M54">
        <v>3</v>
      </c>
      <c r="N54">
        <v>1</v>
      </c>
      <c r="O54">
        <v>105</v>
      </c>
      <c r="P54">
        <v>473</v>
      </c>
      <c r="Q54">
        <v>514</v>
      </c>
      <c r="R54" t="s">
        <v>33</v>
      </c>
      <c r="S54" t="s">
        <v>23</v>
      </c>
      <c r="T54">
        <f t="shared" si="0"/>
        <v>2008</v>
      </c>
      <c r="U54">
        <f t="shared" si="1"/>
        <v>5</v>
      </c>
      <c r="V54" t="str">
        <f t="shared" si="2"/>
        <v>May</v>
      </c>
      <c r="W54" s="1" t="str">
        <f>VLOOKUP($C54,[1]Team!$A:$C,2,FALSE)</f>
        <v>Kolkata Knight Riders</v>
      </c>
      <c r="X54" t="str">
        <f>VLOOKUP($C54,[1]Team!$A:$C,3,FALSE)</f>
        <v>KKR</v>
      </c>
      <c r="Y54" t="str">
        <f>VLOOKUP($D54,[1]Team!$A:$C,2,FALSE)</f>
        <v>Kings XI Punjab</v>
      </c>
      <c r="Z54" t="str">
        <f>VLOOKUP($G54,[1]Team!$A:$C,2,FALSE)</f>
        <v>Kings XI Punjab</v>
      </c>
      <c r="AA54" t="str">
        <f>VLOOKUP($N54,[1]Team!$A:$C,2,FALSE)</f>
        <v>Kolkata Knight Riders</v>
      </c>
      <c r="AB54" t="str">
        <f t="shared" si="3"/>
        <v>Standard</v>
      </c>
    </row>
    <row r="55" spans="1:28" x14ac:dyDescent="0.3">
      <c r="A55">
        <v>336041</v>
      </c>
      <c r="B55" s="2">
        <v>39594</v>
      </c>
      <c r="C55">
        <v>5</v>
      </c>
      <c r="D55">
        <v>7</v>
      </c>
      <c r="E55">
        <v>1</v>
      </c>
      <c r="F55" t="s">
        <v>34</v>
      </c>
      <c r="G55">
        <v>5</v>
      </c>
      <c r="H55" t="s">
        <v>20</v>
      </c>
      <c r="I55">
        <v>0</v>
      </c>
      <c r="J55">
        <v>1</v>
      </c>
      <c r="K55">
        <v>0</v>
      </c>
      <c r="L55" t="s">
        <v>28</v>
      </c>
      <c r="M55">
        <v>5</v>
      </c>
      <c r="N55">
        <v>5</v>
      </c>
      <c r="O55">
        <v>102</v>
      </c>
      <c r="P55">
        <v>474</v>
      </c>
      <c r="Q55">
        <v>486</v>
      </c>
      <c r="R55" t="s">
        <v>35</v>
      </c>
      <c r="S55" t="s">
        <v>23</v>
      </c>
      <c r="T55">
        <f t="shared" si="0"/>
        <v>2008</v>
      </c>
      <c r="U55">
        <f t="shared" si="1"/>
        <v>5</v>
      </c>
      <c r="V55" t="str">
        <f t="shared" si="2"/>
        <v>May</v>
      </c>
      <c r="W55" s="1" t="str">
        <f>VLOOKUP($C55,[1]Team!$A:$C,2,FALSE)</f>
        <v>Rajasthan Royals</v>
      </c>
      <c r="X55" t="str">
        <f>VLOOKUP($C55,[1]Team!$A:$C,3,FALSE)</f>
        <v>RR</v>
      </c>
      <c r="Y55" t="str">
        <f>VLOOKUP($D55,[1]Team!$A:$C,2,FALSE)</f>
        <v>Mumbai Indians</v>
      </c>
      <c r="Z55" t="str">
        <f>VLOOKUP($G55,[1]Team!$A:$C,2,FALSE)</f>
        <v>Rajasthan Royals</v>
      </c>
      <c r="AA55" t="str">
        <f>VLOOKUP($N55,[1]Team!$A:$C,2,FALSE)</f>
        <v>Rajasthan Royals</v>
      </c>
      <c r="AB55" t="str">
        <f t="shared" si="3"/>
        <v>Standard</v>
      </c>
    </row>
    <row r="56" spans="1:28" x14ac:dyDescent="0.3">
      <c r="A56">
        <v>336042</v>
      </c>
      <c r="B56" s="2">
        <v>39595</v>
      </c>
      <c r="C56">
        <v>8</v>
      </c>
      <c r="D56">
        <v>3</v>
      </c>
      <c r="E56">
        <v>1</v>
      </c>
      <c r="F56" t="s">
        <v>36</v>
      </c>
      <c r="G56">
        <v>8</v>
      </c>
      <c r="H56" t="s">
        <v>25</v>
      </c>
      <c r="I56">
        <v>0</v>
      </c>
      <c r="J56">
        <v>1</v>
      </c>
      <c r="K56">
        <v>0</v>
      </c>
      <c r="L56" t="s">
        <v>28</v>
      </c>
      <c r="M56">
        <v>7</v>
      </c>
      <c r="N56">
        <v>3</v>
      </c>
      <c r="O56">
        <v>21</v>
      </c>
      <c r="P56">
        <v>480</v>
      </c>
      <c r="Q56">
        <v>492</v>
      </c>
      <c r="R56" t="s">
        <v>37</v>
      </c>
      <c r="S56" t="s">
        <v>23</v>
      </c>
      <c r="T56">
        <f t="shared" si="0"/>
        <v>2008</v>
      </c>
      <c r="U56">
        <f t="shared" si="1"/>
        <v>5</v>
      </c>
      <c r="V56" t="str">
        <f t="shared" si="2"/>
        <v>May</v>
      </c>
      <c r="W56" s="1" t="str">
        <f>VLOOKUP($C56,[1]Team!$A:$C,2,FALSE)</f>
        <v>Deccan Chargers</v>
      </c>
      <c r="X56" t="str">
        <f>VLOOKUP($C56,[1]Team!$A:$C,3,FALSE)</f>
        <v>DC</v>
      </c>
      <c r="Y56" t="str">
        <f>VLOOKUP($D56,[1]Team!$A:$C,2,FALSE)</f>
        <v>Chennai Super Kings</v>
      </c>
      <c r="Z56" t="str">
        <f>VLOOKUP($G56,[1]Team!$A:$C,2,FALSE)</f>
        <v>Deccan Chargers</v>
      </c>
      <c r="AA56" t="str">
        <f>VLOOKUP($N56,[1]Team!$A:$C,2,FALSE)</f>
        <v>Chennai Super Kings</v>
      </c>
      <c r="AB56" t="str">
        <f t="shared" si="3"/>
        <v>Standard</v>
      </c>
    </row>
    <row r="57" spans="1:28" x14ac:dyDescent="0.3">
      <c r="A57">
        <v>336043</v>
      </c>
      <c r="B57" s="2">
        <v>39598</v>
      </c>
      <c r="C57">
        <v>6</v>
      </c>
      <c r="D57">
        <v>5</v>
      </c>
      <c r="E57">
        <v>1</v>
      </c>
      <c r="F57" t="s">
        <v>30</v>
      </c>
      <c r="G57">
        <v>6</v>
      </c>
      <c r="H57" t="s">
        <v>20</v>
      </c>
      <c r="I57">
        <v>0</v>
      </c>
      <c r="J57">
        <v>1</v>
      </c>
      <c r="K57">
        <v>0</v>
      </c>
      <c r="L57" t="s">
        <v>21</v>
      </c>
      <c r="M57">
        <v>105</v>
      </c>
      <c r="N57">
        <v>5</v>
      </c>
      <c r="O57">
        <v>32</v>
      </c>
      <c r="P57">
        <v>474</v>
      </c>
      <c r="Q57">
        <v>477</v>
      </c>
      <c r="R57" t="s">
        <v>31</v>
      </c>
      <c r="S57" t="s">
        <v>23</v>
      </c>
      <c r="T57">
        <f t="shared" si="0"/>
        <v>2008</v>
      </c>
      <c r="U57">
        <f t="shared" si="1"/>
        <v>5</v>
      </c>
      <c r="V57" t="str">
        <f t="shared" si="2"/>
        <v>May</v>
      </c>
      <c r="W57" s="1" t="str">
        <f>VLOOKUP($C57,[1]Team!$A:$C,2,FALSE)</f>
        <v>Delhi Daredevils</v>
      </c>
      <c r="X57" t="str">
        <f>VLOOKUP($C57,[1]Team!$A:$C,3,FALSE)</f>
        <v>DD</v>
      </c>
      <c r="Y57" t="str">
        <f>VLOOKUP($D57,[1]Team!$A:$C,2,FALSE)</f>
        <v>Rajasthan Royals</v>
      </c>
      <c r="Z57" t="str">
        <f>VLOOKUP($G57,[1]Team!$A:$C,2,FALSE)</f>
        <v>Delhi Daredevils</v>
      </c>
      <c r="AA57" t="str">
        <f>VLOOKUP($N57,[1]Team!$A:$C,2,FALSE)</f>
        <v>Rajasthan Royals</v>
      </c>
      <c r="AB57" t="str">
        <f t="shared" si="3"/>
        <v>Standard</v>
      </c>
    </row>
    <row r="58" spans="1:28" x14ac:dyDescent="0.3">
      <c r="A58">
        <v>336044</v>
      </c>
      <c r="B58" s="2">
        <v>39599</v>
      </c>
      <c r="C58">
        <v>3</v>
      </c>
      <c r="D58">
        <v>4</v>
      </c>
      <c r="E58">
        <v>1</v>
      </c>
      <c r="F58" t="s">
        <v>30</v>
      </c>
      <c r="G58">
        <v>4</v>
      </c>
      <c r="H58" t="s">
        <v>25</v>
      </c>
      <c r="I58">
        <v>0</v>
      </c>
      <c r="J58">
        <v>1</v>
      </c>
      <c r="K58">
        <v>0</v>
      </c>
      <c r="L58" t="s">
        <v>28</v>
      </c>
      <c r="M58">
        <v>9</v>
      </c>
      <c r="N58">
        <v>3</v>
      </c>
      <c r="O58">
        <v>122</v>
      </c>
      <c r="P58">
        <v>470</v>
      </c>
      <c r="Q58">
        <v>476</v>
      </c>
      <c r="R58" t="s">
        <v>31</v>
      </c>
      <c r="S58" t="s">
        <v>23</v>
      </c>
      <c r="T58">
        <f t="shared" si="0"/>
        <v>2008</v>
      </c>
      <c r="U58">
        <f t="shared" si="1"/>
        <v>5</v>
      </c>
      <c r="V58" t="str">
        <f t="shared" si="2"/>
        <v>May</v>
      </c>
      <c r="W58" s="1" t="str">
        <f>VLOOKUP($C58,[1]Team!$A:$C,2,FALSE)</f>
        <v>Chennai Super Kings</v>
      </c>
      <c r="X58" t="str">
        <f>VLOOKUP($C58,[1]Team!$A:$C,3,FALSE)</f>
        <v>CSK</v>
      </c>
      <c r="Y58" t="str">
        <f>VLOOKUP($D58,[1]Team!$A:$C,2,FALSE)</f>
        <v>Kings XI Punjab</v>
      </c>
      <c r="Z58" t="str">
        <f>VLOOKUP($G58,[1]Team!$A:$C,2,FALSE)</f>
        <v>Kings XI Punjab</v>
      </c>
      <c r="AA58" t="str">
        <f>VLOOKUP($N58,[1]Team!$A:$C,2,FALSE)</f>
        <v>Chennai Super Kings</v>
      </c>
      <c r="AB58" t="str">
        <f t="shared" si="3"/>
        <v>Standard</v>
      </c>
    </row>
    <row r="59" spans="1:28" x14ac:dyDescent="0.3">
      <c r="A59">
        <v>336045</v>
      </c>
      <c r="B59" s="2">
        <v>39600</v>
      </c>
      <c r="C59">
        <v>3</v>
      </c>
      <c r="D59">
        <v>5</v>
      </c>
      <c r="E59">
        <v>1</v>
      </c>
      <c r="F59" t="s">
        <v>86</v>
      </c>
      <c r="G59">
        <v>5</v>
      </c>
      <c r="H59" t="s">
        <v>20</v>
      </c>
      <c r="I59">
        <v>0</v>
      </c>
      <c r="J59">
        <v>1</v>
      </c>
      <c r="K59">
        <v>0</v>
      </c>
      <c r="L59" t="s">
        <v>28</v>
      </c>
      <c r="M59">
        <v>3</v>
      </c>
      <c r="N59">
        <v>5</v>
      </c>
      <c r="O59">
        <v>31</v>
      </c>
      <c r="P59">
        <v>474</v>
      </c>
      <c r="Q59">
        <v>477</v>
      </c>
      <c r="R59" t="s">
        <v>31</v>
      </c>
      <c r="S59" t="s">
        <v>23</v>
      </c>
      <c r="T59">
        <f t="shared" si="0"/>
        <v>2008</v>
      </c>
      <c r="U59">
        <f t="shared" si="1"/>
        <v>6</v>
      </c>
      <c r="V59" t="str">
        <f t="shared" si="2"/>
        <v>June</v>
      </c>
      <c r="W59" s="1" t="str">
        <f>VLOOKUP($C59,[1]Team!$A:$C,2,FALSE)</f>
        <v>Chennai Super Kings</v>
      </c>
      <c r="X59" t="str">
        <f>VLOOKUP($C59,[1]Team!$A:$C,3,FALSE)</f>
        <v>CSK</v>
      </c>
      <c r="Y59" t="str">
        <f>VLOOKUP($D59,[1]Team!$A:$C,2,FALSE)</f>
        <v>Rajasthan Royals</v>
      </c>
      <c r="Z59" t="str">
        <f>VLOOKUP($G59,[1]Team!$A:$C,2,FALSE)</f>
        <v>Rajasthan Royals</v>
      </c>
      <c r="AA59" t="str">
        <f>VLOOKUP($N59,[1]Team!$A:$C,2,FALSE)</f>
        <v>Rajasthan Royals</v>
      </c>
      <c r="AB59" t="str">
        <f t="shared" si="3"/>
        <v>Standard</v>
      </c>
    </row>
    <row r="60" spans="1:28" x14ac:dyDescent="0.3">
      <c r="A60">
        <v>392186</v>
      </c>
      <c r="B60" s="2">
        <v>39921</v>
      </c>
      <c r="C60">
        <v>3</v>
      </c>
      <c r="D60">
        <v>7</v>
      </c>
      <c r="E60">
        <v>2</v>
      </c>
      <c r="F60" t="s">
        <v>39</v>
      </c>
      <c r="G60">
        <v>3</v>
      </c>
      <c r="H60" t="s">
        <v>20</v>
      </c>
      <c r="I60">
        <v>0</v>
      </c>
      <c r="J60">
        <v>1</v>
      </c>
      <c r="K60">
        <v>0</v>
      </c>
      <c r="L60" t="s">
        <v>21</v>
      </c>
      <c r="M60">
        <v>19</v>
      </c>
      <c r="N60">
        <v>7</v>
      </c>
      <c r="O60">
        <v>133</v>
      </c>
      <c r="P60">
        <v>478</v>
      </c>
      <c r="Q60">
        <v>486</v>
      </c>
      <c r="R60" t="s">
        <v>40</v>
      </c>
      <c r="S60" t="s">
        <v>41</v>
      </c>
      <c r="T60">
        <f t="shared" si="0"/>
        <v>2009</v>
      </c>
      <c r="U60">
        <f t="shared" si="1"/>
        <v>4</v>
      </c>
      <c r="V60" t="str">
        <f t="shared" si="2"/>
        <v>April</v>
      </c>
      <c r="W60" s="1" t="str">
        <f>VLOOKUP($C60,[1]Team!$A:$C,2,FALSE)</f>
        <v>Chennai Super Kings</v>
      </c>
      <c r="X60" t="str">
        <f>VLOOKUP($C60,[1]Team!$A:$C,3,FALSE)</f>
        <v>CSK</v>
      </c>
      <c r="Y60" t="str">
        <f>VLOOKUP($D60,[1]Team!$A:$C,2,FALSE)</f>
        <v>Mumbai Indians</v>
      </c>
      <c r="Z60" t="str">
        <f>VLOOKUP($G60,[1]Team!$A:$C,2,FALSE)</f>
        <v>Chennai Super Kings</v>
      </c>
      <c r="AA60" t="str">
        <f>VLOOKUP($N60,[1]Team!$A:$C,2,FALSE)</f>
        <v>Mumbai Indians</v>
      </c>
      <c r="AB60" t="str">
        <f t="shared" si="3"/>
        <v>Standard</v>
      </c>
    </row>
    <row r="61" spans="1:28" x14ac:dyDescent="0.3">
      <c r="A61">
        <v>392187</v>
      </c>
      <c r="B61" s="2">
        <v>39921</v>
      </c>
      <c r="C61">
        <v>2</v>
      </c>
      <c r="D61">
        <v>5</v>
      </c>
      <c r="E61">
        <v>2</v>
      </c>
      <c r="F61" t="s">
        <v>39</v>
      </c>
      <c r="G61">
        <v>2</v>
      </c>
      <c r="H61" t="s">
        <v>25</v>
      </c>
      <c r="I61">
        <v>0</v>
      </c>
      <c r="J61">
        <v>1</v>
      </c>
      <c r="K61">
        <v>0</v>
      </c>
      <c r="L61" t="s">
        <v>21</v>
      </c>
      <c r="M61">
        <v>75</v>
      </c>
      <c r="N61">
        <v>2</v>
      </c>
      <c r="O61">
        <v>6</v>
      </c>
      <c r="P61">
        <v>478</v>
      </c>
      <c r="Q61">
        <v>513</v>
      </c>
      <c r="R61" t="s">
        <v>40</v>
      </c>
      <c r="S61" t="s">
        <v>41</v>
      </c>
      <c r="T61">
        <f t="shared" si="0"/>
        <v>2009</v>
      </c>
      <c r="U61">
        <f t="shared" si="1"/>
        <v>4</v>
      </c>
      <c r="V61" t="str">
        <f t="shared" si="2"/>
        <v>April</v>
      </c>
      <c r="W61" s="1" t="str">
        <f>VLOOKUP($C61,[1]Team!$A:$C,2,FALSE)</f>
        <v>Royal Challengers Bangalore</v>
      </c>
      <c r="X61" t="str">
        <f>VLOOKUP($C61,[1]Team!$A:$C,3,FALSE)</f>
        <v>RCB</v>
      </c>
      <c r="Y61" t="str">
        <f>VLOOKUP($D61,[1]Team!$A:$C,2,FALSE)</f>
        <v>Rajasthan Royals</v>
      </c>
      <c r="Z61" t="str">
        <f>VLOOKUP($G61,[1]Team!$A:$C,2,FALSE)</f>
        <v>Royal Challengers Bangalore</v>
      </c>
      <c r="AA61" t="str">
        <f>VLOOKUP($N61,[1]Team!$A:$C,2,FALSE)</f>
        <v>Royal Challengers Bangalore</v>
      </c>
      <c r="AB61" t="str">
        <f t="shared" si="3"/>
        <v>Standard</v>
      </c>
    </row>
    <row r="62" spans="1:28" x14ac:dyDescent="0.3">
      <c r="A62">
        <v>392188</v>
      </c>
      <c r="B62" s="2">
        <v>39922</v>
      </c>
      <c r="C62">
        <v>6</v>
      </c>
      <c r="D62">
        <v>4</v>
      </c>
      <c r="E62">
        <v>2</v>
      </c>
      <c r="F62" t="s">
        <v>39</v>
      </c>
      <c r="G62">
        <v>6</v>
      </c>
      <c r="H62" t="s">
        <v>20</v>
      </c>
      <c r="I62">
        <v>0</v>
      </c>
      <c r="J62">
        <v>1</v>
      </c>
      <c r="K62">
        <v>1</v>
      </c>
      <c r="L62" t="s">
        <v>28</v>
      </c>
      <c r="M62">
        <v>10</v>
      </c>
      <c r="N62">
        <v>6</v>
      </c>
      <c r="O62">
        <v>175</v>
      </c>
      <c r="P62">
        <v>471</v>
      </c>
      <c r="Q62">
        <v>515</v>
      </c>
      <c r="R62" t="s">
        <v>40</v>
      </c>
      <c r="S62" t="s">
        <v>41</v>
      </c>
      <c r="T62">
        <f t="shared" si="0"/>
        <v>2009</v>
      </c>
      <c r="U62">
        <f t="shared" si="1"/>
        <v>4</v>
      </c>
      <c r="V62" t="str">
        <f t="shared" si="2"/>
        <v>April</v>
      </c>
      <c r="W62" s="1" t="str">
        <f>VLOOKUP($C62,[1]Team!$A:$C,2,FALSE)</f>
        <v>Delhi Daredevils</v>
      </c>
      <c r="X62" t="str">
        <f>VLOOKUP($C62,[1]Team!$A:$C,3,FALSE)</f>
        <v>DD</v>
      </c>
      <c r="Y62" t="str">
        <f>VLOOKUP($D62,[1]Team!$A:$C,2,FALSE)</f>
        <v>Kings XI Punjab</v>
      </c>
      <c r="Z62" t="str">
        <f>VLOOKUP($G62,[1]Team!$A:$C,2,FALSE)</f>
        <v>Delhi Daredevils</v>
      </c>
      <c r="AA62" t="str">
        <f>VLOOKUP($N62,[1]Team!$A:$C,2,FALSE)</f>
        <v>Delhi Daredevils</v>
      </c>
      <c r="AB62" t="str">
        <f t="shared" si="3"/>
        <v>Standard</v>
      </c>
    </row>
    <row r="63" spans="1:28" x14ac:dyDescent="0.3">
      <c r="A63">
        <v>392189</v>
      </c>
      <c r="B63" s="2">
        <v>39922</v>
      </c>
      <c r="C63">
        <v>8</v>
      </c>
      <c r="D63">
        <v>1</v>
      </c>
      <c r="E63">
        <v>2</v>
      </c>
      <c r="F63" t="s">
        <v>39</v>
      </c>
      <c r="G63">
        <v>1</v>
      </c>
      <c r="H63" t="s">
        <v>25</v>
      </c>
      <c r="I63">
        <v>0</v>
      </c>
      <c r="J63">
        <v>1</v>
      </c>
      <c r="K63">
        <v>0</v>
      </c>
      <c r="L63" t="s">
        <v>28</v>
      </c>
      <c r="M63">
        <v>8</v>
      </c>
      <c r="N63">
        <v>8</v>
      </c>
      <c r="O63">
        <v>61</v>
      </c>
      <c r="P63">
        <v>471</v>
      </c>
      <c r="Q63">
        <v>478</v>
      </c>
      <c r="R63" t="s">
        <v>40</v>
      </c>
      <c r="S63" t="s">
        <v>41</v>
      </c>
      <c r="T63">
        <f t="shared" si="0"/>
        <v>2009</v>
      </c>
      <c r="U63">
        <f t="shared" si="1"/>
        <v>4</v>
      </c>
      <c r="V63" t="str">
        <f t="shared" si="2"/>
        <v>April</v>
      </c>
      <c r="W63" s="1" t="str">
        <f>VLOOKUP($C63,[1]Team!$A:$C,2,FALSE)</f>
        <v>Deccan Chargers</v>
      </c>
      <c r="X63" t="str">
        <f>VLOOKUP($C63,[1]Team!$A:$C,3,FALSE)</f>
        <v>DC</v>
      </c>
      <c r="Y63" t="str">
        <f>VLOOKUP($D63,[1]Team!$A:$C,2,FALSE)</f>
        <v>Kolkata Knight Riders</v>
      </c>
      <c r="Z63" t="str">
        <f>VLOOKUP($G63,[1]Team!$A:$C,2,FALSE)</f>
        <v>Kolkata Knight Riders</v>
      </c>
      <c r="AA63" t="str">
        <f>VLOOKUP($N63,[1]Team!$A:$C,2,FALSE)</f>
        <v>Deccan Chargers</v>
      </c>
      <c r="AB63" t="str">
        <f t="shared" si="3"/>
        <v>Standard</v>
      </c>
    </row>
    <row r="64" spans="1:28" x14ac:dyDescent="0.3">
      <c r="A64">
        <v>392190</v>
      </c>
      <c r="B64" s="2">
        <v>39923</v>
      </c>
      <c r="C64">
        <v>2</v>
      </c>
      <c r="D64">
        <v>3</v>
      </c>
      <c r="E64">
        <v>2</v>
      </c>
      <c r="F64" t="s">
        <v>87</v>
      </c>
      <c r="G64">
        <v>3</v>
      </c>
      <c r="H64" t="s">
        <v>25</v>
      </c>
      <c r="I64">
        <v>0</v>
      </c>
      <c r="J64">
        <v>1</v>
      </c>
      <c r="K64">
        <v>0</v>
      </c>
      <c r="L64" t="s">
        <v>21</v>
      </c>
      <c r="M64">
        <v>92</v>
      </c>
      <c r="N64">
        <v>3</v>
      </c>
      <c r="O64">
        <v>121</v>
      </c>
      <c r="P64">
        <v>480</v>
      </c>
      <c r="Q64">
        <v>490</v>
      </c>
      <c r="R64" t="s">
        <v>42</v>
      </c>
      <c r="S64" t="s">
        <v>41</v>
      </c>
      <c r="T64">
        <f t="shared" si="0"/>
        <v>2009</v>
      </c>
      <c r="U64">
        <f t="shared" si="1"/>
        <v>4</v>
      </c>
      <c r="V64" t="str">
        <f t="shared" si="2"/>
        <v>April</v>
      </c>
      <c r="W64" s="1" t="str">
        <f>VLOOKUP($C64,[1]Team!$A:$C,2,FALSE)</f>
        <v>Royal Challengers Bangalore</v>
      </c>
      <c r="X64" t="str">
        <f>VLOOKUP($C64,[1]Team!$A:$C,3,FALSE)</f>
        <v>RCB</v>
      </c>
      <c r="Y64" t="str">
        <f>VLOOKUP($D64,[1]Team!$A:$C,2,FALSE)</f>
        <v>Chennai Super Kings</v>
      </c>
      <c r="Z64" t="str">
        <f>VLOOKUP($G64,[1]Team!$A:$C,2,FALSE)</f>
        <v>Chennai Super Kings</v>
      </c>
      <c r="AA64" t="str">
        <f>VLOOKUP($N64,[1]Team!$A:$C,2,FALSE)</f>
        <v>Chennai Super Kings</v>
      </c>
      <c r="AB64" t="str">
        <f t="shared" si="3"/>
        <v>Standard</v>
      </c>
    </row>
    <row r="65" spans="1:28" x14ac:dyDescent="0.3">
      <c r="A65">
        <v>392191</v>
      </c>
      <c r="B65" s="2">
        <v>39924</v>
      </c>
      <c r="C65">
        <v>4</v>
      </c>
      <c r="D65">
        <v>1</v>
      </c>
      <c r="E65">
        <v>2</v>
      </c>
      <c r="F65" t="s">
        <v>43</v>
      </c>
      <c r="G65">
        <v>1</v>
      </c>
      <c r="H65" t="s">
        <v>20</v>
      </c>
      <c r="I65">
        <v>0</v>
      </c>
      <c r="J65">
        <v>1</v>
      </c>
      <c r="K65">
        <v>1</v>
      </c>
      <c r="L65" t="s">
        <v>21</v>
      </c>
      <c r="M65">
        <v>11</v>
      </c>
      <c r="N65">
        <v>1</v>
      </c>
      <c r="O65">
        <v>162</v>
      </c>
      <c r="P65">
        <v>476</v>
      </c>
      <c r="Q65">
        <v>515</v>
      </c>
      <c r="R65" t="s">
        <v>44</v>
      </c>
      <c r="S65" t="s">
        <v>41</v>
      </c>
      <c r="T65">
        <f t="shared" si="0"/>
        <v>2009</v>
      </c>
      <c r="U65">
        <f t="shared" si="1"/>
        <v>4</v>
      </c>
      <c r="V65" t="str">
        <f t="shared" si="2"/>
        <v>April</v>
      </c>
      <c r="W65" s="1" t="str">
        <f>VLOOKUP($C65,[1]Team!$A:$C,2,FALSE)</f>
        <v>Kings XI Punjab</v>
      </c>
      <c r="X65" t="str">
        <f>VLOOKUP($C65,[1]Team!$A:$C,3,FALSE)</f>
        <v>KXIP</v>
      </c>
      <c r="Y65" t="str">
        <f>VLOOKUP($D65,[1]Team!$A:$C,2,FALSE)</f>
        <v>Kolkata Knight Riders</v>
      </c>
      <c r="Z65" t="str">
        <f>VLOOKUP($G65,[1]Team!$A:$C,2,FALSE)</f>
        <v>Kolkata Knight Riders</v>
      </c>
      <c r="AA65" t="str">
        <f>VLOOKUP($N65,[1]Team!$A:$C,2,FALSE)</f>
        <v>Kolkata Knight Riders</v>
      </c>
      <c r="AB65" t="str">
        <f t="shared" si="3"/>
        <v>Standard</v>
      </c>
    </row>
    <row r="66" spans="1:28" x14ac:dyDescent="0.3">
      <c r="A66">
        <v>392193</v>
      </c>
      <c r="B66" s="2">
        <v>39925</v>
      </c>
      <c r="C66">
        <v>2</v>
      </c>
      <c r="D66">
        <v>8</v>
      </c>
      <c r="E66">
        <v>2</v>
      </c>
      <c r="F66" t="s">
        <v>39</v>
      </c>
      <c r="G66">
        <v>8</v>
      </c>
      <c r="H66" t="s">
        <v>25</v>
      </c>
      <c r="I66">
        <v>0</v>
      </c>
      <c r="J66">
        <v>1</v>
      </c>
      <c r="K66">
        <v>0</v>
      </c>
      <c r="L66" t="s">
        <v>21</v>
      </c>
      <c r="M66">
        <v>24</v>
      </c>
      <c r="N66">
        <v>8</v>
      </c>
      <c r="O66">
        <v>53</v>
      </c>
      <c r="P66">
        <v>481</v>
      </c>
      <c r="Q66">
        <v>492</v>
      </c>
      <c r="R66" t="s">
        <v>40</v>
      </c>
      <c r="S66" t="s">
        <v>41</v>
      </c>
      <c r="T66">
        <f t="shared" si="0"/>
        <v>2009</v>
      </c>
      <c r="U66">
        <f t="shared" si="1"/>
        <v>4</v>
      </c>
      <c r="V66" t="str">
        <f t="shared" si="2"/>
        <v>April</v>
      </c>
      <c r="W66" s="1" t="str">
        <f>VLOOKUP($C66,[1]Team!$A:$C,2,FALSE)</f>
        <v>Royal Challengers Bangalore</v>
      </c>
      <c r="X66" t="str">
        <f>VLOOKUP($C66,[1]Team!$A:$C,3,FALSE)</f>
        <v>RCB</v>
      </c>
      <c r="Y66" t="str">
        <f>VLOOKUP($D66,[1]Team!$A:$C,2,FALSE)</f>
        <v>Deccan Chargers</v>
      </c>
      <c r="Z66" t="str">
        <f>VLOOKUP($G66,[1]Team!$A:$C,2,FALSE)</f>
        <v>Deccan Chargers</v>
      </c>
      <c r="AA66" t="str">
        <f>VLOOKUP($N66,[1]Team!$A:$C,2,FALSE)</f>
        <v>Deccan Chargers</v>
      </c>
      <c r="AB66" t="str">
        <f t="shared" si="3"/>
        <v>Standard</v>
      </c>
    </row>
    <row r="67" spans="1:28" x14ac:dyDescent="0.3">
      <c r="A67">
        <v>392194</v>
      </c>
      <c r="B67" s="2">
        <v>39926</v>
      </c>
      <c r="C67">
        <v>3</v>
      </c>
      <c r="D67">
        <v>6</v>
      </c>
      <c r="E67">
        <v>2</v>
      </c>
      <c r="F67" t="s">
        <v>43</v>
      </c>
      <c r="G67">
        <v>6</v>
      </c>
      <c r="H67" t="s">
        <v>25</v>
      </c>
      <c r="I67">
        <v>0</v>
      </c>
      <c r="J67">
        <v>1</v>
      </c>
      <c r="K67">
        <v>0</v>
      </c>
      <c r="L67" t="s">
        <v>21</v>
      </c>
      <c r="M67">
        <v>9</v>
      </c>
      <c r="N67">
        <v>6</v>
      </c>
      <c r="O67">
        <v>110</v>
      </c>
      <c r="P67">
        <v>478</v>
      </c>
      <c r="Q67">
        <v>490</v>
      </c>
      <c r="R67" t="s">
        <v>44</v>
      </c>
      <c r="S67" t="s">
        <v>41</v>
      </c>
      <c r="T67">
        <f t="shared" ref="T67:T130" si="4">YEAR($B67)</f>
        <v>2009</v>
      </c>
      <c r="U67">
        <f t="shared" ref="U67:U130" si="5">MONTH($B67)</f>
        <v>4</v>
      </c>
      <c r="V67" t="str">
        <f t="shared" ref="V67:V130" si="6">TEXT($B67, "MMMM")</f>
        <v>April</v>
      </c>
      <c r="W67" s="1" t="str">
        <f>VLOOKUP($C67,[1]Team!$A:$C,2,FALSE)</f>
        <v>Chennai Super Kings</v>
      </c>
      <c r="X67" t="str">
        <f>VLOOKUP($C67,[1]Team!$A:$C,3,FALSE)</f>
        <v>CSK</v>
      </c>
      <c r="Y67" t="str">
        <f>VLOOKUP($D67,[1]Team!$A:$C,2,FALSE)</f>
        <v>Delhi Daredevils</v>
      </c>
      <c r="Z67" t="str">
        <f>VLOOKUP($G67,[1]Team!$A:$C,2,FALSE)</f>
        <v>Delhi Daredevils</v>
      </c>
      <c r="AA67" t="str">
        <f>VLOOKUP($N67,[1]Team!$A:$C,2,FALSE)</f>
        <v>Delhi Daredevils</v>
      </c>
      <c r="AB67" t="str">
        <f t="shared" ref="AB67:AB130" si="7">IF(OR($J67=0, $L67="Tie", $L67="No Result"), "Non-Standard","Standard")</f>
        <v>Standard</v>
      </c>
    </row>
    <row r="68" spans="1:28" x14ac:dyDescent="0.3">
      <c r="A68">
        <v>392195</v>
      </c>
      <c r="B68" s="2">
        <v>39926</v>
      </c>
      <c r="C68">
        <v>1</v>
      </c>
      <c r="D68">
        <v>5</v>
      </c>
      <c r="E68">
        <v>2</v>
      </c>
      <c r="F68" t="s">
        <v>39</v>
      </c>
      <c r="G68">
        <v>1</v>
      </c>
      <c r="H68" t="s">
        <v>20</v>
      </c>
      <c r="I68">
        <v>1</v>
      </c>
      <c r="J68">
        <v>1</v>
      </c>
      <c r="K68">
        <v>0</v>
      </c>
      <c r="L68" t="s">
        <v>45</v>
      </c>
      <c r="M68" t="s">
        <v>46</v>
      </c>
      <c r="N68">
        <v>5</v>
      </c>
      <c r="O68">
        <v>31</v>
      </c>
      <c r="P68">
        <v>471</v>
      </c>
      <c r="Q68">
        <v>481</v>
      </c>
      <c r="R68" t="s">
        <v>40</v>
      </c>
      <c r="S68" t="s">
        <v>41</v>
      </c>
      <c r="T68">
        <f t="shared" si="4"/>
        <v>2009</v>
      </c>
      <c r="U68">
        <f t="shared" si="5"/>
        <v>4</v>
      </c>
      <c r="V68" t="str">
        <f t="shared" si="6"/>
        <v>April</v>
      </c>
      <c r="W68" s="1" t="str">
        <f>VLOOKUP($C68,[1]Team!$A:$C,2,FALSE)</f>
        <v>Kolkata Knight Riders</v>
      </c>
      <c r="X68" t="str">
        <f>VLOOKUP($C68,[1]Team!$A:$C,3,FALSE)</f>
        <v>KKR</v>
      </c>
      <c r="Y68" t="str">
        <f>VLOOKUP($D68,[1]Team!$A:$C,2,FALSE)</f>
        <v>Rajasthan Royals</v>
      </c>
      <c r="Z68" t="str">
        <f>VLOOKUP($G68,[1]Team!$A:$C,2,FALSE)</f>
        <v>Kolkata Knight Riders</v>
      </c>
      <c r="AA68" t="str">
        <f>VLOOKUP($N68,[1]Team!$A:$C,2,FALSE)</f>
        <v>Rajasthan Royals</v>
      </c>
      <c r="AB68" t="str">
        <f t="shared" si="7"/>
        <v>Non-Standard</v>
      </c>
    </row>
    <row r="69" spans="1:28" x14ac:dyDescent="0.3">
      <c r="A69">
        <v>392196</v>
      </c>
      <c r="B69" s="2">
        <v>39927</v>
      </c>
      <c r="C69">
        <v>2</v>
      </c>
      <c r="D69">
        <v>4</v>
      </c>
      <c r="E69">
        <v>2</v>
      </c>
      <c r="F69" t="s">
        <v>43</v>
      </c>
      <c r="G69">
        <v>2</v>
      </c>
      <c r="H69" t="s">
        <v>25</v>
      </c>
      <c r="I69">
        <v>0</v>
      </c>
      <c r="J69">
        <v>1</v>
      </c>
      <c r="K69">
        <v>0</v>
      </c>
      <c r="L69" t="s">
        <v>28</v>
      </c>
      <c r="M69">
        <v>7</v>
      </c>
      <c r="N69">
        <v>4</v>
      </c>
      <c r="O69">
        <v>161</v>
      </c>
      <c r="P69">
        <v>478</v>
      </c>
      <c r="Q69">
        <v>516</v>
      </c>
      <c r="R69" t="s">
        <v>44</v>
      </c>
      <c r="S69" t="s">
        <v>41</v>
      </c>
      <c r="T69">
        <f t="shared" si="4"/>
        <v>2009</v>
      </c>
      <c r="U69">
        <f t="shared" si="5"/>
        <v>4</v>
      </c>
      <c r="V69" t="str">
        <f t="shared" si="6"/>
        <v>April</v>
      </c>
      <c r="W69" s="1" t="str">
        <f>VLOOKUP($C69,[1]Team!$A:$C,2,FALSE)</f>
        <v>Royal Challengers Bangalore</v>
      </c>
      <c r="X69" t="str">
        <f>VLOOKUP($C69,[1]Team!$A:$C,3,FALSE)</f>
        <v>RCB</v>
      </c>
      <c r="Y69" t="str">
        <f>VLOOKUP($D69,[1]Team!$A:$C,2,FALSE)</f>
        <v>Kings XI Punjab</v>
      </c>
      <c r="Z69" t="str">
        <f>VLOOKUP($G69,[1]Team!$A:$C,2,FALSE)</f>
        <v>Royal Challengers Bangalore</v>
      </c>
      <c r="AA69" t="str">
        <f>VLOOKUP($N69,[1]Team!$A:$C,2,FALSE)</f>
        <v>Kings XI Punjab</v>
      </c>
      <c r="AB69" t="str">
        <f t="shared" si="7"/>
        <v>Standard</v>
      </c>
    </row>
    <row r="70" spans="1:28" x14ac:dyDescent="0.3">
      <c r="A70">
        <v>392197</v>
      </c>
      <c r="B70" s="2">
        <v>39928</v>
      </c>
      <c r="C70">
        <v>8</v>
      </c>
      <c r="D70">
        <v>7</v>
      </c>
      <c r="E70">
        <v>2</v>
      </c>
      <c r="F70" t="s">
        <v>43</v>
      </c>
      <c r="G70">
        <v>8</v>
      </c>
      <c r="H70" t="s">
        <v>25</v>
      </c>
      <c r="I70">
        <v>0</v>
      </c>
      <c r="J70">
        <v>1</v>
      </c>
      <c r="K70">
        <v>0</v>
      </c>
      <c r="L70" t="s">
        <v>21</v>
      </c>
      <c r="M70">
        <v>12</v>
      </c>
      <c r="N70">
        <v>8</v>
      </c>
      <c r="O70">
        <v>131</v>
      </c>
      <c r="P70">
        <v>482</v>
      </c>
      <c r="Q70">
        <v>490</v>
      </c>
      <c r="R70" t="s">
        <v>44</v>
      </c>
      <c r="S70" t="s">
        <v>41</v>
      </c>
      <c r="T70">
        <f t="shared" si="4"/>
        <v>2009</v>
      </c>
      <c r="U70">
        <f t="shared" si="5"/>
        <v>4</v>
      </c>
      <c r="V70" t="str">
        <f t="shared" si="6"/>
        <v>April</v>
      </c>
      <c r="W70" s="1" t="str">
        <f>VLOOKUP($C70,[1]Team!$A:$C,2,FALSE)</f>
        <v>Deccan Chargers</v>
      </c>
      <c r="X70" t="str">
        <f>VLOOKUP($C70,[1]Team!$A:$C,3,FALSE)</f>
        <v>DC</v>
      </c>
      <c r="Y70" t="str">
        <f>VLOOKUP($D70,[1]Team!$A:$C,2,FALSE)</f>
        <v>Mumbai Indians</v>
      </c>
      <c r="Z70" t="str">
        <f>VLOOKUP($G70,[1]Team!$A:$C,2,FALSE)</f>
        <v>Deccan Chargers</v>
      </c>
      <c r="AA70" t="str">
        <f>VLOOKUP($N70,[1]Team!$A:$C,2,FALSE)</f>
        <v>Deccan Chargers</v>
      </c>
      <c r="AB70" t="str">
        <f t="shared" si="7"/>
        <v>Standard</v>
      </c>
    </row>
    <row r="71" spans="1:28" x14ac:dyDescent="0.3">
      <c r="A71">
        <v>392199</v>
      </c>
      <c r="B71" s="2">
        <v>39929</v>
      </c>
      <c r="C71">
        <v>2</v>
      </c>
      <c r="D71">
        <v>6</v>
      </c>
      <c r="E71">
        <v>2</v>
      </c>
      <c r="F71" t="s">
        <v>87</v>
      </c>
      <c r="G71">
        <v>2</v>
      </c>
      <c r="H71" t="s">
        <v>25</v>
      </c>
      <c r="I71">
        <v>0</v>
      </c>
      <c r="J71">
        <v>1</v>
      </c>
      <c r="K71">
        <v>0</v>
      </c>
      <c r="L71" t="s">
        <v>28</v>
      </c>
      <c r="M71">
        <v>6</v>
      </c>
      <c r="N71">
        <v>6</v>
      </c>
      <c r="O71">
        <v>135</v>
      </c>
      <c r="P71">
        <v>483</v>
      </c>
      <c r="Q71">
        <v>480</v>
      </c>
      <c r="R71" t="s">
        <v>42</v>
      </c>
      <c r="S71" t="s">
        <v>41</v>
      </c>
      <c r="T71">
        <f t="shared" si="4"/>
        <v>2009</v>
      </c>
      <c r="U71">
        <f t="shared" si="5"/>
        <v>4</v>
      </c>
      <c r="V71" t="str">
        <f t="shared" si="6"/>
        <v>April</v>
      </c>
      <c r="W71" s="1" t="str">
        <f>VLOOKUP($C71,[1]Team!$A:$C,2,FALSE)</f>
        <v>Royal Challengers Bangalore</v>
      </c>
      <c r="X71" t="str">
        <f>VLOOKUP($C71,[1]Team!$A:$C,3,FALSE)</f>
        <v>RCB</v>
      </c>
      <c r="Y71" t="str">
        <f>VLOOKUP($D71,[1]Team!$A:$C,2,FALSE)</f>
        <v>Delhi Daredevils</v>
      </c>
      <c r="Z71" t="str">
        <f>VLOOKUP($G71,[1]Team!$A:$C,2,FALSE)</f>
        <v>Royal Challengers Bangalore</v>
      </c>
      <c r="AA71" t="str">
        <f>VLOOKUP($N71,[1]Team!$A:$C,2,FALSE)</f>
        <v>Delhi Daredevils</v>
      </c>
      <c r="AB71" t="str">
        <f t="shared" si="7"/>
        <v>Standard</v>
      </c>
    </row>
    <row r="72" spans="1:28" x14ac:dyDescent="0.3">
      <c r="A72">
        <v>392200</v>
      </c>
      <c r="B72" s="2">
        <v>39929</v>
      </c>
      <c r="C72">
        <v>4</v>
      </c>
      <c r="D72">
        <v>5</v>
      </c>
      <c r="E72">
        <v>2</v>
      </c>
      <c r="F72" t="s">
        <v>39</v>
      </c>
      <c r="G72">
        <v>4</v>
      </c>
      <c r="H72" t="s">
        <v>25</v>
      </c>
      <c r="I72">
        <v>0</v>
      </c>
      <c r="J72">
        <v>1</v>
      </c>
      <c r="K72">
        <v>0</v>
      </c>
      <c r="L72" t="s">
        <v>21</v>
      </c>
      <c r="M72">
        <v>27</v>
      </c>
      <c r="N72">
        <v>4</v>
      </c>
      <c r="O72">
        <v>26</v>
      </c>
      <c r="P72">
        <v>481</v>
      </c>
      <c r="Q72">
        <v>486</v>
      </c>
      <c r="R72" t="s">
        <v>40</v>
      </c>
      <c r="S72" t="s">
        <v>41</v>
      </c>
      <c r="T72">
        <f t="shared" si="4"/>
        <v>2009</v>
      </c>
      <c r="U72">
        <f t="shared" si="5"/>
        <v>4</v>
      </c>
      <c r="V72" t="str">
        <f t="shared" si="6"/>
        <v>April</v>
      </c>
      <c r="W72" s="1" t="str">
        <f>VLOOKUP($C72,[1]Team!$A:$C,2,FALSE)</f>
        <v>Kings XI Punjab</v>
      </c>
      <c r="X72" t="str">
        <f>VLOOKUP($C72,[1]Team!$A:$C,3,FALSE)</f>
        <v>KXIP</v>
      </c>
      <c r="Y72" t="str">
        <f>VLOOKUP($D72,[1]Team!$A:$C,2,FALSE)</f>
        <v>Rajasthan Royals</v>
      </c>
      <c r="Z72" t="str">
        <f>VLOOKUP($G72,[1]Team!$A:$C,2,FALSE)</f>
        <v>Kings XI Punjab</v>
      </c>
      <c r="AA72" t="str">
        <f>VLOOKUP($N72,[1]Team!$A:$C,2,FALSE)</f>
        <v>Kings XI Punjab</v>
      </c>
      <c r="AB72" t="str">
        <f t="shared" si="7"/>
        <v>Standard</v>
      </c>
    </row>
    <row r="73" spans="1:28" x14ac:dyDescent="0.3">
      <c r="A73">
        <v>392201</v>
      </c>
      <c r="B73" s="2">
        <v>39930</v>
      </c>
      <c r="C73">
        <v>3</v>
      </c>
      <c r="D73">
        <v>8</v>
      </c>
      <c r="E73">
        <v>2</v>
      </c>
      <c r="F73" t="s">
        <v>43</v>
      </c>
      <c r="G73">
        <v>8</v>
      </c>
      <c r="H73" t="s">
        <v>20</v>
      </c>
      <c r="I73">
        <v>0</v>
      </c>
      <c r="J73">
        <v>1</v>
      </c>
      <c r="K73">
        <v>0</v>
      </c>
      <c r="L73" t="s">
        <v>28</v>
      </c>
      <c r="M73">
        <v>6</v>
      </c>
      <c r="N73">
        <v>8</v>
      </c>
      <c r="O73">
        <v>97</v>
      </c>
      <c r="P73">
        <v>475</v>
      </c>
      <c r="Q73">
        <v>516</v>
      </c>
      <c r="R73" t="s">
        <v>44</v>
      </c>
      <c r="S73" t="s">
        <v>41</v>
      </c>
      <c r="T73">
        <f t="shared" si="4"/>
        <v>2009</v>
      </c>
      <c r="U73">
        <f t="shared" si="5"/>
        <v>4</v>
      </c>
      <c r="V73" t="str">
        <f t="shared" si="6"/>
        <v>April</v>
      </c>
      <c r="W73" s="1" t="str">
        <f>VLOOKUP($C73,[1]Team!$A:$C,2,FALSE)</f>
        <v>Chennai Super Kings</v>
      </c>
      <c r="X73" t="str">
        <f>VLOOKUP($C73,[1]Team!$A:$C,3,FALSE)</f>
        <v>CSK</v>
      </c>
      <c r="Y73" t="str">
        <f>VLOOKUP($D73,[1]Team!$A:$C,2,FALSE)</f>
        <v>Deccan Chargers</v>
      </c>
      <c r="Z73" t="str">
        <f>VLOOKUP($G73,[1]Team!$A:$C,2,FALSE)</f>
        <v>Deccan Chargers</v>
      </c>
      <c r="AA73" t="str">
        <f>VLOOKUP($N73,[1]Team!$A:$C,2,FALSE)</f>
        <v>Deccan Chargers</v>
      </c>
      <c r="AB73" t="str">
        <f t="shared" si="7"/>
        <v>Standard</v>
      </c>
    </row>
    <row r="74" spans="1:28" x14ac:dyDescent="0.3">
      <c r="A74">
        <v>392202</v>
      </c>
      <c r="B74" s="2">
        <v>39930</v>
      </c>
      <c r="C74">
        <v>1</v>
      </c>
      <c r="D74">
        <v>7</v>
      </c>
      <c r="E74">
        <v>2</v>
      </c>
      <c r="F74" t="s">
        <v>87</v>
      </c>
      <c r="G74">
        <v>7</v>
      </c>
      <c r="H74" t="s">
        <v>25</v>
      </c>
      <c r="I74">
        <v>0</v>
      </c>
      <c r="J74">
        <v>1</v>
      </c>
      <c r="K74">
        <v>0</v>
      </c>
      <c r="L74" t="s">
        <v>21</v>
      </c>
      <c r="M74">
        <v>92</v>
      </c>
      <c r="N74">
        <v>7</v>
      </c>
      <c r="O74">
        <v>133</v>
      </c>
      <c r="P74">
        <v>480</v>
      </c>
      <c r="Q74">
        <v>513</v>
      </c>
      <c r="R74" t="s">
        <v>42</v>
      </c>
      <c r="S74" t="s">
        <v>41</v>
      </c>
      <c r="T74">
        <f t="shared" si="4"/>
        <v>2009</v>
      </c>
      <c r="U74">
        <f t="shared" si="5"/>
        <v>4</v>
      </c>
      <c r="V74" t="str">
        <f t="shared" si="6"/>
        <v>April</v>
      </c>
      <c r="W74" s="1" t="str">
        <f>VLOOKUP($C74,[1]Team!$A:$C,2,FALSE)</f>
        <v>Kolkata Knight Riders</v>
      </c>
      <c r="X74" t="str">
        <f>VLOOKUP($C74,[1]Team!$A:$C,3,FALSE)</f>
        <v>KKR</v>
      </c>
      <c r="Y74" t="str">
        <f>VLOOKUP($D74,[1]Team!$A:$C,2,FALSE)</f>
        <v>Mumbai Indians</v>
      </c>
      <c r="Z74" t="str">
        <f>VLOOKUP($G74,[1]Team!$A:$C,2,FALSE)</f>
        <v>Mumbai Indians</v>
      </c>
      <c r="AA74" t="str">
        <f>VLOOKUP($N74,[1]Team!$A:$C,2,FALSE)</f>
        <v>Mumbai Indians</v>
      </c>
      <c r="AB74" t="str">
        <f t="shared" si="7"/>
        <v>Standard</v>
      </c>
    </row>
    <row r="75" spans="1:28" x14ac:dyDescent="0.3">
      <c r="A75">
        <v>392203</v>
      </c>
      <c r="B75" s="2">
        <v>39931</v>
      </c>
      <c r="C75">
        <v>6</v>
      </c>
      <c r="D75">
        <v>5</v>
      </c>
      <c r="E75">
        <v>2</v>
      </c>
      <c r="F75" t="s">
        <v>88</v>
      </c>
      <c r="G75">
        <v>6</v>
      </c>
      <c r="H75" t="s">
        <v>25</v>
      </c>
      <c r="I75">
        <v>0</v>
      </c>
      <c r="J75">
        <v>1</v>
      </c>
      <c r="K75">
        <v>0</v>
      </c>
      <c r="L75" t="s">
        <v>28</v>
      </c>
      <c r="M75">
        <v>5</v>
      </c>
      <c r="N75">
        <v>5</v>
      </c>
      <c r="O75">
        <v>31</v>
      </c>
      <c r="P75">
        <v>484</v>
      </c>
      <c r="Q75">
        <v>477</v>
      </c>
      <c r="R75" t="s">
        <v>47</v>
      </c>
      <c r="S75" t="s">
        <v>41</v>
      </c>
      <c r="T75">
        <f t="shared" si="4"/>
        <v>2009</v>
      </c>
      <c r="U75">
        <f t="shared" si="5"/>
        <v>4</v>
      </c>
      <c r="V75" t="str">
        <f t="shared" si="6"/>
        <v>April</v>
      </c>
      <c r="W75" s="1" t="str">
        <f>VLOOKUP($C75,[1]Team!$A:$C,2,FALSE)</f>
        <v>Delhi Daredevils</v>
      </c>
      <c r="X75" t="str">
        <f>VLOOKUP($C75,[1]Team!$A:$C,3,FALSE)</f>
        <v>DD</v>
      </c>
      <c r="Y75" t="str">
        <f>VLOOKUP($D75,[1]Team!$A:$C,2,FALSE)</f>
        <v>Rajasthan Royals</v>
      </c>
      <c r="Z75" t="str">
        <f>VLOOKUP($G75,[1]Team!$A:$C,2,FALSE)</f>
        <v>Delhi Daredevils</v>
      </c>
      <c r="AA75" t="str">
        <f>VLOOKUP($N75,[1]Team!$A:$C,2,FALSE)</f>
        <v>Rajasthan Royals</v>
      </c>
      <c r="AB75" t="str">
        <f t="shared" si="7"/>
        <v>Standard</v>
      </c>
    </row>
    <row r="76" spans="1:28" x14ac:dyDescent="0.3">
      <c r="A76">
        <v>392204</v>
      </c>
      <c r="B76" s="2">
        <v>39932</v>
      </c>
      <c r="C76">
        <v>2</v>
      </c>
      <c r="D76">
        <v>1</v>
      </c>
      <c r="E76">
        <v>2</v>
      </c>
      <c r="F76" t="s">
        <v>43</v>
      </c>
      <c r="G76">
        <v>1</v>
      </c>
      <c r="H76" t="s">
        <v>25</v>
      </c>
      <c r="I76">
        <v>0</v>
      </c>
      <c r="J76">
        <v>1</v>
      </c>
      <c r="K76">
        <v>0</v>
      </c>
      <c r="L76" t="s">
        <v>28</v>
      </c>
      <c r="M76">
        <v>5</v>
      </c>
      <c r="N76">
        <v>2</v>
      </c>
      <c r="O76">
        <v>11</v>
      </c>
      <c r="P76">
        <v>471</v>
      </c>
      <c r="Q76">
        <v>516</v>
      </c>
      <c r="R76" t="s">
        <v>44</v>
      </c>
      <c r="S76" t="s">
        <v>41</v>
      </c>
      <c r="T76">
        <f t="shared" si="4"/>
        <v>2009</v>
      </c>
      <c r="U76">
        <f t="shared" si="5"/>
        <v>4</v>
      </c>
      <c r="V76" t="str">
        <f t="shared" si="6"/>
        <v>April</v>
      </c>
      <c r="W76" s="1" t="str">
        <f>VLOOKUP($C76,[1]Team!$A:$C,2,FALSE)</f>
        <v>Royal Challengers Bangalore</v>
      </c>
      <c r="X76" t="str">
        <f>VLOOKUP($C76,[1]Team!$A:$C,3,FALSE)</f>
        <v>RCB</v>
      </c>
      <c r="Y76" t="str">
        <f>VLOOKUP($D76,[1]Team!$A:$C,2,FALSE)</f>
        <v>Kolkata Knight Riders</v>
      </c>
      <c r="Z76" t="str">
        <f>VLOOKUP($G76,[1]Team!$A:$C,2,FALSE)</f>
        <v>Kolkata Knight Riders</v>
      </c>
      <c r="AA76" t="str">
        <f>VLOOKUP($N76,[1]Team!$A:$C,2,FALSE)</f>
        <v>Royal Challengers Bangalore</v>
      </c>
      <c r="AB76" t="str">
        <f t="shared" si="7"/>
        <v>Standard</v>
      </c>
    </row>
    <row r="77" spans="1:28" x14ac:dyDescent="0.3">
      <c r="A77">
        <v>392205</v>
      </c>
      <c r="B77" s="2">
        <v>39932</v>
      </c>
      <c r="C77">
        <v>4</v>
      </c>
      <c r="D77">
        <v>7</v>
      </c>
      <c r="E77">
        <v>2</v>
      </c>
      <c r="F77" t="s">
        <v>43</v>
      </c>
      <c r="G77">
        <v>4</v>
      </c>
      <c r="H77" t="s">
        <v>25</v>
      </c>
      <c r="I77">
        <v>0</v>
      </c>
      <c r="J77">
        <v>1</v>
      </c>
      <c r="K77">
        <v>0</v>
      </c>
      <c r="L77" t="s">
        <v>21</v>
      </c>
      <c r="M77">
        <v>3</v>
      </c>
      <c r="N77">
        <v>4</v>
      </c>
      <c r="O77">
        <v>26</v>
      </c>
      <c r="P77">
        <v>471</v>
      </c>
      <c r="Q77">
        <v>487</v>
      </c>
      <c r="R77" t="s">
        <v>44</v>
      </c>
      <c r="S77" t="s">
        <v>41</v>
      </c>
      <c r="T77">
        <f t="shared" si="4"/>
        <v>2009</v>
      </c>
      <c r="U77">
        <f t="shared" si="5"/>
        <v>4</v>
      </c>
      <c r="V77" t="str">
        <f t="shared" si="6"/>
        <v>April</v>
      </c>
      <c r="W77" s="1" t="str">
        <f>VLOOKUP($C77,[1]Team!$A:$C,2,FALSE)</f>
        <v>Kings XI Punjab</v>
      </c>
      <c r="X77" t="str">
        <f>VLOOKUP($C77,[1]Team!$A:$C,3,FALSE)</f>
        <v>KXIP</v>
      </c>
      <c r="Y77" t="str">
        <f>VLOOKUP($D77,[1]Team!$A:$C,2,FALSE)</f>
        <v>Mumbai Indians</v>
      </c>
      <c r="Z77" t="str">
        <f>VLOOKUP($G77,[1]Team!$A:$C,2,FALSE)</f>
        <v>Kings XI Punjab</v>
      </c>
      <c r="AA77" t="str">
        <f>VLOOKUP($N77,[1]Team!$A:$C,2,FALSE)</f>
        <v>Kings XI Punjab</v>
      </c>
      <c r="AB77" t="str">
        <f t="shared" si="7"/>
        <v>Standard</v>
      </c>
    </row>
    <row r="78" spans="1:28" x14ac:dyDescent="0.3">
      <c r="A78">
        <v>392206</v>
      </c>
      <c r="B78" s="2">
        <v>39933</v>
      </c>
      <c r="C78">
        <v>8</v>
      </c>
      <c r="D78">
        <v>6</v>
      </c>
      <c r="E78">
        <v>2</v>
      </c>
      <c r="F78" t="s">
        <v>88</v>
      </c>
      <c r="G78">
        <v>6</v>
      </c>
      <c r="H78" t="s">
        <v>20</v>
      </c>
      <c r="I78">
        <v>0</v>
      </c>
      <c r="J78">
        <v>1</v>
      </c>
      <c r="K78">
        <v>0</v>
      </c>
      <c r="L78" t="s">
        <v>28</v>
      </c>
      <c r="M78">
        <v>6</v>
      </c>
      <c r="N78">
        <v>6</v>
      </c>
      <c r="O78">
        <v>223</v>
      </c>
      <c r="P78">
        <v>484</v>
      </c>
      <c r="Q78">
        <v>492</v>
      </c>
      <c r="R78" t="s">
        <v>47</v>
      </c>
      <c r="S78" t="s">
        <v>41</v>
      </c>
      <c r="T78">
        <f t="shared" si="4"/>
        <v>2009</v>
      </c>
      <c r="U78">
        <f t="shared" si="5"/>
        <v>4</v>
      </c>
      <c r="V78" t="str">
        <f t="shared" si="6"/>
        <v>April</v>
      </c>
      <c r="W78" s="1" t="str">
        <f>VLOOKUP($C78,[1]Team!$A:$C,2,FALSE)</f>
        <v>Deccan Chargers</v>
      </c>
      <c r="X78" t="str">
        <f>VLOOKUP($C78,[1]Team!$A:$C,3,FALSE)</f>
        <v>DC</v>
      </c>
      <c r="Y78" t="str">
        <f>VLOOKUP($D78,[1]Team!$A:$C,2,FALSE)</f>
        <v>Delhi Daredevils</v>
      </c>
      <c r="Z78" t="str">
        <f>VLOOKUP($G78,[1]Team!$A:$C,2,FALSE)</f>
        <v>Delhi Daredevils</v>
      </c>
      <c r="AA78" t="str">
        <f>VLOOKUP($N78,[1]Team!$A:$C,2,FALSE)</f>
        <v>Delhi Daredevils</v>
      </c>
      <c r="AB78" t="str">
        <f t="shared" si="7"/>
        <v>Standard</v>
      </c>
    </row>
    <row r="79" spans="1:28" x14ac:dyDescent="0.3">
      <c r="A79">
        <v>392207</v>
      </c>
      <c r="B79" s="2">
        <v>39933</v>
      </c>
      <c r="C79">
        <v>3</v>
      </c>
      <c r="D79">
        <v>5</v>
      </c>
      <c r="E79">
        <v>2</v>
      </c>
      <c r="F79" t="s">
        <v>88</v>
      </c>
      <c r="G79">
        <v>5</v>
      </c>
      <c r="H79" t="s">
        <v>20</v>
      </c>
      <c r="I79">
        <v>0</v>
      </c>
      <c r="J79">
        <v>1</v>
      </c>
      <c r="K79">
        <v>0</v>
      </c>
      <c r="L79" t="s">
        <v>21</v>
      </c>
      <c r="M79">
        <v>38</v>
      </c>
      <c r="N79">
        <v>3</v>
      </c>
      <c r="O79">
        <v>21</v>
      </c>
      <c r="P79">
        <v>484</v>
      </c>
      <c r="Q79">
        <v>477</v>
      </c>
      <c r="R79" t="s">
        <v>47</v>
      </c>
      <c r="S79" t="s">
        <v>41</v>
      </c>
      <c r="T79">
        <f t="shared" si="4"/>
        <v>2009</v>
      </c>
      <c r="U79">
        <f t="shared" si="5"/>
        <v>4</v>
      </c>
      <c r="V79" t="str">
        <f t="shared" si="6"/>
        <v>April</v>
      </c>
      <c r="W79" s="1" t="str">
        <f>VLOOKUP($C79,[1]Team!$A:$C,2,FALSE)</f>
        <v>Chennai Super Kings</v>
      </c>
      <c r="X79" t="str">
        <f>VLOOKUP($C79,[1]Team!$A:$C,3,FALSE)</f>
        <v>CSK</v>
      </c>
      <c r="Y79" t="str">
        <f>VLOOKUP($D79,[1]Team!$A:$C,2,FALSE)</f>
        <v>Rajasthan Royals</v>
      </c>
      <c r="Z79" t="str">
        <f>VLOOKUP($G79,[1]Team!$A:$C,2,FALSE)</f>
        <v>Rajasthan Royals</v>
      </c>
      <c r="AA79" t="str">
        <f>VLOOKUP($N79,[1]Team!$A:$C,2,FALSE)</f>
        <v>Chennai Super Kings</v>
      </c>
      <c r="AB79" t="str">
        <f t="shared" si="7"/>
        <v>Standard</v>
      </c>
    </row>
    <row r="80" spans="1:28" x14ac:dyDescent="0.3">
      <c r="A80">
        <v>392208</v>
      </c>
      <c r="B80" s="2">
        <v>39934</v>
      </c>
      <c r="C80">
        <v>1</v>
      </c>
      <c r="D80">
        <v>7</v>
      </c>
      <c r="E80">
        <v>2</v>
      </c>
      <c r="F80" t="s">
        <v>48</v>
      </c>
      <c r="G80">
        <v>7</v>
      </c>
      <c r="H80" t="s">
        <v>25</v>
      </c>
      <c r="I80">
        <v>0</v>
      </c>
      <c r="J80">
        <v>1</v>
      </c>
      <c r="K80">
        <v>0</v>
      </c>
      <c r="L80" t="s">
        <v>21</v>
      </c>
      <c r="M80">
        <v>9</v>
      </c>
      <c r="N80">
        <v>7</v>
      </c>
      <c r="O80">
        <v>154</v>
      </c>
      <c r="P80">
        <v>481</v>
      </c>
      <c r="Q80">
        <v>488</v>
      </c>
      <c r="R80" t="s">
        <v>49</v>
      </c>
      <c r="S80" t="s">
        <v>41</v>
      </c>
      <c r="T80">
        <f t="shared" si="4"/>
        <v>2009</v>
      </c>
      <c r="U80">
        <f t="shared" si="5"/>
        <v>5</v>
      </c>
      <c r="V80" t="str">
        <f t="shared" si="6"/>
        <v>May</v>
      </c>
      <c r="W80" s="1" t="str">
        <f>VLOOKUP($C80,[1]Team!$A:$C,2,FALSE)</f>
        <v>Kolkata Knight Riders</v>
      </c>
      <c r="X80" t="str">
        <f>VLOOKUP($C80,[1]Team!$A:$C,3,FALSE)</f>
        <v>KKR</v>
      </c>
      <c r="Y80" t="str">
        <f>VLOOKUP($D80,[1]Team!$A:$C,2,FALSE)</f>
        <v>Mumbai Indians</v>
      </c>
      <c r="Z80" t="str">
        <f>VLOOKUP($G80,[1]Team!$A:$C,2,FALSE)</f>
        <v>Mumbai Indians</v>
      </c>
      <c r="AA80" t="str">
        <f>VLOOKUP($N80,[1]Team!$A:$C,2,FALSE)</f>
        <v>Mumbai Indians</v>
      </c>
      <c r="AB80" t="str">
        <f t="shared" si="7"/>
        <v>Standard</v>
      </c>
    </row>
    <row r="81" spans="1:28" x14ac:dyDescent="0.3">
      <c r="A81">
        <v>392209</v>
      </c>
      <c r="B81" s="2">
        <v>39934</v>
      </c>
      <c r="C81">
        <v>2</v>
      </c>
      <c r="D81">
        <v>4</v>
      </c>
      <c r="E81">
        <v>2</v>
      </c>
      <c r="F81" t="s">
        <v>43</v>
      </c>
      <c r="G81">
        <v>2</v>
      </c>
      <c r="H81" t="s">
        <v>25</v>
      </c>
      <c r="I81">
        <v>0</v>
      </c>
      <c r="J81">
        <v>1</v>
      </c>
      <c r="K81">
        <v>0</v>
      </c>
      <c r="L81" t="s">
        <v>21</v>
      </c>
      <c r="M81">
        <v>8</v>
      </c>
      <c r="N81">
        <v>2</v>
      </c>
      <c r="O81">
        <v>27</v>
      </c>
      <c r="P81">
        <v>482</v>
      </c>
      <c r="Q81">
        <v>489</v>
      </c>
      <c r="R81" t="s">
        <v>44</v>
      </c>
      <c r="S81" t="s">
        <v>41</v>
      </c>
      <c r="T81">
        <f t="shared" si="4"/>
        <v>2009</v>
      </c>
      <c r="U81">
        <f t="shared" si="5"/>
        <v>5</v>
      </c>
      <c r="V81" t="str">
        <f t="shared" si="6"/>
        <v>May</v>
      </c>
      <c r="W81" s="1" t="str">
        <f>VLOOKUP($C81,[1]Team!$A:$C,2,FALSE)</f>
        <v>Royal Challengers Bangalore</v>
      </c>
      <c r="X81" t="str">
        <f>VLOOKUP($C81,[1]Team!$A:$C,3,FALSE)</f>
        <v>RCB</v>
      </c>
      <c r="Y81" t="str">
        <f>VLOOKUP($D81,[1]Team!$A:$C,2,FALSE)</f>
        <v>Kings XI Punjab</v>
      </c>
      <c r="Z81" t="str">
        <f>VLOOKUP($G81,[1]Team!$A:$C,2,FALSE)</f>
        <v>Royal Challengers Bangalore</v>
      </c>
      <c r="AA81" t="str">
        <f>VLOOKUP($N81,[1]Team!$A:$C,2,FALSE)</f>
        <v>Royal Challengers Bangalore</v>
      </c>
      <c r="AB81" t="str">
        <f t="shared" si="7"/>
        <v>Standard</v>
      </c>
    </row>
    <row r="82" spans="1:28" x14ac:dyDescent="0.3">
      <c r="A82">
        <v>392210</v>
      </c>
      <c r="B82" s="2">
        <v>39935</v>
      </c>
      <c r="C82">
        <v>8</v>
      </c>
      <c r="D82">
        <v>5</v>
      </c>
      <c r="E82">
        <v>2</v>
      </c>
      <c r="F82" t="s">
        <v>87</v>
      </c>
      <c r="G82">
        <v>8</v>
      </c>
      <c r="H82" t="s">
        <v>25</v>
      </c>
      <c r="I82">
        <v>0</v>
      </c>
      <c r="J82">
        <v>1</v>
      </c>
      <c r="K82">
        <v>0</v>
      </c>
      <c r="L82" t="s">
        <v>28</v>
      </c>
      <c r="M82">
        <v>3</v>
      </c>
      <c r="N82">
        <v>5</v>
      </c>
      <c r="O82">
        <v>31</v>
      </c>
      <c r="P82">
        <v>483</v>
      </c>
      <c r="Q82">
        <v>480</v>
      </c>
      <c r="R82" t="s">
        <v>42</v>
      </c>
      <c r="S82" t="s">
        <v>41</v>
      </c>
      <c r="T82">
        <f t="shared" si="4"/>
        <v>2009</v>
      </c>
      <c r="U82">
        <f t="shared" si="5"/>
        <v>5</v>
      </c>
      <c r="V82" t="str">
        <f t="shared" si="6"/>
        <v>May</v>
      </c>
      <c r="W82" s="1" t="str">
        <f>VLOOKUP($C82,[1]Team!$A:$C,2,FALSE)</f>
        <v>Deccan Chargers</v>
      </c>
      <c r="X82" t="str">
        <f>VLOOKUP($C82,[1]Team!$A:$C,3,FALSE)</f>
        <v>DC</v>
      </c>
      <c r="Y82" t="str">
        <f>VLOOKUP($D82,[1]Team!$A:$C,2,FALSE)</f>
        <v>Rajasthan Royals</v>
      </c>
      <c r="Z82" t="str">
        <f>VLOOKUP($G82,[1]Team!$A:$C,2,FALSE)</f>
        <v>Deccan Chargers</v>
      </c>
      <c r="AA82" t="str">
        <f>VLOOKUP($N82,[1]Team!$A:$C,2,FALSE)</f>
        <v>Rajasthan Royals</v>
      </c>
      <c r="AB82" t="str">
        <f t="shared" si="7"/>
        <v>Standard</v>
      </c>
    </row>
    <row r="83" spans="1:28" x14ac:dyDescent="0.3">
      <c r="A83">
        <v>392211</v>
      </c>
      <c r="B83" s="2">
        <v>39935</v>
      </c>
      <c r="C83">
        <v>3</v>
      </c>
      <c r="D83">
        <v>6</v>
      </c>
      <c r="E83">
        <v>2</v>
      </c>
      <c r="F83" t="s">
        <v>50</v>
      </c>
      <c r="G83">
        <v>6</v>
      </c>
      <c r="H83" t="s">
        <v>20</v>
      </c>
      <c r="I83">
        <v>0</v>
      </c>
      <c r="J83">
        <v>1</v>
      </c>
      <c r="K83">
        <v>0</v>
      </c>
      <c r="L83" t="s">
        <v>21</v>
      </c>
      <c r="M83">
        <v>18</v>
      </c>
      <c r="N83">
        <v>3</v>
      </c>
      <c r="O83">
        <v>186</v>
      </c>
      <c r="P83">
        <v>476</v>
      </c>
      <c r="Q83">
        <v>477</v>
      </c>
      <c r="R83" t="s">
        <v>51</v>
      </c>
      <c r="S83" t="s">
        <v>41</v>
      </c>
      <c r="T83">
        <f t="shared" si="4"/>
        <v>2009</v>
      </c>
      <c r="U83">
        <f t="shared" si="5"/>
        <v>5</v>
      </c>
      <c r="V83" t="str">
        <f t="shared" si="6"/>
        <v>May</v>
      </c>
      <c r="W83" s="1" t="str">
        <f>VLOOKUP($C83,[1]Team!$A:$C,2,FALSE)</f>
        <v>Chennai Super Kings</v>
      </c>
      <c r="X83" t="str">
        <f>VLOOKUP($C83,[1]Team!$A:$C,3,FALSE)</f>
        <v>CSK</v>
      </c>
      <c r="Y83" t="str">
        <f>VLOOKUP($D83,[1]Team!$A:$C,2,FALSE)</f>
        <v>Delhi Daredevils</v>
      </c>
      <c r="Z83" t="str">
        <f>VLOOKUP($G83,[1]Team!$A:$C,2,FALSE)</f>
        <v>Delhi Daredevils</v>
      </c>
      <c r="AA83" t="str">
        <f>VLOOKUP($N83,[1]Team!$A:$C,2,FALSE)</f>
        <v>Chennai Super Kings</v>
      </c>
      <c r="AB83" t="str">
        <f t="shared" si="7"/>
        <v>Standard</v>
      </c>
    </row>
    <row r="84" spans="1:28" x14ac:dyDescent="0.3">
      <c r="A84">
        <v>392212</v>
      </c>
      <c r="B84" s="2">
        <v>39936</v>
      </c>
      <c r="C84">
        <v>4</v>
      </c>
      <c r="D84">
        <v>1</v>
      </c>
      <c r="E84">
        <v>2</v>
      </c>
      <c r="F84" t="s">
        <v>87</v>
      </c>
      <c r="G84">
        <v>1</v>
      </c>
      <c r="H84" t="s">
        <v>25</v>
      </c>
      <c r="I84">
        <v>0</v>
      </c>
      <c r="J84">
        <v>1</v>
      </c>
      <c r="K84">
        <v>0</v>
      </c>
      <c r="L84" t="s">
        <v>28</v>
      </c>
      <c r="M84">
        <v>6</v>
      </c>
      <c r="N84">
        <v>4</v>
      </c>
      <c r="O84">
        <v>64</v>
      </c>
      <c r="P84">
        <v>483</v>
      </c>
      <c r="Q84">
        <v>471</v>
      </c>
      <c r="R84" t="s">
        <v>42</v>
      </c>
      <c r="S84" t="s">
        <v>41</v>
      </c>
      <c r="T84">
        <f t="shared" si="4"/>
        <v>2009</v>
      </c>
      <c r="U84">
        <f t="shared" si="5"/>
        <v>5</v>
      </c>
      <c r="V84" t="str">
        <f t="shared" si="6"/>
        <v>May</v>
      </c>
      <c r="W84" s="1" t="str">
        <f>VLOOKUP($C84,[1]Team!$A:$C,2,FALSE)</f>
        <v>Kings XI Punjab</v>
      </c>
      <c r="X84" t="str">
        <f>VLOOKUP($C84,[1]Team!$A:$C,3,FALSE)</f>
        <v>KXIP</v>
      </c>
      <c r="Y84" t="str">
        <f>VLOOKUP($D84,[1]Team!$A:$C,2,FALSE)</f>
        <v>Kolkata Knight Riders</v>
      </c>
      <c r="Z84" t="str">
        <f>VLOOKUP($G84,[1]Team!$A:$C,2,FALSE)</f>
        <v>Kolkata Knight Riders</v>
      </c>
      <c r="AA84" t="str">
        <f>VLOOKUP($N84,[1]Team!$A:$C,2,FALSE)</f>
        <v>Kings XI Punjab</v>
      </c>
      <c r="AB84" t="str">
        <f t="shared" si="7"/>
        <v>Standard</v>
      </c>
    </row>
    <row r="85" spans="1:28" x14ac:dyDescent="0.3">
      <c r="A85">
        <v>392213</v>
      </c>
      <c r="B85" s="2">
        <v>39936</v>
      </c>
      <c r="C85">
        <v>2</v>
      </c>
      <c r="D85">
        <v>7</v>
      </c>
      <c r="E85">
        <v>2</v>
      </c>
      <c r="F85" t="s">
        <v>50</v>
      </c>
      <c r="G85">
        <v>7</v>
      </c>
      <c r="H85" t="s">
        <v>25</v>
      </c>
      <c r="I85">
        <v>0</v>
      </c>
      <c r="J85">
        <v>1</v>
      </c>
      <c r="K85">
        <v>0</v>
      </c>
      <c r="L85" t="s">
        <v>28</v>
      </c>
      <c r="M85">
        <v>9</v>
      </c>
      <c r="N85">
        <v>2</v>
      </c>
      <c r="O85">
        <v>9</v>
      </c>
      <c r="P85">
        <v>477</v>
      </c>
      <c r="Q85">
        <v>516</v>
      </c>
      <c r="R85" t="s">
        <v>51</v>
      </c>
      <c r="S85" t="s">
        <v>41</v>
      </c>
      <c r="T85">
        <f t="shared" si="4"/>
        <v>2009</v>
      </c>
      <c r="U85">
        <f t="shared" si="5"/>
        <v>5</v>
      </c>
      <c r="V85" t="str">
        <f t="shared" si="6"/>
        <v>May</v>
      </c>
      <c r="W85" s="1" t="str">
        <f>VLOOKUP($C85,[1]Team!$A:$C,2,FALSE)</f>
        <v>Royal Challengers Bangalore</v>
      </c>
      <c r="X85" t="str">
        <f>VLOOKUP($C85,[1]Team!$A:$C,3,FALSE)</f>
        <v>RCB</v>
      </c>
      <c r="Y85" t="str">
        <f>VLOOKUP($D85,[1]Team!$A:$C,2,FALSE)</f>
        <v>Mumbai Indians</v>
      </c>
      <c r="Z85" t="str">
        <f>VLOOKUP($G85,[1]Team!$A:$C,2,FALSE)</f>
        <v>Mumbai Indians</v>
      </c>
      <c r="AA85" t="str">
        <f>VLOOKUP($N85,[1]Team!$A:$C,2,FALSE)</f>
        <v>Royal Challengers Bangalore</v>
      </c>
      <c r="AB85" t="str">
        <f t="shared" si="7"/>
        <v>Standard</v>
      </c>
    </row>
    <row r="86" spans="1:28" x14ac:dyDescent="0.3">
      <c r="A86">
        <v>392214</v>
      </c>
      <c r="B86" s="2">
        <v>39937</v>
      </c>
      <c r="C86">
        <v>3</v>
      </c>
      <c r="D86">
        <v>8</v>
      </c>
      <c r="E86">
        <v>2</v>
      </c>
      <c r="F86" t="s">
        <v>48</v>
      </c>
      <c r="G86">
        <v>3</v>
      </c>
      <c r="H86" t="s">
        <v>25</v>
      </c>
      <c r="I86">
        <v>0</v>
      </c>
      <c r="J86">
        <v>1</v>
      </c>
      <c r="K86">
        <v>0</v>
      </c>
      <c r="L86" t="s">
        <v>21</v>
      </c>
      <c r="M86">
        <v>78</v>
      </c>
      <c r="N86">
        <v>3</v>
      </c>
      <c r="O86">
        <v>20</v>
      </c>
      <c r="P86">
        <v>478</v>
      </c>
      <c r="Q86">
        <v>481</v>
      </c>
      <c r="R86" t="s">
        <v>49</v>
      </c>
      <c r="S86" t="s">
        <v>41</v>
      </c>
      <c r="T86">
        <f t="shared" si="4"/>
        <v>2009</v>
      </c>
      <c r="U86">
        <f t="shared" si="5"/>
        <v>5</v>
      </c>
      <c r="V86" t="str">
        <f t="shared" si="6"/>
        <v>May</v>
      </c>
      <c r="W86" s="1" t="str">
        <f>VLOOKUP($C86,[1]Team!$A:$C,2,FALSE)</f>
        <v>Chennai Super Kings</v>
      </c>
      <c r="X86" t="str">
        <f>VLOOKUP($C86,[1]Team!$A:$C,3,FALSE)</f>
        <v>CSK</v>
      </c>
      <c r="Y86" t="str">
        <f>VLOOKUP($D86,[1]Team!$A:$C,2,FALSE)</f>
        <v>Deccan Chargers</v>
      </c>
      <c r="Z86" t="str">
        <f>VLOOKUP($G86,[1]Team!$A:$C,2,FALSE)</f>
        <v>Chennai Super Kings</v>
      </c>
      <c r="AA86" t="str">
        <f>VLOOKUP($N86,[1]Team!$A:$C,2,FALSE)</f>
        <v>Chennai Super Kings</v>
      </c>
      <c r="AB86" t="str">
        <f t="shared" si="7"/>
        <v>Standard</v>
      </c>
    </row>
    <row r="87" spans="1:28" x14ac:dyDescent="0.3">
      <c r="A87">
        <v>392215</v>
      </c>
      <c r="B87" s="2">
        <v>39938</v>
      </c>
      <c r="C87">
        <v>4</v>
      </c>
      <c r="D87">
        <v>5</v>
      </c>
      <c r="E87">
        <v>2</v>
      </c>
      <c r="F87" t="s">
        <v>43</v>
      </c>
      <c r="G87">
        <v>4</v>
      </c>
      <c r="H87" t="s">
        <v>20</v>
      </c>
      <c r="I87">
        <v>0</v>
      </c>
      <c r="J87">
        <v>1</v>
      </c>
      <c r="K87">
        <v>0</v>
      </c>
      <c r="L87" t="s">
        <v>21</v>
      </c>
      <c r="M87">
        <v>78</v>
      </c>
      <c r="N87">
        <v>5</v>
      </c>
      <c r="O87">
        <v>74</v>
      </c>
      <c r="P87">
        <v>485</v>
      </c>
      <c r="Q87">
        <v>475</v>
      </c>
      <c r="R87" t="s">
        <v>44</v>
      </c>
      <c r="S87" t="s">
        <v>41</v>
      </c>
      <c r="T87">
        <f t="shared" si="4"/>
        <v>2009</v>
      </c>
      <c r="U87">
        <f t="shared" si="5"/>
        <v>5</v>
      </c>
      <c r="V87" t="str">
        <f t="shared" si="6"/>
        <v>May</v>
      </c>
      <c r="W87" s="1" t="str">
        <f>VLOOKUP($C87,[1]Team!$A:$C,2,FALSE)</f>
        <v>Kings XI Punjab</v>
      </c>
      <c r="X87" t="str">
        <f>VLOOKUP($C87,[1]Team!$A:$C,3,FALSE)</f>
        <v>KXIP</v>
      </c>
      <c r="Y87" t="str">
        <f>VLOOKUP($D87,[1]Team!$A:$C,2,FALSE)</f>
        <v>Rajasthan Royals</v>
      </c>
      <c r="Z87" t="str">
        <f>VLOOKUP($G87,[1]Team!$A:$C,2,FALSE)</f>
        <v>Kings XI Punjab</v>
      </c>
      <c r="AA87" t="str">
        <f>VLOOKUP($N87,[1]Team!$A:$C,2,FALSE)</f>
        <v>Rajasthan Royals</v>
      </c>
      <c r="AB87" t="str">
        <f t="shared" si="7"/>
        <v>Standard</v>
      </c>
    </row>
    <row r="88" spans="1:28" x14ac:dyDescent="0.3">
      <c r="A88">
        <v>392216</v>
      </c>
      <c r="B88" s="2">
        <v>39938</v>
      </c>
      <c r="C88">
        <v>6</v>
      </c>
      <c r="D88">
        <v>1</v>
      </c>
      <c r="E88">
        <v>2</v>
      </c>
      <c r="F88" t="s">
        <v>43</v>
      </c>
      <c r="G88">
        <v>1</v>
      </c>
      <c r="H88" t="s">
        <v>25</v>
      </c>
      <c r="I88">
        <v>0</v>
      </c>
      <c r="J88">
        <v>1</v>
      </c>
      <c r="K88">
        <v>0</v>
      </c>
      <c r="L88" t="s">
        <v>28</v>
      </c>
      <c r="M88">
        <v>9</v>
      </c>
      <c r="N88">
        <v>6</v>
      </c>
      <c r="O88">
        <v>40</v>
      </c>
      <c r="P88">
        <v>484</v>
      </c>
      <c r="Q88">
        <v>475</v>
      </c>
      <c r="R88" t="s">
        <v>44</v>
      </c>
      <c r="S88" t="s">
        <v>41</v>
      </c>
      <c r="T88">
        <f t="shared" si="4"/>
        <v>2009</v>
      </c>
      <c r="U88">
        <f t="shared" si="5"/>
        <v>5</v>
      </c>
      <c r="V88" t="str">
        <f t="shared" si="6"/>
        <v>May</v>
      </c>
      <c r="W88" s="1" t="str">
        <f>VLOOKUP($C88,[1]Team!$A:$C,2,FALSE)</f>
        <v>Delhi Daredevils</v>
      </c>
      <c r="X88" t="str">
        <f>VLOOKUP($C88,[1]Team!$A:$C,3,FALSE)</f>
        <v>DD</v>
      </c>
      <c r="Y88" t="str">
        <f>VLOOKUP($D88,[1]Team!$A:$C,2,FALSE)</f>
        <v>Kolkata Knight Riders</v>
      </c>
      <c r="Z88" t="str">
        <f>VLOOKUP($G88,[1]Team!$A:$C,2,FALSE)</f>
        <v>Kolkata Knight Riders</v>
      </c>
      <c r="AA88" t="str">
        <f>VLOOKUP($N88,[1]Team!$A:$C,2,FALSE)</f>
        <v>Delhi Daredevils</v>
      </c>
      <c r="AB88" t="str">
        <f t="shared" si="7"/>
        <v>Standard</v>
      </c>
    </row>
    <row r="89" spans="1:28" x14ac:dyDescent="0.3">
      <c r="A89">
        <v>392217</v>
      </c>
      <c r="B89" s="2">
        <v>39939</v>
      </c>
      <c r="C89">
        <v>8</v>
      </c>
      <c r="D89">
        <v>7</v>
      </c>
      <c r="E89">
        <v>2</v>
      </c>
      <c r="F89" t="s">
        <v>88</v>
      </c>
      <c r="G89">
        <v>8</v>
      </c>
      <c r="H89" t="s">
        <v>25</v>
      </c>
      <c r="I89">
        <v>0</v>
      </c>
      <c r="J89">
        <v>1</v>
      </c>
      <c r="K89">
        <v>0</v>
      </c>
      <c r="L89" t="s">
        <v>21</v>
      </c>
      <c r="M89">
        <v>19</v>
      </c>
      <c r="N89">
        <v>8</v>
      </c>
      <c r="O89">
        <v>57</v>
      </c>
      <c r="P89">
        <v>471</v>
      </c>
      <c r="Q89">
        <v>482</v>
      </c>
      <c r="R89" t="s">
        <v>47</v>
      </c>
      <c r="S89" t="s">
        <v>41</v>
      </c>
      <c r="T89">
        <f t="shared" si="4"/>
        <v>2009</v>
      </c>
      <c r="U89">
        <f t="shared" si="5"/>
        <v>5</v>
      </c>
      <c r="V89" t="str">
        <f t="shared" si="6"/>
        <v>May</v>
      </c>
      <c r="W89" s="1" t="str">
        <f>VLOOKUP($C89,[1]Team!$A:$C,2,FALSE)</f>
        <v>Deccan Chargers</v>
      </c>
      <c r="X89" t="str">
        <f>VLOOKUP($C89,[1]Team!$A:$C,3,FALSE)</f>
        <v>DC</v>
      </c>
      <c r="Y89" t="str">
        <f>VLOOKUP($D89,[1]Team!$A:$C,2,FALSE)</f>
        <v>Mumbai Indians</v>
      </c>
      <c r="Z89" t="str">
        <f>VLOOKUP($G89,[1]Team!$A:$C,2,FALSE)</f>
        <v>Deccan Chargers</v>
      </c>
      <c r="AA89" t="str">
        <f>VLOOKUP($N89,[1]Team!$A:$C,2,FALSE)</f>
        <v>Deccan Chargers</v>
      </c>
      <c r="AB89" t="str">
        <f t="shared" si="7"/>
        <v>Standard</v>
      </c>
    </row>
    <row r="90" spans="1:28" x14ac:dyDescent="0.3">
      <c r="A90">
        <v>392218</v>
      </c>
      <c r="B90" s="2">
        <v>39940</v>
      </c>
      <c r="C90">
        <v>2</v>
      </c>
      <c r="D90">
        <v>5</v>
      </c>
      <c r="E90">
        <v>2</v>
      </c>
      <c r="F90" t="s">
        <v>88</v>
      </c>
      <c r="G90">
        <v>5</v>
      </c>
      <c r="H90" t="s">
        <v>20</v>
      </c>
      <c r="I90">
        <v>0</v>
      </c>
      <c r="J90">
        <v>1</v>
      </c>
      <c r="K90">
        <v>0</v>
      </c>
      <c r="L90" t="s">
        <v>28</v>
      </c>
      <c r="M90">
        <v>7</v>
      </c>
      <c r="N90">
        <v>5</v>
      </c>
      <c r="O90">
        <v>196</v>
      </c>
      <c r="P90">
        <v>486</v>
      </c>
      <c r="Q90">
        <v>476</v>
      </c>
      <c r="R90" t="s">
        <v>47</v>
      </c>
      <c r="S90" t="s">
        <v>41</v>
      </c>
      <c r="T90">
        <f t="shared" si="4"/>
        <v>2009</v>
      </c>
      <c r="U90">
        <f t="shared" si="5"/>
        <v>5</v>
      </c>
      <c r="V90" t="str">
        <f t="shared" si="6"/>
        <v>May</v>
      </c>
      <c r="W90" s="1" t="str">
        <f>VLOOKUP($C90,[1]Team!$A:$C,2,FALSE)</f>
        <v>Royal Challengers Bangalore</v>
      </c>
      <c r="X90" t="str">
        <f>VLOOKUP($C90,[1]Team!$A:$C,3,FALSE)</f>
        <v>RCB</v>
      </c>
      <c r="Y90" t="str">
        <f>VLOOKUP($D90,[1]Team!$A:$C,2,FALSE)</f>
        <v>Rajasthan Royals</v>
      </c>
      <c r="Z90" t="str">
        <f>VLOOKUP($G90,[1]Team!$A:$C,2,FALSE)</f>
        <v>Rajasthan Royals</v>
      </c>
      <c r="AA90" t="str">
        <f>VLOOKUP($N90,[1]Team!$A:$C,2,FALSE)</f>
        <v>Rajasthan Royals</v>
      </c>
      <c r="AB90" t="str">
        <f t="shared" si="7"/>
        <v>Standard</v>
      </c>
    </row>
    <row r="91" spans="1:28" x14ac:dyDescent="0.3">
      <c r="A91">
        <v>392219</v>
      </c>
      <c r="B91" s="2">
        <v>39940</v>
      </c>
      <c r="C91">
        <v>3</v>
      </c>
      <c r="D91">
        <v>4</v>
      </c>
      <c r="E91">
        <v>2</v>
      </c>
      <c r="F91" t="s">
        <v>88</v>
      </c>
      <c r="G91">
        <v>3</v>
      </c>
      <c r="H91" t="s">
        <v>25</v>
      </c>
      <c r="I91">
        <v>0</v>
      </c>
      <c r="J91">
        <v>1</v>
      </c>
      <c r="K91">
        <v>1</v>
      </c>
      <c r="L91" t="s">
        <v>21</v>
      </c>
      <c r="M91">
        <v>12</v>
      </c>
      <c r="N91">
        <v>3</v>
      </c>
      <c r="O91">
        <v>18</v>
      </c>
      <c r="P91">
        <v>476</v>
      </c>
      <c r="Q91">
        <v>516</v>
      </c>
      <c r="R91" t="s">
        <v>47</v>
      </c>
      <c r="S91" t="s">
        <v>41</v>
      </c>
      <c r="T91">
        <f t="shared" si="4"/>
        <v>2009</v>
      </c>
      <c r="U91">
        <f t="shared" si="5"/>
        <v>5</v>
      </c>
      <c r="V91" t="str">
        <f t="shared" si="6"/>
        <v>May</v>
      </c>
      <c r="W91" s="1" t="str">
        <f>VLOOKUP($C91,[1]Team!$A:$C,2,FALSE)</f>
        <v>Chennai Super Kings</v>
      </c>
      <c r="X91" t="str">
        <f>VLOOKUP($C91,[1]Team!$A:$C,3,FALSE)</f>
        <v>CSK</v>
      </c>
      <c r="Y91" t="str">
        <f>VLOOKUP($D91,[1]Team!$A:$C,2,FALSE)</f>
        <v>Kings XI Punjab</v>
      </c>
      <c r="Z91" t="str">
        <f>VLOOKUP($G91,[1]Team!$A:$C,2,FALSE)</f>
        <v>Chennai Super Kings</v>
      </c>
      <c r="AA91" t="str">
        <f>VLOOKUP($N91,[1]Team!$A:$C,2,FALSE)</f>
        <v>Chennai Super Kings</v>
      </c>
      <c r="AB91" t="str">
        <f t="shared" si="7"/>
        <v>Standard</v>
      </c>
    </row>
    <row r="92" spans="1:28" x14ac:dyDescent="0.3">
      <c r="A92">
        <v>392220</v>
      </c>
      <c r="B92" s="2">
        <v>39941</v>
      </c>
      <c r="C92">
        <v>6</v>
      </c>
      <c r="D92">
        <v>7</v>
      </c>
      <c r="E92">
        <v>2</v>
      </c>
      <c r="F92" t="s">
        <v>48</v>
      </c>
      <c r="G92">
        <v>7</v>
      </c>
      <c r="H92" t="s">
        <v>25</v>
      </c>
      <c r="I92">
        <v>0</v>
      </c>
      <c r="J92">
        <v>1</v>
      </c>
      <c r="K92">
        <v>0</v>
      </c>
      <c r="L92" t="s">
        <v>28</v>
      </c>
      <c r="M92">
        <v>7</v>
      </c>
      <c r="N92">
        <v>6</v>
      </c>
      <c r="O92">
        <v>73</v>
      </c>
      <c r="P92">
        <v>481</v>
      </c>
      <c r="Q92">
        <v>488</v>
      </c>
      <c r="R92" t="s">
        <v>49</v>
      </c>
      <c r="S92" t="s">
        <v>41</v>
      </c>
      <c r="T92">
        <f t="shared" si="4"/>
        <v>2009</v>
      </c>
      <c r="U92">
        <f t="shared" si="5"/>
        <v>5</v>
      </c>
      <c r="V92" t="str">
        <f t="shared" si="6"/>
        <v>May</v>
      </c>
      <c r="W92" s="1" t="str">
        <f>VLOOKUP($C92,[1]Team!$A:$C,2,FALSE)</f>
        <v>Delhi Daredevils</v>
      </c>
      <c r="X92" t="str">
        <f>VLOOKUP($C92,[1]Team!$A:$C,3,FALSE)</f>
        <v>DD</v>
      </c>
      <c r="Y92" t="str">
        <f>VLOOKUP($D92,[1]Team!$A:$C,2,FALSE)</f>
        <v>Mumbai Indians</v>
      </c>
      <c r="Z92" t="str">
        <f>VLOOKUP($G92,[1]Team!$A:$C,2,FALSE)</f>
        <v>Mumbai Indians</v>
      </c>
      <c r="AA92" t="str">
        <f>VLOOKUP($N92,[1]Team!$A:$C,2,FALSE)</f>
        <v>Delhi Daredevils</v>
      </c>
      <c r="AB92" t="str">
        <f t="shared" si="7"/>
        <v>Standard</v>
      </c>
    </row>
    <row r="93" spans="1:28" x14ac:dyDescent="0.3">
      <c r="A93">
        <v>392221</v>
      </c>
      <c r="B93" s="2">
        <v>39942</v>
      </c>
      <c r="C93">
        <v>8</v>
      </c>
      <c r="D93">
        <v>4</v>
      </c>
      <c r="E93">
        <v>2</v>
      </c>
      <c r="F93" t="s">
        <v>52</v>
      </c>
      <c r="G93">
        <v>4</v>
      </c>
      <c r="H93" t="s">
        <v>20</v>
      </c>
      <c r="I93">
        <v>0</v>
      </c>
      <c r="J93">
        <v>1</v>
      </c>
      <c r="K93">
        <v>0</v>
      </c>
      <c r="L93" t="s">
        <v>28</v>
      </c>
      <c r="M93">
        <v>3</v>
      </c>
      <c r="N93">
        <v>4</v>
      </c>
      <c r="O93">
        <v>64</v>
      </c>
      <c r="P93">
        <v>484</v>
      </c>
      <c r="Q93">
        <v>492</v>
      </c>
      <c r="R93" t="s">
        <v>53</v>
      </c>
      <c r="S93" t="s">
        <v>41</v>
      </c>
      <c r="T93">
        <f t="shared" si="4"/>
        <v>2009</v>
      </c>
      <c r="U93">
        <f t="shared" si="5"/>
        <v>5</v>
      </c>
      <c r="V93" t="str">
        <f t="shared" si="6"/>
        <v>May</v>
      </c>
      <c r="W93" s="1" t="str">
        <f>VLOOKUP($C93,[1]Team!$A:$C,2,FALSE)</f>
        <v>Deccan Chargers</v>
      </c>
      <c r="X93" t="str">
        <f>VLOOKUP($C93,[1]Team!$A:$C,3,FALSE)</f>
        <v>DC</v>
      </c>
      <c r="Y93" t="str">
        <f>VLOOKUP($D93,[1]Team!$A:$C,2,FALSE)</f>
        <v>Kings XI Punjab</v>
      </c>
      <c r="Z93" t="str">
        <f>VLOOKUP($G93,[1]Team!$A:$C,2,FALSE)</f>
        <v>Kings XI Punjab</v>
      </c>
      <c r="AA93" t="str">
        <f>VLOOKUP($N93,[1]Team!$A:$C,2,FALSE)</f>
        <v>Kings XI Punjab</v>
      </c>
      <c r="AB93" t="str">
        <f t="shared" si="7"/>
        <v>Standard</v>
      </c>
    </row>
    <row r="94" spans="1:28" x14ac:dyDescent="0.3">
      <c r="A94">
        <v>392222</v>
      </c>
      <c r="B94" s="2">
        <v>39942</v>
      </c>
      <c r="C94">
        <v>3</v>
      </c>
      <c r="D94">
        <v>5</v>
      </c>
      <c r="E94">
        <v>2</v>
      </c>
      <c r="F94" t="s">
        <v>52</v>
      </c>
      <c r="G94">
        <v>5</v>
      </c>
      <c r="H94" t="s">
        <v>25</v>
      </c>
      <c r="I94">
        <v>0</v>
      </c>
      <c r="J94">
        <v>1</v>
      </c>
      <c r="K94">
        <v>0</v>
      </c>
      <c r="L94" t="s">
        <v>28</v>
      </c>
      <c r="M94">
        <v>7</v>
      </c>
      <c r="N94">
        <v>3</v>
      </c>
      <c r="O94">
        <v>23</v>
      </c>
      <c r="P94">
        <v>484</v>
      </c>
      <c r="Q94">
        <v>482</v>
      </c>
      <c r="R94" t="s">
        <v>53</v>
      </c>
      <c r="S94" t="s">
        <v>41</v>
      </c>
      <c r="T94">
        <f t="shared" si="4"/>
        <v>2009</v>
      </c>
      <c r="U94">
        <f t="shared" si="5"/>
        <v>5</v>
      </c>
      <c r="V94" t="str">
        <f t="shared" si="6"/>
        <v>May</v>
      </c>
      <c r="W94" s="1" t="str">
        <f>VLOOKUP($C94,[1]Team!$A:$C,2,FALSE)</f>
        <v>Chennai Super Kings</v>
      </c>
      <c r="X94" t="str">
        <f>VLOOKUP($C94,[1]Team!$A:$C,3,FALSE)</f>
        <v>CSK</v>
      </c>
      <c r="Y94" t="str">
        <f>VLOOKUP($D94,[1]Team!$A:$C,2,FALSE)</f>
        <v>Rajasthan Royals</v>
      </c>
      <c r="Z94" t="str">
        <f>VLOOKUP($G94,[1]Team!$A:$C,2,FALSE)</f>
        <v>Rajasthan Royals</v>
      </c>
      <c r="AA94" t="str">
        <f>VLOOKUP($N94,[1]Team!$A:$C,2,FALSE)</f>
        <v>Chennai Super Kings</v>
      </c>
      <c r="AB94" t="str">
        <f t="shared" si="7"/>
        <v>Standard</v>
      </c>
    </row>
    <row r="95" spans="1:28" x14ac:dyDescent="0.3">
      <c r="A95">
        <v>392223</v>
      </c>
      <c r="B95" s="2">
        <v>39943</v>
      </c>
      <c r="C95">
        <v>2</v>
      </c>
      <c r="D95">
        <v>7</v>
      </c>
      <c r="E95">
        <v>2</v>
      </c>
      <c r="F95" t="s">
        <v>87</v>
      </c>
      <c r="G95">
        <v>7</v>
      </c>
      <c r="H95" t="s">
        <v>25</v>
      </c>
      <c r="I95">
        <v>0</v>
      </c>
      <c r="J95">
        <v>1</v>
      </c>
      <c r="K95">
        <v>0</v>
      </c>
      <c r="L95" t="s">
        <v>21</v>
      </c>
      <c r="M95">
        <v>16</v>
      </c>
      <c r="N95">
        <v>7</v>
      </c>
      <c r="O95">
        <v>154</v>
      </c>
      <c r="P95">
        <v>478</v>
      </c>
      <c r="Q95">
        <v>480</v>
      </c>
      <c r="R95" t="s">
        <v>42</v>
      </c>
      <c r="S95" t="s">
        <v>41</v>
      </c>
      <c r="T95">
        <f t="shared" si="4"/>
        <v>2009</v>
      </c>
      <c r="U95">
        <f t="shared" si="5"/>
        <v>5</v>
      </c>
      <c r="V95" t="str">
        <f t="shared" si="6"/>
        <v>May</v>
      </c>
      <c r="W95" s="1" t="str">
        <f>VLOOKUP($C95,[1]Team!$A:$C,2,FALSE)</f>
        <v>Royal Challengers Bangalore</v>
      </c>
      <c r="X95" t="str">
        <f>VLOOKUP($C95,[1]Team!$A:$C,3,FALSE)</f>
        <v>RCB</v>
      </c>
      <c r="Y95" t="str">
        <f>VLOOKUP($D95,[1]Team!$A:$C,2,FALSE)</f>
        <v>Mumbai Indians</v>
      </c>
      <c r="Z95" t="str">
        <f>VLOOKUP($G95,[1]Team!$A:$C,2,FALSE)</f>
        <v>Mumbai Indians</v>
      </c>
      <c r="AA95" t="str">
        <f>VLOOKUP($N95,[1]Team!$A:$C,2,FALSE)</f>
        <v>Mumbai Indians</v>
      </c>
      <c r="AB95" t="str">
        <f t="shared" si="7"/>
        <v>Standard</v>
      </c>
    </row>
    <row r="96" spans="1:28" x14ac:dyDescent="0.3">
      <c r="A96">
        <v>392224</v>
      </c>
      <c r="B96" s="2">
        <v>39943</v>
      </c>
      <c r="C96">
        <v>6</v>
      </c>
      <c r="D96">
        <v>1</v>
      </c>
      <c r="E96">
        <v>2</v>
      </c>
      <c r="F96" t="s">
        <v>50</v>
      </c>
      <c r="G96">
        <v>6</v>
      </c>
      <c r="H96" t="s">
        <v>20</v>
      </c>
      <c r="I96">
        <v>0</v>
      </c>
      <c r="J96">
        <v>1</v>
      </c>
      <c r="K96">
        <v>0</v>
      </c>
      <c r="L96" t="s">
        <v>28</v>
      </c>
      <c r="M96">
        <v>7</v>
      </c>
      <c r="N96">
        <v>6</v>
      </c>
      <c r="O96">
        <v>136</v>
      </c>
      <c r="P96">
        <v>487</v>
      </c>
      <c r="Q96">
        <v>513</v>
      </c>
      <c r="R96" t="s">
        <v>51</v>
      </c>
      <c r="S96" t="s">
        <v>41</v>
      </c>
      <c r="T96">
        <f t="shared" si="4"/>
        <v>2009</v>
      </c>
      <c r="U96">
        <f t="shared" si="5"/>
        <v>5</v>
      </c>
      <c r="V96" t="str">
        <f t="shared" si="6"/>
        <v>May</v>
      </c>
      <c r="W96" s="1" t="str">
        <f>VLOOKUP($C96,[1]Team!$A:$C,2,FALSE)</f>
        <v>Delhi Daredevils</v>
      </c>
      <c r="X96" t="str">
        <f>VLOOKUP($C96,[1]Team!$A:$C,3,FALSE)</f>
        <v>DD</v>
      </c>
      <c r="Y96" t="str">
        <f>VLOOKUP($D96,[1]Team!$A:$C,2,FALSE)</f>
        <v>Kolkata Knight Riders</v>
      </c>
      <c r="Z96" t="str">
        <f>VLOOKUP($G96,[1]Team!$A:$C,2,FALSE)</f>
        <v>Delhi Daredevils</v>
      </c>
      <c r="AA96" t="str">
        <f>VLOOKUP($N96,[1]Team!$A:$C,2,FALSE)</f>
        <v>Delhi Daredevils</v>
      </c>
      <c r="AB96" t="str">
        <f t="shared" si="7"/>
        <v>Standard</v>
      </c>
    </row>
    <row r="97" spans="1:28" x14ac:dyDescent="0.3">
      <c r="A97">
        <v>392225</v>
      </c>
      <c r="B97" s="2">
        <v>39944</v>
      </c>
      <c r="C97">
        <v>8</v>
      </c>
      <c r="D97">
        <v>5</v>
      </c>
      <c r="E97">
        <v>2</v>
      </c>
      <c r="F97" t="s">
        <v>52</v>
      </c>
      <c r="G97">
        <v>8</v>
      </c>
      <c r="H97" t="s">
        <v>25</v>
      </c>
      <c r="I97">
        <v>0</v>
      </c>
      <c r="J97">
        <v>1</v>
      </c>
      <c r="K97">
        <v>0</v>
      </c>
      <c r="L97" t="s">
        <v>21</v>
      </c>
      <c r="M97">
        <v>53</v>
      </c>
      <c r="N97">
        <v>8</v>
      </c>
      <c r="O97">
        <v>147</v>
      </c>
      <c r="P97">
        <v>484</v>
      </c>
      <c r="Q97">
        <v>482</v>
      </c>
      <c r="R97" t="s">
        <v>53</v>
      </c>
      <c r="S97" t="s">
        <v>41</v>
      </c>
      <c r="T97">
        <f t="shared" si="4"/>
        <v>2009</v>
      </c>
      <c r="U97">
        <f t="shared" si="5"/>
        <v>5</v>
      </c>
      <c r="V97" t="str">
        <f t="shared" si="6"/>
        <v>May</v>
      </c>
      <c r="W97" s="1" t="str">
        <f>VLOOKUP($C97,[1]Team!$A:$C,2,FALSE)</f>
        <v>Deccan Chargers</v>
      </c>
      <c r="X97" t="str">
        <f>VLOOKUP($C97,[1]Team!$A:$C,3,FALSE)</f>
        <v>DC</v>
      </c>
      <c r="Y97" t="str">
        <f>VLOOKUP($D97,[1]Team!$A:$C,2,FALSE)</f>
        <v>Rajasthan Royals</v>
      </c>
      <c r="Z97" t="str">
        <f>VLOOKUP($G97,[1]Team!$A:$C,2,FALSE)</f>
        <v>Deccan Chargers</v>
      </c>
      <c r="AA97" t="str">
        <f>VLOOKUP($N97,[1]Team!$A:$C,2,FALSE)</f>
        <v>Deccan Chargers</v>
      </c>
      <c r="AB97" t="str">
        <f t="shared" si="7"/>
        <v>Standard</v>
      </c>
    </row>
    <row r="98" spans="1:28" x14ac:dyDescent="0.3">
      <c r="A98">
        <v>392226</v>
      </c>
      <c r="B98" s="2">
        <v>39945</v>
      </c>
      <c r="C98">
        <v>2</v>
      </c>
      <c r="D98">
        <v>1</v>
      </c>
      <c r="E98">
        <v>2</v>
      </c>
      <c r="F98" t="s">
        <v>88</v>
      </c>
      <c r="G98">
        <v>2</v>
      </c>
      <c r="H98" t="s">
        <v>20</v>
      </c>
      <c r="I98">
        <v>0</v>
      </c>
      <c r="J98">
        <v>1</v>
      </c>
      <c r="K98">
        <v>0</v>
      </c>
      <c r="L98" t="s">
        <v>28</v>
      </c>
      <c r="M98">
        <v>6</v>
      </c>
      <c r="N98">
        <v>2</v>
      </c>
      <c r="O98">
        <v>52</v>
      </c>
      <c r="P98">
        <v>481</v>
      </c>
      <c r="Q98">
        <v>485</v>
      </c>
      <c r="R98" t="s">
        <v>47</v>
      </c>
      <c r="S98" t="s">
        <v>41</v>
      </c>
      <c r="T98">
        <f t="shared" si="4"/>
        <v>2009</v>
      </c>
      <c r="U98">
        <f t="shared" si="5"/>
        <v>5</v>
      </c>
      <c r="V98" t="str">
        <f t="shared" si="6"/>
        <v>May</v>
      </c>
      <c r="W98" s="1" t="str">
        <f>VLOOKUP($C98,[1]Team!$A:$C,2,FALSE)</f>
        <v>Royal Challengers Bangalore</v>
      </c>
      <c r="X98" t="str">
        <f>VLOOKUP($C98,[1]Team!$A:$C,3,FALSE)</f>
        <v>RCB</v>
      </c>
      <c r="Y98" t="str">
        <f>VLOOKUP($D98,[1]Team!$A:$C,2,FALSE)</f>
        <v>Kolkata Knight Riders</v>
      </c>
      <c r="Z98" t="str">
        <f>VLOOKUP($G98,[1]Team!$A:$C,2,FALSE)</f>
        <v>Royal Challengers Bangalore</v>
      </c>
      <c r="AA98" t="str">
        <f>VLOOKUP($N98,[1]Team!$A:$C,2,FALSE)</f>
        <v>Royal Challengers Bangalore</v>
      </c>
      <c r="AB98" t="str">
        <f t="shared" si="7"/>
        <v>Standard</v>
      </c>
    </row>
    <row r="99" spans="1:28" x14ac:dyDescent="0.3">
      <c r="A99">
        <v>392227</v>
      </c>
      <c r="B99" s="2">
        <v>39945</v>
      </c>
      <c r="C99">
        <v>4</v>
      </c>
      <c r="D99">
        <v>7</v>
      </c>
      <c r="E99">
        <v>2</v>
      </c>
      <c r="F99" t="s">
        <v>88</v>
      </c>
      <c r="G99">
        <v>4</v>
      </c>
      <c r="H99" t="s">
        <v>25</v>
      </c>
      <c r="I99">
        <v>0</v>
      </c>
      <c r="J99">
        <v>1</v>
      </c>
      <c r="K99">
        <v>0</v>
      </c>
      <c r="L99" t="s">
        <v>28</v>
      </c>
      <c r="M99">
        <v>8</v>
      </c>
      <c r="N99">
        <v>7</v>
      </c>
      <c r="O99">
        <v>50</v>
      </c>
      <c r="P99">
        <v>485</v>
      </c>
      <c r="Q99">
        <v>477</v>
      </c>
      <c r="R99" t="s">
        <v>47</v>
      </c>
      <c r="S99" t="s">
        <v>41</v>
      </c>
      <c r="T99">
        <f t="shared" si="4"/>
        <v>2009</v>
      </c>
      <c r="U99">
        <f t="shared" si="5"/>
        <v>5</v>
      </c>
      <c r="V99" t="str">
        <f t="shared" si="6"/>
        <v>May</v>
      </c>
      <c r="W99" s="1" t="str">
        <f>VLOOKUP($C99,[1]Team!$A:$C,2,FALSE)</f>
        <v>Kings XI Punjab</v>
      </c>
      <c r="X99" t="str">
        <f>VLOOKUP($C99,[1]Team!$A:$C,3,FALSE)</f>
        <v>KXIP</v>
      </c>
      <c r="Y99" t="str">
        <f>VLOOKUP($D99,[1]Team!$A:$C,2,FALSE)</f>
        <v>Mumbai Indians</v>
      </c>
      <c r="Z99" t="str">
        <f>VLOOKUP($G99,[1]Team!$A:$C,2,FALSE)</f>
        <v>Kings XI Punjab</v>
      </c>
      <c r="AA99" t="str">
        <f>VLOOKUP($N99,[1]Team!$A:$C,2,FALSE)</f>
        <v>Mumbai Indians</v>
      </c>
      <c r="AB99" t="str">
        <f t="shared" si="7"/>
        <v>Standard</v>
      </c>
    </row>
    <row r="100" spans="1:28" x14ac:dyDescent="0.3">
      <c r="A100">
        <v>392228</v>
      </c>
      <c r="B100" s="2">
        <v>39946</v>
      </c>
      <c r="C100">
        <v>8</v>
      </c>
      <c r="D100">
        <v>6</v>
      </c>
      <c r="E100">
        <v>2</v>
      </c>
      <c r="F100" t="s">
        <v>43</v>
      </c>
      <c r="G100">
        <v>8</v>
      </c>
      <c r="H100" t="s">
        <v>20</v>
      </c>
      <c r="I100">
        <v>0</v>
      </c>
      <c r="J100">
        <v>1</v>
      </c>
      <c r="K100">
        <v>0</v>
      </c>
      <c r="L100" t="s">
        <v>21</v>
      </c>
      <c r="M100">
        <v>12</v>
      </c>
      <c r="N100">
        <v>6</v>
      </c>
      <c r="O100">
        <v>89</v>
      </c>
      <c r="P100">
        <v>476</v>
      </c>
      <c r="Q100">
        <v>487</v>
      </c>
      <c r="R100" t="s">
        <v>44</v>
      </c>
      <c r="S100" t="s">
        <v>41</v>
      </c>
      <c r="T100">
        <f t="shared" si="4"/>
        <v>2009</v>
      </c>
      <c r="U100">
        <f t="shared" si="5"/>
        <v>5</v>
      </c>
      <c r="V100" t="str">
        <f t="shared" si="6"/>
        <v>May</v>
      </c>
      <c r="W100" s="1" t="str">
        <f>VLOOKUP($C100,[1]Team!$A:$C,2,FALSE)</f>
        <v>Deccan Chargers</v>
      </c>
      <c r="X100" t="str">
        <f>VLOOKUP($C100,[1]Team!$A:$C,3,FALSE)</f>
        <v>DC</v>
      </c>
      <c r="Y100" t="str">
        <f>VLOOKUP($D100,[1]Team!$A:$C,2,FALSE)</f>
        <v>Delhi Daredevils</v>
      </c>
      <c r="Z100" t="str">
        <f>VLOOKUP($G100,[1]Team!$A:$C,2,FALSE)</f>
        <v>Deccan Chargers</v>
      </c>
      <c r="AA100" t="str">
        <f>VLOOKUP($N100,[1]Team!$A:$C,2,FALSE)</f>
        <v>Delhi Daredevils</v>
      </c>
      <c r="AB100" t="str">
        <f t="shared" si="7"/>
        <v>Standard</v>
      </c>
    </row>
    <row r="101" spans="1:28" x14ac:dyDescent="0.3">
      <c r="A101">
        <v>392229</v>
      </c>
      <c r="B101" s="2">
        <v>39947</v>
      </c>
      <c r="C101">
        <v>2</v>
      </c>
      <c r="D101">
        <v>3</v>
      </c>
      <c r="E101">
        <v>2</v>
      </c>
      <c r="F101" t="s">
        <v>43</v>
      </c>
      <c r="G101">
        <v>3</v>
      </c>
      <c r="H101" t="s">
        <v>25</v>
      </c>
      <c r="I101">
        <v>0</v>
      </c>
      <c r="J101">
        <v>1</v>
      </c>
      <c r="K101">
        <v>0</v>
      </c>
      <c r="L101" t="s">
        <v>28</v>
      </c>
      <c r="M101">
        <v>2</v>
      </c>
      <c r="N101">
        <v>2</v>
      </c>
      <c r="O101">
        <v>52</v>
      </c>
      <c r="P101">
        <v>478</v>
      </c>
      <c r="Q101">
        <v>476</v>
      </c>
      <c r="R101" t="s">
        <v>44</v>
      </c>
      <c r="S101" t="s">
        <v>41</v>
      </c>
      <c r="T101">
        <f t="shared" si="4"/>
        <v>2009</v>
      </c>
      <c r="U101">
        <f t="shared" si="5"/>
        <v>5</v>
      </c>
      <c r="V101" t="str">
        <f t="shared" si="6"/>
        <v>May</v>
      </c>
      <c r="W101" s="1" t="str">
        <f>VLOOKUP($C101,[1]Team!$A:$C,2,FALSE)</f>
        <v>Royal Challengers Bangalore</v>
      </c>
      <c r="X101" t="str">
        <f>VLOOKUP($C101,[1]Team!$A:$C,3,FALSE)</f>
        <v>RCB</v>
      </c>
      <c r="Y101" t="str">
        <f>VLOOKUP($D101,[1]Team!$A:$C,2,FALSE)</f>
        <v>Chennai Super Kings</v>
      </c>
      <c r="Z101" t="str">
        <f>VLOOKUP($G101,[1]Team!$A:$C,2,FALSE)</f>
        <v>Chennai Super Kings</v>
      </c>
      <c r="AA101" t="str">
        <f>VLOOKUP($N101,[1]Team!$A:$C,2,FALSE)</f>
        <v>Royal Challengers Bangalore</v>
      </c>
      <c r="AB101" t="str">
        <f t="shared" si="7"/>
        <v>Standard</v>
      </c>
    </row>
    <row r="102" spans="1:28" x14ac:dyDescent="0.3">
      <c r="A102">
        <v>392230</v>
      </c>
      <c r="B102" s="2">
        <v>39947</v>
      </c>
      <c r="C102">
        <v>7</v>
      </c>
      <c r="D102">
        <v>5</v>
      </c>
      <c r="E102">
        <v>2</v>
      </c>
      <c r="F102" t="s">
        <v>43</v>
      </c>
      <c r="G102">
        <v>5</v>
      </c>
      <c r="H102" t="s">
        <v>25</v>
      </c>
      <c r="I102">
        <v>0</v>
      </c>
      <c r="J102">
        <v>1</v>
      </c>
      <c r="K102">
        <v>0</v>
      </c>
      <c r="L102" t="s">
        <v>21</v>
      </c>
      <c r="M102">
        <v>2</v>
      </c>
      <c r="N102">
        <v>5</v>
      </c>
      <c r="O102">
        <v>38</v>
      </c>
      <c r="P102">
        <v>478</v>
      </c>
      <c r="Q102">
        <v>476</v>
      </c>
      <c r="R102" t="s">
        <v>44</v>
      </c>
      <c r="S102" t="s">
        <v>41</v>
      </c>
      <c r="T102">
        <f t="shared" si="4"/>
        <v>2009</v>
      </c>
      <c r="U102">
        <f t="shared" si="5"/>
        <v>5</v>
      </c>
      <c r="V102" t="str">
        <f t="shared" si="6"/>
        <v>May</v>
      </c>
      <c r="W102" s="1" t="str">
        <f>VLOOKUP($C102,[1]Team!$A:$C,2,FALSE)</f>
        <v>Mumbai Indians</v>
      </c>
      <c r="X102" t="str">
        <f>VLOOKUP($C102,[1]Team!$A:$C,3,FALSE)</f>
        <v>MI</v>
      </c>
      <c r="Y102" t="str">
        <f>VLOOKUP($D102,[1]Team!$A:$C,2,FALSE)</f>
        <v>Rajasthan Royals</v>
      </c>
      <c r="Z102" t="str">
        <f>VLOOKUP($G102,[1]Team!$A:$C,2,FALSE)</f>
        <v>Rajasthan Royals</v>
      </c>
      <c r="AA102" t="str">
        <f>VLOOKUP($N102,[1]Team!$A:$C,2,FALSE)</f>
        <v>Rajasthan Royals</v>
      </c>
      <c r="AB102" t="str">
        <f t="shared" si="7"/>
        <v>Standard</v>
      </c>
    </row>
    <row r="103" spans="1:28" x14ac:dyDescent="0.3">
      <c r="A103">
        <v>392231</v>
      </c>
      <c r="B103" s="2">
        <v>39948</v>
      </c>
      <c r="C103">
        <v>6</v>
      </c>
      <c r="D103">
        <v>4</v>
      </c>
      <c r="E103">
        <v>2</v>
      </c>
      <c r="F103" t="s">
        <v>89</v>
      </c>
      <c r="G103">
        <v>4</v>
      </c>
      <c r="H103" t="s">
        <v>20</v>
      </c>
      <c r="I103">
        <v>0</v>
      </c>
      <c r="J103">
        <v>1</v>
      </c>
      <c r="K103">
        <v>0</v>
      </c>
      <c r="L103" t="s">
        <v>28</v>
      </c>
      <c r="M103">
        <v>6</v>
      </c>
      <c r="N103">
        <v>4</v>
      </c>
      <c r="O103">
        <v>66</v>
      </c>
      <c r="P103">
        <v>482</v>
      </c>
      <c r="Q103">
        <v>475</v>
      </c>
      <c r="R103" t="s">
        <v>54</v>
      </c>
      <c r="S103" t="s">
        <v>41</v>
      </c>
      <c r="T103">
        <f t="shared" si="4"/>
        <v>2009</v>
      </c>
      <c r="U103">
        <f t="shared" si="5"/>
        <v>5</v>
      </c>
      <c r="V103" t="str">
        <f t="shared" si="6"/>
        <v>May</v>
      </c>
      <c r="W103" s="1" t="str">
        <f>VLOOKUP($C103,[1]Team!$A:$C,2,FALSE)</f>
        <v>Delhi Daredevils</v>
      </c>
      <c r="X103" t="str">
        <f>VLOOKUP($C103,[1]Team!$A:$C,3,FALSE)</f>
        <v>DD</v>
      </c>
      <c r="Y103" t="str">
        <f>VLOOKUP($D103,[1]Team!$A:$C,2,FALSE)</f>
        <v>Kings XI Punjab</v>
      </c>
      <c r="Z103" t="str">
        <f>VLOOKUP($G103,[1]Team!$A:$C,2,FALSE)</f>
        <v>Kings XI Punjab</v>
      </c>
      <c r="AA103" t="str">
        <f>VLOOKUP($N103,[1]Team!$A:$C,2,FALSE)</f>
        <v>Kings XI Punjab</v>
      </c>
      <c r="AB103" t="str">
        <f t="shared" si="7"/>
        <v>Standard</v>
      </c>
    </row>
    <row r="104" spans="1:28" x14ac:dyDescent="0.3">
      <c r="A104">
        <v>392232</v>
      </c>
      <c r="B104" s="2">
        <v>39949</v>
      </c>
      <c r="C104">
        <v>3</v>
      </c>
      <c r="D104">
        <v>7</v>
      </c>
      <c r="E104">
        <v>2</v>
      </c>
      <c r="F104" t="s">
        <v>87</v>
      </c>
      <c r="G104">
        <v>7</v>
      </c>
      <c r="H104" t="s">
        <v>25</v>
      </c>
      <c r="I104">
        <v>0</v>
      </c>
      <c r="J104">
        <v>1</v>
      </c>
      <c r="K104">
        <v>0</v>
      </c>
      <c r="L104" t="s">
        <v>28</v>
      </c>
      <c r="M104">
        <v>7</v>
      </c>
      <c r="N104">
        <v>3</v>
      </c>
      <c r="O104">
        <v>18</v>
      </c>
      <c r="P104">
        <v>488</v>
      </c>
      <c r="Q104">
        <v>490</v>
      </c>
      <c r="R104" t="s">
        <v>42</v>
      </c>
      <c r="S104" t="s">
        <v>41</v>
      </c>
      <c r="T104">
        <f t="shared" si="4"/>
        <v>2009</v>
      </c>
      <c r="U104">
        <f t="shared" si="5"/>
        <v>5</v>
      </c>
      <c r="V104" t="str">
        <f t="shared" si="6"/>
        <v>May</v>
      </c>
      <c r="W104" s="1" t="str">
        <f>VLOOKUP($C104,[1]Team!$A:$C,2,FALSE)</f>
        <v>Chennai Super Kings</v>
      </c>
      <c r="X104" t="str">
        <f>VLOOKUP($C104,[1]Team!$A:$C,3,FALSE)</f>
        <v>CSK</v>
      </c>
      <c r="Y104" t="str">
        <f>VLOOKUP($D104,[1]Team!$A:$C,2,FALSE)</f>
        <v>Mumbai Indians</v>
      </c>
      <c r="Z104" t="str">
        <f>VLOOKUP($G104,[1]Team!$A:$C,2,FALSE)</f>
        <v>Mumbai Indians</v>
      </c>
      <c r="AA104" t="str">
        <f>VLOOKUP($N104,[1]Team!$A:$C,2,FALSE)</f>
        <v>Chennai Super Kings</v>
      </c>
      <c r="AB104" t="str">
        <f t="shared" si="7"/>
        <v>Standard</v>
      </c>
    </row>
    <row r="105" spans="1:28" x14ac:dyDescent="0.3">
      <c r="A105">
        <v>392233</v>
      </c>
      <c r="B105" s="2">
        <v>39949</v>
      </c>
      <c r="C105">
        <v>8</v>
      </c>
      <c r="D105">
        <v>1</v>
      </c>
      <c r="E105">
        <v>2</v>
      </c>
      <c r="F105" t="s">
        <v>50</v>
      </c>
      <c r="G105">
        <v>8</v>
      </c>
      <c r="H105" t="s">
        <v>20</v>
      </c>
      <c r="I105">
        <v>0</v>
      </c>
      <c r="J105">
        <v>1</v>
      </c>
      <c r="K105">
        <v>0</v>
      </c>
      <c r="L105" t="s">
        <v>28</v>
      </c>
      <c r="M105">
        <v>6</v>
      </c>
      <c r="N105">
        <v>8</v>
      </c>
      <c r="O105">
        <v>57</v>
      </c>
      <c r="P105">
        <v>477</v>
      </c>
      <c r="Q105">
        <v>489</v>
      </c>
      <c r="R105" t="s">
        <v>51</v>
      </c>
      <c r="S105" t="s">
        <v>41</v>
      </c>
      <c r="T105">
        <f t="shared" si="4"/>
        <v>2009</v>
      </c>
      <c r="U105">
        <f t="shared" si="5"/>
        <v>5</v>
      </c>
      <c r="V105" t="str">
        <f t="shared" si="6"/>
        <v>May</v>
      </c>
      <c r="W105" s="1" t="str">
        <f>VLOOKUP($C105,[1]Team!$A:$C,2,FALSE)</f>
        <v>Deccan Chargers</v>
      </c>
      <c r="X105" t="str">
        <f>VLOOKUP($C105,[1]Team!$A:$C,3,FALSE)</f>
        <v>DC</v>
      </c>
      <c r="Y105" t="str">
        <f>VLOOKUP($D105,[1]Team!$A:$C,2,FALSE)</f>
        <v>Kolkata Knight Riders</v>
      </c>
      <c r="Z105" t="str">
        <f>VLOOKUP($G105,[1]Team!$A:$C,2,FALSE)</f>
        <v>Deccan Chargers</v>
      </c>
      <c r="AA105" t="str">
        <f>VLOOKUP($N105,[1]Team!$A:$C,2,FALSE)</f>
        <v>Deccan Chargers</v>
      </c>
      <c r="AB105" t="str">
        <f t="shared" si="7"/>
        <v>Standard</v>
      </c>
    </row>
    <row r="106" spans="1:28" x14ac:dyDescent="0.3">
      <c r="A106">
        <v>392234</v>
      </c>
      <c r="B106" s="2">
        <v>39950</v>
      </c>
      <c r="C106">
        <v>8</v>
      </c>
      <c r="D106">
        <v>4</v>
      </c>
      <c r="E106">
        <v>2</v>
      </c>
      <c r="F106" t="s">
        <v>50</v>
      </c>
      <c r="G106">
        <v>8</v>
      </c>
      <c r="H106" t="s">
        <v>20</v>
      </c>
      <c r="I106">
        <v>0</v>
      </c>
      <c r="J106">
        <v>1</v>
      </c>
      <c r="K106">
        <v>0</v>
      </c>
      <c r="L106" t="s">
        <v>21</v>
      </c>
      <c r="M106">
        <v>1</v>
      </c>
      <c r="N106">
        <v>4</v>
      </c>
      <c r="O106">
        <v>27</v>
      </c>
      <c r="P106">
        <v>489</v>
      </c>
      <c r="Q106">
        <v>513</v>
      </c>
      <c r="R106" t="s">
        <v>51</v>
      </c>
      <c r="S106" t="s">
        <v>41</v>
      </c>
      <c r="T106">
        <f t="shared" si="4"/>
        <v>2009</v>
      </c>
      <c r="U106">
        <f t="shared" si="5"/>
        <v>5</v>
      </c>
      <c r="V106" t="str">
        <f t="shared" si="6"/>
        <v>May</v>
      </c>
      <c r="W106" s="1" t="str">
        <f>VLOOKUP($C106,[1]Team!$A:$C,2,FALSE)</f>
        <v>Deccan Chargers</v>
      </c>
      <c r="X106" t="str">
        <f>VLOOKUP($C106,[1]Team!$A:$C,3,FALSE)</f>
        <v>DC</v>
      </c>
      <c r="Y106" t="str">
        <f>VLOOKUP($D106,[1]Team!$A:$C,2,FALSE)</f>
        <v>Kings XI Punjab</v>
      </c>
      <c r="Z106" t="str">
        <f>VLOOKUP($G106,[1]Team!$A:$C,2,FALSE)</f>
        <v>Deccan Chargers</v>
      </c>
      <c r="AA106" t="str">
        <f>VLOOKUP($N106,[1]Team!$A:$C,2,FALSE)</f>
        <v>Kings XI Punjab</v>
      </c>
      <c r="AB106" t="str">
        <f t="shared" si="7"/>
        <v>Standard</v>
      </c>
    </row>
    <row r="107" spans="1:28" x14ac:dyDescent="0.3">
      <c r="A107">
        <v>392235</v>
      </c>
      <c r="B107" s="2">
        <v>39950</v>
      </c>
      <c r="C107">
        <v>6</v>
      </c>
      <c r="D107">
        <v>5</v>
      </c>
      <c r="E107">
        <v>2</v>
      </c>
      <c r="F107" t="s">
        <v>89</v>
      </c>
      <c r="G107">
        <v>6</v>
      </c>
      <c r="H107" t="s">
        <v>25</v>
      </c>
      <c r="I107">
        <v>0</v>
      </c>
      <c r="J107">
        <v>1</v>
      </c>
      <c r="K107">
        <v>0</v>
      </c>
      <c r="L107" t="s">
        <v>21</v>
      </c>
      <c r="M107">
        <v>14</v>
      </c>
      <c r="N107">
        <v>6</v>
      </c>
      <c r="O107">
        <v>110</v>
      </c>
      <c r="P107">
        <v>485</v>
      </c>
      <c r="Q107">
        <v>475</v>
      </c>
      <c r="R107" t="s">
        <v>54</v>
      </c>
      <c r="S107" t="s">
        <v>41</v>
      </c>
      <c r="T107">
        <f t="shared" si="4"/>
        <v>2009</v>
      </c>
      <c r="U107">
        <f t="shared" si="5"/>
        <v>5</v>
      </c>
      <c r="V107" t="str">
        <f t="shared" si="6"/>
        <v>May</v>
      </c>
      <c r="W107" s="1" t="str">
        <f>VLOOKUP($C107,[1]Team!$A:$C,2,FALSE)</f>
        <v>Delhi Daredevils</v>
      </c>
      <c r="X107" t="str">
        <f>VLOOKUP($C107,[1]Team!$A:$C,3,FALSE)</f>
        <v>DD</v>
      </c>
      <c r="Y107" t="str">
        <f>VLOOKUP($D107,[1]Team!$A:$C,2,FALSE)</f>
        <v>Rajasthan Royals</v>
      </c>
      <c r="Z107" t="str">
        <f>VLOOKUP($G107,[1]Team!$A:$C,2,FALSE)</f>
        <v>Delhi Daredevils</v>
      </c>
      <c r="AA107" t="str">
        <f>VLOOKUP($N107,[1]Team!$A:$C,2,FALSE)</f>
        <v>Delhi Daredevils</v>
      </c>
      <c r="AB107" t="str">
        <f t="shared" si="7"/>
        <v>Standard</v>
      </c>
    </row>
    <row r="108" spans="1:28" x14ac:dyDescent="0.3">
      <c r="A108">
        <v>392236</v>
      </c>
      <c r="B108" s="2">
        <v>39951</v>
      </c>
      <c r="C108">
        <v>3</v>
      </c>
      <c r="D108">
        <v>1</v>
      </c>
      <c r="E108">
        <v>2</v>
      </c>
      <c r="F108" t="s">
        <v>88</v>
      </c>
      <c r="G108">
        <v>3</v>
      </c>
      <c r="H108" t="s">
        <v>25</v>
      </c>
      <c r="I108">
        <v>0</v>
      </c>
      <c r="J108">
        <v>1</v>
      </c>
      <c r="K108">
        <v>0</v>
      </c>
      <c r="L108" t="s">
        <v>28</v>
      </c>
      <c r="M108">
        <v>7</v>
      </c>
      <c r="N108">
        <v>1</v>
      </c>
      <c r="O108">
        <v>104</v>
      </c>
      <c r="P108">
        <v>490</v>
      </c>
      <c r="Q108">
        <v>513</v>
      </c>
      <c r="R108" t="s">
        <v>47</v>
      </c>
      <c r="S108" t="s">
        <v>41</v>
      </c>
      <c r="T108">
        <f t="shared" si="4"/>
        <v>2009</v>
      </c>
      <c r="U108">
        <f t="shared" si="5"/>
        <v>5</v>
      </c>
      <c r="V108" t="str">
        <f t="shared" si="6"/>
        <v>May</v>
      </c>
      <c r="W108" s="1" t="str">
        <f>VLOOKUP($C108,[1]Team!$A:$C,2,FALSE)</f>
        <v>Chennai Super Kings</v>
      </c>
      <c r="X108" t="str">
        <f>VLOOKUP($C108,[1]Team!$A:$C,3,FALSE)</f>
        <v>CSK</v>
      </c>
      <c r="Y108" t="str">
        <f>VLOOKUP($D108,[1]Team!$A:$C,2,FALSE)</f>
        <v>Kolkata Knight Riders</v>
      </c>
      <c r="Z108" t="str">
        <f>VLOOKUP($G108,[1]Team!$A:$C,2,FALSE)</f>
        <v>Chennai Super Kings</v>
      </c>
      <c r="AA108" t="str">
        <f>VLOOKUP($N108,[1]Team!$A:$C,2,FALSE)</f>
        <v>Kolkata Knight Riders</v>
      </c>
      <c r="AB108" t="str">
        <f t="shared" si="7"/>
        <v>Standard</v>
      </c>
    </row>
    <row r="109" spans="1:28" x14ac:dyDescent="0.3">
      <c r="A109">
        <v>392237</v>
      </c>
      <c r="B109" s="2">
        <v>39952</v>
      </c>
      <c r="C109">
        <v>2</v>
      </c>
      <c r="D109">
        <v>6</v>
      </c>
      <c r="E109">
        <v>2</v>
      </c>
      <c r="F109" t="s">
        <v>50</v>
      </c>
      <c r="G109">
        <v>6</v>
      </c>
      <c r="H109" t="s">
        <v>25</v>
      </c>
      <c r="I109">
        <v>0</v>
      </c>
      <c r="J109">
        <v>1</v>
      </c>
      <c r="K109">
        <v>0</v>
      </c>
      <c r="L109" t="s">
        <v>28</v>
      </c>
      <c r="M109">
        <v>7</v>
      </c>
      <c r="N109">
        <v>2</v>
      </c>
      <c r="O109">
        <v>9</v>
      </c>
      <c r="P109">
        <v>475</v>
      </c>
      <c r="Q109">
        <v>513</v>
      </c>
      <c r="R109" t="s">
        <v>51</v>
      </c>
      <c r="S109" t="s">
        <v>41</v>
      </c>
      <c r="T109">
        <f t="shared" si="4"/>
        <v>2009</v>
      </c>
      <c r="U109">
        <f t="shared" si="5"/>
        <v>5</v>
      </c>
      <c r="V109" t="str">
        <f t="shared" si="6"/>
        <v>May</v>
      </c>
      <c r="W109" s="1" t="str">
        <f>VLOOKUP($C109,[1]Team!$A:$C,2,FALSE)</f>
        <v>Royal Challengers Bangalore</v>
      </c>
      <c r="X109" t="str">
        <f>VLOOKUP($C109,[1]Team!$A:$C,3,FALSE)</f>
        <v>RCB</v>
      </c>
      <c r="Y109" t="str">
        <f>VLOOKUP($D109,[1]Team!$A:$C,2,FALSE)</f>
        <v>Delhi Daredevils</v>
      </c>
      <c r="Z109" t="str">
        <f>VLOOKUP($G109,[1]Team!$A:$C,2,FALSE)</f>
        <v>Delhi Daredevils</v>
      </c>
      <c r="AA109" t="str">
        <f>VLOOKUP($N109,[1]Team!$A:$C,2,FALSE)</f>
        <v>Royal Challengers Bangalore</v>
      </c>
      <c r="AB109" t="str">
        <f t="shared" si="7"/>
        <v>Standard</v>
      </c>
    </row>
    <row r="110" spans="1:28" x14ac:dyDescent="0.3">
      <c r="A110">
        <v>392238</v>
      </c>
      <c r="B110" s="2">
        <v>39953</v>
      </c>
      <c r="C110">
        <v>1</v>
      </c>
      <c r="D110">
        <v>5</v>
      </c>
      <c r="E110">
        <v>2</v>
      </c>
      <c r="F110" t="s">
        <v>43</v>
      </c>
      <c r="G110">
        <v>1</v>
      </c>
      <c r="H110" t="s">
        <v>20</v>
      </c>
      <c r="I110">
        <v>0</v>
      </c>
      <c r="J110">
        <v>1</v>
      </c>
      <c r="K110">
        <v>0</v>
      </c>
      <c r="L110" t="s">
        <v>28</v>
      </c>
      <c r="M110">
        <v>4</v>
      </c>
      <c r="N110">
        <v>1</v>
      </c>
      <c r="O110">
        <v>63</v>
      </c>
      <c r="P110">
        <v>480</v>
      </c>
      <c r="Q110">
        <v>490</v>
      </c>
      <c r="R110" t="s">
        <v>44</v>
      </c>
      <c r="S110" t="s">
        <v>41</v>
      </c>
      <c r="T110">
        <f t="shared" si="4"/>
        <v>2009</v>
      </c>
      <c r="U110">
        <f t="shared" si="5"/>
        <v>5</v>
      </c>
      <c r="V110" t="str">
        <f t="shared" si="6"/>
        <v>May</v>
      </c>
      <c r="W110" s="1" t="str">
        <f>VLOOKUP($C110,[1]Team!$A:$C,2,FALSE)</f>
        <v>Kolkata Knight Riders</v>
      </c>
      <c r="X110" t="str">
        <f>VLOOKUP($C110,[1]Team!$A:$C,3,FALSE)</f>
        <v>KKR</v>
      </c>
      <c r="Y110" t="str">
        <f>VLOOKUP($D110,[1]Team!$A:$C,2,FALSE)</f>
        <v>Rajasthan Royals</v>
      </c>
      <c r="Z110" t="str">
        <f>VLOOKUP($G110,[1]Team!$A:$C,2,FALSE)</f>
        <v>Kolkata Knight Riders</v>
      </c>
      <c r="AA110" t="str">
        <f>VLOOKUP($N110,[1]Team!$A:$C,2,FALSE)</f>
        <v>Kolkata Knight Riders</v>
      </c>
      <c r="AB110" t="str">
        <f t="shared" si="7"/>
        <v>Standard</v>
      </c>
    </row>
    <row r="111" spans="1:28" x14ac:dyDescent="0.3">
      <c r="A111">
        <v>392239</v>
      </c>
      <c r="B111" s="2">
        <v>39953</v>
      </c>
      <c r="C111">
        <v>3</v>
      </c>
      <c r="D111">
        <v>4</v>
      </c>
      <c r="E111">
        <v>2</v>
      </c>
      <c r="F111" t="s">
        <v>43</v>
      </c>
      <c r="G111">
        <v>3</v>
      </c>
      <c r="H111" t="s">
        <v>25</v>
      </c>
      <c r="I111">
        <v>0</v>
      </c>
      <c r="J111">
        <v>1</v>
      </c>
      <c r="K111">
        <v>0</v>
      </c>
      <c r="L111" t="s">
        <v>21</v>
      </c>
      <c r="M111">
        <v>24</v>
      </c>
      <c r="N111">
        <v>3</v>
      </c>
      <c r="O111">
        <v>121</v>
      </c>
      <c r="P111">
        <v>480</v>
      </c>
      <c r="Q111">
        <v>490</v>
      </c>
      <c r="R111" t="s">
        <v>44</v>
      </c>
      <c r="S111" t="s">
        <v>41</v>
      </c>
      <c r="T111">
        <f t="shared" si="4"/>
        <v>2009</v>
      </c>
      <c r="U111">
        <f t="shared" si="5"/>
        <v>5</v>
      </c>
      <c r="V111" t="str">
        <f t="shared" si="6"/>
        <v>May</v>
      </c>
      <c r="W111" s="1" t="str">
        <f>VLOOKUP($C111,[1]Team!$A:$C,2,FALSE)</f>
        <v>Chennai Super Kings</v>
      </c>
      <c r="X111" t="str">
        <f>VLOOKUP($C111,[1]Team!$A:$C,3,FALSE)</f>
        <v>CSK</v>
      </c>
      <c r="Y111" t="str">
        <f>VLOOKUP($D111,[1]Team!$A:$C,2,FALSE)</f>
        <v>Kings XI Punjab</v>
      </c>
      <c r="Z111" t="str">
        <f>VLOOKUP($G111,[1]Team!$A:$C,2,FALSE)</f>
        <v>Chennai Super Kings</v>
      </c>
      <c r="AA111" t="str">
        <f>VLOOKUP($N111,[1]Team!$A:$C,2,FALSE)</f>
        <v>Chennai Super Kings</v>
      </c>
      <c r="AB111" t="str">
        <f t="shared" si="7"/>
        <v>Standard</v>
      </c>
    </row>
    <row r="112" spans="1:28" x14ac:dyDescent="0.3">
      <c r="A112">
        <v>392240</v>
      </c>
      <c r="B112" s="2">
        <v>39954</v>
      </c>
      <c r="C112">
        <v>6</v>
      </c>
      <c r="D112">
        <v>7</v>
      </c>
      <c r="E112">
        <v>2</v>
      </c>
      <c r="F112" t="s">
        <v>88</v>
      </c>
      <c r="G112">
        <v>6</v>
      </c>
      <c r="H112" t="s">
        <v>20</v>
      </c>
      <c r="I112">
        <v>0</v>
      </c>
      <c r="J112">
        <v>1</v>
      </c>
      <c r="K112">
        <v>0</v>
      </c>
      <c r="L112" t="s">
        <v>28</v>
      </c>
      <c r="M112">
        <v>4</v>
      </c>
      <c r="N112">
        <v>6</v>
      </c>
      <c r="O112">
        <v>41</v>
      </c>
      <c r="P112">
        <v>475</v>
      </c>
      <c r="Q112">
        <v>489</v>
      </c>
      <c r="R112" t="s">
        <v>47</v>
      </c>
      <c r="S112" t="s">
        <v>41</v>
      </c>
      <c r="T112">
        <f t="shared" si="4"/>
        <v>2009</v>
      </c>
      <c r="U112">
        <f t="shared" si="5"/>
        <v>5</v>
      </c>
      <c r="V112" t="str">
        <f t="shared" si="6"/>
        <v>May</v>
      </c>
      <c r="W112" s="1" t="str">
        <f>VLOOKUP($C112,[1]Team!$A:$C,2,FALSE)</f>
        <v>Delhi Daredevils</v>
      </c>
      <c r="X112" t="str">
        <f>VLOOKUP($C112,[1]Team!$A:$C,3,FALSE)</f>
        <v>DD</v>
      </c>
      <c r="Y112" t="str">
        <f>VLOOKUP($D112,[1]Team!$A:$C,2,FALSE)</f>
        <v>Mumbai Indians</v>
      </c>
      <c r="Z112" t="str">
        <f>VLOOKUP($G112,[1]Team!$A:$C,2,FALSE)</f>
        <v>Delhi Daredevils</v>
      </c>
      <c r="AA112" t="str">
        <f>VLOOKUP($N112,[1]Team!$A:$C,2,FALSE)</f>
        <v>Delhi Daredevils</v>
      </c>
      <c r="AB112" t="str">
        <f t="shared" si="7"/>
        <v>Standard</v>
      </c>
    </row>
    <row r="113" spans="1:28" x14ac:dyDescent="0.3">
      <c r="A113">
        <v>392241</v>
      </c>
      <c r="B113" s="2">
        <v>39954</v>
      </c>
      <c r="C113">
        <v>2</v>
      </c>
      <c r="D113">
        <v>8</v>
      </c>
      <c r="E113">
        <v>2</v>
      </c>
      <c r="F113" t="s">
        <v>88</v>
      </c>
      <c r="G113">
        <v>2</v>
      </c>
      <c r="H113" t="s">
        <v>25</v>
      </c>
      <c r="I113">
        <v>0</v>
      </c>
      <c r="J113">
        <v>1</v>
      </c>
      <c r="K113">
        <v>0</v>
      </c>
      <c r="L113" t="s">
        <v>21</v>
      </c>
      <c r="M113">
        <v>12</v>
      </c>
      <c r="N113">
        <v>2</v>
      </c>
      <c r="O113">
        <v>96</v>
      </c>
      <c r="P113">
        <v>475</v>
      </c>
      <c r="Q113">
        <v>489</v>
      </c>
      <c r="R113" t="s">
        <v>47</v>
      </c>
      <c r="S113" t="s">
        <v>41</v>
      </c>
      <c r="T113">
        <f t="shared" si="4"/>
        <v>2009</v>
      </c>
      <c r="U113">
        <f t="shared" si="5"/>
        <v>5</v>
      </c>
      <c r="V113" t="str">
        <f t="shared" si="6"/>
        <v>May</v>
      </c>
      <c r="W113" s="1" t="str">
        <f>VLOOKUP($C113,[1]Team!$A:$C,2,FALSE)</f>
        <v>Royal Challengers Bangalore</v>
      </c>
      <c r="X113" t="str">
        <f>VLOOKUP($C113,[1]Team!$A:$C,3,FALSE)</f>
        <v>RCB</v>
      </c>
      <c r="Y113" t="str">
        <f>VLOOKUP($D113,[1]Team!$A:$C,2,FALSE)</f>
        <v>Deccan Chargers</v>
      </c>
      <c r="Z113" t="str">
        <f>VLOOKUP($G113,[1]Team!$A:$C,2,FALSE)</f>
        <v>Royal Challengers Bangalore</v>
      </c>
      <c r="AA113" t="str">
        <f>VLOOKUP($N113,[1]Team!$A:$C,2,FALSE)</f>
        <v>Royal Challengers Bangalore</v>
      </c>
      <c r="AB113" t="str">
        <f t="shared" si="7"/>
        <v>Standard</v>
      </c>
    </row>
    <row r="114" spans="1:28" x14ac:dyDescent="0.3">
      <c r="A114">
        <v>392242</v>
      </c>
      <c r="B114" s="2">
        <v>39955</v>
      </c>
      <c r="C114">
        <v>6</v>
      </c>
      <c r="D114">
        <v>8</v>
      </c>
      <c r="E114">
        <v>2</v>
      </c>
      <c r="F114" t="s">
        <v>88</v>
      </c>
      <c r="G114">
        <v>8</v>
      </c>
      <c r="H114" t="s">
        <v>20</v>
      </c>
      <c r="I114">
        <v>0</v>
      </c>
      <c r="J114">
        <v>1</v>
      </c>
      <c r="K114">
        <v>0</v>
      </c>
      <c r="L114" t="s">
        <v>28</v>
      </c>
      <c r="M114">
        <v>6</v>
      </c>
      <c r="N114">
        <v>8</v>
      </c>
      <c r="O114">
        <v>53</v>
      </c>
      <c r="P114">
        <v>478</v>
      </c>
      <c r="Q114">
        <v>476</v>
      </c>
      <c r="R114" t="s">
        <v>47</v>
      </c>
      <c r="S114" t="s">
        <v>41</v>
      </c>
      <c r="T114">
        <f t="shared" si="4"/>
        <v>2009</v>
      </c>
      <c r="U114">
        <f t="shared" si="5"/>
        <v>5</v>
      </c>
      <c r="V114" t="str">
        <f t="shared" si="6"/>
        <v>May</v>
      </c>
      <c r="W114" s="1" t="str">
        <f>VLOOKUP($C114,[1]Team!$A:$C,2,FALSE)</f>
        <v>Delhi Daredevils</v>
      </c>
      <c r="X114" t="str">
        <f>VLOOKUP($C114,[1]Team!$A:$C,3,FALSE)</f>
        <v>DD</v>
      </c>
      <c r="Y114" t="str">
        <f>VLOOKUP($D114,[1]Team!$A:$C,2,FALSE)</f>
        <v>Deccan Chargers</v>
      </c>
      <c r="Z114" t="str">
        <f>VLOOKUP($G114,[1]Team!$A:$C,2,FALSE)</f>
        <v>Deccan Chargers</v>
      </c>
      <c r="AA114" t="str">
        <f>VLOOKUP($N114,[1]Team!$A:$C,2,FALSE)</f>
        <v>Deccan Chargers</v>
      </c>
      <c r="AB114" t="str">
        <f t="shared" si="7"/>
        <v>Standard</v>
      </c>
    </row>
    <row r="115" spans="1:28" x14ac:dyDescent="0.3">
      <c r="A115">
        <v>392243</v>
      </c>
      <c r="B115" s="2">
        <v>39956</v>
      </c>
      <c r="C115">
        <v>2</v>
      </c>
      <c r="D115">
        <v>3</v>
      </c>
      <c r="E115">
        <v>2</v>
      </c>
      <c r="F115" t="s">
        <v>50</v>
      </c>
      <c r="G115">
        <v>2</v>
      </c>
      <c r="H115" t="s">
        <v>20</v>
      </c>
      <c r="I115">
        <v>0</v>
      </c>
      <c r="J115">
        <v>1</v>
      </c>
      <c r="K115">
        <v>0</v>
      </c>
      <c r="L115" t="s">
        <v>28</v>
      </c>
      <c r="M115">
        <v>6</v>
      </c>
      <c r="N115">
        <v>2</v>
      </c>
      <c r="O115">
        <v>96</v>
      </c>
      <c r="P115">
        <v>477</v>
      </c>
      <c r="Q115">
        <v>490</v>
      </c>
      <c r="R115" t="s">
        <v>51</v>
      </c>
      <c r="S115" t="s">
        <v>41</v>
      </c>
      <c r="T115">
        <f t="shared" si="4"/>
        <v>2009</v>
      </c>
      <c r="U115">
        <f t="shared" si="5"/>
        <v>5</v>
      </c>
      <c r="V115" t="str">
        <f t="shared" si="6"/>
        <v>May</v>
      </c>
      <c r="W115" s="1" t="str">
        <f>VLOOKUP($C115,[1]Team!$A:$C,2,FALSE)</f>
        <v>Royal Challengers Bangalore</v>
      </c>
      <c r="X115" t="str">
        <f>VLOOKUP($C115,[1]Team!$A:$C,3,FALSE)</f>
        <v>RCB</v>
      </c>
      <c r="Y115" t="str">
        <f>VLOOKUP($D115,[1]Team!$A:$C,2,FALSE)</f>
        <v>Chennai Super Kings</v>
      </c>
      <c r="Z115" t="str">
        <f>VLOOKUP($G115,[1]Team!$A:$C,2,FALSE)</f>
        <v>Royal Challengers Bangalore</v>
      </c>
      <c r="AA115" t="str">
        <f>VLOOKUP($N115,[1]Team!$A:$C,2,FALSE)</f>
        <v>Royal Challengers Bangalore</v>
      </c>
      <c r="AB115" t="str">
        <f t="shared" si="7"/>
        <v>Standard</v>
      </c>
    </row>
    <row r="116" spans="1:28" x14ac:dyDescent="0.3">
      <c r="A116">
        <v>392244</v>
      </c>
      <c r="B116" s="2">
        <v>39957</v>
      </c>
      <c r="C116">
        <v>2</v>
      </c>
      <c r="D116">
        <v>8</v>
      </c>
      <c r="E116">
        <v>2</v>
      </c>
      <c r="F116" t="s">
        <v>50</v>
      </c>
      <c r="G116">
        <v>2</v>
      </c>
      <c r="H116" t="s">
        <v>20</v>
      </c>
      <c r="I116">
        <v>0</v>
      </c>
      <c r="J116">
        <v>1</v>
      </c>
      <c r="K116">
        <v>0</v>
      </c>
      <c r="L116" t="s">
        <v>21</v>
      </c>
      <c r="M116">
        <v>6</v>
      </c>
      <c r="N116">
        <v>8</v>
      </c>
      <c r="O116">
        <v>124</v>
      </c>
      <c r="P116">
        <v>477</v>
      </c>
      <c r="Q116">
        <v>490</v>
      </c>
      <c r="R116" t="s">
        <v>51</v>
      </c>
      <c r="S116" t="s">
        <v>41</v>
      </c>
      <c r="T116">
        <f t="shared" si="4"/>
        <v>2009</v>
      </c>
      <c r="U116">
        <f t="shared" si="5"/>
        <v>5</v>
      </c>
      <c r="V116" t="str">
        <f t="shared" si="6"/>
        <v>May</v>
      </c>
      <c r="W116" s="1" t="str">
        <f>VLOOKUP($C116,[1]Team!$A:$C,2,FALSE)</f>
        <v>Royal Challengers Bangalore</v>
      </c>
      <c r="X116" t="str">
        <f>VLOOKUP($C116,[1]Team!$A:$C,3,FALSE)</f>
        <v>RCB</v>
      </c>
      <c r="Y116" t="str">
        <f>VLOOKUP($D116,[1]Team!$A:$C,2,FALSE)</f>
        <v>Deccan Chargers</v>
      </c>
      <c r="Z116" t="str">
        <f>VLOOKUP($G116,[1]Team!$A:$C,2,FALSE)</f>
        <v>Royal Challengers Bangalore</v>
      </c>
      <c r="AA116" t="str">
        <f>VLOOKUP($N116,[1]Team!$A:$C,2,FALSE)</f>
        <v>Deccan Chargers</v>
      </c>
      <c r="AB116" t="str">
        <f t="shared" si="7"/>
        <v>Standard</v>
      </c>
    </row>
    <row r="117" spans="1:28" x14ac:dyDescent="0.3">
      <c r="A117">
        <v>419111</v>
      </c>
      <c r="B117" s="2">
        <v>40249</v>
      </c>
      <c r="C117">
        <v>8</v>
      </c>
      <c r="D117">
        <v>1</v>
      </c>
      <c r="E117">
        <v>3</v>
      </c>
      <c r="F117" t="s">
        <v>86</v>
      </c>
      <c r="G117">
        <v>8</v>
      </c>
      <c r="H117" t="s">
        <v>20</v>
      </c>
      <c r="I117">
        <v>0</v>
      </c>
      <c r="J117">
        <v>1</v>
      </c>
      <c r="K117">
        <v>0</v>
      </c>
      <c r="L117" t="s">
        <v>21</v>
      </c>
      <c r="M117">
        <v>11</v>
      </c>
      <c r="N117">
        <v>1</v>
      </c>
      <c r="O117">
        <v>191</v>
      </c>
      <c r="P117">
        <v>477</v>
      </c>
      <c r="Q117">
        <v>513</v>
      </c>
      <c r="R117" t="s">
        <v>31</v>
      </c>
      <c r="S117" t="s">
        <v>23</v>
      </c>
      <c r="T117">
        <f t="shared" si="4"/>
        <v>2010</v>
      </c>
      <c r="U117">
        <f t="shared" si="5"/>
        <v>3</v>
      </c>
      <c r="V117" t="str">
        <f t="shared" si="6"/>
        <v>March</v>
      </c>
      <c r="W117" s="1" t="str">
        <f>VLOOKUP($C117,[1]Team!$A:$C,2,FALSE)</f>
        <v>Deccan Chargers</v>
      </c>
      <c r="X117" t="str">
        <f>VLOOKUP($C117,[1]Team!$A:$C,3,FALSE)</f>
        <v>DC</v>
      </c>
      <c r="Y117" t="str">
        <f>VLOOKUP($D117,[1]Team!$A:$C,2,FALSE)</f>
        <v>Kolkata Knight Riders</v>
      </c>
      <c r="Z117" t="str">
        <f>VLOOKUP($G117,[1]Team!$A:$C,2,FALSE)</f>
        <v>Deccan Chargers</v>
      </c>
      <c r="AA117" t="str">
        <f>VLOOKUP($N117,[1]Team!$A:$C,2,FALSE)</f>
        <v>Kolkata Knight Riders</v>
      </c>
      <c r="AB117" t="str">
        <f t="shared" si="7"/>
        <v>Standard</v>
      </c>
    </row>
    <row r="118" spans="1:28" x14ac:dyDescent="0.3">
      <c r="A118">
        <v>419112</v>
      </c>
      <c r="B118" s="2">
        <v>40250</v>
      </c>
      <c r="C118">
        <v>7</v>
      </c>
      <c r="D118">
        <v>5</v>
      </c>
      <c r="E118">
        <v>3</v>
      </c>
      <c r="F118" t="s">
        <v>55</v>
      </c>
      <c r="G118">
        <v>7</v>
      </c>
      <c r="H118" t="s">
        <v>25</v>
      </c>
      <c r="I118">
        <v>0</v>
      </c>
      <c r="J118">
        <v>1</v>
      </c>
      <c r="K118">
        <v>0</v>
      </c>
      <c r="L118" t="s">
        <v>21</v>
      </c>
      <c r="M118">
        <v>4</v>
      </c>
      <c r="N118">
        <v>7</v>
      </c>
      <c r="O118">
        <v>31</v>
      </c>
      <c r="P118">
        <v>477</v>
      </c>
      <c r="Q118">
        <v>513</v>
      </c>
      <c r="R118" t="s">
        <v>31</v>
      </c>
      <c r="S118" t="s">
        <v>23</v>
      </c>
      <c r="T118">
        <f t="shared" si="4"/>
        <v>2010</v>
      </c>
      <c r="U118">
        <f t="shared" si="5"/>
        <v>3</v>
      </c>
      <c r="V118" t="str">
        <f t="shared" si="6"/>
        <v>March</v>
      </c>
      <c r="W118" s="1" t="str">
        <f>VLOOKUP($C118,[1]Team!$A:$C,2,FALSE)</f>
        <v>Mumbai Indians</v>
      </c>
      <c r="X118" t="str">
        <f>VLOOKUP($C118,[1]Team!$A:$C,3,FALSE)</f>
        <v>MI</v>
      </c>
      <c r="Y118" t="str">
        <f>VLOOKUP($D118,[1]Team!$A:$C,2,FALSE)</f>
        <v>Rajasthan Royals</v>
      </c>
      <c r="Z118" t="str">
        <f>VLOOKUP($G118,[1]Team!$A:$C,2,FALSE)</f>
        <v>Mumbai Indians</v>
      </c>
      <c r="AA118" t="str">
        <f>VLOOKUP($N118,[1]Team!$A:$C,2,FALSE)</f>
        <v>Mumbai Indians</v>
      </c>
      <c r="AB118" t="str">
        <f t="shared" si="7"/>
        <v>Standard</v>
      </c>
    </row>
    <row r="119" spans="1:28" x14ac:dyDescent="0.3">
      <c r="A119">
        <v>419113</v>
      </c>
      <c r="B119" s="2">
        <v>40250</v>
      </c>
      <c r="C119">
        <v>4</v>
      </c>
      <c r="D119">
        <v>6</v>
      </c>
      <c r="E119">
        <v>3</v>
      </c>
      <c r="F119" t="s">
        <v>24</v>
      </c>
      <c r="G119">
        <v>6</v>
      </c>
      <c r="H119" t="s">
        <v>20</v>
      </c>
      <c r="I119">
        <v>0</v>
      </c>
      <c r="J119">
        <v>1</v>
      </c>
      <c r="K119">
        <v>0</v>
      </c>
      <c r="L119" t="s">
        <v>28</v>
      </c>
      <c r="M119">
        <v>5</v>
      </c>
      <c r="N119">
        <v>6</v>
      </c>
      <c r="O119">
        <v>40</v>
      </c>
      <c r="P119">
        <v>478</v>
      </c>
      <c r="Q119">
        <v>489</v>
      </c>
      <c r="R119" t="s">
        <v>26</v>
      </c>
      <c r="S119" t="s">
        <v>23</v>
      </c>
      <c r="T119">
        <f t="shared" si="4"/>
        <v>2010</v>
      </c>
      <c r="U119">
        <f t="shared" si="5"/>
        <v>3</v>
      </c>
      <c r="V119" t="str">
        <f t="shared" si="6"/>
        <v>March</v>
      </c>
      <c r="W119" s="1" t="str">
        <f>VLOOKUP($C119,[1]Team!$A:$C,2,FALSE)</f>
        <v>Kings XI Punjab</v>
      </c>
      <c r="X119" t="str">
        <f>VLOOKUP($C119,[1]Team!$A:$C,3,FALSE)</f>
        <v>KXIP</v>
      </c>
      <c r="Y119" t="str">
        <f>VLOOKUP($D119,[1]Team!$A:$C,2,FALSE)</f>
        <v>Delhi Daredevils</v>
      </c>
      <c r="Z119" t="str">
        <f>VLOOKUP($G119,[1]Team!$A:$C,2,FALSE)</f>
        <v>Delhi Daredevils</v>
      </c>
      <c r="AA119" t="str">
        <f>VLOOKUP($N119,[1]Team!$A:$C,2,FALSE)</f>
        <v>Delhi Daredevils</v>
      </c>
      <c r="AB119" t="str">
        <f t="shared" si="7"/>
        <v>Standard</v>
      </c>
    </row>
    <row r="120" spans="1:28" x14ac:dyDescent="0.3">
      <c r="A120">
        <v>419114</v>
      </c>
      <c r="B120" s="2">
        <v>40251</v>
      </c>
      <c r="C120">
        <v>1</v>
      </c>
      <c r="D120">
        <v>2</v>
      </c>
      <c r="E120">
        <v>3</v>
      </c>
      <c r="F120" t="s">
        <v>32</v>
      </c>
      <c r="G120">
        <v>1</v>
      </c>
      <c r="H120" t="s">
        <v>20</v>
      </c>
      <c r="I120">
        <v>0</v>
      </c>
      <c r="J120">
        <v>1</v>
      </c>
      <c r="K120">
        <v>0</v>
      </c>
      <c r="L120" t="s">
        <v>28</v>
      </c>
      <c r="M120">
        <v>7</v>
      </c>
      <c r="N120">
        <v>1</v>
      </c>
      <c r="O120">
        <v>87</v>
      </c>
      <c r="P120">
        <v>482</v>
      </c>
      <c r="Q120">
        <v>492</v>
      </c>
      <c r="R120" t="s">
        <v>33</v>
      </c>
      <c r="S120" t="s">
        <v>23</v>
      </c>
      <c r="T120">
        <f t="shared" si="4"/>
        <v>2010</v>
      </c>
      <c r="U120">
        <f t="shared" si="5"/>
        <v>3</v>
      </c>
      <c r="V120" t="str">
        <f t="shared" si="6"/>
        <v>March</v>
      </c>
      <c r="W120" s="1" t="str">
        <f>VLOOKUP($C120,[1]Team!$A:$C,2,FALSE)</f>
        <v>Kolkata Knight Riders</v>
      </c>
      <c r="X120" t="str">
        <f>VLOOKUP($C120,[1]Team!$A:$C,3,FALSE)</f>
        <v>KKR</v>
      </c>
      <c r="Y120" t="str">
        <f>VLOOKUP($D120,[1]Team!$A:$C,2,FALSE)</f>
        <v>Royal Challengers Bangalore</v>
      </c>
      <c r="Z120" t="str">
        <f>VLOOKUP($G120,[1]Team!$A:$C,2,FALSE)</f>
        <v>Kolkata Knight Riders</v>
      </c>
      <c r="AA120" t="str">
        <f>VLOOKUP($N120,[1]Team!$A:$C,2,FALSE)</f>
        <v>Kolkata Knight Riders</v>
      </c>
      <c r="AB120" t="str">
        <f t="shared" si="7"/>
        <v>Standard</v>
      </c>
    </row>
    <row r="121" spans="1:28" x14ac:dyDescent="0.3">
      <c r="A121">
        <v>419115</v>
      </c>
      <c r="B121" s="2">
        <v>40251</v>
      </c>
      <c r="C121">
        <v>3</v>
      </c>
      <c r="D121">
        <v>8</v>
      </c>
      <c r="E121">
        <v>3</v>
      </c>
      <c r="F121" t="s">
        <v>85</v>
      </c>
      <c r="G121">
        <v>8</v>
      </c>
      <c r="H121" t="s">
        <v>25</v>
      </c>
      <c r="I121">
        <v>0</v>
      </c>
      <c r="J121">
        <v>1</v>
      </c>
      <c r="K121">
        <v>0</v>
      </c>
      <c r="L121" t="s">
        <v>21</v>
      </c>
      <c r="M121">
        <v>31</v>
      </c>
      <c r="N121">
        <v>8</v>
      </c>
      <c r="O121">
        <v>60</v>
      </c>
      <c r="P121">
        <v>486</v>
      </c>
      <c r="Q121">
        <v>476</v>
      </c>
      <c r="R121" t="s">
        <v>38</v>
      </c>
      <c r="S121" t="s">
        <v>23</v>
      </c>
      <c r="T121">
        <f t="shared" si="4"/>
        <v>2010</v>
      </c>
      <c r="U121">
        <f t="shared" si="5"/>
        <v>3</v>
      </c>
      <c r="V121" t="str">
        <f t="shared" si="6"/>
        <v>March</v>
      </c>
      <c r="W121" s="1" t="str">
        <f>VLOOKUP($C121,[1]Team!$A:$C,2,FALSE)</f>
        <v>Chennai Super Kings</v>
      </c>
      <c r="X121" t="str">
        <f>VLOOKUP($C121,[1]Team!$A:$C,3,FALSE)</f>
        <v>CSK</v>
      </c>
      <c r="Y121" t="str">
        <f>VLOOKUP($D121,[1]Team!$A:$C,2,FALSE)</f>
        <v>Deccan Chargers</v>
      </c>
      <c r="Z121" t="str">
        <f>VLOOKUP($G121,[1]Team!$A:$C,2,FALSE)</f>
        <v>Deccan Chargers</v>
      </c>
      <c r="AA121" t="str">
        <f>VLOOKUP($N121,[1]Team!$A:$C,2,FALSE)</f>
        <v>Deccan Chargers</v>
      </c>
      <c r="AB121" t="str">
        <f t="shared" si="7"/>
        <v>Standard</v>
      </c>
    </row>
    <row r="122" spans="1:28" x14ac:dyDescent="0.3">
      <c r="A122">
        <v>419116</v>
      </c>
      <c r="B122" s="2">
        <v>40252</v>
      </c>
      <c r="C122">
        <v>5</v>
      </c>
      <c r="D122">
        <v>6</v>
      </c>
      <c r="E122">
        <v>3</v>
      </c>
      <c r="F122" t="s">
        <v>56</v>
      </c>
      <c r="G122">
        <v>6</v>
      </c>
      <c r="H122" t="s">
        <v>20</v>
      </c>
      <c r="I122">
        <v>0</v>
      </c>
      <c r="J122">
        <v>1</v>
      </c>
      <c r="K122">
        <v>0</v>
      </c>
      <c r="L122" t="s">
        <v>28</v>
      </c>
      <c r="M122">
        <v>6</v>
      </c>
      <c r="N122">
        <v>6</v>
      </c>
      <c r="O122">
        <v>41</v>
      </c>
      <c r="P122">
        <v>480</v>
      </c>
      <c r="Q122">
        <v>477</v>
      </c>
      <c r="R122" t="s">
        <v>57</v>
      </c>
      <c r="S122" t="s">
        <v>23</v>
      </c>
      <c r="T122">
        <f t="shared" si="4"/>
        <v>2010</v>
      </c>
      <c r="U122">
        <f t="shared" si="5"/>
        <v>3</v>
      </c>
      <c r="V122" t="str">
        <f t="shared" si="6"/>
        <v>March</v>
      </c>
      <c r="W122" s="1" t="str">
        <f>VLOOKUP($C122,[1]Team!$A:$C,2,FALSE)</f>
        <v>Rajasthan Royals</v>
      </c>
      <c r="X122" t="str">
        <f>VLOOKUP($C122,[1]Team!$A:$C,3,FALSE)</f>
        <v>RR</v>
      </c>
      <c r="Y122" t="str">
        <f>VLOOKUP($D122,[1]Team!$A:$C,2,FALSE)</f>
        <v>Delhi Daredevils</v>
      </c>
      <c r="Z122" t="str">
        <f>VLOOKUP($G122,[1]Team!$A:$C,2,FALSE)</f>
        <v>Delhi Daredevils</v>
      </c>
      <c r="AA122" t="str">
        <f>VLOOKUP($N122,[1]Team!$A:$C,2,FALSE)</f>
        <v>Delhi Daredevils</v>
      </c>
      <c r="AB122" t="str">
        <f t="shared" si="7"/>
        <v>Standard</v>
      </c>
    </row>
    <row r="123" spans="1:28" x14ac:dyDescent="0.3">
      <c r="A123">
        <v>419117</v>
      </c>
      <c r="B123" s="2">
        <v>40253</v>
      </c>
      <c r="C123">
        <v>2</v>
      </c>
      <c r="D123">
        <v>4</v>
      </c>
      <c r="E123">
        <v>3</v>
      </c>
      <c r="F123" t="s">
        <v>19</v>
      </c>
      <c r="G123">
        <v>4</v>
      </c>
      <c r="H123" t="s">
        <v>25</v>
      </c>
      <c r="I123">
        <v>0</v>
      </c>
      <c r="J123">
        <v>1</v>
      </c>
      <c r="K123">
        <v>0</v>
      </c>
      <c r="L123" t="s">
        <v>28</v>
      </c>
      <c r="M123">
        <v>8</v>
      </c>
      <c r="N123">
        <v>2</v>
      </c>
      <c r="O123">
        <v>9</v>
      </c>
      <c r="P123">
        <v>491</v>
      </c>
      <c r="Q123">
        <v>476</v>
      </c>
      <c r="R123" t="s">
        <v>22</v>
      </c>
      <c r="S123" t="s">
        <v>23</v>
      </c>
      <c r="T123">
        <f t="shared" si="4"/>
        <v>2010</v>
      </c>
      <c r="U123">
        <f t="shared" si="5"/>
        <v>3</v>
      </c>
      <c r="V123" t="str">
        <f t="shared" si="6"/>
        <v>March</v>
      </c>
      <c r="W123" s="1" t="str">
        <f>VLOOKUP($C123,[1]Team!$A:$C,2,FALSE)</f>
        <v>Royal Challengers Bangalore</v>
      </c>
      <c r="X123" t="str">
        <f>VLOOKUP($C123,[1]Team!$A:$C,3,FALSE)</f>
        <v>RCB</v>
      </c>
      <c r="Y123" t="str">
        <f>VLOOKUP($D123,[1]Team!$A:$C,2,FALSE)</f>
        <v>Kings XI Punjab</v>
      </c>
      <c r="Z123" t="str">
        <f>VLOOKUP($G123,[1]Team!$A:$C,2,FALSE)</f>
        <v>Kings XI Punjab</v>
      </c>
      <c r="AA123" t="str">
        <f>VLOOKUP($N123,[1]Team!$A:$C,2,FALSE)</f>
        <v>Royal Challengers Bangalore</v>
      </c>
      <c r="AB123" t="str">
        <f t="shared" si="7"/>
        <v>Standard</v>
      </c>
    </row>
    <row r="124" spans="1:28" x14ac:dyDescent="0.3">
      <c r="A124">
        <v>419118</v>
      </c>
      <c r="B124" s="2">
        <v>40253</v>
      </c>
      <c r="C124">
        <v>1</v>
      </c>
      <c r="D124">
        <v>3</v>
      </c>
      <c r="E124">
        <v>3</v>
      </c>
      <c r="F124" t="s">
        <v>32</v>
      </c>
      <c r="G124">
        <v>3</v>
      </c>
      <c r="H124" t="s">
        <v>25</v>
      </c>
      <c r="I124">
        <v>0</v>
      </c>
      <c r="J124">
        <v>1</v>
      </c>
      <c r="K124">
        <v>0</v>
      </c>
      <c r="L124" t="s">
        <v>21</v>
      </c>
      <c r="M124">
        <v>55</v>
      </c>
      <c r="N124">
        <v>3</v>
      </c>
      <c r="O124">
        <v>20</v>
      </c>
      <c r="P124">
        <v>482</v>
      </c>
      <c r="Q124">
        <v>492</v>
      </c>
      <c r="R124" t="s">
        <v>33</v>
      </c>
      <c r="S124" t="s">
        <v>23</v>
      </c>
      <c r="T124">
        <f t="shared" si="4"/>
        <v>2010</v>
      </c>
      <c r="U124">
        <f t="shared" si="5"/>
        <v>3</v>
      </c>
      <c r="V124" t="str">
        <f t="shared" si="6"/>
        <v>March</v>
      </c>
      <c r="W124" s="1" t="str">
        <f>VLOOKUP($C124,[1]Team!$A:$C,2,FALSE)</f>
        <v>Kolkata Knight Riders</v>
      </c>
      <c r="X124" t="str">
        <f>VLOOKUP($C124,[1]Team!$A:$C,3,FALSE)</f>
        <v>KKR</v>
      </c>
      <c r="Y124" t="str">
        <f>VLOOKUP($D124,[1]Team!$A:$C,2,FALSE)</f>
        <v>Chennai Super Kings</v>
      </c>
      <c r="Z124" t="str">
        <f>VLOOKUP($G124,[1]Team!$A:$C,2,FALSE)</f>
        <v>Chennai Super Kings</v>
      </c>
      <c r="AA124" t="str">
        <f>VLOOKUP($N124,[1]Team!$A:$C,2,FALSE)</f>
        <v>Chennai Super Kings</v>
      </c>
      <c r="AB124" t="str">
        <f t="shared" si="7"/>
        <v>Standard</v>
      </c>
    </row>
    <row r="125" spans="1:28" x14ac:dyDescent="0.3">
      <c r="A125">
        <v>419119</v>
      </c>
      <c r="B125" s="2">
        <v>40254</v>
      </c>
      <c r="C125">
        <v>6</v>
      </c>
      <c r="D125">
        <v>7</v>
      </c>
      <c r="E125">
        <v>3</v>
      </c>
      <c r="F125" t="s">
        <v>27</v>
      </c>
      <c r="G125">
        <v>6</v>
      </c>
      <c r="H125" t="s">
        <v>20</v>
      </c>
      <c r="I125">
        <v>0</v>
      </c>
      <c r="J125">
        <v>1</v>
      </c>
      <c r="K125">
        <v>0</v>
      </c>
      <c r="L125" t="s">
        <v>21</v>
      </c>
      <c r="M125">
        <v>98</v>
      </c>
      <c r="N125">
        <v>7</v>
      </c>
      <c r="O125">
        <v>133</v>
      </c>
      <c r="P125">
        <v>478</v>
      </c>
      <c r="Q125">
        <v>488</v>
      </c>
      <c r="R125" t="s">
        <v>29</v>
      </c>
      <c r="S125" t="s">
        <v>23</v>
      </c>
      <c r="T125">
        <f t="shared" si="4"/>
        <v>2010</v>
      </c>
      <c r="U125">
        <f t="shared" si="5"/>
        <v>3</v>
      </c>
      <c r="V125" t="str">
        <f t="shared" si="6"/>
        <v>March</v>
      </c>
      <c r="W125" s="1" t="str">
        <f>VLOOKUP($C125,[1]Team!$A:$C,2,FALSE)</f>
        <v>Delhi Daredevils</v>
      </c>
      <c r="X125" t="str">
        <f>VLOOKUP($C125,[1]Team!$A:$C,3,FALSE)</f>
        <v>DD</v>
      </c>
      <c r="Y125" t="str">
        <f>VLOOKUP($D125,[1]Team!$A:$C,2,FALSE)</f>
        <v>Mumbai Indians</v>
      </c>
      <c r="Z125" t="str">
        <f>VLOOKUP($G125,[1]Team!$A:$C,2,FALSE)</f>
        <v>Delhi Daredevils</v>
      </c>
      <c r="AA125" t="str">
        <f>VLOOKUP($N125,[1]Team!$A:$C,2,FALSE)</f>
        <v>Mumbai Indians</v>
      </c>
      <c r="AB125" t="str">
        <f t="shared" si="7"/>
        <v>Standard</v>
      </c>
    </row>
    <row r="126" spans="1:28" x14ac:dyDescent="0.3">
      <c r="A126">
        <v>419120</v>
      </c>
      <c r="B126" s="2">
        <v>40255</v>
      </c>
      <c r="C126">
        <v>2</v>
      </c>
      <c r="D126">
        <v>5</v>
      </c>
      <c r="E126">
        <v>3</v>
      </c>
      <c r="F126" t="s">
        <v>19</v>
      </c>
      <c r="G126">
        <v>2</v>
      </c>
      <c r="H126" t="s">
        <v>20</v>
      </c>
      <c r="I126">
        <v>0</v>
      </c>
      <c r="J126">
        <v>1</v>
      </c>
      <c r="K126">
        <v>0</v>
      </c>
      <c r="L126" t="s">
        <v>28</v>
      </c>
      <c r="M126">
        <v>10</v>
      </c>
      <c r="N126">
        <v>2</v>
      </c>
      <c r="O126">
        <v>9</v>
      </c>
      <c r="P126">
        <v>486</v>
      </c>
      <c r="Q126">
        <v>476</v>
      </c>
      <c r="R126" t="s">
        <v>22</v>
      </c>
      <c r="S126" t="s">
        <v>23</v>
      </c>
      <c r="T126">
        <f t="shared" si="4"/>
        <v>2010</v>
      </c>
      <c r="U126">
        <f t="shared" si="5"/>
        <v>3</v>
      </c>
      <c r="V126" t="str">
        <f t="shared" si="6"/>
        <v>March</v>
      </c>
      <c r="W126" s="1" t="str">
        <f>VLOOKUP($C126,[1]Team!$A:$C,2,FALSE)</f>
        <v>Royal Challengers Bangalore</v>
      </c>
      <c r="X126" t="str">
        <f>VLOOKUP($C126,[1]Team!$A:$C,3,FALSE)</f>
        <v>RCB</v>
      </c>
      <c r="Y126" t="str">
        <f>VLOOKUP($D126,[1]Team!$A:$C,2,FALSE)</f>
        <v>Rajasthan Royals</v>
      </c>
      <c r="Z126" t="str">
        <f>VLOOKUP($G126,[1]Team!$A:$C,2,FALSE)</f>
        <v>Royal Challengers Bangalore</v>
      </c>
      <c r="AA126" t="str">
        <f>VLOOKUP($N126,[1]Team!$A:$C,2,FALSE)</f>
        <v>Royal Challengers Bangalore</v>
      </c>
      <c r="AB126" t="str">
        <f t="shared" si="7"/>
        <v>Standard</v>
      </c>
    </row>
    <row r="127" spans="1:28" x14ac:dyDescent="0.3">
      <c r="A127">
        <v>419121</v>
      </c>
      <c r="B127" s="2">
        <v>40256</v>
      </c>
      <c r="C127">
        <v>6</v>
      </c>
      <c r="D127">
        <v>3</v>
      </c>
      <c r="E127">
        <v>3</v>
      </c>
      <c r="F127" t="s">
        <v>27</v>
      </c>
      <c r="G127">
        <v>6</v>
      </c>
      <c r="H127" t="s">
        <v>25</v>
      </c>
      <c r="I127">
        <v>0</v>
      </c>
      <c r="J127">
        <v>1</v>
      </c>
      <c r="K127">
        <v>0</v>
      </c>
      <c r="L127" t="s">
        <v>28</v>
      </c>
      <c r="M127">
        <v>5</v>
      </c>
      <c r="N127">
        <v>3</v>
      </c>
      <c r="O127">
        <v>18</v>
      </c>
      <c r="P127">
        <v>478</v>
      </c>
      <c r="Q127">
        <v>488</v>
      </c>
      <c r="R127" t="s">
        <v>29</v>
      </c>
      <c r="S127" t="s">
        <v>23</v>
      </c>
      <c r="T127">
        <f t="shared" si="4"/>
        <v>2010</v>
      </c>
      <c r="U127">
        <f t="shared" si="5"/>
        <v>3</v>
      </c>
      <c r="V127" t="str">
        <f t="shared" si="6"/>
        <v>March</v>
      </c>
      <c r="W127" s="1" t="str">
        <f>VLOOKUP($C127,[1]Team!$A:$C,2,FALSE)</f>
        <v>Delhi Daredevils</v>
      </c>
      <c r="X127" t="str">
        <f>VLOOKUP($C127,[1]Team!$A:$C,3,FALSE)</f>
        <v>DD</v>
      </c>
      <c r="Y127" t="str">
        <f>VLOOKUP($D127,[1]Team!$A:$C,2,FALSE)</f>
        <v>Chennai Super Kings</v>
      </c>
      <c r="Z127" t="str">
        <f>VLOOKUP($G127,[1]Team!$A:$C,2,FALSE)</f>
        <v>Delhi Daredevils</v>
      </c>
      <c r="AA127" t="str">
        <f>VLOOKUP($N127,[1]Team!$A:$C,2,FALSE)</f>
        <v>Chennai Super Kings</v>
      </c>
      <c r="AB127" t="str">
        <f t="shared" si="7"/>
        <v>Standard</v>
      </c>
    </row>
    <row r="128" spans="1:28" x14ac:dyDescent="0.3">
      <c r="A128">
        <v>419122</v>
      </c>
      <c r="B128" s="2">
        <v>40256</v>
      </c>
      <c r="C128">
        <v>8</v>
      </c>
      <c r="D128">
        <v>4</v>
      </c>
      <c r="E128">
        <v>3</v>
      </c>
      <c r="F128" t="s">
        <v>58</v>
      </c>
      <c r="G128">
        <v>4</v>
      </c>
      <c r="H128" t="s">
        <v>20</v>
      </c>
      <c r="I128">
        <v>0</v>
      </c>
      <c r="J128">
        <v>1</v>
      </c>
      <c r="K128">
        <v>0</v>
      </c>
      <c r="L128" t="s">
        <v>21</v>
      </c>
      <c r="M128">
        <v>6</v>
      </c>
      <c r="N128">
        <v>8</v>
      </c>
      <c r="O128">
        <v>56</v>
      </c>
      <c r="P128">
        <v>474</v>
      </c>
      <c r="Q128">
        <v>481</v>
      </c>
      <c r="R128" t="s">
        <v>59</v>
      </c>
      <c r="S128" t="s">
        <v>23</v>
      </c>
      <c r="T128">
        <f t="shared" si="4"/>
        <v>2010</v>
      </c>
      <c r="U128">
        <f t="shared" si="5"/>
        <v>3</v>
      </c>
      <c r="V128" t="str">
        <f t="shared" si="6"/>
        <v>March</v>
      </c>
      <c r="W128" s="1" t="str">
        <f>VLOOKUP($C128,[1]Team!$A:$C,2,FALSE)</f>
        <v>Deccan Chargers</v>
      </c>
      <c r="X128" t="str">
        <f>VLOOKUP($C128,[1]Team!$A:$C,3,FALSE)</f>
        <v>DC</v>
      </c>
      <c r="Y128" t="str">
        <f>VLOOKUP($D128,[1]Team!$A:$C,2,FALSE)</f>
        <v>Kings XI Punjab</v>
      </c>
      <c r="Z128" t="str">
        <f>VLOOKUP($G128,[1]Team!$A:$C,2,FALSE)</f>
        <v>Kings XI Punjab</v>
      </c>
      <c r="AA128" t="str">
        <f>VLOOKUP($N128,[1]Team!$A:$C,2,FALSE)</f>
        <v>Deccan Chargers</v>
      </c>
      <c r="AB128" t="str">
        <f t="shared" si="7"/>
        <v>Standard</v>
      </c>
    </row>
    <row r="129" spans="1:28" x14ac:dyDescent="0.3">
      <c r="A129">
        <v>419123</v>
      </c>
      <c r="B129" s="2">
        <v>40257</v>
      </c>
      <c r="C129">
        <v>5</v>
      </c>
      <c r="D129">
        <v>1</v>
      </c>
      <c r="E129">
        <v>3</v>
      </c>
      <c r="F129" t="s">
        <v>56</v>
      </c>
      <c r="G129">
        <v>5</v>
      </c>
      <c r="H129" t="s">
        <v>25</v>
      </c>
      <c r="I129">
        <v>0</v>
      </c>
      <c r="J129">
        <v>1</v>
      </c>
      <c r="K129">
        <v>0</v>
      </c>
      <c r="L129" t="s">
        <v>21</v>
      </c>
      <c r="M129">
        <v>34</v>
      </c>
      <c r="N129">
        <v>5</v>
      </c>
      <c r="O129">
        <v>211</v>
      </c>
      <c r="P129">
        <v>477</v>
      </c>
      <c r="Q129">
        <v>513</v>
      </c>
      <c r="R129" t="s">
        <v>57</v>
      </c>
      <c r="S129" t="s">
        <v>23</v>
      </c>
      <c r="T129">
        <f t="shared" si="4"/>
        <v>2010</v>
      </c>
      <c r="U129">
        <f t="shared" si="5"/>
        <v>3</v>
      </c>
      <c r="V129" t="str">
        <f t="shared" si="6"/>
        <v>March</v>
      </c>
      <c r="W129" s="1" t="str">
        <f>VLOOKUP($C129,[1]Team!$A:$C,2,FALSE)</f>
        <v>Rajasthan Royals</v>
      </c>
      <c r="X129" t="str">
        <f>VLOOKUP($C129,[1]Team!$A:$C,3,FALSE)</f>
        <v>RR</v>
      </c>
      <c r="Y129" t="str">
        <f>VLOOKUP($D129,[1]Team!$A:$C,2,FALSE)</f>
        <v>Kolkata Knight Riders</v>
      </c>
      <c r="Z129" t="str">
        <f>VLOOKUP($G129,[1]Team!$A:$C,2,FALSE)</f>
        <v>Rajasthan Royals</v>
      </c>
      <c r="AA129" t="str">
        <f>VLOOKUP($N129,[1]Team!$A:$C,2,FALSE)</f>
        <v>Rajasthan Royals</v>
      </c>
      <c r="AB129" t="str">
        <f t="shared" si="7"/>
        <v>Standard</v>
      </c>
    </row>
    <row r="130" spans="1:28" x14ac:dyDescent="0.3">
      <c r="A130">
        <v>419124</v>
      </c>
      <c r="B130" s="2">
        <v>40257</v>
      </c>
      <c r="C130">
        <v>7</v>
      </c>
      <c r="D130">
        <v>2</v>
      </c>
      <c r="E130">
        <v>3</v>
      </c>
      <c r="F130" t="s">
        <v>55</v>
      </c>
      <c r="G130">
        <v>7</v>
      </c>
      <c r="H130" t="s">
        <v>25</v>
      </c>
      <c r="I130">
        <v>0</v>
      </c>
      <c r="J130">
        <v>1</v>
      </c>
      <c r="K130">
        <v>0</v>
      </c>
      <c r="L130" t="s">
        <v>28</v>
      </c>
      <c r="M130">
        <v>7</v>
      </c>
      <c r="N130">
        <v>2</v>
      </c>
      <c r="O130">
        <v>9</v>
      </c>
      <c r="P130">
        <v>482</v>
      </c>
      <c r="Q130">
        <v>485</v>
      </c>
      <c r="R130" t="s">
        <v>31</v>
      </c>
      <c r="S130" t="s">
        <v>23</v>
      </c>
      <c r="T130">
        <f t="shared" si="4"/>
        <v>2010</v>
      </c>
      <c r="U130">
        <f t="shared" si="5"/>
        <v>3</v>
      </c>
      <c r="V130" t="str">
        <f t="shared" si="6"/>
        <v>March</v>
      </c>
      <c r="W130" s="1" t="str">
        <f>VLOOKUP($C130,[1]Team!$A:$C,2,FALSE)</f>
        <v>Mumbai Indians</v>
      </c>
      <c r="X130" t="str">
        <f>VLOOKUP($C130,[1]Team!$A:$C,3,FALSE)</f>
        <v>MI</v>
      </c>
      <c r="Y130" t="str">
        <f>VLOOKUP($D130,[1]Team!$A:$C,2,FALSE)</f>
        <v>Royal Challengers Bangalore</v>
      </c>
      <c r="Z130" t="str">
        <f>VLOOKUP($G130,[1]Team!$A:$C,2,FALSE)</f>
        <v>Mumbai Indians</v>
      </c>
      <c r="AA130" t="str">
        <f>VLOOKUP($N130,[1]Team!$A:$C,2,FALSE)</f>
        <v>Royal Challengers Bangalore</v>
      </c>
      <c r="AB130" t="str">
        <f t="shared" si="7"/>
        <v>Standard</v>
      </c>
    </row>
    <row r="131" spans="1:28" x14ac:dyDescent="0.3">
      <c r="A131">
        <v>419125</v>
      </c>
      <c r="B131" s="2">
        <v>40258</v>
      </c>
      <c r="C131">
        <v>8</v>
      </c>
      <c r="D131">
        <v>6</v>
      </c>
      <c r="E131">
        <v>3</v>
      </c>
      <c r="F131" t="s">
        <v>58</v>
      </c>
      <c r="G131">
        <v>8</v>
      </c>
      <c r="H131" t="s">
        <v>25</v>
      </c>
      <c r="I131">
        <v>0</v>
      </c>
      <c r="J131">
        <v>1</v>
      </c>
      <c r="K131">
        <v>0</v>
      </c>
      <c r="L131" t="s">
        <v>21</v>
      </c>
      <c r="M131">
        <v>10</v>
      </c>
      <c r="N131">
        <v>8</v>
      </c>
      <c r="O131">
        <v>56</v>
      </c>
      <c r="P131">
        <v>474</v>
      </c>
      <c r="Q131">
        <v>481</v>
      </c>
      <c r="R131" t="s">
        <v>59</v>
      </c>
      <c r="S131" t="s">
        <v>23</v>
      </c>
      <c r="T131">
        <f t="shared" ref="T131:T194" si="8">YEAR($B131)</f>
        <v>2010</v>
      </c>
      <c r="U131">
        <f t="shared" ref="U131:U194" si="9">MONTH($B131)</f>
        <v>3</v>
      </c>
      <c r="V131" t="str">
        <f t="shared" ref="V131:V194" si="10">TEXT($B131, "MMMM")</f>
        <v>March</v>
      </c>
      <c r="W131" s="1" t="str">
        <f>VLOOKUP($C131,[1]Team!$A:$C,2,FALSE)</f>
        <v>Deccan Chargers</v>
      </c>
      <c r="X131" t="str">
        <f>VLOOKUP($C131,[1]Team!$A:$C,3,FALSE)</f>
        <v>DC</v>
      </c>
      <c r="Y131" t="str">
        <f>VLOOKUP($D131,[1]Team!$A:$C,2,FALSE)</f>
        <v>Delhi Daredevils</v>
      </c>
      <c r="Z131" t="str">
        <f>VLOOKUP($G131,[1]Team!$A:$C,2,FALSE)</f>
        <v>Deccan Chargers</v>
      </c>
      <c r="AA131" t="str">
        <f>VLOOKUP($N131,[1]Team!$A:$C,2,FALSE)</f>
        <v>Deccan Chargers</v>
      </c>
      <c r="AB131" t="str">
        <f t="shared" ref="AB131:AB194" si="11">IF(OR($J131=0, $L131="Tie", $L131="No Result"), "Non-Standard","Standard")</f>
        <v>Standard</v>
      </c>
    </row>
    <row r="132" spans="1:28" x14ac:dyDescent="0.3">
      <c r="A132">
        <v>419126</v>
      </c>
      <c r="B132" s="2">
        <v>40258</v>
      </c>
      <c r="C132">
        <v>3</v>
      </c>
      <c r="D132">
        <v>4</v>
      </c>
      <c r="E132">
        <v>3</v>
      </c>
      <c r="F132" t="s">
        <v>85</v>
      </c>
      <c r="G132">
        <v>3</v>
      </c>
      <c r="H132" t="s">
        <v>20</v>
      </c>
      <c r="I132">
        <v>1</v>
      </c>
      <c r="J132">
        <v>1</v>
      </c>
      <c r="K132">
        <v>0</v>
      </c>
      <c r="L132" t="s">
        <v>45</v>
      </c>
      <c r="M132" t="s">
        <v>46</v>
      </c>
      <c r="N132">
        <v>4</v>
      </c>
      <c r="O132">
        <v>233</v>
      </c>
      <c r="P132">
        <v>486</v>
      </c>
      <c r="Q132">
        <v>476</v>
      </c>
      <c r="R132" t="s">
        <v>38</v>
      </c>
      <c r="S132" t="s">
        <v>23</v>
      </c>
      <c r="T132">
        <f t="shared" si="8"/>
        <v>2010</v>
      </c>
      <c r="U132">
        <f t="shared" si="9"/>
        <v>3</v>
      </c>
      <c r="V132" t="str">
        <f t="shared" si="10"/>
        <v>March</v>
      </c>
      <c r="W132" s="1" t="str">
        <f>VLOOKUP($C132,[1]Team!$A:$C,2,FALSE)</f>
        <v>Chennai Super Kings</v>
      </c>
      <c r="X132" t="str">
        <f>VLOOKUP($C132,[1]Team!$A:$C,3,FALSE)</f>
        <v>CSK</v>
      </c>
      <c r="Y132" t="str">
        <f>VLOOKUP($D132,[1]Team!$A:$C,2,FALSE)</f>
        <v>Kings XI Punjab</v>
      </c>
      <c r="Z132" t="str">
        <f>VLOOKUP($G132,[1]Team!$A:$C,2,FALSE)</f>
        <v>Chennai Super Kings</v>
      </c>
      <c r="AA132" t="str">
        <f>VLOOKUP($N132,[1]Team!$A:$C,2,FALSE)</f>
        <v>Kings XI Punjab</v>
      </c>
      <c r="AB132" t="str">
        <f t="shared" si="11"/>
        <v>Non-Standard</v>
      </c>
    </row>
    <row r="133" spans="1:28" x14ac:dyDescent="0.3">
      <c r="A133">
        <v>419127</v>
      </c>
      <c r="B133" s="2">
        <v>40259</v>
      </c>
      <c r="C133">
        <v>7</v>
      </c>
      <c r="D133">
        <v>1</v>
      </c>
      <c r="E133">
        <v>3</v>
      </c>
      <c r="F133" t="s">
        <v>55</v>
      </c>
      <c r="G133">
        <v>1</v>
      </c>
      <c r="H133" t="s">
        <v>25</v>
      </c>
      <c r="I133">
        <v>0</v>
      </c>
      <c r="J133">
        <v>1</v>
      </c>
      <c r="K133">
        <v>0</v>
      </c>
      <c r="L133" t="s">
        <v>28</v>
      </c>
      <c r="M133">
        <v>7</v>
      </c>
      <c r="N133">
        <v>7</v>
      </c>
      <c r="O133">
        <v>133</v>
      </c>
      <c r="P133">
        <v>485</v>
      </c>
      <c r="Q133">
        <v>490</v>
      </c>
      <c r="R133" t="s">
        <v>31</v>
      </c>
      <c r="S133" t="s">
        <v>23</v>
      </c>
      <c r="T133">
        <f t="shared" si="8"/>
        <v>2010</v>
      </c>
      <c r="U133">
        <f t="shared" si="9"/>
        <v>3</v>
      </c>
      <c r="V133" t="str">
        <f t="shared" si="10"/>
        <v>March</v>
      </c>
      <c r="W133" s="1" t="str">
        <f>VLOOKUP($C133,[1]Team!$A:$C,2,FALSE)</f>
        <v>Mumbai Indians</v>
      </c>
      <c r="X133" t="str">
        <f>VLOOKUP($C133,[1]Team!$A:$C,3,FALSE)</f>
        <v>MI</v>
      </c>
      <c r="Y133" t="str">
        <f>VLOOKUP($D133,[1]Team!$A:$C,2,FALSE)</f>
        <v>Kolkata Knight Riders</v>
      </c>
      <c r="Z133" t="str">
        <f>VLOOKUP($G133,[1]Team!$A:$C,2,FALSE)</f>
        <v>Kolkata Knight Riders</v>
      </c>
      <c r="AA133" t="str">
        <f>VLOOKUP($N133,[1]Team!$A:$C,2,FALSE)</f>
        <v>Mumbai Indians</v>
      </c>
      <c r="AB133" t="str">
        <f t="shared" si="11"/>
        <v>Standard</v>
      </c>
    </row>
    <row r="134" spans="1:28" x14ac:dyDescent="0.3">
      <c r="A134">
        <v>419128</v>
      </c>
      <c r="B134" s="2">
        <v>40260</v>
      </c>
      <c r="C134">
        <v>2</v>
      </c>
      <c r="D134">
        <v>3</v>
      </c>
      <c r="E134">
        <v>3</v>
      </c>
      <c r="F134" t="s">
        <v>19</v>
      </c>
      <c r="G134">
        <v>3</v>
      </c>
      <c r="H134" t="s">
        <v>20</v>
      </c>
      <c r="I134">
        <v>0</v>
      </c>
      <c r="J134">
        <v>1</v>
      </c>
      <c r="K134">
        <v>0</v>
      </c>
      <c r="L134" t="s">
        <v>21</v>
      </c>
      <c r="M134">
        <v>36</v>
      </c>
      <c r="N134">
        <v>2</v>
      </c>
      <c r="O134">
        <v>46</v>
      </c>
      <c r="P134">
        <v>477</v>
      </c>
      <c r="Q134">
        <v>513</v>
      </c>
      <c r="R134" t="s">
        <v>22</v>
      </c>
      <c r="S134" t="s">
        <v>23</v>
      </c>
      <c r="T134">
        <f t="shared" si="8"/>
        <v>2010</v>
      </c>
      <c r="U134">
        <f t="shared" si="9"/>
        <v>3</v>
      </c>
      <c r="V134" t="str">
        <f t="shared" si="10"/>
        <v>March</v>
      </c>
      <c r="W134" s="1" t="str">
        <f>VLOOKUP($C134,[1]Team!$A:$C,2,FALSE)</f>
        <v>Royal Challengers Bangalore</v>
      </c>
      <c r="X134" t="str">
        <f>VLOOKUP($C134,[1]Team!$A:$C,3,FALSE)</f>
        <v>RCB</v>
      </c>
      <c r="Y134" t="str">
        <f>VLOOKUP($D134,[1]Team!$A:$C,2,FALSE)</f>
        <v>Chennai Super Kings</v>
      </c>
      <c r="Z134" t="str">
        <f>VLOOKUP($G134,[1]Team!$A:$C,2,FALSE)</f>
        <v>Chennai Super Kings</v>
      </c>
      <c r="AA134" t="str">
        <f>VLOOKUP($N134,[1]Team!$A:$C,2,FALSE)</f>
        <v>Royal Challengers Bangalore</v>
      </c>
      <c r="AB134" t="str">
        <f t="shared" si="11"/>
        <v>Standard</v>
      </c>
    </row>
    <row r="135" spans="1:28" x14ac:dyDescent="0.3">
      <c r="A135">
        <v>419129</v>
      </c>
      <c r="B135" s="2">
        <v>40261</v>
      </c>
      <c r="C135">
        <v>4</v>
      </c>
      <c r="D135">
        <v>5</v>
      </c>
      <c r="E135">
        <v>3</v>
      </c>
      <c r="F135" t="s">
        <v>24</v>
      </c>
      <c r="G135">
        <v>4</v>
      </c>
      <c r="H135" t="s">
        <v>20</v>
      </c>
      <c r="I135">
        <v>0</v>
      </c>
      <c r="J135">
        <v>1</v>
      </c>
      <c r="K135">
        <v>0</v>
      </c>
      <c r="L135" t="s">
        <v>21</v>
      </c>
      <c r="M135">
        <v>31</v>
      </c>
      <c r="N135">
        <v>5</v>
      </c>
      <c r="O135">
        <v>230</v>
      </c>
      <c r="P135">
        <v>478</v>
      </c>
      <c r="Q135">
        <v>488</v>
      </c>
      <c r="R135" t="s">
        <v>26</v>
      </c>
      <c r="S135" t="s">
        <v>23</v>
      </c>
      <c r="T135">
        <f t="shared" si="8"/>
        <v>2010</v>
      </c>
      <c r="U135">
        <f t="shared" si="9"/>
        <v>3</v>
      </c>
      <c r="V135" t="str">
        <f t="shared" si="10"/>
        <v>March</v>
      </c>
      <c r="W135" s="1" t="str">
        <f>VLOOKUP($C135,[1]Team!$A:$C,2,FALSE)</f>
        <v>Kings XI Punjab</v>
      </c>
      <c r="X135" t="str">
        <f>VLOOKUP($C135,[1]Team!$A:$C,3,FALSE)</f>
        <v>KXIP</v>
      </c>
      <c r="Y135" t="str">
        <f>VLOOKUP($D135,[1]Team!$A:$C,2,FALSE)</f>
        <v>Rajasthan Royals</v>
      </c>
      <c r="Z135" t="str">
        <f>VLOOKUP($G135,[1]Team!$A:$C,2,FALSE)</f>
        <v>Kings XI Punjab</v>
      </c>
      <c r="AA135" t="str">
        <f>VLOOKUP($N135,[1]Team!$A:$C,2,FALSE)</f>
        <v>Rajasthan Royals</v>
      </c>
      <c r="AB135" t="str">
        <f t="shared" si="11"/>
        <v>Standard</v>
      </c>
    </row>
    <row r="136" spans="1:28" x14ac:dyDescent="0.3">
      <c r="A136">
        <v>419130</v>
      </c>
      <c r="B136" s="2">
        <v>40262</v>
      </c>
      <c r="C136">
        <v>7</v>
      </c>
      <c r="D136">
        <v>3</v>
      </c>
      <c r="E136">
        <v>3</v>
      </c>
      <c r="F136" t="s">
        <v>55</v>
      </c>
      <c r="G136">
        <v>7</v>
      </c>
      <c r="H136" t="s">
        <v>20</v>
      </c>
      <c r="I136">
        <v>0</v>
      </c>
      <c r="J136">
        <v>1</v>
      </c>
      <c r="K136">
        <v>0</v>
      </c>
      <c r="L136" t="s">
        <v>28</v>
      </c>
      <c r="M136">
        <v>5</v>
      </c>
      <c r="N136">
        <v>7</v>
      </c>
      <c r="O136">
        <v>133</v>
      </c>
      <c r="P136">
        <v>474</v>
      </c>
      <c r="Q136">
        <v>492</v>
      </c>
      <c r="R136" t="s">
        <v>31</v>
      </c>
      <c r="S136" t="s">
        <v>23</v>
      </c>
      <c r="T136">
        <f t="shared" si="8"/>
        <v>2010</v>
      </c>
      <c r="U136">
        <f t="shared" si="9"/>
        <v>3</v>
      </c>
      <c r="V136" t="str">
        <f t="shared" si="10"/>
        <v>March</v>
      </c>
      <c r="W136" s="1" t="str">
        <f>VLOOKUP($C136,[1]Team!$A:$C,2,FALSE)</f>
        <v>Mumbai Indians</v>
      </c>
      <c r="X136" t="str">
        <f>VLOOKUP($C136,[1]Team!$A:$C,3,FALSE)</f>
        <v>MI</v>
      </c>
      <c r="Y136" t="str">
        <f>VLOOKUP($D136,[1]Team!$A:$C,2,FALSE)</f>
        <v>Chennai Super Kings</v>
      </c>
      <c r="Z136" t="str">
        <f>VLOOKUP($G136,[1]Team!$A:$C,2,FALSE)</f>
        <v>Mumbai Indians</v>
      </c>
      <c r="AA136" t="str">
        <f>VLOOKUP($N136,[1]Team!$A:$C,2,FALSE)</f>
        <v>Mumbai Indians</v>
      </c>
      <c r="AB136" t="str">
        <f t="shared" si="11"/>
        <v>Standard</v>
      </c>
    </row>
    <row r="137" spans="1:28" x14ac:dyDescent="0.3">
      <c r="A137">
        <v>419131</v>
      </c>
      <c r="B137" s="2">
        <v>40263</v>
      </c>
      <c r="C137">
        <v>5</v>
      </c>
      <c r="D137">
        <v>8</v>
      </c>
      <c r="E137">
        <v>3</v>
      </c>
      <c r="F137" t="s">
        <v>56</v>
      </c>
      <c r="G137">
        <v>8</v>
      </c>
      <c r="H137" t="s">
        <v>25</v>
      </c>
      <c r="I137">
        <v>0</v>
      </c>
      <c r="J137">
        <v>1</v>
      </c>
      <c r="K137">
        <v>0</v>
      </c>
      <c r="L137" t="s">
        <v>28</v>
      </c>
      <c r="M137">
        <v>8</v>
      </c>
      <c r="N137">
        <v>5</v>
      </c>
      <c r="O137">
        <v>31</v>
      </c>
      <c r="P137">
        <v>482</v>
      </c>
      <c r="Q137">
        <v>490</v>
      </c>
      <c r="R137" t="s">
        <v>57</v>
      </c>
      <c r="S137" t="s">
        <v>23</v>
      </c>
      <c r="T137">
        <f t="shared" si="8"/>
        <v>2010</v>
      </c>
      <c r="U137">
        <f t="shared" si="9"/>
        <v>3</v>
      </c>
      <c r="V137" t="str">
        <f t="shared" si="10"/>
        <v>March</v>
      </c>
      <c r="W137" s="1" t="str">
        <f>VLOOKUP($C137,[1]Team!$A:$C,2,FALSE)</f>
        <v>Rajasthan Royals</v>
      </c>
      <c r="X137" t="str">
        <f>VLOOKUP($C137,[1]Team!$A:$C,3,FALSE)</f>
        <v>RR</v>
      </c>
      <c r="Y137" t="str">
        <f>VLOOKUP($D137,[1]Team!$A:$C,2,FALSE)</f>
        <v>Deccan Chargers</v>
      </c>
      <c r="Z137" t="str">
        <f>VLOOKUP($G137,[1]Team!$A:$C,2,FALSE)</f>
        <v>Deccan Chargers</v>
      </c>
      <c r="AA137" t="str">
        <f>VLOOKUP($N137,[1]Team!$A:$C,2,FALSE)</f>
        <v>Rajasthan Royals</v>
      </c>
      <c r="AB137" t="str">
        <f t="shared" si="11"/>
        <v>Standard</v>
      </c>
    </row>
    <row r="138" spans="1:28" x14ac:dyDescent="0.3">
      <c r="A138">
        <v>419132</v>
      </c>
      <c r="B138" s="2">
        <v>40264</v>
      </c>
      <c r="C138">
        <v>4</v>
      </c>
      <c r="D138">
        <v>1</v>
      </c>
      <c r="E138">
        <v>3</v>
      </c>
      <c r="F138" t="s">
        <v>24</v>
      </c>
      <c r="G138">
        <v>1</v>
      </c>
      <c r="H138" t="s">
        <v>25</v>
      </c>
      <c r="I138">
        <v>0</v>
      </c>
      <c r="J138">
        <v>1</v>
      </c>
      <c r="K138">
        <v>0</v>
      </c>
      <c r="L138" t="s">
        <v>21</v>
      </c>
      <c r="M138">
        <v>39</v>
      </c>
      <c r="N138">
        <v>1</v>
      </c>
      <c r="O138">
        <v>87</v>
      </c>
      <c r="P138">
        <v>478</v>
      </c>
      <c r="Q138">
        <v>489</v>
      </c>
      <c r="R138" t="s">
        <v>26</v>
      </c>
      <c r="S138" t="s">
        <v>23</v>
      </c>
      <c r="T138">
        <f t="shared" si="8"/>
        <v>2010</v>
      </c>
      <c r="U138">
        <f t="shared" si="9"/>
        <v>3</v>
      </c>
      <c r="V138" t="str">
        <f t="shared" si="10"/>
        <v>March</v>
      </c>
      <c r="W138" s="1" t="str">
        <f>VLOOKUP($C138,[1]Team!$A:$C,2,FALSE)</f>
        <v>Kings XI Punjab</v>
      </c>
      <c r="X138" t="str">
        <f>VLOOKUP($C138,[1]Team!$A:$C,3,FALSE)</f>
        <v>KXIP</v>
      </c>
      <c r="Y138" t="str">
        <f>VLOOKUP($D138,[1]Team!$A:$C,2,FALSE)</f>
        <v>Kolkata Knight Riders</v>
      </c>
      <c r="Z138" t="str">
        <f>VLOOKUP($G138,[1]Team!$A:$C,2,FALSE)</f>
        <v>Kolkata Knight Riders</v>
      </c>
      <c r="AA138" t="str">
        <f>VLOOKUP($N138,[1]Team!$A:$C,2,FALSE)</f>
        <v>Kolkata Knight Riders</v>
      </c>
      <c r="AB138" t="str">
        <f t="shared" si="11"/>
        <v>Standard</v>
      </c>
    </row>
    <row r="139" spans="1:28" x14ac:dyDescent="0.3">
      <c r="A139">
        <v>419133</v>
      </c>
      <c r="B139" s="2">
        <v>40262</v>
      </c>
      <c r="C139">
        <v>2</v>
      </c>
      <c r="D139">
        <v>6</v>
      </c>
      <c r="E139">
        <v>3</v>
      </c>
      <c r="F139" t="s">
        <v>19</v>
      </c>
      <c r="G139">
        <v>2</v>
      </c>
      <c r="H139" t="s">
        <v>20</v>
      </c>
      <c r="I139">
        <v>0</v>
      </c>
      <c r="J139">
        <v>1</v>
      </c>
      <c r="K139">
        <v>0</v>
      </c>
      <c r="L139" t="s">
        <v>21</v>
      </c>
      <c r="M139">
        <v>17</v>
      </c>
      <c r="N139">
        <v>6</v>
      </c>
      <c r="O139">
        <v>237</v>
      </c>
      <c r="P139">
        <v>480</v>
      </c>
      <c r="Q139">
        <v>477</v>
      </c>
      <c r="R139" t="s">
        <v>22</v>
      </c>
      <c r="S139" t="s">
        <v>23</v>
      </c>
      <c r="T139">
        <f t="shared" si="8"/>
        <v>2010</v>
      </c>
      <c r="U139">
        <f t="shared" si="9"/>
        <v>3</v>
      </c>
      <c r="V139" t="str">
        <f t="shared" si="10"/>
        <v>March</v>
      </c>
      <c r="W139" s="1" t="str">
        <f>VLOOKUP($C139,[1]Team!$A:$C,2,FALSE)</f>
        <v>Royal Challengers Bangalore</v>
      </c>
      <c r="X139" t="str">
        <f>VLOOKUP($C139,[1]Team!$A:$C,3,FALSE)</f>
        <v>RCB</v>
      </c>
      <c r="Y139" t="str">
        <f>VLOOKUP($D139,[1]Team!$A:$C,2,FALSE)</f>
        <v>Delhi Daredevils</v>
      </c>
      <c r="Z139" t="str">
        <f>VLOOKUP($G139,[1]Team!$A:$C,2,FALSE)</f>
        <v>Royal Challengers Bangalore</v>
      </c>
      <c r="AA139" t="str">
        <f>VLOOKUP($N139,[1]Team!$A:$C,2,FALSE)</f>
        <v>Delhi Daredevils</v>
      </c>
      <c r="AB139" t="str">
        <f t="shared" si="11"/>
        <v>Standard</v>
      </c>
    </row>
    <row r="140" spans="1:28" x14ac:dyDescent="0.3">
      <c r="A140">
        <v>419134</v>
      </c>
      <c r="B140" s="2">
        <v>40265</v>
      </c>
      <c r="C140">
        <v>5</v>
      </c>
      <c r="D140">
        <v>3</v>
      </c>
      <c r="E140">
        <v>3</v>
      </c>
      <c r="F140" t="s">
        <v>56</v>
      </c>
      <c r="G140">
        <v>5</v>
      </c>
      <c r="H140" t="s">
        <v>25</v>
      </c>
      <c r="I140">
        <v>0</v>
      </c>
      <c r="J140">
        <v>1</v>
      </c>
      <c r="K140">
        <v>0</v>
      </c>
      <c r="L140" t="s">
        <v>21</v>
      </c>
      <c r="M140">
        <v>17</v>
      </c>
      <c r="N140">
        <v>5</v>
      </c>
      <c r="O140">
        <v>183</v>
      </c>
      <c r="P140">
        <v>485</v>
      </c>
      <c r="Q140">
        <v>490</v>
      </c>
      <c r="R140" t="s">
        <v>57</v>
      </c>
      <c r="S140" t="s">
        <v>23</v>
      </c>
      <c r="T140">
        <f t="shared" si="8"/>
        <v>2010</v>
      </c>
      <c r="U140">
        <f t="shared" si="9"/>
        <v>3</v>
      </c>
      <c r="V140" t="str">
        <f t="shared" si="10"/>
        <v>March</v>
      </c>
      <c r="W140" s="1" t="str">
        <f>VLOOKUP($C140,[1]Team!$A:$C,2,FALSE)</f>
        <v>Rajasthan Royals</v>
      </c>
      <c r="X140" t="str">
        <f>VLOOKUP($C140,[1]Team!$A:$C,3,FALSE)</f>
        <v>RR</v>
      </c>
      <c r="Y140" t="str">
        <f>VLOOKUP($D140,[1]Team!$A:$C,2,FALSE)</f>
        <v>Chennai Super Kings</v>
      </c>
      <c r="Z140" t="str">
        <f>VLOOKUP($G140,[1]Team!$A:$C,2,FALSE)</f>
        <v>Rajasthan Royals</v>
      </c>
      <c r="AA140" t="str">
        <f>VLOOKUP($N140,[1]Team!$A:$C,2,FALSE)</f>
        <v>Rajasthan Royals</v>
      </c>
      <c r="AB140" t="str">
        <f t="shared" si="11"/>
        <v>Standard</v>
      </c>
    </row>
    <row r="141" spans="1:28" x14ac:dyDescent="0.3">
      <c r="A141">
        <v>419135</v>
      </c>
      <c r="B141" s="2">
        <v>40265</v>
      </c>
      <c r="C141">
        <v>8</v>
      </c>
      <c r="D141">
        <v>7</v>
      </c>
      <c r="E141">
        <v>3</v>
      </c>
      <c r="F141" t="s">
        <v>86</v>
      </c>
      <c r="G141">
        <v>8</v>
      </c>
      <c r="H141" t="s">
        <v>20</v>
      </c>
      <c r="I141">
        <v>0</v>
      </c>
      <c r="J141">
        <v>1</v>
      </c>
      <c r="K141">
        <v>0</v>
      </c>
      <c r="L141" t="s">
        <v>21</v>
      </c>
      <c r="M141">
        <v>41</v>
      </c>
      <c r="N141">
        <v>7</v>
      </c>
      <c r="O141">
        <v>50</v>
      </c>
      <c r="P141">
        <v>491</v>
      </c>
      <c r="Q141">
        <v>486</v>
      </c>
      <c r="R141" t="s">
        <v>31</v>
      </c>
      <c r="S141" t="s">
        <v>23</v>
      </c>
      <c r="T141">
        <f t="shared" si="8"/>
        <v>2010</v>
      </c>
      <c r="U141">
        <f t="shared" si="9"/>
        <v>3</v>
      </c>
      <c r="V141" t="str">
        <f t="shared" si="10"/>
        <v>March</v>
      </c>
      <c r="W141" s="1" t="str">
        <f>VLOOKUP($C141,[1]Team!$A:$C,2,FALSE)</f>
        <v>Deccan Chargers</v>
      </c>
      <c r="X141" t="str">
        <f>VLOOKUP($C141,[1]Team!$A:$C,3,FALSE)</f>
        <v>DC</v>
      </c>
      <c r="Y141" t="str">
        <f>VLOOKUP($D141,[1]Team!$A:$C,2,FALSE)</f>
        <v>Mumbai Indians</v>
      </c>
      <c r="Z141" t="str">
        <f>VLOOKUP($G141,[1]Team!$A:$C,2,FALSE)</f>
        <v>Deccan Chargers</v>
      </c>
      <c r="AA141" t="str">
        <f>VLOOKUP($N141,[1]Team!$A:$C,2,FALSE)</f>
        <v>Mumbai Indians</v>
      </c>
      <c r="AB141" t="str">
        <f t="shared" si="11"/>
        <v>Standard</v>
      </c>
    </row>
    <row r="142" spans="1:28" x14ac:dyDescent="0.3">
      <c r="A142">
        <v>419136</v>
      </c>
      <c r="B142" s="2">
        <v>40266</v>
      </c>
      <c r="C142">
        <v>6</v>
      </c>
      <c r="D142">
        <v>1</v>
      </c>
      <c r="E142">
        <v>3</v>
      </c>
      <c r="F142" t="s">
        <v>27</v>
      </c>
      <c r="G142">
        <v>6</v>
      </c>
      <c r="H142" t="s">
        <v>25</v>
      </c>
      <c r="I142">
        <v>0</v>
      </c>
      <c r="J142">
        <v>1</v>
      </c>
      <c r="K142">
        <v>0</v>
      </c>
      <c r="L142" t="s">
        <v>21</v>
      </c>
      <c r="M142">
        <v>40</v>
      </c>
      <c r="N142">
        <v>6</v>
      </c>
      <c r="O142">
        <v>187</v>
      </c>
      <c r="P142">
        <v>485</v>
      </c>
      <c r="Q142">
        <v>490</v>
      </c>
      <c r="R142" t="s">
        <v>29</v>
      </c>
      <c r="S142" t="s">
        <v>23</v>
      </c>
      <c r="T142">
        <f t="shared" si="8"/>
        <v>2010</v>
      </c>
      <c r="U142">
        <f t="shared" si="9"/>
        <v>3</v>
      </c>
      <c r="V142" t="str">
        <f t="shared" si="10"/>
        <v>March</v>
      </c>
      <c r="W142" s="1" t="str">
        <f>VLOOKUP($C142,[1]Team!$A:$C,2,FALSE)</f>
        <v>Delhi Daredevils</v>
      </c>
      <c r="X142" t="str">
        <f>VLOOKUP($C142,[1]Team!$A:$C,3,FALSE)</f>
        <v>DD</v>
      </c>
      <c r="Y142" t="str">
        <f>VLOOKUP($D142,[1]Team!$A:$C,2,FALSE)</f>
        <v>Kolkata Knight Riders</v>
      </c>
      <c r="Z142" t="str">
        <f>VLOOKUP($G142,[1]Team!$A:$C,2,FALSE)</f>
        <v>Delhi Daredevils</v>
      </c>
      <c r="AA142" t="str">
        <f>VLOOKUP($N142,[1]Team!$A:$C,2,FALSE)</f>
        <v>Delhi Daredevils</v>
      </c>
      <c r="AB142" t="str">
        <f t="shared" si="11"/>
        <v>Standard</v>
      </c>
    </row>
    <row r="143" spans="1:28" x14ac:dyDescent="0.3">
      <c r="A143">
        <v>419137</v>
      </c>
      <c r="B143" s="2">
        <v>40267</v>
      </c>
      <c r="C143">
        <v>7</v>
      </c>
      <c r="D143">
        <v>4</v>
      </c>
      <c r="E143">
        <v>3</v>
      </c>
      <c r="F143" t="s">
        <v>55</v>
      </c>
      <c r="G143">
        <v>7</v>
      </c>
      <c r="H143" t="s">
        <v>20</v>
      </c>
      <c r="I143">
        <v>0</v>
      </c>
      <c r="J143">
        <v>1</v>
      </c>
      <c r="K143">
        <v>0</v>
      </c>
      <c r="L143" t="s">
        <v>28</v>
      </c>
      <c r="M143">
        <v>4</v>
      </c>
      <c r="N143">
        <v>7</v>
      </c>
      <c r="O143">
        <v>194</v>
      </c>
      <c r="P143">
        <v>478</v>
      </c>
      <c r="Q143">
        <v>488</v>
      </c>
      <c r="R143" t="s">
        <v>31</v>
      </c>
      <c r="S143" t="s">
        <v>23</v>
      </c>
      <c r="T143">
        <f t="shared" si="8"/>
        <v>2010</v>
      </c>
      <c r="U143">
        <f t="shared" si="9"/>
        <v>3</v>
      </c>
      <c r="V143" t="str">
        <f t="shared" si="10"/>
        <v>March</v>
      </c>
      <c r="W143" s="1" t="str">
        <f>VLOOKUP($C143,[1]Team!$A:$C,2,FALSE)</f>
        <v>Mumbai Indians</v>
      </c>
      <c r="X143" t="str">
        <f>VLOOKUP($C143,[1]Team!$A:$C,3,FALSE)</f>
        <v>MI</v>
      </c>
      <c r="Y143" t="str">
        <f>VLOOKUP($D143,[1]Team!$A:$C,2,FALSE)</f>
        <v>Kings XI Punjab</v>
      </c>
      <c r="Z143" t="str">
        <f>VLOOKUP($G143,[1]Team!$A:$C,2,FALSE)</f>
        <v>Mumbai Indians</v>
      </c>
      <c r="AA143" t="str">
        <f>VLOOKUP($N143,[1]Team!$A:$C,2,FALSE)</f>
        <v>Mumbai Indians</v>
      </c>
      <c r="AB143" t="str">
        <f t="shared" si="11"/>
        <v>Standard</v>
      </c>
    </row>
    <row r="144" spans="1:28" x14ac:dyDescent="0.3">
      <c r="A144">
        <v>419138</v>
      </c>
      <c r="B144" s="2">
        <v>40268</v>
      </c>
      <c r="C144">
        <v>3</v>
      </c>
      <c r="D144">
        <v>2</v>
      </c>
      <c r="E144">
        <v>3</v>
      </c>
      <c r="F144" t="s">
        <v>85</v>
      </c>
      <c r="G144">
        <v>2</v>
      </c>
      <c r="H144" t="s">
        <v>25</v>
      </c>
      <c r="I144">
        <v>0</v>
      </c>
      <c r="J144">
        <v>1</v>
      </c>
      <c r="K144">
        <v>0</v>
      </c>
      <c r="L144" t="s">
        <v>28</v>
      </c>
      <c r="M144">
        <v>5</v>
      </c>
      <c r="N144">
        <v>3</v>
      </c>
      <c r="O144">
        <v>185</v>
      </c>
      <c r="P144">
        <v>480</v>
      </c>
      <c r="Q144">
        <v>477</v>
      </c>
      <c r="R144" t="s">
        <v>38</v>
      </c>
      <c r="S144" t="s">
        <v>23</v>
      </c>
      <c r="T144">
        <f t="shared" si="8"/>
        <v>2010</v>
      </c>
      <c r="U144">
        <f t="shared" si="9"/>
        <v>3</v>
      </c>
      <c r="V144" t="str">
        <f t="shared" si="10"/>
        <v>March</v>
      </c>
      <c r="W144" s="1" t="str">
        <f>VLOOKUP($C144,[1]Team!$A:$C,2,FALSE)</f>
        <v>Chennai Super Kings</v>
      </c>
      <c r="X144" t="str">
        <f>VLOOKUP($C144,[1]Team!$A:$C,3,FALSE)</f>
        <v>CSK</v>
      </c>
      <c r="Y144" t="str">
        <f>VLOOKUP($D144,[1]Team!$A:$C,2,FALSE)</f>
        <v>Royal Challengers Bangalore</v>
      </c>
      <c r="Z144" t="str">
        <f>VLOOKUP($G144,[1]Team!$A:$C,2,FALSE)</f>
        <v>Royal Challengers Bangalore</v>
      </c>
      <c r="AA144" t="str">
        <f>VLOOKUP($N144,[1]Team!$A:$C,2,FALSE)</f>
        <v>Chennai Super Kings</v>
      </c>
      <c r="AB144" t="str">
        <f t="shared" si="11"/>
        <v>Standard</v>
      </c>
    </row>
    <row r="145" spans="1:28" x14ac:dyDescent="0.3">
      <c r="A145">
        <v>419139</v>
      </c>
      <c r="B145" s="2">
        <v>40268</v>
      </c>
      <c r="C145">
        <v>6</v>
      </c>
      <c r="D145">
        <v>5</v>
      </c>
      <c r="E145">
        <v>3</v>
      </c>
      <c r="F145" t="s">
        <v>27</v>
      </c>
      <c r="G145">
        <v>6</v>
      </c>
      <c r="H145" t="s">
        <v>25</v>
      </c>
      <c r="I145">
        <v>0</v>
      </c>
      <c r="J145">
        <v>1</v>
      </c>
      <c r="K145">
        <v>0</v>
      </c>
      <c r="L145" t="s">
        <v>21</v>
      </c>
      <c r="M145">
        <v>67</v>
      </c>
      <c r="N145">
        <v>6</v>
      </c>
      <c r="O145">
        <v>88</v>
      </c>
      <c r="P145">
        <v>482</v>
      </c>
      <c r="Q145">
        <v>490</v>
      </c>
      <c r="R145" t="s">
        <v>29</v>
      </c>
      <c r="S145" t="s">
        <v>23</v>
      </c>
      <c r="T145">
        <f t="shared" si="8"/>
        <v>2010</v>
      </c>
      <c r="U145">
        <f t="shared" si="9"/>
        <v>3</v>
      </c>
      <c r="V145" t="str">
        <f t="shared" si="10"/>
        <v>March</v>
      </c>
      <c r="W145" s="1" t="str">
        <f>VLOOKUP($C145,[1]Team!$A:$C,2,FALSE)</f>
        <v>Delhi Daredevils</v>
      </c>
      <c r="X145" t="str">
        <f>VLOOKUP($C145,[1]Team!$A:$C,3,FALSE)</f>
        <v>DD</v>
      </c>
      <c r="Y145" t="str">
        <f>VLOOKUP($D145,[1]Team!$A:$C,2,FALSE)</f>
        <v>Rajasthan Royals</v>
      </c>
      <c r="Z145" t="str">
        <f>VLOOKUP($G145,[1]Team!$A:$C,2,FALSE)</f>
        <v>Delhi Daredevils</v>
      </c>
      <c r="AA145" t="str">
        <f>VLOOKUP($N145,[1]Team!$A:$C,2,FALSE)</f>
        <v>Delhi Daredevils</v>
      </c>
      <c r="AB145" t="str">
        <f t="shared" si="11"/>
        <v>Standard</v>
      </c>
    </row>
    <row r="146" spans="1:28" x14ac:dyDescent="0.3">
      <c r="A146">
        <v>419140</v>
      </c>
      <c r="B146" s="2">
        <v>40269</v>
      </c>
      <c r="C146">
        <v>1</v>
      </c>
      <c r="D146">
        <v>8</v>
      </c>
      <c r="E146">
        <v>3</v>
      </c>
      <c r="F146" t="s">
        <v>32</v>
      </c>
      <c r="G146">
        <v>1</v>
      </c>
      <c r="H146" t="s">
        <v>25</v>
      </c>
      <c r="I146">
        <v>0</v>
      </c>
      <c r="J146">
        <v>1</v>
      </c>
      <c r="K146">
        <v>0</v>
      </c>
      <c r="L146" t="s">
        <v>21</v>
      </c>
      <c r="M146">
        <v>24</v>
      </c>
      <c r="N146">
        <v>1</v>
      </c>
      <c r="O146">
        <v>1</v>
      </c>
      <c r="P146">
        <v>486</v>
      </c>
      <c r="Q146">
        <v>476</v>
      </c>
      <c r="R146" t="s">
        <v>33</v>
      </c>
      <c r="S146" t="s">
        <v>23</v>
      </c>
      <c r="T146">
        <f t="shared" si="8"/>
        <v>2010</v>
      </c>
      <c r="U146">
        <f t="shared" si="9"/>
        <v>4</v>
      </c>
      <c r="V146" t="str">
        <f t="shared" si="10"/>
        <v>April</v>
      </c>
      <c r="W146" s="1" t="str">
        <f>VLOOKUP($C146,[1]Team!$A:$C,2,FALSE)</f>
        <v>Kolkata Knight Riders</v>
      </c>
      <c r="X146" t="str">
        <f>VLOOKUP($C146,[1]Team!$A:$C,3,FALSE)</f>
        <v>KKR</v>
      </c>
      <c r="Y146" t="str">
        <f>VLOOKUP($D146,[1]Team!$A:$C,2,FALSE)</f>
        <v>Deccan Chargers</v>
      </c>
      <c r="Z146" t="str">
        <f>VLOOKUP($G146,[1]Team!$A:$C,2,FALSE)</f>
        <v>Kolkata Knight Riders</v>
      </c>
      <c r="AA146" t="str">
        <f>VLOOKUP($N146,[1]Team!$A:$C,2,FALSE)</f>
        <v>Kolkata Knight Riders</v>
      </c>
      <c r="AB146" t="str">
        <f t="shared" si="11"/>
        <v>Standard</v>
      </c>
    </row>
    <row r="147" spans="1:28" x14ac:dyDescent="0.3">
      <c r="A147">
        <v>419141</v>
      </c>
      <c r="B147" s="2">
        <v>40270</v>
      </c>
      <c r="C147">
        <v>4</v>
      </c>
      <c r="D147">
        <v>2</v>
      </c>
      <c r="E147">
        <v>3</v>
      </c>
      <c r="F147" t="s">
        <v>24</v>
      </c>
      <c r="G147">
        <v>4</v>
      </c>
      <c r="H147" t="s">
        <v>25</v>
      </c>
      <c r="I147">
        <v>0</v>
      </c>
      <c r="J147">
        <v>1</v>
      </c>
      <c r="K147">
        <v>0</v>
      </c>
      <c r="L147" t="s">
        <v>28</v>
      </c>
      <c r="M147">
        <v>6</v>
      </c>
      <c r="N147">
        <v>2</v>
      </c>
      <c r="O147">
        <v>158</v>
      </c>
      <c r="P147">
        <v>474</v>
      </c>
      <c r="Q147">
        <v>481</v>
      </c>
      <c r="R147" t="s">
        <v>26</v>
      </c>
      <c r="S147" t="s">
        <v>23</v>
      </c>
      <c r="T147">
        <f t="shared" si="8"/>
        <v>2010</v>
      </c>
      <c r="U147">
        <f t="shared" si="9"/>
        <v>4</v>
      </c>
      <c r="V147" t="str">
        <f t="shared" si="10"/>
        <v>April</v>
      </c>
      <c r="W147" s="1" t="str">
        <f>VLOOKUP($C147,[1]Team!$A:$C,2,FALSE)</f>
        <v>Kings XI Punjab</v>
      </c>
      <c r="X147" t="str">
        <f>VLOOKUP($C147,[1]Team!$A:$C,3,FALSE)</f>
        <v>KXIP</v>
      </c>
      <c r="Y147" t="str">
        <f>VLOOKUP($D147,[1]Team!$A:$C,2,FALSE)</f>
        <v>Royal Challengers Bangalore</v>
      </c>
      <c r="Z147" t="str">
        <f>VLOOKUP($G147,[1]Team!$A:$C,2,FALSE)</f>
        <v>Kings XI Punjab</v>
      </c>
      <c r="AA147" t="str">
        <f>VLOOKUP($N147,[1]Team!$A:$C,2,FALSE)</f>
        <v>Royal Challengers Bangalore</v>
      </c>
      <c r="AB147" t="str">
        <f t="shared" si="11"/>
        <v>Standard</v>
      </c>
    </row>
    <row r="148" spans="1:28" x14ac:dyDescent="0.3">
      <c r="A148">
        <v>419142</v>
      </c>
      <c r="B148" s="2">
        <v>40271</v>
      </c>
      <c r="C148">
        <v>3</v>
      </c>
      <c r="D148">
        <v>5</v>
      </c>
      <c r="E148">
        <v>3</v>
      </c>
      <c r="F148" t="s">
        <v>85</v>
      </c>
      <c r="G148">
        <v>3</v>
      </c>
      <c r="H148" t="s">
        <v>25</v>
      </c>
      <c r="I148">
        <v>0</v>
      </c>
      <c r="J148">
        <v>1</v>
      </c>
      <c r="K148">
        <v>0</v>
      </c>
      <c r="L148" t="s">
        <v>21</v>
      </c>
      <c r="M148">
        <v>23</v>
      </c>
      <c r="N148">
        <v>3</v>
      </c>
      <c r="O148">
        <v>185</v>
      </c>
      <c r="P148">
        <v>477</v>
      </c>
      <c r="Q148">
        <v>513</v>
      </c>
      <c r="R148" t="s">
        <v>38</v>
      </c>
      <c r="S148" t="s">
        <v>23</v>
      </c>
      <c r="T148">
        <f t="shared" si="8"/>
        <v>2010</v>
      </c>
      <c r="U148">
        <f t="shared" si="9"/>
        <v>4</v>
      </c>
      <c r="V148" t="str">
        <f t="shared" si="10"/>
        <v>April</v>
      </c>
      <c r="W148" s="1" t="str">
        <f>VLOOKUP($C148,[1]Team!$A:$C,2,FALSE)</f>
        <v>Chennai Super Kings</v>
      </c>
      <c r="X148" t="str">
        <f>VLOOKUP($C148,[1]Team!$A:$C,3,FALSE)</f>
        <v>CSK</v>
      </c>
      <c r="Y148" t="str">
        <f>VLOOKUP($D148,[1]Team!$A:$C,2,FALSE)</f>
        <v>Rajasthan Royals</v>
      </c>
      <c r="Z148" t="str">
        <f>VLOOKUP($G148,[1]Team!$A:$C,2,FALSE)</f>
        <v>Chennai Super Kings</v>
      </c>
      <c r="AA148" t="str">
        <f>VLOOKUP($N148,[1]Team!$A:$C,2,FALSE)</f>
        <v>Chennai Super Kings</v>
      </c>
      <c r="AB148" t="str">
        <f t="shared" si="11"/>
        <v>Standard</v>
      </c>
    </row>
    <row r="149" spans="1:28" x14ac:dyDescent="0.3">
      <c r="A149">
        <v>419143</v>
      </c>
      <c r="B149" s="2">
        <v>40271</v>
      </c>
      <c r="C149">
        <v>7</v>
      </c>
      <c r="D149">
        <v>8</v>
      </c>
      <c r="E149">
        <v>3</v>
      </c>
      <c r="F149" t="s">
        <v>55</v>
      </c>
      <c r="G149">
        <v>7</v>
      </c>
      <c r="H149" t="s">
        <v>25</v>
      </c>
      <c r="I149">
        <v>0</v>
      </c>
      <c r="J149">
        <v>1</v>
      </c>
      <c r="K149">
        <v>0</v>
      </c>
      <c r="L149" t="s">
        <v>21</v>
      </c>
      <c r="M149">
        <v>63</v>
      </c>
      <c r="N149">
        <v>7</v>
      </c>
      <c r="O149">
        <v>208</v>
      </c>
      <c r="P149">
        <v>478</v>
      </c>
      <c r="Q149">
        <v>489</v>
      </c>
      <c r="R149" t="s">
        <v>31</v>
      </c>
      <c r="S149" t="s">
        <v>23</v>
      </c>
      <c r="T149">
        <f t="shared" si="8"/>
        <v>2010</v>
      </c>
      <c r="U149">
        <f t="shared" si="9"/>
        <v>4</v>
      </c>
      <c r="V149" t="str">
        <f t="shared" si="10"/>
        <v>April</v>
      </c>
      <c r="W149" s="1" t="str">
        <f>VLOOKUP($C149,[1]Team!$A:$C,2,FALSE)</f>
        <v>Mumbai Indians</v>
      </c>
      <c r="X149" t="str">
        <f>VLOOKUP($C149,[1]Team!$A:$C,3,FALSE)</f>
        <v>MI</v>
      </c>
      <c r="Y149" t="str">
        <f>VLOOKUP($D149,[1]Team!$A:$C,2,FALSE)</f>
        <v>Deccan Chargers</v>
      </c>
      <c r="Z149" t="str">
        <f>VLOOKUP($G149,[1]Team!$A:$C,2,FALSE)</f>
        <v>Mumbai Indians</v>
      </c>
      <c r="AA149" t="str">
        <f>VLOOKUP($N149,[1]Team!$A:$C,2,FALSE)</f>
        <v>Mumbai Indians</v>
      </c>
      <c r="AB149" t="str">
        <f t="shared" si="11"/>
        <v>Standard</v>
      </c>
    </row>
    <row r="150" spans="1:28" x14ac:dyDescent="0.3">
      <c r="A150">
        <v>419144</v>
      </c>
      <c r="B150" s="2">
        <v>40272</v>
      </c>
      <c r="C150">
        <v>1</v>
      </c>
      <c r="D150">
        <v>4</v>
      </c>
      <c r="E150">
        <v>3</v>
      </c>
      <c r="F150" t="s">
        <v>32</v>
      </c>
      <c r="G150">
        <v>1</v>
      </c>
      <c r="H150" t="s">
        <v>25</v>
      </c>
      <c r="I150">
        <v>0</v>
      </c>
      <c r="J150">
        <v>1</v>
      </c>
      <c r="K150">
        <v>0</v>
      </c>
      <c r="L150" t="s">
        <v>28</v>
      </c>
      <c r="M150">
        <v>8</v>
      </c>
      <c r="N150">
        <v>4</v>
      </c>
      <c r="O150">
        <v>64</v>
      </c>
      <c r="P150">
        <v>483</v>
      </c>
      <c r="Q150">
        <v>476</v>
      </c>
      <c r="R150" t="s">
        <v>33</v>
      </c>
      <c r="S150" t="s">
        <v>23</v>
      </c>
      <c r="T150">
        <f t="shared" si="8"/>
        <v>2010</v>
      </c>
      <c r="U150">
        <f t="shared" si="9"/>
        <v>4</v>
      </c>
      <c r="V150" t="str">
        <f t="shared" si="10"/>
        <v>April</v>
      </c>
      <c r="W150" s="1" t="str">
        <f>VLOOKUP($C150,[1]Team!$A:$C,2,FALSE)</f>
        <v>Kolkata Knight Riders</v>
      </c>
      <c r="X150" t="str">
        <f>VLOOKUP($C150,[1]Team!$A:$C,3,FALSE)</f>
        <v>KKR</v>
      </c>
      <c r="Y150" t="str">
        <f>VLOOKUP($D150,[1]Team!$A:$C,2,FALSE)</f>
        <v>Kings XI Punjab</v>
      </c>
      <c r="Z150" t="str">
        <f>VLOOKUP($G150,[1]Team!$A:$C,2,FALSE)</f>
        <v>Kolkata Knight Riders</v>
      </c>
      <c r="AA150" t="str">
        <f>VLOOKUP($N150,[1]Team!$A:$C,2,FALSE)</f>
        <v>Kings XI Punjab</v>
      </c>
      <c r="AB150" t="str">
        <f t="shared" si="11"/>
        <v>Standard</v>
      </c>
    </row>
    <row r="151" spans="1:28" x14ac:dyDescent="0.3">
      <c r="A151">
        <v>419145</v>
      </c>
      <c r="B151" s="2">
        <v>40272</v>
      </c>
      <c r="C151">
        <v>6</v>
      </c>
      <c r="D151">
        <v>2</v>
      </c>
      <c r="E151">
        <v>3</v>
      </c>
      <c r="F151" t="s">
        <v>27</v>
      </c>
      <c r="G151">
        <v>6</v>
      </c>
      <c r="H151" t="s">
        <v>25</v>
      </c>
      <c r="I151">
        <v>0</v>
      </c>
      <c r="J151">
        <v>1</v>
      </c>
      <c r="K151">
        <v>0</v>
      </c>
      <c r="L151" t="s">
        <v>21</v>
      </c>
      <c r="M151">
        <v>37</v>
      </c>
      <c r="N151">
        <v>6</v>
      </c>
      <c r="O151">
        <v>241</v>
      </c>
      <c r="P151">
        <v>474</v>
      </c>
      <c r="Q151">
        <v>481</v>
      </c>
      <c r="R151" t="s">
        <v>29</v>
      </c>
      <c r="S151" t="s">
        <v>23</v>
      </c>
      <c r="T151">
        <f t="shared" si="8"/>
        <v>2010</v>
      </c>
      <c r="U151">
        <f t="shared" si="9"/>
        <v>4</v>
      </c>
      <c r="V151" t="str">
        <f t="shared" si="10"/>
        <v>April</v>
      </c>
      <c r="W151" s="1" t="str">
        <f>VLOOKUP($C151,[1]Team!$A:$C,2,FALSE)</f>
        <v>Delhi Daredevils</v>
      </c>
      <c r="X151" t="str">
        <f>VLOOKUP($C151,[1]Team!$A:$C,3,FALSE)</f>
        <v>DD</v>
      </c>
      <c r="Y151" t="str">
        <f>VLOOKUP($D151,[1]Team!$A:$C,2,FALSE)</f>
        <v>Royal Challengers Bangalore</v>
      </c>
      <c r="Z151" t="str">
        <f>VLOOKUP($G151,[1]Team!$A:$C,2,FALSE)</f>
        <v>Delhi Daredevils</v>
      </c>
      <c r="AA151" t="str">
        <f>VLOOKUP($N151,[1]Team!$A:$C,2,FALSE)</f>
        <v>Delhi Daredevils</v>
      </c>
      <c r="AB151" t="str">
        <f t="shared" si="11"/>
        <v>Standard</v>
      </c>
    </row>
    <row r="152" spans="1:28" x14ac:dyDescent="0.3">
      <c r="A152">
        <v>419146</v>
      </c>
      <c r="B152" s="2">
        <v>40273</v>
      </c>
      <c r="C152">
        <v>8</v>
      </c>
      <c r="D152">
        <v>5</v>
      </c>
      <c r="E152">
        <v>3</v>
      </c>
      <c r="F152" t="s">
        <v>60</v>
      </c>
      <c r="G152">
        <v>5</v>
      </c>
      <c r="H152" t="s">
        <v>25</v>
      </c>
      <c r="I152">
        <v>0</v>
      </c>
      <c r="J152">
        <v>1</v>
      </c>
      <c r="K152">
        <v>0</v>
      </c>
      <c r="L152" t="s">
        <v>21</v>
      </c>
      <c r="M152">
        <v>2</v>
      </c>
      <c r="N152">
        <v>5</v>
      </c>
      <c r="O152">
        <v>38</v>
      </c>
      <c r="P152">
        <v>482</v>
      </c>
      <c r="Q152">
        <v>490</v>
      </c>
      <c r="R152" t="s">
        <v>61</v>
      </c>
      <c r="S152" t="s">
        <v>23</v>
      </c>
      <c r="T152">
        <f t="shared" si="8"/>
        <v>2010</v>
      </c>
      <c r="U152">
        <f t="shared" si="9"/>
        <v>4</v>
      </c>
      <c r="V152" t="str">
        <f t="shared" si="10"/>
        <v>April</v>
      </c>
      <c r="W152" s="1" t="str">
        <f>VLOOKUP($C152,[1]Team!$A:$C,2,FALSE)</f>
        <v>Deccan Chargers</v>
      </c>
      <c r="X152" t="str">
        <f>VLOOKUP($C152,[1]Team!$A:$C,3,FALSE)</f>
        <v>DC</v>
      </c>
      <c r="Y152" t="str">
        <f>VLOOKUP($D152,[1]Team!$A:$C,2,FALSE)</f>
        <v>Rajasthan Royals</v>
      </c>
      <c r="Z152" t="str">
        <f>VLOOKUP($G152,[1]Team!$A:$C,2,FALSE)</f>
        <v>Rajasthan Royals</v>
      </c>
      <c r="AA152" t="str">
        <f>VLOOKUP($N152,[1]Team!$A:$C,2,FALSE)</f>
        <v>Rajasthan Royals</v>
      </c>
      <c r="AB152" t="str">
        <f t="shared" si="11"/>
        <v>Standard</v>
      </c>
    </row>
    <row r="153" spans="1:28" x14ac:dyDescent="0.3">
      <c r="A153">
        <v>419147</v>
      </c>
      <c r="B153" s="2">
        <v>40274</v>
      </c>
      <c r="C153">
        <v>3</v>
      </c>
      <c r="D153">
        <v>7</v>
      </c>
      <c r="E153">
        <v>3</v>
      </c>
      <c r="F153" t="s">
        <v>85</v>
      </c>
      <c r="G153">
        <v>3</v>
      </c>
      <c r="H153" t="s">
        <v>25</v>
      </c>
      <c r="I153">
        <v>0</v>
      </c>
      <c r="J153">
        <v>1</v>
      </c>
      <c r="K153">
        <v>0</v>
      </c>
      <c r="L153" t="s">
        <v>21</v>
      </c>
      <c r="M153">
        <v>24</v>
      </c>
      <c r="N153">
        <v>3</v>
      </c>
      <c r="O153">
        <v>21</v>
      </c>
      <c r="P153">
        <v>483</v>
      </c>
      <c r="Q153">
        <v>476</v>
      </c>
      <c r="R153" t="s">
        <v>38</v>
      </c>
      <c r="S153" t="s">
        <v>23</v>
      </c>
      <c r="T153">
        <f t="shared" si="8"/>
        <v>2010</v>
      </c>
      <c r="U153">
        <f t="shared" si="9"/>
        <v>4</v>
      </c>
      <c r="V153" t="str">
        <f t="shared" si="10"/>
        <v>April</v>
      </c>
      <c r="W153" s="1" t="str">
        <f>VLOOKUP($C153,[1]Team!$A:$C,2,FALSE)</f>
        <v>Chennai Super Kings</v>
      </c>
      <c r="X153" t="str">
        <f>VLOOKUP($C153,[1]Team!$A:$C,3,FALSE)</f>
        <v>CSK</v>
      </c>
      <c r="Y153" t="str">
        <f>VLOOKUP($D153,[1]Team!$A:$C,2,FALSE)</f>
        <v>Mumbai Indians</v>
      </c>
      <c r="Z153" t="str">
        <f>VLOOKUP($G153,[1]Team!$A:$C,2,FALSE)</f>
        <v>Chennai Super Kings</v>
      </c>
      <c r="AA153" t="str">
        <f>VLOOKUP($N153,[1]Team!$A:$C,2,FALSE)</f>
        <v>Chennai Super Kings</v>
      </c>
      <c r="AB153" t="str">
        <f t="shared" si="11"/>
        <v>Standard</v>
      </c>
    </row>
    <row r="154" spans="1:28" x14ac:dyDescent="0.3">
      <c r="A154">
        <v>419148</v>
      </c>
      <c r="B154" s="2">
        <v>40275</v>
      </c>
      <c r="C154">
        <v>5</v>
      </c>
      <c r="D154">
        <v>4</v>
      </c>
      <c r="E154">
        <v>3</v>
      </c>
      <c r="F154" t="s">
        <v>34</v>
      </c>
      <c r="G154">
        <v>4</v>
      </c>
      <c r="H154" t="s">
        <v>25</v>
      </c>
      <c r="I154">
        <v>0</v>
      </c>
      <c r="J154">
        <v>1</v>
      </c>
      <c r="K154">
        <v>0</v>
      </c>
      <c r="L154" t="s">
        <v>28</v>
      </c>
      <c r="M154">
        <v>9</v>
      </c>
      <c r="N154">
        <v>5</v>
      </c>
      <c r="O154">
        <v>224</v>
      </c>
      <c r="P154">
        <v>489</v>
      </c>
      <c r="Q154">
        <v>488</v>
      </c>
      <c r="R154" t="s">
        <v>35</v>
      </c>
      <c r="S154" t="s">
        <v>23</v>
      </c>
      <c r="T154">
        <f t="shared" si="8"/>
        <v>2010</v>
      </c>
      <c r="U154">
        <f t="shared" si="9"/>
        <v>4</v>
      </c>
      <c r="V154" t="str">
        <f t="shared" si="10"/>
        <v>April</v>
      </c>
      <c r="W154" s="1" t="str">
        <f>VLOOKUP($C154,[1]Team!$A:$C,2,FALSE)</f>
        <v>Rajasthan Royals</v>
      </c>
      <c r="X154" t="str">
        <f>VLOOKUP($C154,[1]Team!$A:$C,3,FALSE)</f>
        <v>RR</v>
      </c>
      <c r="Y154" t="str">
        <f>VLOOKUP($D154,[1]Team!$A:$C,2,FALSE)</f>
        <v>Kings XI Punjab</v>
      </c>
      <c r="Z154" t="str">
        <f>VLOOKUP($G154,[1]Team!$A:$C,2,FALSE)</f>
        <v>Kings XI Punjab</v>
      </c>
      <c r="AA154" t="str">
        <f>VLOOKUP($N154,[1]Team!$A:$C,2,FALSE)</f>
        <v>Rajasthan Royals</v>
      </c>
      <c r="AB154" t="str">
        <f t="shared" si="11"/>
        <v>Standard</v>
      </c>
    </row>
    <row r="155" spans="1:28" x14ac:dyDescent="0.3">
      <c r="A155">
        <v>419149</v>
      </c>
      <c r="B155" s="2">
        <v>40275</v>
      </c>
      <c r="C155">
        <v>1</v>
      </c>
      <c r="D155">
        <v>6</v>
      </c>
      <c r="E155">
        <v>3</v>
      </c>
      <c r="F155" t="s">
        <v>32</v>
      </c>
      <c r="G155">
        <v>1</v>
      </c>
      <c r="H155" t="s">
        <v>25</v>
      </c>
      <c r="I155">
        <v>0</v>
      </c>
      <c r="J155">
        <v>1</v>
      </c>
      <c r="K155">
        <v>0</v>
      </c>
      <c r="L155" t="s">
        <v>21</v>
      </c>
      <c r="M155">
        <v>14</v>
      </c>
      <c r="N155">
        <v>1</v>
      </c>
      <c r="O155">
        <v>1</v>
      </c>
      <c r="P155">
        <v>480</v>
      </c>
      <c r="Q155">
        <v>477</v>
      </c>
      <c r="R155" t="s">
        <v>33</v>
      </c>
      <c r="S155" t="s">
        <v>23</v>
      </c>
      <c r="T155">
        <f t="shared" si="8"/>
        <v>2010</v>
      </c>
      <c r="U155">
        <f t="shared" si="9"/>
        <v>4</v>
      </c>
      <c r="V155" t="str">
        <f t="shared" si="10"/>
        <v>April</v>
      </c>
      <c r="W155" s="1" t="str">
        <f>VLOOKUP($C155,[1]Team!$A:$C,2,FALSE)</f>
        <v>Kolkata Knight Riders</v>
      </c>
      <c r="X155" t="str">
        <f>VLOOKUP($C155,[1]Team!$A:$C,3,FALSE)</f>
        <v>KKR</v>
      </c>
      <c r="Y155" t="str">
        <f>VLOOKUP($D155,[1]Team!$A:$C,2,FALSE)</f>
        <v>Delhi Daredevils</v>
      </c>
      <c r="Z155" t="str">
        <f>VLOOKUP($G155,[1]Team!$A:$C,2,FALSE)</f>
        <v>Kolkata Knight Riders</v>
      </c>
      <c r="AA155" t="str">
        <f>VLOOKUP($N155,[1]Team!$A:$C,2,FALSE)</f>
        <v>Kolkata Knight Riders</v>
      </c>
      <c r="AB155" t="str">
        <f t="shared" si="11"/>
        <v>Standard</v>
      </c>
    </row>
    <row r="156" spans="1:28" x14ac:dyDescent="0.3">
      <c r="A156">
        <v>419150</v>
      </c>
      <c r="B156" s="2">
        <v>40276</v>
      </c>
      <c r="C156">
        <v>2</v>
      </c>
      <c r="D156">
        <v>8</v>
      </c>
      <c r="E156">
        <v>3</v>
      </c>
      <c r="F156" t="s">
        <v>19</v>
      </c>
      <c r="G156">
        <v>8</v>
      </c>
      <c r="H156" t="s">
        <v>20</v>
      </c>
      <c r="I156">
        <v>0</v>
      </c>
      <c r="J156">
        <v>1</v>
      </c>
      <c r="K156">
        <v>0</v>
      </c>
      <c r="L156" t="s">
        <v>28</v>
      </c>
      <c r="M156">
        <v>7</v>
      </c>
      <c r="N156">
        <v>8</v>
      </c>
      <c r="O156">
        <v>178</v>
      </c>
      <c r="P156">
        <v>483</v>
      </c>
      <c r="Q156">
        <v>476</v>
      </c>
      <c r="R156" t="s">
        <v>22</v>
      </c>
      <c r="S156" t="s">
        <v>23</v>
      </c>
      <c r="T156">
        <f t="shared" si="8"/>
        <v>2010</v>
      </c>
      <c r="U156">
        <f t="shared" si="9"/>
        <v>4</v>
      </c>
      <c r="V156" t="str">
        <f t="shared" si="10"/>
        <v>April</v>
      </c>
      <c r="W156" s="1" t="str">
        <f>VLOOKUP($C156,[1]Team!$A:$C,2,FALSE)</f>
        <v>Royal Challengers Bangalore</v>
      </c>
      <c r="X156" t="str">
        <f>VLOOKUP($C156,[1]Team!$A:$C,3,FALSE)</f>
        <v>RCB</v>
      </c>
      <c r="Y156" t="str">
        <f>VLOOKUP($D156,[1]Team!$A:$C,2,FALSE)</f>
        <v>Deccan Chargers</v>
      </c>
      <c r="Z156" t="str">
        <f>VLOOKUP($G156,[1]Team!$A:$C,2,FALSE)</f>
        <v>Deccan Chargers</v>
      </c>
      <c r="AA156" t="str">
        <f>VLOOKUP($N156,[1]Team!$A:$C,2,FALSE)</f>
        <v>Deccan Chargers</v>
      </c>
      <c r="AB156" t="str">
        <f t="shared" si="11"/>
        <v>Standard</v>
      </c>
    </row>
    <row r="157" spans="1:28" x14ac:dyDescent="0.3">
      <c r="A157">
        <v>419151</v>
      </c>
      <c r="B157" s="2">
        <v>40277</v>
      </c>
      <c r="C157">
        <v>4</v>
      </c>
      <c r="D157">
        <v>7</v>
      </c>
      <c r="E157">
        <v>3</v>
      </c>
      <c r="F157" t="s">
        <v>24</v>
      </c>
      <c r="G157">
        <v>7</v>
      </c>
      <c r="H157" t="s">
        <v>25</v>
      </c>
      <c r="I157">
        <v>0</v>
      </c>
      <c r="J157">
        <v>1</v>
      </c>
      <c r="K157">
        <v>0</v>
      </c>
      <c r="L157" t="s">
        <v>28</v>
      </c>
      <c r="M157">
        <v>6</v>
      </c>
      <c r="N157">
        <v>4</v>
      </c>
      <c r="O157">
        <v>26</v>
      </c>
      <c r="P157">
        <v>481</v>
      </c>
      <c r="Q157">
        <v>492</v>
      </c>
      <c r="R157" t="s">
        <v>26</v>
      </c>
      <c r="S157" t="s">
        <v>23</v>
      </c>
      <c r="T157">
        <f t="shared" si="8"/>
        <v>2010</v>
      </c>
      <c r="U157">
        <f t="shared" si="9"/>
        <v>4</v>
      </c>
      <c r="V157" t="str">
        <f t="shared" si="10"/>
        <v>April</v>
      </c>
      <c r="W157" s="1" t="str">
        <f>VLOOKUP($C157,[1]Team!$A:$C,2,FALSE)</f>
        <v>Kings XI Punjab</v>
      </c>
      <c r="X157" t="str">
        <f>VLOOKUP($C157,[1]Team!$A:$C,3,FALSE)</f>
        <v>KXIP</v>
      </c>
      <c r="Y157" t="str">
        <f>VLOOKUP($D157,[1]Team!$A:$C,2,FALSE)</f>
        <v>Mumbai Indians</v>
      </c>
      <c r="Z157" t="str">
        <f>VLOOKUP($G157,[1]Team!$A:$C,2,FALSE)</f>
        <v>Mumbai Indians</v>
      </c>
      <c r="AA157" t="str">
        <f>VLOOKUP($N157,[1]Team!$A:$C,2,FALSE)</f>
        <v>Kings XI Punjab</v>
      </c>
      <c r="AB157" t="str">
        <f t="shared" si="11"/>
        <v>Standard</v>
      </c>
    </row>
    <row r="158" spans="1:28" x14ac:dyDescent="0.3">
      <c r="A158">
        <v>419152</v>
      </c>
      <c r="B158" s="2">
        <v>40278</v>
      </c>
      <c r="C158">
        <v>8</v>
      </c>
      <c r="D158">
        <v>3</v>
      </c>
      <c r="E158">
        <v>3</v>
      </c>
      <c r="F158" t="s">
        <v>60</v>
      </c>
      <c r="G158">
        <v>3</v>
      </c>
      <c r="H158" t="s">
        <v>25</v>
      </c>
      <c r="I158">
        <v>0</v>
      </c>
      <c r="J158">
        <v>1</v>
      </c>
      <c r="K158">
        <v>0</v>
      </c>
      <c r="L158" t="s">
        <v>28</v>
      </c>
      <c r="M158">
        <v>6</v>
      </c>
      <c r="N158">
        <v>8</v>
      </c>
      <c r="O158">
        <v>188</v>
      </c>
      <c r="P158">
        <v>482</v>
      </c>
      <c r="Q158">
        <v>490</v>
      </c>
      <c r="R158" t="s">
        <v>61</v>
      </c>
      <c r="S158" t="s">
        <v>23</v>
      </c>
      <c r="T158">
        <f t="shared" si="8"/>
        <v>2010</v>
      </c>
      <c r="U158">
        <f t="shared" si="9"/>
        <v>4</v>
      </c>
      <c r="V158" t="str">
        <f t="shared" si="10"/>
        <v>April</v>
      </c>
      <c r="W158" s="1" t="str">
        <f>VLOOKUP($C158,[1]Team!$A:$C,2,FALSE)</f>
        <v>Deccan Chargers</v>
      </c>
      <c r="X158" t="str">
        <f>VLOOKUP($C158,[1]Team!$A:$C,3,FALSE)</f>
        <v>DC</v>
      </c>
      <c r="Y158" t="str">
        <f>VLOOKUP($D158,[1]Team!$A:$C,2,FALSE)</f>
        <v>Chennai Super Kings</v>
      </c>
      <c r="Z158" t="str">
        <f>VLOOKUP($G158,[1]Team!$A:$C,2,FALSE)</f>
        <v>Chennai Super Kings</v>
      </c>
      <c r="AA158" t="str">
        <f>VLOOKUP($N158,[1]Team!$A:$C,2,FALSE)</f>
        <v>Deccan Chargers</v>
      </c>
      <c r="AB158" t="str">
        <f t="shared" si="11"/>
        <v>Standard</v>
      </c>
    </row>
    <row r="159" spans="1:28" x14ac:dyDescent="0.3">
      <c r="A159">
        <v>419153</v>
      </c>
      <c r="B159" s="2">
        <v>40278</v>
      </c>
      <c r="C159">
        <v>2</v>
      </c>
      <c r="D159">
        <v>1</v>
      </c>
      <c r="E159">
        <v>3</v>
      </c>
      <c r="F159" t="s">
        <v>19</v>
      </c>
      <c r="G159">
        <v>2</v>
      </c>
      <c r="H159" t="s">
        <v>20</v>
      </c>
      <c r="I159">
        <v>0</v>
      </c>
      <c r="J159">
        <v>1</v>
      </c>
      <c r="K159">
        <v>0</v>
      </c>
      <c r="L159" t="s">
        <v>28</v>
      </c>
      <c r="M159">
        <v>7</v>
      </c>
      <c r="N159">
        <v>2</v>
      </c>
      <c r="O159">
        <v>81</v>
      </c>
      <c r="P159">
        <v>486</v>
      </c>
      <c r="Q159">
        <v>476</v>
      </c>
      <c r="R159" t="s">
        <v>22</v>
      </c>
      <c r="S159" t="s">
        <v>23</v>
      </c>
      <c r="T159">
        <f t="shared" si="8"/>
        <v>2010</v>
      </c>
      <c r="U159">
        <f t="shared" si="9"/>
        <v>4</v>
      </c>
      <c r="V159" t="str">
        <f t="shared" si="10"/>
        <v>April</v>
      </c>
      <c r="W159" s="1" t="str">
        <f>VLOOKUP($C159,[1]Team!$A:$C,2,FALSE)</f>
        <v>Royal Challengers Bangalore</v>
      </c>
      <c r="X159" t="str">
        <f>VLOOKUP($C159,[1]Team!$A:$C,3,FALSE)</f>
        <v>RCB</v>
      </c>
      <c r="Y159" t="str">
        <f>VLOOKUP($D159,[1]Team!$A:$C,2,FALSE)</f>
        <v>Kolkata Knight Riders</v>
      </c>
      <c r="Z159" t="str">
        <f>VLOOKUP($G159,[1]Team!$A:$C,2,FALSE)</f>
        <v>Royal Challengers Bangalore</v>
      </c>
      <c r="AA159" t="str">
        <f>VLOOKUP($N159,[1]Team!$A:$C,2,FALSE)</f>
        <v>Royal Challengers Bangalore</v>
      </c>
      <c r="AB159" t="str">
        <f t="shared" si="11"/>
        <v>Standard</v>
      </c>
    </row>
    <row r="160" spans="1:28" x14ac:dyDescent="0.3">
      <c r="A160">
        <v>419154</v>
      </c>
      <c r="B160" s="2">
        <v>40279</v>
      </c>
      <c r="C160">
        <v>6</v>
      </c>
      <c r="D160">
        <v>4</v>
      </c>
      <c r="E160">
        <v>3</v>
      </c>
      <c r="F160" t="s">
        <v>27</v>
      </c>
      <c r="G160">
        <v>6</v>
      </c>
      <c r="H160" t="s">
        <v>25</v>
      </c>
      <c r="I160">
        <v>0</v>
      </c>
      <c r="J160">
        <v>1</v>
      </c>
      <c r="K160">
        <v>0</v>
      </c>
      <c r="L160" t="s">
        <v>28</v>
      </c>
      <c r="M160">
        <v>7</v>
      </c>
      <c r="N160">
        <v>4</v>
      </c>
      <c r="O160">
        <v>67</v>
      </c>
      <c r="P160">
        <v>474</v>
      </c>
      <c r="Q160">
        <v>492</v>
      </c>
      <c r="R160" t="s">
        <v>29</v>
      </c>
      <c r="S160" t="s">
        <v>23</v>
      </c>
      <c r="T160">
        <f t="shared" si="8"/>
        <v>2010</v>
      </c>
      <c r="U160">
        <f t="shared" si="9"/>
        <v>4</v>
      </c>
      <c r="V160" t="str">
        <f t="shared" si="10"/>
        <v>April</v>
      </c>
      <c r="W160" s="1" t="str">
        <f>VLOOKUP($C160,[1]Team!$A:$C,2,FALSE)</f>
        <v>Delhi Daredevils</v>
      </c>
      <c r="X160" t="str">
        <f>VLOOKUP($C160,[1]Team!$A:$C,3,FALSE)</f>
        <v>DD</v>
      </c>
      <c r="Y160" t="str">
        <f>VLOOKUP($D160,[1]Team!$A:$C,2,FALSE)</f>
        <v>Kings XI Punjab</v>
      </c>
      <c r="Z160" t="str">
        <f>VLOOKUP($G160,[1]Team!$A:$C,2,FALSE)</f>
        <v>Delhi Daredevils</v>
      </c>
      <c r="AA160" t="str">
        <f>VLOOKUP($N160,[1]Team!$A:$C,2,FALSE)</f>
        <v>Kings XI Punjab</v>
      </c>
      <c r="AB160" t="str">
        <f t="shared" si="11"/>
        <v>Standard</v>
      </c>
    </row>
    <row r="161" spans="1:28" x14ac:dyDescent="0.3">
      <c r="A161">
        <v>419155</v>
      </c>
      <c r="B161" s="2">
        <v>40279</v>
      </c>
      <c r="C161">
        <v>5</v>
      </c>
      <c r="D161">
        <v>7</v>
      </c>
      <c r="E161">
        <v>3</v>
      </c>
      <c r="F161" t="s">
        <v>34</v>
      </c>
      <c r="G161">
        <v>5</v>
      </c>
      <c r="H161" t="s">
        <v>20</v>
      </c>
      <c r="I161">
        <v>0</v>
      </c>
      <c r="J161">
        <v>1</v>
      </c>
      <c r="K161">
        <v>0</v>
      </c>
      <c r="L161" t="s">
        <v>21</v>
      </c>
      <c r="M161">
        <v>37</v>
      </c>
      <c r="N161">
        <v>7</v>
      </c>
      <c r="O161">
        <v>133</v>
      </c>
      <c r="P161">
        <v>478</v>
      </c>
      <c r="Q161">
        <v>488</v>
      </c>
      <c r="R161" t="s">
        <v>35</v>
      </c>
      <c r="S161" t="s">
        <v>23</v>
      </c>
      <c r="T161">
        <f t="shared" si="8"/>
        <v>2010</v>
      </c>
      <c r="U161">
        <f t="shared" si="9"/>
        <v>4</v>
      </c>
      <c r="V161" t="str">
        <f t="shared" si="10"/>
        <v>April</v>
      </c>
      <c r="W161" s="1" t="str">
        <f>VLOOKUP($C161,[1]Team!$A:$C,2,FALSE)</f>
        <v>Rajasthan Royals</v>
      </c>
      <c r="X161" t="str">
        <f>VLOOKUP($C161,[1]Team!$A:$C,3,FALSE)</f>
        <v>RR</v>
      </c>
      <c r="Y161" t="str">
        <f>VLOOKUP($D161,[1]Team!$A:$C,2,FALSE)</f>
        <v>Mumbai Indians</v>
      </c>
      <c r="Z161" t="str">
        <f>VLOOKUP($G161,[1]Team!$A:$C,2,FALSE)</f>
        <v>Rajasthan Royals</v>
      </c>
      <c r="AA161" t="str">
        <f>VLOOKUP($N161,[1]Team!$A:$C,2,FALSE)</f>
        <v>Mumbai Indians</v>
      </c>
      <c r="AB161" t="str">
        <f t="shared" si="11"/>
        <v>Standard</v>
      </c>
    </row>
    <row r="162" spans="1:28" x14ac:dyDescent="0.3">
      <c r="A162">
        <v>419156</v>
      </c>
      <c r="B162" s="2">
        <v>40280</v>
      </c>
      <c r="C162">
        <v>8</v>
      </c>
      <c r="D162">
        <v>2</v>
      </c>
      <c r="E162">
        <v>3</v>
      </c>
      <c r="F162" t="s">
        <v>60</v>
      </c>
      <c r="G162">
        <v>2</v>
      </c>
      <c r="H162" t="s">
        <v>20</v>
      </c>
      <c r="I162">
        <v>0</v>
      </c>
      <c r="J162">
        <v>1</v>
      </c>
      <c r="K162">
        <v>0</v>
      </c>
      <c r="L162" t="s">
        <v>21</v>
      </c>
      <c r="M162">
        <v>13</v>
      </c>
      <c r="N162">
        <v>8</v>
      </c>
      <c r="O162">
        <v>256</v>
      </c>
      <c r="P162">
        <v>477</v>
      </c>
      <c r="Q162">
        <v>513</v>
      </c>
      <c r="R162" t="s">
        <v>61</v>
      </c>
      <c r="S162" t="s">
        <v>23</v>
      </c>
      <c r="T162">
        <f t="shared" si="8"/>
        <v>2010</v>
      </c>
      <c r="U162">
        <f t="shared" si="9"/>
        <v>4</v>
      </c>
      <c r="V162" t="str">
        <f t="shared" si="10"/>
        <v>April</v>
      </c>
      <c r="W162" s="1" t="str">
        <f>VLOOKUP($C162,[1]Team!$A:$C,2,FALSE)</f>
        <v>Deccan Chargers</v>
      </c>
      <c r="X162" t="str">
        <f>VLOOKUP($C162,[1]Team!$A:$C,3,FALSE)</f>
        <v>DC</v>
      </c>
      <c r="Y162" t="str">
        <f>VLOOKUP($D162,[1]Team!$A:$C,2,FALSE)</f>
        <v>Royal Challengers Bangalore</v>
      </c>
      <c r="Z162" t="str">
        <f>VLOOKUP($G162,[1]Team!$A:$C,2,FALSE)</f>
        <v>Royal Challengers Bangalore</v>
      </c>
      <c r="AA162" t="str">
        <f>VLOOKUP($N162,[1]Team!$A:$C,2,FALSE)</f>
        <v>Deccan Chargers</v>
      </c>
      <c r="AB162" t="str">
        <f t="shared" si="11"/>
        <v>Standard</v>
      </c>
    </row>
    <row r="163" spans="1:28" x14ac:dyDescent="0.3">
      <c r="A163">
        <v>419157</v>
      </c>
      <c r="B163" s="2">
        <v>40281</v>
      </c>
      <c r="C163">
        <v>7</v>
      </c>
      <c r="D163">
        <v>6</v>
      </c>
      <c r="E163">
        <v>3</v>
      </c>
      <c r="F163" t="s">
        <v>55</v>
      </c>
      <c r="G163">
        <v>7</v>
      </c>
      <c r="H163" t="s">
        <v>25</v>
      </c>
      <c r="I163">
        <v>0</v>
      </c>
      <c r="J163">
        <v>1</v>
      </c>
      <c r="K163">
        <v>0</v>
      </c>
      <c r="L163" t="s">
        <v>21</v>
      </c>
      <c r="M163">
        <v>39</v>
      </c>
      <c r="N163">
        <v>7</v>
      </c>
      <c r="O163">
        <v>221</v>
      </c>
      <c r="P163">
        <v>483</v>
      </c>
      <c r="Q163">
        <v>476</v>
      </c>
      <c r="R163" t="s">
        <v>31</v>
      </c>
      <c r="S163" t="s">
        <v>23</v>
      </c>
      <c r="T163">
        <f t="shared" si="8"/>
        <v>2010</v>
      </c>
      <c r="U163">
        <f t="shared" si="9"/>
        <v>4</v>
      </c>
      <c r="V163" t="str">
        <f t="shared" si="10"/>
        <v>April</v>
      </c>
      <c r="W163" s="1" t="str">
        <f>VLOOKUP($C163,[1]Team!$A:$C,2,FALSE)</f>
        <v>Mumbai Indians</v>
      </c>
      <c r="X163" t="str">
        <f>VLOOKUP($C163,[1]Team!$A:$C,3,FALSE)</f>
        <v>MI</v>
      </c>
      <c r="Y163" t="str">
        <f>VLOOKUP($D163,[1]Team!$A:$C,2,FALSE)</f>
        <v>Delhi Daredevils</v>
      </c>
      <c r="Z163" t="str">
        <f>VLOOKUP($G163,[1]Team!$A:$C,2,FALSE)</f>
        <v>Mumbai Indians</v>
      </c>
      <c r="AA163" t="str">
        <f>VLOOKUP($N163,[1]Team!$A:$C,2,FALSE)</f>
        <v>Mumbai Indians</v>
      </c>
      <c r="AB163" t="str">
        <f t="shared" si="11"/>
        <v>Standard</v>
      </c>
    </row>
    <row r="164" spans="1:28" x14ac:dyDescent="0.3">
      <c r="A164">
        <v>419158</v>
      </c>
      <c r="B164" s="2">
        <v>40281</v>
      </c>
      <c r="C164">
        <v>3</v>
      </c>
      <c r="D164">
        <v>1</v>
      </c>
      <c r="E164">
        <v>3</v>
      </c>
      <c r="F164" t="s">
        <v>85</v>
      </c>
      <c r="G164">
        <v>1</v>
      </c>
      <c r="H164" t="s">
        <v>25</v>
      </c>
      <c r="I164">
        <v>0</v>
      </c>
      <c r="J164">
        <v>1</v>
      </c>
      <c r="K164">
        <v>0</v>
      </c>
      <c r="L164" t="s">
        <v>28</v>
      </c>
      <c r="M164">
        <v>9</v>
      </c>
      <c r="N164">
        <v>3</v>
      </c>
      <c r="O164">
        <v>201</v>
      </c>
      <c r="P164">
        <v>485</v>
      </c>
      <c r="Q164">
        <v>490</v>
      </c>
      <c r="R164" t="s">
        <v>38</v>
      </c>
      <c r="S164" t="s">
        <v>23</v>
      </c>
      <c r="T164">
        <f t="shared" si="8"/>
        <v>2010</v>
      </c>
      <c r="U164">
        <f t="shared" si="9"/>
        <v>4</v>
      </c>
      <c r="V164" t="str">
        <f t="shared" si="10"/>
        <v>April</v>
      </c>
      <c r="W164" s="1" t="str">
        <f>VLOOKUP($C164,[1]Team!$A:$C,2,FALSE)</f>
        <v>Chennai Super Kings</v>
      </c>
      <c r="X164" t="str">
        <f>VLOOKUP($C164,[1]Team!$A:$C,3,FALSE)</f>
        <v>CSK</v>
      </c>
      <c r="Y164" t="str">
        <f>VLOOKUP($D164,[1]Team!$A:$C,2,FALSE)</f>
        <v>Kolkata Knight Riders</v>
      </c>
      <c r="Z164" t="str">
        <f>VLOOKUP($G164,[1]Team!$A:$C,2,FALSE)</f>
        <v>Kolkata Knight Riders</v>
      </c>
      <c r="AA164" t="str">
        <f>VLOOKUP($N164,[1]Team!$A:$C,2,FALSE)</f>
        <v>Chennai Super Kings</v>
      </c>
      <c r="AB164" t="str">
        <f t="shared" si="11"/>
        <v>Standard</v>
      </c>
    </row>
    <row r="165" spans="1:28" x14ac:dyDescent="0.3">
      <c r="A165">
        <v>419159</v>
      </c>
      <c r="B165" s="2">
        <v>40282</v>
      </c>
      <c r="C165">
        <v>5</v>
      </c>
      <c r="D165">
        <v>2</v>
      </c>
      <c r="E165">
        <v>3</v>
      </c>
      <c r="F165" t="s">
        <v>34</v>
      </c>
      <c r="G165">
        <v>5</v>
      </c>
      <c r="H165" t="s">
        <v>25</v>
      </c>
      <c r="I165">
        <v>0</v>
      </c>
      <c r="J165">
        <v>1</v>
      </c>
      <c r="K165">
        <v>0</v>
      </c>
      <c r="L165" t="s">
        <v>28</v>
      </c>
      <c r="M165">
        <v>5</v>
      </c>
      <c r="N165">
        <v>2</v>
      </c>
      <c r="O165">
        <v>158</v>
      </c>
      <c r="P165">
        <v>478</v>
      </c>
      <c r="Q165">
        <v>489</v>
      </c>
      <c r="R165" t="s">
        <v>35</v>
      </c>
      <c r="S165" t="s">
        <v>23</v>
      </c>
      <c r="T165">
        <f t="shared" si="8"/>
        <v>2010</v>
      </c>
      <c r="U165">
        <f t="shared" si="9"/>
        <v>4</v>
      </c>
      <c r="V165" t="str">
        <f t="shared" si="10"/>
        <v>April</v>
      </c>
      <c r="W165" s="1" t="str">
        <f>VLOOKUP($C165,[1]Team!$A:$C,2,FALSE)</f>
        <v>Rajasthan Royals</v>
      </c>
      <c r="X165" t="str">
        <f>VLOOKUP($C165,[1]Team!$A:$C,3,FALSE)</f>
        <v>RR</v>
      </c>
      <c r="Y165" t="str">
        <f>VLOOKUP($D165,[1]Team!$A:$C,2,FALSE)</f>
        <v>Royal Challengers Bangalore</v>
      </c>
      <c r="Z165" t="str">
        <f>VLOOKUP($G165,[1]Team!$A:$C,2,FALSE)</f>
        <v>Rajasthan Royals</v>
      </c>
      <c r="AA165" t="str">
        <f>VLOOKUP($N165,[1]Team!$A:$C,2,FALSE)</f>
        <v>Royal Challengers Bangalore</v>
      </c>
      <c r="AB165" t="str">
        <f t="shared" si="11"/>
        <v>Standard</v>
      </c>
    </row>
    <row r="166" spans="1:28" x14ac:dyDescent="0.3">
      <c r="A166">
        <v>419160</v>
      </c>
      <c r="B166" s="2">
        <v>40283</v>
      </c>
      <c r="C166">
        <v>3</v>
      </c>
      <c r="D166">
        <v>6</v>
      </c>
      <c r="E166">
        <v>3</v>
      </c>
      <c r="F166" t="s">
        <v>85</v>
      </c>
      <c r="G166">
        <v>3</v>
      </c>
      <c r="H166" t="s">
        <v>25</v>
      </c>
      <c r="I166">
        <v>0</v>
      </c>
      <c r="J166">
        <v>1</v>
      </c>
      <c r="K166">
        <v>0</v>
      </c>
      <c r="L166" t="s">
        <v>28</v>
      </c>
      <c r="M166">
        <v>6</v>
      </c>
      <c r="N166">
        <v>6</v>
      </c>
      <c r="O166">
        <v>40</v>
      </c>
      <c r="P166">
        <v>482</v>
      </c>
      <c r="Q166">
        <v>485</v>
      </c>
      <c r="R166" t="s">
        <v>38</v>
      </c>
      <c r="S166" t="s">
        <v>23</v>
      </c>
      <c r="T166">
        <f t="shared" si="8"/>
        <v>2010</v>
      </c>
      <c r="U166">
        <f t="shared" si="9"/>
        <v>4</v>
      </c>
      <c r="V166" t="str">
        <f t="shared" si="10"/>
        <v>April</v>
      </c>
      <c r="W166" s="1" t="str">
        <f>VLOOKUP($C166,[1]Team!$A:$C,2,FALSE)</f>
        <v>Chennai Super Kings</v>
      </c>
      <c r="X166" t="str">
        <f>VLOOKUP($C166,[1]Team!$A:$C,3,FALSE)</f>
        <v>CSK</v>
      </c>
      <c r="Y166" t="str">
        <f>VLOOKUP($D166,[1]Team!$A:$C,2,FALSE)</f>
        <v>Delhi Daredevils</v>
      </c>
      <c r="Z166" t="str">
        <f>VLOOKUP($G166,[1]Team!$A:$C,2,FALSE)</f>
        <v>Chennai Super Kings</v>
      </c>
      <c r="AA166" t="str">
        <f>VLOOKUP($N166,[1]Team!$A:$C,2,FALSE)</f>
        <v>Delhi Daredevils</v>
      </c>
      <c r="AB166" t="str">
        <f t="shared" si="11"/>
        <v>Standard</v>
      </c>
    </row>
    <row r="167" spans="1:28" x14ac:dyDescent="0.3">
      <c r="A167">
        <v>419161</v>
      </c>
      <c r="B167" s="2">
        <v>40284</v>
      </c>
      <c r="C167">
        <v>4</v>
      </c>
      <c r="D167">
        <v>8</v>
      </c>
      <c r="E167">
        <v>3</v>
      </c>
      <c r="F167" t="s">
        <v>62</v>
      </c>
      <c r="G167">
        <v>8</v>
      </c>
      <c r="H167" t="s">
        <v>20</v>
      </c>
      <c r="I167">
        <v>0</v>
      </c>
      <c r="J167">
        <v>1</v>
      </c>
      <c r="K167">
        <v>0</v>
      </c>
      <c r="L167" t="s">
        <v>28</v>
      </c>
      <c r="M167">
        <v>5</v>
      </c>
      <c r="N167">
        <v>8</v>
      </c>
      <c r="O167">
        <v>57</v>
      </c>
      <c r="P167">
        <v>481</v>
      </c>
      <c r="Q167">
        <v>492</v>
      </c>
      <c r="R167" t="s">
        <v>63</v>
      </c>
      <c r="S167" t="s">
        <v>23</v>
      </c>
      <c r="T167">
        <f t="shared" si="8"/>
        <v>2010</v>
      </c>
      <c r="U167">
        <f t="shared" si="9"/>
        <v>4</v>
      </c>
      <c r="V167" t="str">
        <f t="shared" si="10"/>
        <v>April</v>
      </c>
      <c r="W167" s="1" t="str">
        <f>VLOOKUP($C167,[1]Team!$A:$C,2,FALSE)</f>
        <v>Kings XI Punjab</v>
      </c>
      <c r="X167" t="str">
        <f>VLOOKUP($C167,[1]Team!$A:$C,3,FALSE)</f>
        <v>KXIP</v>
      </c>
      <c r="Y167" t="str">
        <f>VLOOKUP($D167,[1]Team!$A:$C,2,FALSE)</f>
        <v>Deccan Chargers</v>
      </c>
      <c r="Z167" t="str">
        <f>VLOOKUP($G167,[1]Team!$A:$C,2,FALSE)</f>
        <v>Deccan Chargers</v>
      </c>
      <c r="AA167" t="str">
        <f>VLOOKUP($N167,[1]Team!$A:$C,2,FALSE)</f>
        <v>Deccan Chargers</v>
      </c>
      <c r="AB167" t="str">
        <f t="shared" si="11"/>
        <v>Standard</v>
      </c>
    </row>
    <row r="168" spans="1:28" x14ac:dyDescent="0.3">
      <c r="A168">
        <v>419162</v>
      </c>
      <c r="B168" s="2">
        <v>40285</v>
      </c>
      <c r="C168">
        <v>2</v>
      </c>
      <c r="D168">
        <v>7</v>
      </c>
      <c r="E168">
        <v>3</v>
      </c>
      <c r="F168" t="s">
        <v>19</v>
      </c>
      <c r="G168">
        <v>2</v>
      </c>
      <c r="H168" t="s">
        <v>20</v>
      </c>
      <c r="I168">
        <v>0</v>
      </c>
      <c r="J168">
        <v>1</v>
      </c>
      <c r="K168">
        <v>0</v>
      </c>
      <c r="L168" t="s">
        <v>21</v>
      </c>
      <c r="M168">
        <v>57</v>
      </c>
      <c r="N168">
        <v>7</v>
      </c>
      <c r="O168">
        <v>210</v>
      </c>
      <c r="P168">
        <v>482</v>
      </c>
      <c r="Q168">
        <v>490</v>
      </c>
      <c r="R168" t="s">
        <v>22</v>
      </c>
      <c r="S168" t="s">
        <v>23</v>
      </c>
      <c r="T168">
        <f t="shared" si="8"/>
        <v>2010</v>
      </c>
      <c r="U168">
        <f t="shared" si="9"/>
        <v>4</v>
      </c>
      <c r="V168" t="str">
        <f t="shared" si="10"/>
        <v>April</v>
      </c>
      <c r="W168" s="1" t="str">
        <f>VLOOKUP($C168,[1]Team!$A:$C,2,FALSE)</f>
        <v>Royal Challengers Bangalore</v>
      </c>
      <c r="X168" t="str">
        <f>VLOOKUP($C168,[1]Team!$A:$C,3,FALSE)</f>
        <v>RCB</v>
      </c>
      <c r="Y168" t="str">
        <f>VLOOKUP($D168,[1]Team!$A:$C,2,FALSE)</f>
        <v>Mumbai Indians</v>
      </c>
      <c r="Z168" t="str">
        <f>VLOOKUP($G168,[1]Team!$A:$C,2,FALSE)</f>
        <v>Royal Challengers Bangalore</v>
      </c>
      <c r="AA168" t="str">
        <f>VLOOKUP($N168,[1]Team!$A:$C,2,FALSE)</f>
        <v>Mumbai Indians</v>
      </c>
      <c r="AB168" t="str">
        <f t="shared" si="11"/>
        <v>Standard</v>
      </c>
    </row>
    <row r="169" spans="1:28" x14ac:dyDescent="0.3">
      <c r="A169">
        <v>419163</v>
      </c>
      <c r="B169" s="2">
        <v>40285</v>
      </c>
      <c r="C169">
        <v>1</v>
      </c>
      <c r="D169">
        <v>5</v>
      </c>
      <c r="E169">
        <v>3</v>
      </c>
      <c r="F169" t="s">
        <v>32</v>
      </c>
      <c r="G169">
        <v>5</v>
      </c>
      <c r="H169" t="s">
        <v>25</v>
      </c>
      <c r="I169">
        <v>0</v>
      </c>
      <c r="J169">
        <v>1</v>
      </c>
      <c r="K169">
        <v>0</v>
      </c>
      <c r="L169" t="s">
        <v>28</v>
      </c>
      <c r="M169">
        <v>8</v>
      </c>
      <c r="N169">
        <v>1</v>
      </c>
      <c r="O169">
        <v>346</v>
      </c>
      <c r="P169">
        <v>480</v>
      </c>
      <c r="Q169">
        <v>513</v>
      </c>
      <c r="R169" t="s">
        <v>33</v>
      </c>
      <c r="S169" t="s">
        <v>23</v>
      </c>
      <c r="T169">
        <f t="shared" si="8"/>
        <v>2010</v>
      </c>
      <c r="U169">
        <f t="shared" si="9"/>
        <v>4</v>
      </c>
      <c r="V169" t="str">
        <f t="shared" si="10"/>
        <v>April</v>
      </c>
      <c r="W169" s="1" t="str">
        <f>VLOOKUP($C169,[1]Team!$A:$C,2,FALSE)</f>
        <v>Kolkata Knight Riders</v>
      </c>
      <c r="X169" t="str">
        <f>VLOOKUP($C169,[1]Team!$A:$C,3,FALSE)</f>
        <v>KKR</v>
      </c>
      <c r="Y169" t="str">
        <f>VLOOKUP($D169,[1]Team!$A:$C,2,FALSE)</f>
        <v>Rajasthan Royals</v>
      </c>
      <c r="Z169" t="str">
        <f>VLOOKUP($G169,[1]Team!$A:$C,2,FALSE)</f>
        <v>Rajasthan Royals</v>
      </c>
      <c r="AA169" t="str">
        <f>VLOOKUP($N169,[1]Team!$A:$C,2,FALSE)</f>
        <v>Kolkata Knight Riders</v>
      </c>
      <c r="AB169" t="str">
        <f t="shared" si="11"/>
        <v>Standard</v>
      </c>
    </row>
    <row r="170" spans="1:28" x14ac:dyDescent="0.3">
      <c r="A170">
        <v>419164</v>
      </c>
      <c r="B170" s="2">
        <v>40286</v>
      </c>
      <c r="C170">
        <v>4</v>
      </c>
      <c r="D170">
        <v>3</v>
      </c>
      <c r="E170">
        <v>3</v>
      </c>
      <c r="F170" t="s">
        <v>62</v>
      </c>
      <c r="G170">
        <v>3</v>
      </c>
      <c r="H170" t="s">
        <v>20</v>
      </c>
      <c r="I170">
        <v>0</v>
      </c>
      <c r="J170">
        <v>1</v>
      </c>
      <c r="K170">
        <v>0</v>
      </c>
      <c r="L170" t="s">
        <v>28</v>
      </c>
      <c r="M170">
        <v>6</v>
      </c>
      <c r="N170">
        <v>3</v>
      </c>
      <c r="O170">
        <v>20</v>
      </c>
      <c r="P170">
        <v>474</v>
      </c>
      <c r="Q170">
        <v>492</v>
      </c>
      <c r="R170" t="s">
        <v>63</v>
      </c>
      <c r="S170" t="s">
        <v>23</v>
      </c>
      <c r="T170">
        <f t="shared" si="8"/>
        <v>2010</v>
      </c>
      <c r="U170">
        <f t="shared" si="9"/>
        <v>4</v>
      </c>
      <c r="V170" t="str">
        <f t="shared" si="10"/>
        <v>April</v>
      </c>
      <c r="W170" s="1" t="str">
        <f>VLOOKUP($C170,[1]Team!$A:$C,2,FALSE)</f>
        <v>Kings XI Punjab</v>
      </c>
      <c r="X170" t="str">
        <f>VLOOKUP($C170,[1]Team!$A:$C,3,FALSE)</f>
        <v>KXIP</v>
      </c>
      <c r="Y170" t="str">
        <f>VLOOKUP($D170,[1]Team!$A:$C,2,FALSE)</f>
        <v>Chennai Super Kings</v>
      </c>
      <c r="Z170" t="str">
        <f>VLOOKUP($G170,[1]Team!$A:$C,2,FALSE)</f>
        <v>Chennai Super Kings</v>
      </c>
      <c r="AA170" t="str">
        <f>VLOOKUP($N170,[1]Team!$A:$C,2,FALSE)</f>
        <v>Chennai Super Kings</v>
      </c>
      <c r="AB170" t="str">
        <f t="shared" si="11"/>
        <v>Standard</v>
      </c>
    </row>
    <row r="171" spans="1:28" x14ac:dyDescent="0.3">
      <c r="A171">
        <v>419165</v>
      </c>
      <c r="B171" s="2">
        <v>40286</v>
      </c>
      <c r="C171">
        <v>6</v>
      </c>
      <c r="D171">
        <v>8</v>
      </c>
      <c r="E171">
        <v>3</v>
      </c>
      <c r="F171" t="s">
        <v>27</v>
      </c>
      <c r="G171">
        <v>8</v>
      </c>
      <c r="H171" t="s">
        <v>25</v>
      </c>
      <c r="I171">
        <v>0</v>
      </c>
      <c r="J171">
        <v>1</v>
      </c>
      <c r="K171">
        <v>0</v>
      </c>
      <c r="L171" t="s">
        <v>21</v>
      </c>
      <c r="M171">
        <v>11</v>
      </c>
      <c r="N171">
        <v>8</v>
      </c>
      <c r="O171">
        <v>56</v>
      </c>
      <c r="P171">
        <v>478</v>
      </c>
      <c r="Q171">
        <v>488</v>
      </c>
      <c r="R171" t="s">
        <v>29</v>
      </c>
      <c r="S171" t="s">
        <v>23</v>
      </c>
      <c r="T171">
        <f t="shared" si="8"/>
        <v>2010</v>
      </c>
      <c r="U171">
        <f t="shared" si="9"/>
        <v>4</v>
      </c>
      <c r="V171" t="str">
        <f t="shared" si="10"/>
        <v>April</v>
      </c>
      <c r="W171" s="1" t="str">
        <f>VLOOKUP($C171,[1]Team!$A:$C,2,FALSE)</f>
        <v>Delhi Daredevils</v>
      </c>
      <c r="X171" t="str">
        <f>VLOOKUP($C171,[1]Team!$A:$C,3,FALSE)</f>
        <v>DD</v>
      </c>
      <c r="Y171" t="str">
        <f>VLOOKUP($D171,[1]Team!$A:$C,2,FALSE)</f>
        <v>Deccan Chargers</v>
      </c>
      <c r="Z171" t="str">
        <f>VLOOKUP($G171,[1]Team!$A:$C,2,FALSE)</f>
        <v>Deccan Chargers</v>
      </c>
      <c r="AA171" t="str">
        <f>VLOOKUP($N171,[1]Team!$A:$C,2,FALSE)</f>
        <v>Deccan Chargers</v>
      </c>
      <c r="AB171" t="str">
        <f t="shared" si="11"/>
        <v>Standard</v>
      </c>
    </row>
    <row r="172" spans="1:28" x14ac:dyDescent="0.3">
      <c r="A172">
        <v>419166</v>
      </c>
      <c r="B172" s="2">
        <v>40287</v>
      </c>
      <c r="C172">
        <v>1</v>
      </c>
      <c r="D172">
        <v>7</v>
      </c>
      <c r="E172">
        <v>3</v>
      </c>
      <c r="F172" t="s">
        <v>32</v>
      </c>
      <c r="G172">
        <v>7</v>
      </c>
      <c r="H172" t="s">
        <v>25</v>
      </c>
      <c r="I172">
        <v>0</v>
      </c>
      <c r="J172">
        <v>1</v>
      </c>
      <c r="K172">
        <v>0</v>
      </c>
      <c r="L172" t="s">
        <v>28</v>
      </c>
      <c r="M172">
        <v>9</v>
      </c>
      <c r="N172">
        <v>1</v>
      </c>
      <c r="O172">
        <v>83</v>
      </c>
      <c r="P172">
        <v>480</v>
      </c>
      <c r="Q172">
        <v>477</v>
      </c>
      <c r="R172" t="s">
        <v>33</v>
      </c>
      <c r="S172" t="s">
        <v>23</v>
      </c>
      <c r="T172">
        <f t="shared" si="8"/>
        <v>2010</v>
      </c>
      <c r="U172">
        <f t="shared" si="9"/>
        <v>4</v>
      </c>
      <c r="V172" t="str">
        <f t="shared" si="10"/>
        <v>April</v>
      </c>
      <c r="W172" s="1" t="str">
        <f>VLOOKUP($C172,[1]Team!$A:$C,2,FALSE)</f>
        <v>Kolkata Knight Riders</v>
      </c>
      <c r="X172" t="str">
        <f>VLOOKUP($C172,[1]Team!$A:$C,3,FALSE)</f>
        <v>KKR</v>
      </c>
      <c r="Y172" t="str">
        <f>VLOOKUP($D172,[1]Team!$A:$C,2,FALSE)</f>
        <v>Mumbai Indians</v>
      </c>
      <c r="Z172" t="str">
        <f>VLOOKUP($G172,[1]Team!$A:$C,2,FALSE)</f>
        <v>Mumbai Indians</v>
      </c>
      <c r="AA172" t="str">
        <f>VLOOKUP($N172,[1]Team!$A:$C,2,FALSE)</f>
        <v>Kolkata Knight Riders</v>
      </c>
      <c r="AB172" t="str">
        <f t="shared" si="11"/>
        <v>Standard</v>
      </c>
    </row>
    <row r="173" spans="1:28" x14ac:dyDescent="0.3">
      <c r="A173">
        <v>419167</v>
      </c>
      <c r="B173" s="2">
        <v>40289</v>
      </c>
      <c r="C173">
        <v>2</v>
      </c>
      <c r="D173">
        <v>7</v>
      </c>
      <c r="E173">
        <v>3</v>
      </c>
      <c r="F173" t="s">
        <v>86</v>
      </c>
      <c r="G173">
        <v>7</v>
      </c>
      <c r="H173" t="s">
        <v>25</v>
      </c>
      <c r="I173">
        <v>0</v>
      </c>
      <c r="J173">
        <v>1</v>
      </c>
      <c r="K173">
        <v>0</v>
      </c>
      <c r="L173" t="s">
        <v>21</v>
      </c>
      <c r="M173">
        <v>35</v>
      </c>
      <c r="N173">
        <v>7</v>
      </c>
      <c r="O173">
        <v>221</v>
      </c>
      <c r="P173">
        <v>478</v>
      </c>
      <c r="Q173">
        <v>513</v>
      </c>
      <c r="R173" t="s">
        <v>31</v>
      </c>
      <c r="S173" t="s">
        <v>23</v>
      </c>
      <c r="T173">
        <f t="shared" si="8"/>
        <v>2010</v>
      </c>
      <c r="U173">
        <f t="shared" si="9"/>
        <v>4</v>
      </c>
      <c r="V173" t="str">
        <f t="shared" si="10"/>
        <v>April</v>
      </c>
      <c r="W173" s="1" t="str">
        <f>VLOOKUP($C173,[1]Team!$A:$C,2,FALSE)</f>
        <v>Royal Challengers Bangalore</v>
      </c>
      <c r="X173" t="str">
        <f>VLOOKUP($C173,[1]Team!$A:$C,3,FALSE)</f>
        <v>RCB</v>
      </c>
      <c r="Y173" t="str">
        <f>VLOOKUP($D173,[1]Team!$A:$C,2,FALSE)</f>
        <v>Mumbai Indians</v>
      </c>
      <c r="Z173" t="str">
        <f>VLOOKUP($G173,[1]Team!$A:$C,2,FALSE)</f>
        <v>Mumbai Indians</v>
      </c>
      <c r="AA173" t="str">
        <f>VLOOKUP($N173,[1]Team!$A:$C,2,FALSE)</f>
        <v>Mumbai Indians</v>
      </c>
      <c r="AB173" t="str">
        <f t="shared" si="11"/>
        <v>Standard</v>
      </c>
    </row>
    <row r="174" spans="1:28" x14ac:dyDescent="0.3">
      <c r="A174">
        <v>419168</v>
      </c>
      <c r="B174" s="2">
        <v>40290</v>
      </c>
      <c r="C174">
        <v>3</v>
      </c>
      <c r="D174">
        <v>8</v>
      </c>
      <c r="E174">
        <v>3</v>
      </c>
      <c r="F174" t="s">
        <v>86</v>
      </c>
      <c r="G174">
        <v>3</v>
      </c>
      <c r="H174" t="s">
        <v>25</v>
      </c>
      <c r="I174">
        <v>0</v>
      </c>
      <c r="J174">
        <v>1</v>
      </c>
      <c r="K174">
        <v>0</v>
      </c>
      <c r="L174" t="s">
        <v>21</v>
      </c>
      <c r="M174">
        <v>38</v>
      </c>
      <c r="N174">
        <v>3</v>
      </c>
      <c r="O174">
        <v>248</v>
      </c>
      <c r="P174">
        <v>478</v>
      </c>
      <c r="Q174">
        <v>513</v>
      </c>
      <c r="R174" t="s">
        <v>31</v>
      </c>
      <c r="S174" t="s">
        <v>23</v>
      </c>
      <c r="T174">
        <f t="shared" si="8"/>
        <v>2010</v>
      </c>
      <c r="U174">
        <f t="shared" si="9"/>
        <v>4</v>
      </c>
      <c r="V174" t="str">
        <f t="shared" si="10"/>
        <v>April</v>
      </c>
      <c r="W174" s="1" t="str">
        <f>VLOOKUP($C174,[1]Team!$A:$C,2,FALSE)</f>
        <v>Chennai Super Kings</v>
      </c>
      <c r="X174" t="str">
        <f>VLOOKUP($C174,[1]Team!$A:$C,3,FALSE)</f>
        <v>CSK</v>
      </c>
      <c r="Y174" t="str">
        <f>VLOOKUP($D174,[1]Team!$A:$C,2,FALSE)</f>
        <v>Deccan Chargers</v>
      </c>
      <c r="Z174" t="str">
        <f>VLOOKUP($G174,[1]Team!$A:$C,2,FALSE)</f>
        <v>Chennai Super Kings</v>
      </c>
      <c r="AA174" t="str">
        <f>VLOOKUP($N174,[1]Team!$A:$C,2,FALSE)</f>
        <v>Chennai Super Kings</v>
      </c>
      <c r="AB174" t="str">
        <f t="shared" si="11"/>
        <v>Standard</v>
      </c>
    </row>
    <row r="175" spans="1:28" x14ac:dyDescent="0.3">
      <c r="A175">
        <v>419169</v>
      </c>
      <c r="B175" s="2">
        <v>40292</v>
      </c>
      <c r="C175">
        <v>2</v>
      </c>
      <c r="D175">
        <v>8</v>
      </c>
      <c r="E175">
        <v>3</v>
      </c>
      <c r="F175" t="s">
        <v>86</v>
      </c>
      <c r="G175">
        <v>8</v>
      </c>
      <c r="H175" t="s">
        <v>25</v>
      </c>
      <c r="I175">
        <v>0</v>
      </c>
      <c r="J175">
        <v>1</v>
      </c>
      <c r="K175">
        <v>0</v>
      </c>
      <c r="L175" t="s">
        <v>28</v>
      </c>
      <c r="M175">
        <v>9</v>
      </c>
      <c r="N175">
        <v>2</v>
      </c>
      <c r="O175">
        <v>124</v>
      </c>
      <c r="P175">
        <v>477</v>
      </c>
      <c r="Q175">
        <v>490</v>
      </c>
      <c r="R175" t="s">
        <v>31</v>
      </c>
      <c r="S175" t="s">
        <v>23</v>
      </c>
      <c r="T175">
        <f t="shared" si="8"/>
        <v>2010</v>
      </c>
      <c r="U175">
        <f t="shared" si="9"/>
        <v>4</v>
      </c>
      <c r="V175" t="str">
        <f t="shared" si="10"/>
        <v>April</v>
      </c>
      <c r="W175" s="1" t="str">
        <f>VLOOKUP($C175,[1]Team!$A:$C,2,FALSE)</f>
        <v>Royal Challengers Bangalore</v>
      </c>
      <c r="X175" t="str">
        <f>VLOOKUP($C175,[1]Team!$A:$C,3,FALSE)</f>
        <v>RCB</v>
      </c>
      <c r="Y175" t="str">
        <f>VLOOKUP($D175,[1]Team!$A:$C,2,FALSE)</f>
        <v>Deccan Chargers</v>
      </c>
      <c r="Z175" t="str">
        <f>VLOOKUP($G175,[1]Team!$A:$C,2,FALSE)</f>
        <v>Deccan Chargers</v>
      </c>
      <c r="AA175" t="str">
        <f>VLOOKUP($N175,[1]Team!$A:$C,2,FALSE)</f>
        <v>Royal Challengers Bangalore</v>
      </c>
      <c r="AB175" t="str">
        <f t="shared" si="11"/>
        <v>Standard</v>
      </c>
    </row>
    <row r="176" spans="1:28" x14ac:dyDescent="0.3">
      <c r="A176">
        <v>419170</v>
      </c>
      <c r="B176" s="2">
        <v>40293</v>
      </c>
      <c r="C176">
        <v>3</v>
      </c>
      <c r="D176">
        <v>7</v>
      </c>
      <c r="E176">
        <v>3</v>
      </c>
      <c r="F176" t="s">
        <v>86</v>
      </c>
      <c r="G176">
        <v>3</v>
      </c>
      <c r="H176" t="s">
        <v>25</v>
      </c>
      <c r="I176">
        <v>0</v>
      </c>
      <c r="J176">
        <v>1</v>
      </c>
      <c r="K176">
        <v>0</v>
      </c>
      <c r="L176" t="s">
        <v>21</v>
      </c>
      <c r="M176">
        <v>22</v>
      </c>
      <c r="N176">
        <v>3</v>
      </c>
      <c r="O176">
        <v>21</v>
      </c>
      <c r="P176">
        <v>477</v>
      </c>
      <c r="Q176">
        <v>490</v>
      </c>
      <c r="R176" t="s">
        <v>31</v>
      </c>
      <c r="S176" t="s">
        <v>23</v>
      </c>
      <c r="T176">
        <f t="shared" si="8"/>
        <v>2010</v>
      </c>
      <c r="U176">
        <f t="shared" si="9"/>
        <v>4</v>
      </c>
      <c r="V176" t="str">
        <f t="shared" si="10"/>
        <v>April</v>
      </c>
      <c r="W176" s="1" t="str">
        <f>VLOOKUP($C176,[1]Team!$A:$C,2,FALSE)</f>
        <v>Chennai Super Kings</v>
      </c>
      <c r="X176" t="str">
        <f>VLOOKUP($C176,[1]Team!$A:$C,3,FALSE)</f>
        <v>CSK</v>
      </c>
      <c r="Y176" t="str">
        <f>VLOOKUP($D176,[1]Team!$A:$C,2,FALSE)</f>
        <v>Mumbai Indians</v>
      </c>
      <c r="Z176" t="str">
        <f>VLOOKUP($G176,[1]Team!$A:$C,2,FALSE)</f>
        <v>Chennai Super Kings</v>
      </c>
      <c r="AA176" t="str">
        <f>VLOOKUP($N176,[1]Team!$A:$C,2,FALSE)</f>
        <v>Chennai Super Kings</v>
      </c>
      <c r="AB176" t="str">
        <f t="shared" si="11"/>
        <v>Standard</v>
      </c>
    </row>
    <row r="177" spans="1:28" x14ac:dyDescent="0.3">
      <c r="A177">
        <v>501203</v>
      </c>
      <c r="B177" s="2">
        <v>40641</v>
      </c>
      <c r="C177">
        <v>3</v>
      </c>
      <c r="D177">
        <v>1</v>
      </c>
      <c r="E177">
        <v>4</v>
      </c>
      <c r="F177" t="s">
        <v>85</v>
      </c>
      <c r="G177">
        <v>3</v>
      </c>
      <c r="H177" t="s">
        <v>25</v>
      </c>
      <c r="I177">
        <v>0</v>
      </c>
      <c r="J177">
        <v>1</v>
      </c>
      <c r="K177">
        <v>0</v>
      </c>
      <c r="L177" t="s">
        <v>21</v>
      </c>
      <c r="M177">
        <v>2</v>
      </c>
      <c r="N177">
        <v>3</v>
      </c>
      <c r="O177">
        <v>125</v>
      </c>
      <c r="P177">
        <v>478</v>
      </c>
      <c r="Q177">
        <v>493</v>
      </c>
      <c r="R177" t="s">
        <v>38</v>
      </c>
      <c r="S177" t="s">
        <v>23</v>
      </c>
      <c r="T177">
        <f t="shared" si="8"/>
        <v>2011</v>
      </c>
      <c r="U177">
        <f t="shared" si="9"/>
        <v>4</v>
      </c>
      <c r="V177" t="str">
        <f t="shared" si="10"/>
        <v>April</v>
      </c>
      <c r="W177" s="1" t="str">
        <f>VLOOKUP($C177,[1]Team!$A:$C,2,FALSE)</f>
        <v>Chennai Super Kings</v>
      </c>
      <c r="X177" t="str">
        <f>VLOOKUP($C177,[1]Team!$A:$C,3,FALSE)</f>
        <v>CSK</v>
      </c>
      <c r="Y177" t="str">
        <f>VLOOKUP($D177,[1]Team!$A:$C,2,FALSE)</f>
        <v>Kolkata Knight Riders</v>
      </c>
      <c r="Z177" t="str">
        <f>VLOOKUP($G177,[1]Team!$A:$C,2,FALSE)</f>
        <v>Chennai Super Kings</v>
      </c>
      <c r="AA177" t="str">
        <f>VLOOKUP($N177,[1]Team!$A:$C,2,FALSE)</f>
        <v>Chennai Super Kings</v>
      </c>
      <c r="AB177" t="str">
        <f t="shared" si="11"/>
        <v>Standard</v>
      </c>
    </row>
    <row r="178" spans="1:28" x14ac:dyDescent="0.3">
      <c r="A178">
        <v>501204</v>
      </c>
      <c r="B178" s="2">
        <v>40642</v>
      </c>
      <c r="C178">
        <v>8</v>
      </c>
      <c r="D178">
        <v>5</v>
      </c>
      <c r="E178">
        <v>4</v>
      </c>
      <c r="F178" t="s">
        <v>36</v>
      </c>
      <c r="G178">
        <v>5</v>
      </c>
      <c r="H178" t="s">
        <v>20</v>
      </c>
      <c r="I178">
        <v>0</v>
      </c>
      <c r="J178">
        <v>1</v>
      </c>
      <c r="K178">
        <v>0</v>
      </c>
      <c r="L178" t="s">
        <v>28</v>
      </c>
      <c r="M178">
        <v>8</v>
      </c>
      <c r="N178">
        <v>5</v>
      </c>
      <c r="O178">
        <v>39</v>
      </c>
      <c r="P178">
        <v>477</v>
      </c>
      <c r="Q178">
        <v>488</v>
      </c>
      <c r="R178" t="s">
        <v>37</v>
      </c>
      <c r="S178" t="s">
        <v>23</v>
      </c>
      <c r="T178">
        <f t="shared" si="8"/>
        <v>2011</v>
      </c>
      <c r="U178">
        <f t="shared" si="9"/>
        <v>4</v>
      </c>
      <c r="V178" t="str">
        <f t="shared" si="10"/>
        <v>April</v>
      </c>
      <c r="W178" s="1" t="str">
        <f>VLOOKUP($C178,[1]Team!$A:$C,2,FALSE)</f>
        <v>Deccan Chargers</v>
      </c>
      <c r="X178" t="str">
        <f>VLOOKUP($C178,[1]Team!$A:$C,3,FALSE)</f>
        <v>DC</v>
      </c>
      <c r="Y178" t="str">
        <f>VLOOKUP($D178,[1]Team!$A:$C,2,FALSE)</f>
        <v>Rajasthan Royals</v>
      </c>
      <c r="Z178" t="str">
        <f>VLOOKUP($G178,[1]Team!$A:$C,2,FALSE)</f>
        <v>Rajasthan Royals</v>
      </c>
      <c r="AA178" t="str">
        <f>VLOOKUP($N178,[1]Team!$A:$C,2,FALSE)</f>
        <v>Rajasthan Royals</v>
      </c>
      <c r="AB178" t="str">
        <f t="shared" si="11"/>
        <v>Standard</v>
      </c>
    </row>
    <row r="179" spans="1:28" x14ac:dyDescent="0.3">
      <c r="A179">
        <v>501205</v>
      </c>
      <c r="B179" s="2">
        <v>40642</v>
      </c>
      <c r="C179">
        <v>9</v>
      </c>
      <c r="D179">
        <v>2</v>
      </c>
      <c r="E179">
        <v>4</v>
      </c>
      <c r="F179" t="s">
        <v>64</v>
      </c>
      <c r="G179">
        <v>9</v>
      </c>
      <c r="H179" t="s">
        <v>25</v>
      </c>
      <c r="I179">
        <v>0</v>
      </c>
      <c r="J179">
        <v>1</v>
      </c>
      <c r="K179">
        <v>0</v>
      </c>
      <c r="L179" t="s">
        <v>28</v>
      </c>
      <c r="M179">
        <v>6</v>
      </c>
      <c r="N179">
        <v>2</v>
      </c>
      <c r="O179">
        <v>110</v>
      </c>
      <c r="P179">
        <v>482</v>
      </c>
      <c r="Q179">
        <v>486</v>
      </c>
      <c r="R179" t="s">
        <v>65</v>
      </c>
      <c r="S179" t="s">
        <v>23</v>
      </c>
      <c r="T179">
        <f t="shared" si="8"/>
        <v>2011</v>
      </c>
      <c r="U179">
        <f t="shared" si="9"/>
        <v>4</v>
      </c>
      <c r="V179" t="str">
        <f t="shared" si="10"/>
        <v>April</v>
      </c>
      <c r="W179" s="1" t="str">
        <f>VLOOKUP($C179,[1]Team!$A:$C,2,FALSE)</f>
        <v>Kochi Tuskers Kerala</v>
      </c>
      <c r="X179" t="str">
        <f>VLOOKUP($C179,[1]Team!$A:$C,3,FALSE)</f>
        <v>KTK</v>
      </c>
      <c r="Y179" t="str">
        <f>VLOOKUP($D179,[1]Team!$A:$C,2,FALSE)</f>
        <v>Royal Challengers Bangalore</v>
      </c>
      <c r="Z179" t="str">
        <f>VLOOKUP($G179,[1]Team!$A:$C,2,FALSE)</f>
        <v>Kochi Tuskers Kerala</v>
      </c>
      <c r="AA179" t="str">
        <f>VLOOKUP($N179,[1]Team!$A:$C,2,FALSE)</f>
        <v>Royal Challengers Bangalore</v>
      </c>
      <c r="AB179" t="str">
        <f t="shared" si="11"/>
        <v>Standard</v>
      </c>
    </row>
    <row r="180" spans="1:28" x14ac:dyDescent="0.3">
      <c r="A180">
        <v>501206</v>
      </c>
      <c r="B180" s="2">
        <v>40643</v>
      </c>
      <c r="C180">
        <v>6</v>
      </c>
      <c r="D180">
        <v>7</v>
      </c>
      <c r="E180">
        <v>4</v>
      </c>
      <c r="F180" t="s">
        <v>27</v>
      </c>
      <c r="G180">
        <v>6</v>
      </c>
      <c r="H180" t="s">
        <v>25</v>
      </c>
      <c r="I180">
        <v>0</v>
      </c>
      <c r="J180">
        <v>1</v>
      </c>
      <c r="K180">
        <v>0</v>
      </c>
      <c r="L180" t="s">
        <v>28</v>
      </c>
      <c r="M180">
        <v>8</v>
      </c>
      <c r="N180">
        <v>7</v>
      </c>
      <c r="O180">
        <v>194</v>
      </c>
      <c r="P180">
        <v>492</v>
      </c>
      <c r="Q180">
        <v>513</v>
      </c>
      <c r="R180" t="s">
        <v>29</v>
      </c>
      <c r="S180" t="s">
        <v>23</v>
      </c>
      <c r="T180">
        <f t="shared" si="8"/>
        <v>2011</v>
      </c>
      <c r="U180">
        <f t="shared" si="9"/>
        <v>4</v>
      </c>
      <c r="V180" t="str">
        <f t="shared" si="10"/>
        <v>April</v>
      </c>
      <c r="W180" s="1" t="str">
        <f>VLOOKUP($C180,[1]Team!$A:$C,2,FALSE)</f>
        <v>Delhi Daredevils</v>
      </c>
      <c r="X180" t="str">
        <f>VLOOKUP($C180,[1]Team!$A:$C,3,FALSE)</f>
        <v>DD</v>
      </c>
      <c r="Y180" t="str">
        <f>VLOOKUP($D180,[1]Team!$A:$C,2,FALSE)</f>
        <v>Mumbai Indians</v>
      </c>
      <c r="Z180" t="str">
        <f>VLOOKUP($G180,[1]Team!$A:$C,2,FALSE)</f>
        <v>Delhi Daredevils</v>
      </c>
      <c r="AA180" t="str">
        <f>VLOOKUP($N180,[1]Team!$A:$C,2,FALSE)</f>
        <v>Mumbai Indians</v>
      </c>
      <c r="AB180" t="str">
        <f t="shared" si="11"/>
        <v>Standard</v>
      </c>
    </row>
    <row r="181" spans="1:28" x14ac:dyDescent="0.3">
      <c r="A181">
        <v>501207</v>
      </c>
      <c r="B181" s="2">
        <v>40643</v>
      </c>
      <c r="C181">
        <v>10</v>
      </c>
      <c r="D181">
        <v>4</v>
      </c>
      <c r="E181">
        <v>4</v>
      </c>
      <c r="F181" t="s">
        <v>86</v>
      </c>
      <c r="G181">
        <v>4</v>
      </c>
      <c r="H181" t="s">
        <v>25</v>
      </c>
      <c r="I181">
        <v>0</v>
      </c>
      <c r="J181">
        <v>1</v>
      </c>
      <c r="K181">
        <v>0</v>
      </c>
      <c r="L181" t="s">
        <v>28</v>
      </c>
      <c r="M181">
        <v>7</v>
      </c>
      <c r="N181">
        <v>10</v>
      </c>
      <c r="O181">
        <v>273</v>
      </c>
      <c r="P181">
        <v>478</v>
      </c>
      <c r="Q181">
        <v>493</v>
      </c>
      <c r="R181" t="s">
        <v>31</v>
      </c>
      <c r="S181" t="s">
        <v>23</v>
      </c>
      <c r="T181">
        <f t="shared" si="8"/>
        <v>2011</v>
      </c>
      <c r="U181">
        <f t="shared" si="9"/>
        <v>4</v>
      </c>
      <c r="V181" t="str">
        <f t="shared" si="10"/>
        <v>April</v>
      </c>
      <c r="W181" s="1" t="str">
        <f>VLOOKUP($C181,[1]Team!$A:$C,2,FALSE)</f>
        <v>Pune Warriors</v>
      </c>
      <c r="X181" t="str">
        <f>VLOOKUP($C181,[1]Team!$A:$C,3,FALSE)</f>
        <v>PW</v>
      </c>
      <c r="Y181" t="str">
        <f>VLOOKUP($D181,[1]Team!$A:$C,2,FALSE)</f>
        <v>Kings XI Punjab</v>
      </c>
      <c r="Z181" t="str">
        <f>VLOOKUP($G181,[1]Team!$A:$C,2,FALSE)</f>
        <v>Kings XI Punjab</v>
      </c>
      <c r="AA181" t="str">
        <f>VLOOKUP($N181,[1]Team!$A:$C,2,FALSE)</f>
        <v>Pune Warriors</v>
      </c>
      <c r="AB181" t="str">
        <f t="shared" si="11"/>
        <v>Standard</v>
      </c>
    </row>
    <row r="182" spans="1:28" x14ac:dyDescent="0.3">
      <c r="A182">
        <v>501208</v>
      </c>
      <c r="B182" s="2">
        <v>40644</v>
      </c>
      <c r="C182">
        <v>1</v>
      </c>
      <c r="D182">
        <v>8</v>
      </c>
      <c r="E182">
        <v>4</v>
      </c>
      <c r="F182" t="s">
        <v>32</v>
      </c>
      <c r="G182">
        <v>1</v>
      </c>
      <c r="H182" t="s">
        <v>25</v>
      </c>
      <c r="I182">
        <v>0</v>
      </c>
      <c r="J182">
        <v>1</v>
      </c>
      <c r="K182">
        <v>0</v>
      </c>
      <c r="L182" t="s">
        <v>21</v>
      </c>
      <c r="M182">
        <v>9</v>
      </c>
      <c r="N182">
        <v>1</v>
      </c>
      <c r="O182">
        <v>9</v>
      </c>
      <c r="P182">
        <v>477</v>
      </c>
      <c r="Q182">
        <v>488</v>
      </c>
      <c r="R182" t="s">
        <v>33</v>
      </c>
      <c r="S182" t="s">
        <v>23</v>
      </c>
      <c r="T182">
        <f t="shared" si="8"/>
        <v>2011</v>
      </c>
      <c r="U182">
        <f t="shared" si="9"/>
        <v>4</v>
      </c>
      <c r="V182" t="str">
        <f t="shared" si="10"/>
        <v>April</v>
      </c>
      <c r="W182" s="1" t="str">
        <f>VLOOKUP($C182,[1]Team!$A:$C,2,FALSE)</f>
        <v>Kolkata Knight Riders</v>
      </c>
      <c r="X182" t="str">
        <f>VLOOKUP($C182,[1]Team!$A:$C,3,FALSE)</f>
        <v>KKR</v>
      </c>
      <c r="Y182" t="str">
        <f>VLOOKUP($D182,[1]Team!$A:$C,2,FALSE)</f>
        <v>Deccan Chargers</v>
      </c>
      <c r="Z182" t="str">
        <f>VLOOKUP($G182,[1]Team!$A:$C,2,FALSE)</f>
        <v>Kolkata Knight Riders</v>
      </c>
      <c r="AA182" t="str">
        <f>VLOOKUP($N182,[1]Team!$A:$C,2,FALSE)</f>
        <v>Kolkata Knight Riders</v>
      </c>
      <c r="AB182" t="str">
        <f t="shared" si="11"/>
        <v>Standard</v>
      </c>
    </row>
    <row r="183" spans="1:28" x14ac:dyDescent="0.3">
      <c r="A183">
        <v>501209</v>
      </c>
      <c r="B183" s="2">
        <v>40645</v>
      </c>
      <c r="C183">
        <v>5</v>
      </c>
      <c r="D183">
        <v>6</v>
      </c>
      <c r="E183">
        <v>4</v>
      </c>
      <c r="F183" t="s">
        <v>34</v>
      </c>
      <c r="G183">
        <v>6</v>
      </c>
      <c r="H183" t="s">
        <v>25</v>
      </c>
      <c r="I183">
        <v>0</v>
      </c>
      <c r="J183">
        <v>1</v>
      </c>
      <c r="K183">
        <v>0</v>
      </c>
      <c r="L183" t="s">
        <v>28</v>
      </c>
      <c r="M183">
        <v>6</v>
      </c>
      <c r="N183">
        <v>5</v>
      </c>
      <c r="O183">
        <v>38</v>
      </c>
      <c r="P183">
        <v>472</v>
      </c>
      <c r="Q183">
        <v>513</v>
      </c>
      <c r="R183" t="s">
        <v>35</v>
      </c>
      <c r="S183" t="s">
        <v>23</v>
      </c>
      <c r="T183">
        <f t="shared" si="8"/>
        <v>2011</v>
      </c>
      <c r="U183">
        <f t="shared" si="9"/>
        <v>4</v>
      </c>
      <c r="V183" t="str">
        <f t="shared" si="10"/>
        <v>April</v>
      </c>
      <c r="W183" s="1" t="str">
        <f>VLOOKUP($C183,[1]Team!$A:$C,2,FALSE)</f>
        <v>Rajasthan Royals</v>
      </c>
      <c r="X183" t="str">
        <f>VLOOKUP($C183,[1]Team!$A:$C,3,FALSE)</f>
        <v>RR</v>
      </c>
      <c r="Y183" t="str">
        <f>VLOOKUP($D183,[1]Team!$A:$C,2,FALSE)</f>
        <v>Delhi Daredevils</v>
      </c>
      <c r="Z183" t="str">
        <f>VLOOKUP($G183,[1]Team!$A:$C,2,FALSE)</f>
        <v>Delhi Daredevils</v>
      </c>
      <c r="AA183" t="str">
        <f>VLOOKUP($N183,[1]Team!$A:$C,2,FALSE)</f>
        <v>Rajasthan Royals</v>
      </c>
      <c r="AB183" t="str">
        <f t="shared" si="11"/>
        <v>Standard</v>
      </c>
    </row>
    <row r="184" spans="1:28" x14ac:dyDescent="0.3">
      <c r="A184">
        <v>501210</v>
      </c>
      <c r="B184" s="2">
        <v>40645</v>
      </c>
      <c r="C184">
        <v>2</v>
      </c>
      <c r="D184">
        <v>7</v>
      </c>
      <c r="E184">
        <v>4</v>
      </c>
      <c r="F184" t="s">
        <v>19</v>
      </c>
      <c r="G184">
        <v>7</v>
      </c>
      <c r="H184" t="s">
        <v>20</v>
      </c>
      <c r="I184">
        <v>0</v>
      </c>
      <c r="J184">
        <v>1</v>
      </c>
      <c r="K184">
        <v>0</v>
      </c>
      <c r="L184" t="s">
        <v>28</v>
      </c>
      <c r="M184">
        <v>9</v>
      </c>
      <c r="N184">
        <v>7</v>
      </c>
      <c r="O184">
        <v>133</v>
      </c>
      <c r="P184">
        <v>482</v>
      </c>
      <c r="Q184">
        <v>517</v>
      </c>
      <c r="R184" t="s">
        <v>22</v>
      </c>
      <c r="S184" t="s">
        <v>23</v>
      </c>
      <c r="T184">
        <f t="shared" si="8"/>
        <v>2011</v>
      </c>
      <c r="U184">
        <f t="shared" si="9"/>
        <v>4</v>
      </c>
      <c r="V184" t="str">
        <f t="shared" si="10"/>
        <v>April</v>
      </c>
      <c r="W184" s="1" t="str">
        <f>VLOOKUP($C184,[1]Team!$A:$C,2,FALSE)</f>
        <v>Royal Challengers Bangalore</v>
      </c>
      <c r="X184" t="str">
        <f>VLOOKUP($C184,[1]Team!$A:$C,3,FALSE)</f>
        <v>RCB</v>
      </c>
      <c r="Y184" t="str">
        <f>VLOOKUP($D184,[1]Team!$A:$C,2,FALSE)</f>
        <v>Mumbai Indians</v>
      </c>
      <c r="Z184" t="str">
        <f>VLOOKUP($G184,[1]Team!$A:$C,2,FALSE)</f>
        <v>Mumbai Indians</v>
      </c>
      <c r="AA184" t="str">
        <f>VLOOKUP($N184,[1]Team!$A:$C,2,FALSE)</f>
        <v>Mumbai Indians</v>
      </c>
      <c r="AB184" t="str">
        <f t="shared" si="11"/>
        <v>Standard</v>
      </c>
    </row>
    <row r="185" spans="1:28" x14ac:dyDescent="0.3">
      <c r="A185">
        <v>501211</v>
      </c>
      <c r="B185" s="2">
        <v>40646</v>
      </c>
      <c r="C185">
        <v>4</v>
      </c>
      <c r="D185">
        <v>3</v>
      </c>
      <c r="E185">
        <v>4</v>
      </c>
      <c r="F185" t="s">
        <v>24</v>
      </c>
      <c r="G185">
        <v>4</v>
      </c>
      <c r="H185" t="s">
        <v>20</v>
      </c>
      <c r="I185">
        <v>0</v>
      </c>
      <c r="J185">
        <v>1</v>
      </c>
      <c r="K185">
        <v>0</v>
      </c>
      <c r="L185" t="s">
        <v>28</v>
      </c>
      <c r="M185">
        <v>6</v>
      </c>
      <c r="N185">
        <v>4</v>
      </c>
      <c r="O185">
        <v>167</v>
      </c>
      <c r="P185">
        <v>470</v>
      </c>
      <c r="Q185">
        <v>487</v>
      </c>
      <c r="R185" t="s">
        <v>26</v>
      </c>
      <c r="S185" t="s">
        <v>23</v>
      </c>
      <c r="T185">
        <f t="shared" si="8"/>
        <v>2011</v>
      </c>
      <c r="U185">
        <f t="shared" si="9"/>
        <v>4</v>
      </c>
      <c r="V185" t="str">
        <f t="shared" si="10"/>
        <v>April</v>
      </c>
      <c r="W185" s="1" t="str">
        <f>VLOOKUP($C185,[1]Team!$A:$C,2,FALSE)</f>
        <v>Kings XI Punjab</v>
      </c>
      <c r="X185" t="str">
        <f>VLOOKUP($C185,[1]Team!$A:$C,3,FALSE)</f>
        <v>KXIP</v>
      </c>
      <c r="Y185" t="str">
        <f>VLOOKUP($D185,[1]Team!$A:$C,2,FALSE)</f>
        <v>Chennai Super Kings</v>
      </c>
      <c r="Z185" t="str">
        <f>VLOOKUP($G185,[1]Team!$A:$C,2,FALSE)</f>
        <v>Kings XI Punjab</v>
      </c>
      <c r="AA185" t="str">
        <f>VLOOKUP($N185,[1]Team!$A:$C,2,FALSE)</f>
        <v>Kings XI Punjab</v>
      </c>
      <c r="AB185" t="str">
        <f t="shared" si="11"/>
        <v>Standard</v>
      </c>
    </row>
    <row r="186" spans="1:28" x14ac:dyDescent="0.3">
      <c r="A186">
        <v>501212</v>
      </c>
      <c r="B186" s="2">
        <v>40646</v>
      </c>
      <c r="C186">
        <v>10</v>
      </c>
      <c r="D186">
        <v>9</v>
      </c>
      <c r="E186">
        <v>4</v>
      </c>
      <c r="F186" t="s">
        <v>86</v>
      </c>
      <c r="G186">
        <v>9</v>
      </c>
      <c r="H186" t="s">
        <v>25</v>
      </c>
      <c r="I186">
        <v>0</v>
      </c>
      <c r="J186">
        <v>1</v>
      </c>
      <c r="K186">
        <v>0</v>
      </c>
      <c r="L186" t="s">
        <v>28</v>
      </c>
      <c r="M186">
        <v>4</v>
      </c>
      <c r="N186">
        <v>10</v>
      </c>
      <c r="O186">
        <v>231</v>
      </c>
      <c r="P186">
        <v>483</v>
      </c>
      <c r="Q186">
        <v>493</v>
      </c>
      <c r="R186" t="s">
        <v>31</v>
      </c>
      <c r="S186" t="s">
        <v>23</v>
      </c>
      <c r="T186">
        <f t="shared" si="8"/>
        <v>2011</v>
      </c>
      <c r="U186">
        <f t="shared" si="9"/>
        <v>4</v>
      </c>
      <c r="V186" t="str">
        <f t="shared" si="10"/>
        <v>April</v>
      </c>
      <c r="W186" s="1" t="str">
        <f>VLOOKUP($C186,[1]Team!$A:$C,2,FALSE)</f>
        <v>Pune Warriors</v>
      </c>
      <c r="X186" t="str">
        <f>VLOOKUP($C186,[1]Team!$A:$C,3,FALSE)</f>
        <v>PW</v>
      </c>
      <c r="Y186" t="str">
        <f>VLOOKUP($D186,[1]Team!$A:$C,2,FALSE)</f>
        <v>Kochi Tuskers Kerala</v>
      </c>
      <c r="Z186" t="str">
        <f>VLOOKUP($G186,[1]Team!$A:$C,2,FALSE)</f>
        <v>Kochi Tuskers Kerala</v>
      </c>
      <c r="AA186" t="str">
        <f>VLOOKUP($N186,[1]Team!$A:$C,2,FALSE)</f>
        <v>Pune Warriors</v>
      </c>
      <c r="AB186" t="str">
        <f t="shared" si="11"/>
        <v>Standard</v>
      </c>
    </row>
    <row r="187" spans="1:28" x14ac:dyDescent="0.3">
      <c r="A187">
        <v>501213</v>
      </c>
      <c r="B187" s="2">
        <v>40647</v>
      </c>
      <c r="C187">
        <v>8</v>
      </c>
      <c r="D187">
        <v>2</v>
      </c>
      <c r="E187">
        <v>4</v>
      </c>
      <c r="F187" t="s">
        <v>36</v>
      </c>
      <c r="G187">
        <v>2</v>
      </c>
      <c r="H187" t="s">
        <v>20</v>
      </c>
      <c r="I187">
        <v>0</v>
      </c>
      <c r="J187">
        <v>1</v>
      </c>
      <c r="K187">
        <v>0</v>
      </c>
      <c r="L187" t="s">
        <v>21</v>
      </c>
      <c r="M187">
        <v>33</v>
      </c>
      <c r="N187">
        <v>8</v>
      </c>
      <c r="O187">
        <v>94</v>
      </c>
      <c r="P187">
        <v>477</v>
      </c>
      <c r="Q187">
        <v>489</v>
      </c>
      <c r="R187" t="s">
        <v>37</v>
      </c>
      <c r="S187" t="s">
        <v>23</v>
      </c>
      <c r="T187">
        <f t="shared" si="8"/>
        <v>2011</v>
      </c>
      <c r="U187">
        <f t="shared" si="9"/>
        <v>4</v>
      </c>
      <c r="V187" t="str">
        <f t="shared" si="10"/>
        <v>April</v>
      </c>
      <c r="W187" s="1" t="str">
        <f>VLOOKUP($C187,[1]Team!$A:$C,2,FALSE)</f>
        <v>Deccan Chargers</v>
      </c>
      <c r="X187" t="str">
        <f>VLOOKUP($C187,[1]Team!$A:$C,3,FALSE)</f>
        <v>DC</v>
      </c>
      <c r="Y187" t="str">
        <f>VLOOKUP($D187,[1]Team!$A:$C,2,FALSE)</f>
        <v>Royal Challengers Bangalore</v>
      </c>
      <c r="Z187" t="str">
        <f>VLOOKUP($G187,[1]Team!$A:$C,2,FALSE)</f>
        <v>Royal Challengers Bangalore</v>
      </c>
      <c r="AA187" t="str">
        <f>VLOOKUP($N187,[1]Team!$A:$C,2,FALSE)</f>
        <v>Deccan Chargers</v>
      </c>
      <c r="AB187" t="str">
        <f t="shared" si="11"/>
        <v>Standard</v>
      </c>
    </row>
    <row r="188" spans="1:28" x14ac:dyDescent="0.3">
      <c r="A188">
        <v>501214</v>
      </c>
      <c r="B188" s="2">
        <v>40648</v>
      </c>
      <c r="C188">
        <v>5</v>
      </c>
      <c r="D188">
        <v>1</v>
      </c>
      <c r="E188">
        <v>4</v>
      </c>
      <c r="F188" t="s">
        <v>34</v>
      </c>
      <c r="G188">
        <v>1</v>
      </c>
      <c r="H188" t="s">
        <v>20</v>
      </c>
      <c r="I188">
        <v>0</v>
      </c>
      <c r="J188">
        <v>1</v>
      </c>
      <c r="K188">
        <v>0</v>
      </c>
      <c r="L188" t="s">
        <v>28</v>
      </c>
      <c r="M188">
        <v>9</v>
      </c>
      <c r="N188">
        <v>1</v>
      </c>
      <c r="O188">
        <v>40</v>
      </c>
      <c r="P188">
        <v>472</v>
      </c>
      <c r="Q188">
        <v>485</v>
      </c>
      <c r="R188" t="s">
        <v>35</v>
      </c>
      <c r="S188" t="s">
        <v>23</v>
      </c>
      <c r="T188">
        <f t="shared" si="8"/>
        <v>2011</v>
      </c>
      <c r="U188">
        <f t="shared" si="9"/>
        <v>4</v>
      </c>
      <c r="V188" t="str">
        <f t="shared" si="10"/>
        <v>April</v>
      </c>
      <c r="W188" s="1" t="str">
        <f>VLOOKUP($C188,[1]Team!$A:$C,2,FALSE)</f>
        <v>Rajasthan Royals</v>
      </c>
      <c r="X188" t="str">
        <f>VLOOKUP($C188,[1]Team!$A:$C,3,FALSE)</f>
        <v>RR</v>
      </c>
      <c r="Y188" t="str">
        <f>VLOOKUP($D188,[1]Team!$A:$C,2,FALSE)</f>
        <v>Kolkata Knight Riders</v>
      </c>
      <c r="Z188" t="str">
        <f>VLOOKUP($G188,[1]Team!$A:$C,2,FALSE)</f>
        <v>Kolkata Knight Riders</v>
      </c>
      <c r="AA188" t="str">
        <f>VLOOKUP($N188,[1]Team!$A:$C,2,FALSE)</f>
        <v>Kolkata Knight Riders</v>
      </c>
      <c r="AB188" t="str">
        <f t="shared" si="11"/>
        <v>Standard</v>
      </c>
    </row>
    <row r="189" spans="1:28" x14ac:dyDescent="0.3">
      <c r="A189">
        <v>501215</v>
      </c>
      <c r="B189" s="2">
        <v>40648</v>
      </c>
      <c r="C189">
        <v>7</v>
      </c>
      <c r="D189">
        <v>9</v>
      </c>
      <c r="E189">
        <v>4</v>
      </c>
      <c r="F189" t="s">
        <v>30</v>
      </c>
      <c r="G189">
        <v>9</v>
      </c>
      <c r="H189" t="s">
        <v>20</v>
      </c>
      <c r="I189">
        <v>0</v>
      </c>
      <c r="J189">
        <v>1</v>
      </c>
      <c r="K189">
        <v>0</v>
      </c>
      <c r="L189" t="s">
        <v>28</v>
      </c>
      <c r="M189">
        <v>8</v>
      </c>
      <c r="N189">
        <v>9</v>
      </c>
      <c r="O189">
        <v>2</v>
      </c>
      <c r="P189">
        <v>478</v>
      </c>
      <c r="Q189">
        <v>493</v>
      </c>
      <c r="R189" t="s">
        <v>31</v>
      </c>
      <c r="S189" t="s">
        <v>23</v>
      </c>
      <c r="T189">
        <f t="shared" si="8"/>
        <v>2011</v>
      </c>
      <c r="U189">
        <f t="shared" si="9"/>
        <v>4</v>
      </c>
      <c r="V189" t="str">
        <f t="shared" si="10"/>
        <v>April</v>
      </c>
      <c r="W189" s="1" t="str">
        <f>VLOOKUP($C189,[1]Team!$A:$C,2,FALSE)</f>
        <v>Mumbai Indians</v>
      </c>
      <c r="X189" t="str">
        <f>VLOOKUP($C189,[1]Team!$A:$C,3,FALSE)</f>
        <v>MI</v>
      </c>
      <c r="Y189" t="str">
        <f>VLOOKUP($D189,[1]Team!$A:$C,2,FALSE)</f>
        <v>Kochi Tuskers Kerala</v>
      </c>
      <c r="Z189" t="str">
        <f>VLOOKUP($G189,[1]Team!$A:$C,2,FALSE)</f>
        <v>Kochi Tuskers Kerala</v>
      </c>
      <c r="AA189" t="str">
        <f>VLOOKUP($N189,[1]Team!$A:$C,2,FALSE)</f>
        <v>Kochi Tuskers Kerala</v>
      </c>
      <c r="AB189" t="str">
        <f t="shared" si="11"/>
        <v>Standard</v>
      </c>
    </row>
    <row r="190" spans="1:28" x14ac:dyDescent="0.3">
      <c r="A190">
        <v>501216</v>
      </c>
      <c r="B190" s="2">
        <v>40649</v>
      </c>
      <c r="C190">
        <v>3</v>
      </c>
      <c r="D190">
        <v>2</v>
      </c>
      <c r="E190">
        <v>4</v>
      </c>
      <c r="F190" t="s">
        <v>85</v>
      </c>
      <c r="G190">
        <v>3</v>
      </c>
      <c r="H190" t="s">
        <v>25</v>
      </c>
      <c r="I190">
        <v>0</v>
      </c>
      <c r="J190">
        <v>1</v>
      </c>
      <c r="K190">
        <v>0</v>
      </c>
      <c r="L190" t="s">
        <v>21</v>
      </c>
      <c r="M190">
        <v>21</v>
      </c>
      <c r="N190">
        <v>3</v>
      </c>
      <c r="O190">
        <v>19</v>
      </c>
      <c r="P190">
        <v>482</v>
      </c>
      <c r="Q190">
        <v>517</v>
      </c>
      <c r="R190" t="s">
        <v>38</v>
      </c>
      <c r="S190" t="s">
        <v>23</v>
      </c>
      <c r="T190">
        <f t="shared" si="8"/>
        <v>2011</v>
      </c>
      <c r="U190">
        <f t="shared" si="9"/>
        <v>4</v>
      </c>
      <c r="V190" t="str">
        <f t="shared" si="10"/>
        <v>April</v>
      </c>
      <c r="W190" s="1" t="str">
        <f>VLOOKUP($C190,[1]Team!$A:$C,2,FALSE)</f>
        <v>Chennai Super Kings</v>
      </c>
      <c r="X190" t="str">
        <f>VLOOKUP($C190,[1]Team!$A:$C,3,FALSE)</f>
        <v>CSK</v>
      </c>
      <c r="Y190" t="str">
        <f>VLOOKUP($D190,[1]Team!$A:$C,2,FALSE)</f>
        <v>Royal Challengers Bangalore</v>
      </c>
      <c r="Z190" t="str">
        <f>VLOOKUP($G190,[1]Team!$A:$C,2,FALSE)</f>
        <v>Chennai Super Kings</v>
      </c>
      <c r="AA190" t="str">
        <f>VLOOKUP($N190,[1]Team!$A:$C,2,FALSE)</f>
        <v>Chennai Super Kings</v>
      </c>
      <c r="AB190" t="str">
        <f t="shared" si="11"/>
        <v>Standard</v>
      </c>
    </row>
    <row r="191" spans="1:28" x14ac:dyDescent="0.3">
      <c r="A191">
        <v>501217</v>
      </c>
      <c r="B191" s="2">
        <v>40649</v>
      </c>
      <c r="C191">
        <v>8</v>
      </c>
      <c r="D191">
        <v>4</v>
      </c>
      <c r="E191">
        <v>4</v>
      </c>
      <c r="F191" t="s">
        <v>36</v>
      </c>
      <c r="G191">
        <v>4</v>
      </c>
      <c r="H191" t="s">
        <v>20</v>
      </c>
      <c r="I191">
        <v>0</v>
      </c>
      <c r="J191">
        <v>1</v>
      </c>
      <c r="K191">
        <v>0</v>
      </c>
      <c r="L191" t="s">
        <v>28</v>
      </c>
      <c r="M191">
        <v>8</v>
      </c>
      <c r="N191">
        <v>4</v>
      </c>
      <c r="O191">
        <v>167</v>
      </c>
      <c r="P191">
        <v>477</v>
      </c>
      <c r="Q191">
        <v>489</v>
      </c>
      <c r="R191" t="s">
        <v>37</v>
      </c>
      <c r="S191" t="s">
        <v>23</v>
      </c>
      <c r="T191">
        <f t="shared" si="8"/>
        <v>2011</v>
      </c>
      <c r="U191">
        <f t="shared" si="9"/>
        <v>4</v>
      </c>
      <c r="V191" t="str">
        <f t="shared" si="10"/>
        <v>April</v>
      </c>
      <c r="W191" s="1" t="str">
        <f>VLOOKUP($C191,[1]Team!$A:$C,2,FALSE)</f>
        <v>Deccan Chargers</v>
      </c>
      <c r="X191" t="str">
        <f>VLOOKUP($C191,[1]Team!$A:$C,3,FALSE)</f>
        <v>DC</v>
      </c>
      <c r="Y191" t="str">
        <f>VLOOKUP($D191,[1]Team!$A:$C,2,FALSE)</f>
        <v>Kings XI Punjab</v>
      </c>
      <c r="Z191" t="str">
        <f>VLOOKUP($G191,[1]Team!$A:$C,2,FALSE)</f>
        <v>Kings XI Punjab</v>
      </c>
      <c r="AA191" t="str">
        <f>VLOOKUP($N191,[1]Team!$A:$C,2,FALSE)</f>
        <v>Kings XI Punjab</v>
      </c>
      <c r="AB191" t="str">
        <f t="shared" si="11"/>
        <v>Standard</v>
      </c>
    </row>
    <row r="192" spans="1:28" x14ac:dyDescent="0.3">
      <c r="A192">
        <v>501218</v>
      </c>
      <c r="B192" s="2">
        <v>40650</v>
      </c>
      <c r="C192">
        <v>10</v>
      </c>
      <c r="D192">
        <v>6</v>
      </c>
      <c r="E192">
        <v>4</v>
      </c>
      <c r="F192" t="s">
        <v>86</v>
      </c>
      <c r="G192">
        <v>6</v>
      </c>
      <c r="H192" t="s">
        <v>20</v>
      </c>
      <c r="I192">
        <v>0</v>
      </c>
      <c r="J192">
        <v>1</v>
      </c>
      <c r="K192">
        <v>0</v>
      </c>
      <c r="L192" t="s">
        <v>28</v>
      </c>
      <c r="M192">
        <v>3</v>
      </c>
      <c r="N192">
        <v>6</v>
      </c>
      <c r="O192">
        <v>27</v>
      </c>
      <c r="P192">
        <v>470</v>
      </c>
      <c r="Q192">
        <v>492</v>
      </c>
      <c r="R192" t="s">
        <v>31</v>
      </c>
      <c r="S192" t="s">
        <v>23</v>
      </c>
      <c r="T192">
        <f t="shared" si="8"/>
        <v>2011</v>
      </c>
      <c r="U192">
        <f t="shared" si="9"/>
        <v>4</v>
      </c>
      <c r="V192" t="str">
        <f t="shared" si="10"/>
        <v>April</v>
      </c>
      <c r="W192" s="1" t="str">
        <f>VLOOKUP($C192,[1]Team!$A:$C,2,FALSE)</f>
        <v>Pune Warriors</v>
      </c>
      <c r="X192" t="str">
        <f>VLOOKUP($C192,[1]Team!$A:$C,3,FALSE)</f>
        <v>PW</v>
      </c>
      <c r="Y192" t="str">
        <f>VLOOKUP($D192,[1]Team!$A:$C,2,FALSE)</f>
        <v>Delhi Daredevils</v>
      </c>
      <c r="Z192" t="str">
        <f>VLOOKUP($G192,[1]Team!$A:$C,2,FALSE)</f>
        <v>Delhi Daredevils</v>
      </c>
      <c r="AA192" t="str">
        <f>VLOOKUP($N192,[1]Team!$A:$C,2,FALSE)</f>
        <v>Delhi Daredevils</v>
      </c>
      <c r="AB192" t="str">
        <f t="shared" si="11"/>
        <v>Standard</v>
      </c>
    </row>
    <row r="193" spans="1:28" x14ac:dyDescent="0.3">
      <c r="A193">
        <v>501219</v>
      </c>
      <c r="B193" s="2">
        <v>40650</v>
      </c>
      <c r="C193">
        <v>1</v>
      </c>
      <c r="D193">
        <v>5</v>
      </c>
      <c r="E193">
        <v>4</v>
      </c>
      <c r="F193" t="s">
        <v>32</v>
      </c>
      <c r="G193">
        <v>1</v>
      </c>
      <c r="H193" t="s">
        <v>20</v>
      </c>
      <c r="I193">
        <v>0</v>
      </c>
      <c r="J193">
        <v>1</v>
      </c>
      <c r="K193">
        <v>0</v>
      </c>
      <c r="L193" t="s">
        <v>28</v>
      </c>
      <c r="M193">
        <v>8</v>
      </c>
      <c r="N193">
        <v>1</v>
      </c>
      <c r="O193">
        <v>151</v>
      </c>
      <c r="P193">
        <v>472</v>
      </c>
      <c r="Q193">
        <v>513</v>
      </c>
      <c r="R193" t="s">
        <v>33</v>
      </c>
      <c r="S193" t="s">
        <v>23</v>
      </c>
      <c r="T193">
        <f t="shared" si="8"/>
        <v>2011</v>
      </c>
      <c r="U193">
        <f t="shared" si="9"/>
        <v>4</v>
      </c>
      <c r="V193" t="str">
        <f t="shared" si="10"/>
        <v>April</v>
      </c>
      <c r="W193" s="1" t="str">
        <f>VLOOKUP($C193,[1]Team!$A:$C,2,FALSE)</f>
        <v>Kolkata Knight Riders</v>
      </c>
      <c r="X193" t="str">
        <f>VLOOKUP($C193,[1]Team!$A:$C,3,FALSE)</f>
        <v>KKR</v>
      </c>
      <c r="Y193" t="str">
        <f>VLOOKUP($D193,[1]Team!$A:$C,2,FALSE)</f>
        <v>Rajasthan Royals</v>
      </c>
      <c r="Z193" t="str">
        <f>VLOOKUP($G193,[1]Team!$A:$C,2,FALSE)</f>
        <v>Kolkata Knight Riders</v>
      </c>
      <c r="AA193" t="str">
        <f>VLOOKUP($N193,[1]Team!$A:$C,2,FALSE)</f>
        <v>Kolkata Knight Riders</v>
      </c>
      <c r="AB193" t="str">
        <f t="shared" si="11"/>
        <v>Standard</v>
      </c>
    </row>
    <row r="194" spans="1:28" x14ac:dyDescent="0.3">
      <c r="A194">
        <v>501220</v>
      </c>
      <c r="B194" s="2">
        <v>40651</v>
      </c>
      <c r="C194">
        <v>9</v>
      </c>
      <c r="D194">
        <v>3</v>
      </c>
      <c r="E194">
        <v>4</v>
      </c>
      <c r="F194" t="s">
        <v>64</v>
      </c>
      <c r="G194">
        <v>9</v>
      </c>
      <c r="H194" t="s">
        <v>20</v>
      </c>
      <c r="I194">
        <v>0</v>
      </c>
      <c r="J194">
        <v>1</v>
      </c>
      <c r="K194">
        <v>1</v>
      </c>
      <c r="L194" t="s">
        <v>28</v>
      </c>
      <c r="M194">
        <v>7</v>
      </c>
      <c r="N194">
        <v>9</v>
      </c>
      <c r="O194">
        <v>2</v>
      </c>
      <c r="P194">
        <v>486</v>
      </c>
      <c r="Q194">
        <v>517</v>
      </c>
      <c r="R194" t="s">
        <v>65</v>
      </c>
      <c r="S194" t="s">
        <v>23</v>
      </c>
      <c r="T194">
        <f t="shared" si="8"/>
        <v>2011</v>
      </c>
      <c r="U194">
        <f t="shared" si="9"/>
        <v>4</v>
      </c>
      <c r="V194" t="str">
        <f t="shared" si="10"/>
        <v>April</v>
      </c>
      <c r="W194" s="1" t="str">
        <f>VLOOKUP($C194,[1]Team!$A:$C,2,FALSE)</f>
        <v>Kochi Tuskers Kerala</v>
      </c>
      <c r="X194" t="str">
        <f>VLOOKUP($C194,[1]Team!$A:$C,3,FALSE)</f>
        <v>KTK</v>
      </c>
      <c r="Y194" t="str">
        <f>VLOOKUP($D194,[1]Team!$A:$C,2,FALSE)</f>
        <v>Chennai Super Kings</v>
      </c>
      <c r="Z194" t="str">
        <f>VLOOKUP($G194,[1]Team!$A:$C,2,FALSE)</f>
        <v>Kochi Tuskers Kerala</v>
      </c>
      <c r="AA194" t="str">
        <f>VLOOKUP($N194,[1]Team!$A:$C,2,FALSE)</f>
        <v>Kochi Tuskers Kerala</v>
      </c>
      <c r="AB194" t="str">
        <f t="shared" si="11"/>
        <v>Standard</v>
      </c>
    </row>
    <row r="195" spans="1:28" x14ac:dyDescent="0.3">
      <c r="A195">
        <v>501221</v>
      </c>
      <c r="B195" s="2">
        <v>40652</v>
      </c>
      <c r="C195">
        <v>6</v>
      </c>
      <c r="D195">
        <v>8</v>
      </c>
      <c r="E195">
        <v>4</v>
      </c>
      <c r="F195" t="s">
        <v>27</v>
      </c>
      <c r="G195">
        <v>8</v>
      </c>
      <c r="H195" t="s">
        <v>25</v>
      </c>
      <c r="I195">
        <v>0</v>
      </c>
      <c r="J195">
        <v>1</v>
      </c>
      <c r="K195">
        <v>0</v>
      </c>
      <c r="L195" t="s">
        <v>21</v>
      </c>
      <c r="M195">
        <v>16</v>
      </c>
      <c r="N195">
        <v>8</v>
      </c>
      <c r="O195">
        <v>65</v>
      </c>
      <c r="P195">
        <v>493</v>
      </c>
      <c r="Q195">
        <v>518</v>
      </c>
      <c r="R195" t="s">
        <v>29</v>
      </c>
      <c r="S195" t="s">
        <v>23</v>
      </c>
      <c r="T195">
        <f t="shared" ref="T195:T258" si="12">YEAR($B195)</f>
        <v>2011</v>
      </c>
      <c r="U195">
        <f t="shared" ref="U195:U258" si="13">MONTH($B195)</f>
        <v>4</v>
      </c>
      <c r="V195" t="str">
        <f t="shared" ref="V195:V258" si="14">TEXT($B195, "MMMM")</f>
        <v>April</v>
      </c>
      <c r="W195" s="1" t="str">
        <f>VLOOKUP($C195,[1]Team!$A:$C,2,FALSE)</f>
        <v>Delhi Daredevils</v>
      </c>
      <c r="X195" t="str">
        <f>VLOOKUP($C195,[1]Team!$A:$C,3,FALSE)</f>
        <v>DD</v>
      </c>
      <c r="Y195" t="str">
        <f>VLOOKUP($D195,[1]Team!$A:$C,2,FALSE)</f>
        <v>Deccan Chargers</v>
      </c>
      <c r="Z195" t="str">
        <f>VLOOKUP($G195,[1]Team!$A:$C,2,FALSE)</f>
        <v>Deccan Chargers</v>
      </c>
      <c r="AA195" t="str">
        <f>VLOOKUP($N195,[1]Team!$A:$C,2,FALSE)</f>
        <v>Deccan Chargers</v>
      </c>
      <c r="AB195" t="str">
        <f t="shared" ref="AB195:AB258" si="15">IF(OR($J195=0, $L195="Tie", $L195="No Result"), "Non-Standard","Standard")</f>
        <v>Standard</v>
      </c>
    </row>
    <row r="196" spans="1:28" x14ac:dyDescent="0.3">
      <c r="A196">
        <v>501223</v>
      </c>
      <c r="B196" s="2">
        <v>40653</v>
      </c>
      <c r="C196">
        <v>7</v>
      </c>
      <c r="D196">
        <v>10</v>
      </c>
      <c r="E196">
        <v>4</v>
      </c>
      <c r="F196" t="s">
        <v>30</v>
      </c>
      <c r="G196">
        <v>10</v>
      </c>
      <c r="H196" t="s">
        <v>25</v>
      </c>
      <c r="I196">
        <v>0</v>
      </c>
      <c r="J196">
        <v>1</v>
      </c>
      <c r="K196">
        <v>0</v>
      </c>
      <c r="L196" t="s">
        <v>28</v>
      </c>
      <c r="M196">
        <v>7</v>
      </c>
      <c r="N196">
        <v>7</v>
      </c>
      <c r="O196">
        <v>126</v>
      </c>
      <c r="P196">
        <v>470</v>
      </c>
      <c r="Q196">
        <v>492</v>
      </c>
      <c r="R196" t="s">
        <v>31</v>
      </c>
      <c r="S196" t="s">
        <v>23</v>
      </c>
      <c r="T196">
        <f t="shared" si="12"/>
        <v>2011</v>
      </c>
      <c r="U196">
        <f t="shared" si="13"/>
        <v>4</v>
      </c>
      <c r="V196" t="str">
        <f t="shared" si="14"/>
        <v>April</v>
      </c>
      <c r="W196" s="1" t="str">
        <f>VLOOKUP($C196,[1]Team!$A:$C,2,FALSE)</f>
        <v>Mumbai Indians</v>
      </c>
      <c r="X196" t="str">
        <f>VLOOKUP($C196,[1]Team!$A:$C,3,FALSE)</f>
        <v>MI</v>
      </c>
      <c r="Y196" t="str">
        <f>VLOOKUP($D196,[1]Team!$A:$C,2,FALSE)</f>
        <v>Pune Warriors</v>
      </c>
      <c r="Z196" t="str">
        <f>VLOOKUP($G196,[1]Team!$A:$C,2,FALSE)</f>
        <v>Pune Warriors</v>
      </c>
      <c r="AA196" t="str">
        <f>VLOOKUP($N196,[1]Team!$A:$C,2,FALSE)</f>
        <v>Mumbai Indians</v>
      </c>
      <c r="AB196" t="str">
        <f t="shared" si="15"/>
        <v>Standard</v>
      </c>
    </row>
    <row r="197" spans="1:28" x14ac:dyDescent="0.3">
      <c r="A197">
        <v>501224</v>
      </c>
      <c r="B197" s="2">
        <v>40653</v>
      </c>
      <c r="C197">
        <v>1</v>
      </c>
      <c r="D197">
        <v>9</v>
      </c>
      <c r="E197">
        <v>4</v>
      </c>
      <c r="F197" t="s">
        <v>32</v>
      </c>
      <c r="G197">
        <v>1</v>
      </c>
      <c r="H197" t="s">
        <v>20</v>
      </c>
      <c r="I197">
        <v>0</v>
      </c>
      <c r="J197">
        <v>1</v>
      </c>
      <c r="K197">
        <v>0</v>
      </c>
      <c r="L197" t="s">
        <v>21</v>
      </c>
      <c r="M197">
        <v>6</v>
      </c>
      <c r="N197">
        <v>9</v>
      </c>
      <c r="O197">
        <v>64</v>
      </c>
      <c r="P197">
        <v>472</v>
      </c>
      <c r="Q197">
        <v>513</v>
      </c>
      <c r="R197" t="s">
        <v>33</v>
      </c>
      <c r="S197" t="s">
        <v>23</v>
      </c>
      <c r="T197">
        <f t="shared" si="12"/>
        <v>2011</v>
      </c>
      <c r="U197">
        <f t="shared" si="13"/>
        <v>4</v>
      </c>
      <c r="V197" t="str">
        <f t="shared" si="14"/>
        <v>April</v>
      </c>
      <c r="W197" s="1" t="str">
        <f>VLOOKUP($C197,[1]Team!$A:$C,2,FALSE)</f>
        <v>Kolkata Knight Riders</v>
      </c>
      <c r="X197" t="str">
        <f>VLOOKUP($C197,[1]Team!$A:$C,3,FALSE)</f>
        <v>KKR</v>
      </c>
      <c r="Y197" t="str">
        <f>VLOOKUP($D197,[1]Team!$A:$C,2,FALSE)</f>
        <v>Kochi Tuskers Kerala</v>
      </c>
      <c r="Z197" t="str">
        <f>VLOOKUP($G197,[1]Team!$A:$C,2,FALSE)</f>
        <v>Kolkata Knight Riders</v>
      </c>
      <c r="AA197" t="str">
        <f>VLOOKUP($N197,[1]Team!$A:$C,2,FALSE)</f>
        <v>Kochi Tuskers Kerala</v>
      </c>
      <c r="AB197" t="str">
        <f t="shared" si="15"/>
        <v>Standard</v>
      </c>
    </row>
    <row r="198" spans="1:28" x14ac:dyDescent="0.3">
      <c r="A198">
        <v>501225</v>
      </c>
      <c r="B198" s="2">
        <v>40654</v>
      </c>
      <c r="C198">
        <v>4</v>
      </c>
      <c r="D198">
        <v>5</v>
      </c>
      <c r="E198">
        <v>4</v>
      </c>
      <c r="F198" t="s">
        <v>24</v>
      </c>
      <c r="G198">
        <v>5</v>
      </c>
      <c r="H198" t="s">
        <v>20</v>
      </c>
      <c r="I198">
        <v>0</v>
      </c>
      <c r="J198">
        <v>1</v>
      </c>
      <c r="K198">
        <v>0</v>
      </c>
      <c r="L198" t="s">
        <v>21</v>
      </c>
      <c r="M198">
        <v>48</v>
      </c>
      <c r="N198">
        <v>4</v>
      </c>
      <c r="O198">
        <v>100</v>
      </c>
      <c r="P198">
        <v>483</v>
      </c>
      <c r="Q198">
        <v>493</v>
      </c>
      <c r="R198" t="s">
        <v>26</v>
      </c>
      <c r="S198" t="s">
        <v>23</v>
      </c>
      <c r="T198">
        <f t="shared" si="12"/>
        <v>2011</v>
      </c>
      <c r="U198">
        <f t="shared" si="13"/>
        <v>4</v>
      </c>
      <c r="V198" t="str">
        <f t="shared" si="14"/>
        <v>April</v>
      </c>
      <c r="W198" s="1" t="str">
        <f>VLOOKUP($C198,[1]Team!$A:$C,2,FALSE)</f>
        <v>Kings XI Punjab</v>
      </c>
      <c r="X198" t="str">
        <f>VLOOKUP($C198,[1]Team!$A:$C,3,FALSE)</f>
        <v>KXIP</v>
      </c>
      <c r="Y198" t="str">
        <f>VLOOKUP($D198,[1]Team!$A:$C,2,FALSE)</f>
        <v>Rajasthan Royals</v>
      </c>
      <c r="Z198" t="str">
        <f>VLOOKUP($G198,[1]Team!$A:$C,2,FALSE)</f>
        <v>Rajasthan Royals</v>
      </c>
      <c r="AA198" t="str">
        <f>VLOOKUP($N198,[1]Team!$A:$C,2,FALSE)</f>
        <v>Kings XI Punjab</v>
      </c>
      <c r="AB198" t="str">
        <f t="shared" si="15"/>
        <v>Standard</v>
      </c>
    </row>
    <row r="199" spans="1:28" x14ac:dyDescent="0.3">
      <c r="A199">
        <v>501226</v>
      </c>
      <c r="B199" s="2">
        <v>40655</v>
      </c>
      <c r="C199">
        <v>7</v>
      </c>
      <c r="D199">
        <v>3</v>
      </c>
      <c r="E199">
        <v>4</v>
      </c>
      <c r="F199" t="s">
        <v>30</v>
      </c>
      <c r="G199">
        <v>3</v>
      </c>
      <c r="H199" t="s">
        <v>20</v>
      </c>
      <c r="I199">
        <v>0</v>
      </c>
      <c r="J199">
        <v>1</v>
      </c>
      <c r="K199">
        <v>0</v>
      </c>
      <c r="L199" t="s">
        <v>21</v>
      </c>
      <c r="M199">
        <v>8</v>
      </c>
      <c r="N199">
        <v>7</v>
      </c>
      <c r="O199">
        <v>50</v>
      </c>
      <c r="P199">
        <v>470</v>
      </c>
      <c r="Q199">
        <v>492</v>
      </c>
      <c r="R199" t="s">
        <v>31</v>
      </c>
      <c r="S199" t="s">
        <v>23</v>
      </c>
      <c r="T199">
        <f t="shared" si="12"/>
        <v>2011</v>
      </c>
      <c r="U199">
        <f t="shared" si="13"/>
        <v>4</v>
      </c>
      <c r="V199" t="str">
        <f t="shared" si="14"/>
        <v>April</v>
      </c>
      <c r="W199" s="1" t="str">
        <f>VLOOKUP($C199,[1]Team!$A:$C,2,FALSE)</f>
        <v>Mumbai Indians</v>
      </c>
      <c r="X199" t="str">
        <f>VLOOKUP($C199,[1]Team!$A:$C,3,FALSE)</f>
        <v>MI</v>
      </c>
      <c r="Y199" t="str">
        <f>VLOOKUP($D199,[1]Team!$A:$C,2,FALSE)</f>
        <v>Chennai Super Kings</v>
      </c>
      <c r="Z199" t="str">
        <f>VLOOKUP($G199,[1]Team!$A:$C,2,FALSE)</f>
        <v>Chennai Super Kings</v>
      </c>
      <c r="AA199" t="str">
        <f>VLOOKUP($N199,[1]Team!$A:$C,2,FALSE)</f>
        <v>Mumbai Indians</v>
      </c>
      <c r="AB199" t="str">
        <f t="shared" si="15"/>
        <v>Standard</v>
      </c>
    </row>
    <row r="200" spans="1:28" x14ac:dyDescent="0.3">
      <c r="A200">
        <v>501227</v>
      </c>
      <c r="B200" s="2">
        <v>40655</v>
      </c>
      <c r="C200">
        <v>1</v>
      </c>
      <c r="D200">
        <v>2</v>
      </c>
      <c r="E200">
        <v>4</v>
      </c>
      <c r="F200" t="s">
        <v>32</v>
      </c>
      <c r="G200">
        <v>2</v>
      </c>
      <c r="H200" t="s">
        <v>20</v>
      </c>
      <c r="I200">
        <v>0</v>
      </c>
      <c r="J200">
        <v>1</v>
      </c>
      <c r="K200">
        <v>0</v>
      </c>
      <c r="L200" t="s">
        <v>28</v>
      </c>
      <c r="M200">
        <v>9</v>
      </c>
      <c r="N200">
        <v>2</v>
      </c>
      <c r="O200">
        <v>162</v>
      </c>
      <c r="P200">
        <v>485</v>
      </c>
      <c r="Q200">
        <v>513</v>
      </c>
      <c r="R200" t="s">
        <v>33</v>
      </c>
      <c r="S200" t="s">
        <v>23</v>
      </c>
      <c r="T200">
        <f t="shared" si="12"/>
        <v>2011</v>
      </c>
      <c r="U200">
        <f t="shared" si="13"/>
        <v>4</v>
      </c>
      <c r="V200" t="str">
        <f t="shared" si="14"/>
        <v>April</v>
      </c>
      <c r="W200" s="1" t="str">
        <f>VLOOKUP($C200,[1]Team!$A:$C,2,FALSE)</f>
        <v>Kolkata Knight Riders</v>
      </c>
      <c r="X200" t="str">
        <f>VLOOKUP($C200,[1]Team!$A:$C,3,FALSE)</f>
        <v>KKR</v>
      </c>
      <c r="Y200" t="str">
        <f>VLOOKUP($D200,[1]Team!$A:$C,2,FALSE)</f>
        <v>Royal Challengers Bangalore</v>
      </c>
      <c r="Z200" t="str">
        <f>VLOOKUP($G200,[1]Team!$A:$C,2,FALSE)</f>
        <v>Royal Challengers Bangalore</v>
      </c>
      <c r="AA200" t="str">
        <f>VLOOKUP($N200,[1]Team!$A:$C,2,FALSE)</f>
        <v>Royal Challengers Bangalore</v>
      </c>
      <c r="AB200" t="str">
        <f t="shared" si="15"/>
        <v>Standard</v>
      </c>
    </row>
    <row r="201" spans="1:28" x14ac:dyDescent="0.3">
      <c r="A201">
        <v>501228</v>
      </c>
      <c r="B201" s="2">
        <v>40656</v>
      </c>
      <c r="C201">
        <v>6</v>
      </c>
      <c r="D201">
        <v>4</v>
      </c>
      <c r="E201">
        <v>4</v>
      </c>
      <c r="F201" t="s">
        <v>27</v>
      </c>
      <c r="G201">
        <v>4</v>
      </c>
      <c r="H201" t="s">
        <v>20</v>
      </c>
      <c r="I201">
        <v>0</v>
      </c>
      <c r="J201">
        <v>1</v>
      </c>
      <c r="K201">
        <v>0</v>
      </c>
      <c r="L201" t="s">
        <v>21</v>
      </c>
      <c r="M201">
        <v>29</v>
      </c>
      <c r="N201">
        <v>6</v>
      </c>
      <c r="O201">
        <v>187</v>
      </c>
      <c r="P201">
        <v>483</v>
      </c>
      <c r="Q201">
        <v>477</v>
      </c>
      <c r="R201" t="s">
        <v>29</v>
      </c>
      <c r="S201" t="s">
        <v>23</v>
      </c>
      <c r="T201">
        <f t="shared" si="12"/>
        <v>2011</v>
      </c>
      <c r="U201">
        <f t="shared" si="13"/>
        <v>4</v>
      </c>
      <c r="V201" t="str">
        <f t="shared" si="14"/>
        <v>April</v>
      </c>
      <c r="W201" s="1" t="str">
        <f>VLOOKUP($C201,[1]Team!$A:$C,2,FALSE)</f>
        <v>Delhi Daredevils</v>
      </c>
      <c r="X201" t="str">
        <f>VLOOKUP($C201,[1]Team!$A:$C,3,FALSE)</f>
        <v>DD</v>
      </c>
      <c r="Y201" t="str">
        <f>VLOOKUP($D201,[1]Team!$A:$C,2,FALSE)</f>
        <v>Kings XI Punjab</v>
      </c>
      <c r="Z201" t="str">
        <f>VLOOKUP($G201,[1]Team!$A:$C,2,FALSE)</f>
        <v>Kings XI Punjab</v>
      </c>
      <c r="AA201" t="str">
        <f>VLOOKUP($N201,[1]Team!$A:$C,2,FALSE)</f>
        <v>Delhi Daredevils</v>
      </c>
      <c r="AB201" t="str">
        <f t="shared" si="15"/>
        <v>Standard</v>
      </c>
    </row>
    <row r="202" spans="1:28" x14ac:dyDescent="0.3">
      <c r="A202">
        <v>501229</v>
      </c>
      <c r="B202" s="2">
        <v>40657</v>
      </c>
      <c r="C202">
        <v>8</v>
      </c>
      <c r="D202">
        <v>7</v>
      </c>
      <c r="E202">
        <v>4</v>
      </c>
      <c r="F202" t="s">
        <v>36</v>
      </c>
      <c r="G202">
        <v>8</v>
      </c>
      <c r="H202" t="s">
        <v>20</v>
      </c>
      <c r="I202">
        <v>0</v>
      </c>
      <c r="J202">
        <v>1</v>
      </c>
      <c r="K202">
        <v>0</v>
      </c>
      <c r="L202" t="s">
        <v>21</v>
      </c>
      <c r="M202">
        <v>37</v>
      </c>
      <c r="N202">
        <v>7</v>
      </c>
      <c r="O202">
        <v>194</v>
      </c>
      <c r="P202">
        <v>482</v>
      </c>
      <c r="Q202">
        <v>517</v>
      </c>
      <c r="R202" t="s">
        <v>37</v>
      </c>
      <c r="S202" t="s">
        <v>23</v>
      </c>
      <c r="T202">
        <f t="shared" si="12"/>
        <v>2011</v>
      </c>
      <c r="U202">
        <f t="shared" si="13"/>
        <v>4</v>
      </c>
      <c r="V202" t="str">
        <f t="shared" si="14"/>
        <v>April</v>
      </c>
      <c r="W202" s="1" t="str">
        <f>VLOOKUP($C202,[1]Team!$A:$C,2,FALSE)</f>
        <v>Deccan Chargers</v>
      </c>
      <c r="X202" t="str">
        <f>VLOOKUP($C202,[1]Team!$A:$C,3,FALSE)</f>
        <v>DC</v>
      </c>
      <c r="Y202" t="str">
        <f>VLOOKUP($D202,[1]Team!$A:$C,2,FALSE)</f>
        <v>Mumbai Indians</v>
      </c>
      <c r="Z202" t="str">
        <f>VLOOKUP($G202,[1]Team!$A:$C,2,FALSE)</f>
        <v>Deccan Chargers</v>
      </c>
      <c r="AA202" t="str">
        <f>VLOOKUP($N202,[1]Team!$A:$C,2,FALSE)</f>
        <v>Mumbai Indians</v>
      </c>
      <c r="AB202" t="str">
        <f t="shared" si="15"/>
        <v>Standard</v>
      </c>
    </row>
    <row r="203" spans="1:28" x14ac:dyDescent="0.3">
      <c r="A203">
        <v>501230</v>
      </c>
      <c r="B203" s="2">
        <v>40657</v>
      </c>
      <c r="C203">
        <v>5</v>
      </c>
      <c r="D203">
        <v>9</v>
      </c>
      <c r="E203">
        <v>4</v>
      </c>
      <c r="F203" t="s">
        <v>34</v>
      </c>
      <c r="G203">
        <v>5</v>
      </c>
      <c r="H203" t="s">
        <v>20</v>
      </c>
      <c r="I203">
        <v>0</v>
      </c>
      <c r="J203">
        <v>1</v>
      </c>
      <c r="K203">
        <v>0</v>
      </c>
      <c r="L203" t="s">
        <v>28</v>
      </c>
      <c r="M203">
        <v>8</v>
      </c>
      <c r="N203">
        <v>5</v>
      </c>
      <c r="O203">
        <v>38</v>
      </c>
      <c r="P203">
        <v>478</v>
      </c>
      <c r="Q203">
        <v>488</v>
      </c>
      <c r="R203" t="s">
        <v>35</v>
      </c>
      <c r="S203" t="s">
        <v>23</v>
      </c>
      <c r="T203">
        <f t="shared" si="12"/>
        <v>2011</v>
      </c>
      <c r="U203">
        <f t="shared" si="13"/>
        <v>4</v>
      </c>
      <c r="V203" t="str">
        <f t="shared" si="14"/>
        <v>April</v>
      </c>
      <c r="W203" s="1" t="str">
        <f>VLOOKUP($C203,[1]Team!$A:$C,2,FALSE)</f>
        <v>Rajasthan Royals</v>
      </c>
      <c r="X203" t="str">
        <f>VLOOKUP($C203,[1]Team!$A:$C,3,FALSE)</f>
        <v>RR</v>
      </c>
      <c r="Y203" t="str">
        <f>VLOOKUP($D203,[1]Team!$A:$C,2,FALSE)</f>
        <v>Kochi Tuskers Kerala</v>
      </c>
      <c r="Z203" t="str">
        <f>VLOOKUP($G203,[1]Team!$A:$C,2,FALSE)</f>
        <v>Rajasthan Royals</v>
      </c>
      <c r="AA203" t="str">
        <f>VLOOKUP($N203,[1]Team!$A:$C,2,FALSE)</f>
        <v>Rajasthan Royals</v>
      </c>
      <c r="AB203" t="str">
        <f t="shared" si="15"/>
        <v>Standard</v>
      </c>
    </row>
    <row r="204" spans="1:28" x14ac:dyDescent="0.3">
      <c r="A204">
        <v>501231</v>
      </c>
      <c r="B204" s="2">
        <v>40658</v>
      </c>
      <c r="C204">
        <v>3</v>
      </c>
      <c r="D204">
        <v>10</v>
      </c>
      <c r="E204">
        <v>4</v>
      </c>
      <c r="F204" t="s">
        <v>85</v>
      </c>
      <c r="G204">
        <v>10</v>
      </c>
      <c r="H204" t="s">
        <v>20</v>
      </c>
      <c r="I204">
        <v>0</v>
      </c>
      <c r="J204">
        <v>1</v>
      </c>
      <c r="K204">
        <v>0</v>
      </c>
      <c r="L204" t="s">
        <v>21</v>
      </c>
      <c r="M204">
        <v>25</v>
      </c>
      <c r="N204">
        <v>3</v>
      </c>
      <c r="O204">
        <v>19</v>
      </c>
      <c r="P204">
        <v>472</v>
      </c>
      <c r="Q204">
        <v>513</v>
      </c>
      <c r="R204" t="s">
        <v>38</v>
      </c>
      <c r="S204" t="s">
        <v>23</v>
      </c>
      <c r="T204">
        <f t="shared" si="12"/>
        <v>2011</v>
      </c>
      <c r="U204">
        <f t="shared" si="13"/>
        <v>4</v>
      </c>
      <c r="V204" t="str">
        <f t="shared" si="14"/>
        <v>April</v>
      </c>
      <c r="W204" s="1" t="str">
        <f>VLOOKUP($C204,[1]Team!$A:$C,2,FALSE)</f>
        <v>Chennai Super Kings</v>
      </c>
      <c r="X204" t="str">
        <f>VLOOKUP($C204,[1]Team!$A:$C,3,FALSE)</f>
        <v>CSK</v>
      </c>
      <c r="Y204" t="str">
        <f>VLOOKUP($D204,[1]Team!$A:$C,2,FALSE)</f>
        <v>Pune Warriors</v>
      </c>
      <c r="Z204" t="str">
        <f>VLOOKUP($G204,[1]Team!$A:$C,2,FALSE)</f>
        <v>Pune Warriors</v>
      </c>
      <c r="AA204" t="str">
        <f>VLOOKUP($N204,[1]Team!$A:$C,2,FALSE)</f>
        <v>Chennai Super Kings</v>
      </c>
      <c r="AB204" t="str">
        <f t="shared" si="15"/>
        <v>Standard</v>
      </c>
    </row>
    <row r="205" spans="1:28" x14ac:dyDescent="0.3">
      <c r="A205">
        <v>501232</v>
      </c>
      <c r="B205" s="2">
        <v>40659</v>
      </c>
      <c r="C205">
        <v>6</v>
      </c>
      <c r="D205">
        <v>2</v>
      </c>
      <c r="E205">
        <v>4</v>
      </c>
      <c r="F205" t="s">
        <v>27</v>
      </c>
      <c r="G205">
        <v>2</v>
      </c>
      <c r="H205" t="s">
        <v>20</v>
      </c>
      <c r="I205">
        <v>0</v>
      </c>
      <c r="J205">
        <v>1</v>
      </c>
      <c r="K205">
        <v>0</v>
      </c>
      <c r="L205" t="s">
        <v>28</v>
      </c>
      <c r="M205">
        <v>3</v>
      </c>
      <c r="N205">
        <v>2</v>
      </c>
      <c r="O205">
        <v>8</v>
      </c>
      <c r="P205">
        <v>483</v>
      </c>
      <c r="Q205">
        <v>518</v>
      </c>
      <c r="R205" t="s">
        <v>29</v>
      </c>
      <c r="S205" t="s">
        <v>23</v>
      </c>
      <c r="T205">
        <f t="shared" si="12"/>
        <v>2011</v>
      </c>
      <c r="U205">
        <f t="shared" si="13"/>
        <v>4</v>
      </c>
      <c r="V205" t="str">
        <f t="shared" si="14"/>
        <v>April</v>
      </c>
      <c r="W205" s="1" t="str">
        <f>VLOOKUP($C205,[1]Team!$A:$C,2,FALSE)</f>
        <v>Delhi Daredevils</v>
      </c>
      <c r="X205" t="str">
        <f>VLOOKUP($C205,[1]Team!$A:$C,3,FALSE)</f>
        <v>DD</v>
      </c>
      <c r="Y205" t="str">
        <f>VLOOKUP($D205,[1]Team!$A:$C,2,FALSE)</f>
        <v>Royal Challengers Bangalore</v>
      </c>
      <c r="Z205" t="str">
        <f>VLOOKUP($G205,[1]Team!$A:$C,2,FALSE)</f>
        <v>Royal Challengers Bangalore</v>
      </c>
      <c r="AA205" t="str">
        <f>VLOOKUP($N205,[1]Team!$A:$C,2,FALSE)</f>
        <v>Royal Challengers Bangalore</v>
      </c>
      <c r="AB205" t="str">
        <f t="shared" si="15"/>
        <v>Standard</v>
      </c>
    </row>
    <row r="206" spans="1:28" x14ac:dyDescent="0.3">
      <c r="A206">
        <v>501233</v>
      </c>
      <c r="B206" s="2">
        <v>40660</v>
      </c>
      <c r="C206">
        <v>10</v>
      </c>
      <c r="D206">
        <v>3</v>
      </c>
      <c r="E206">
        <v>4</v>
      </c>
      <c r="F206" t="s">
        <v>86</v>
      </c>
      <c r="G206">
        <v>10</v>
      </c>
      <c r="H206" t="s">
        <v>25</v>
      </c>
      <c r="I206">
        <v>0</v>
      </c>
      <c r="J206">
        <v>1</v>
      </c>
      <c r="K206">
        <v>0</v>
      </c>
      <c r="L206" t="s">
        <v>28</v>
      </c>
      <c r="M206">
        <v>8</v>
      </c>
      <c r="N206">
        <v>3</v>
      </c>
      <c r="O206">
        <v>248</v>
      </c>
      <c r="P206">
        <v>470</v>
      </c>
      <c r="Q206">
        <v>487</v>
      </c>
      <c r="R206" t="s">
        <v>31</v>
      </c>
      <c r="S206" t="s">
        <v>23</v>
      </c>
      <c r="T206">
        <f t="shared" si="12"/>
        <v>2011</v>
      </c>
      <c r="U206">
        <f t="shared" si="13"/>
        <v>4</v>
      </c>
      <c r="V206" t="str">
        <f t="shared" si="14"/>
        <v>April</v>
      </c>
      <c r="W206" s="1" t="str">
        <f>VLOOKUP($C206,[1]Team!$A:$C,2,FALSE)</f>
        <v>Pune Warriors</v>
      </c>
      <c r="X206" t="str">
        <f>VLOOKUP($C206,[1]Team!$A:$C,3,FALSE)</f>
        <v>PW</v>
      </c>
      <c r="Y206" t="str">
        <f>VLOOKUP($D206,[1]Team!$A:$C,2,FALSE)</f>
        <v>Chennai Super Kings</v>
      </c>
      <c r="Z206" t="str">
        <f>VLOOKUP($G206,[1]Team!$A:$C,2,FALSE)</f>
        <v>Pune Warriors</v>
      </c>
      <c r="AA206" t="str">
        <f>VLOOKUP($N206,[1]Team!$A:$C,2,FALSE)</f>
        <v>Chennai Super Kings</v>
      </c>
      <c r="AB206" t="str">
        <f t="shared" si="15"/>
        <v>Standard</v>
      </c>
    </row>
    <row r="207" spans="1:28" x14ac:dyDescent="0.3">
      <c r="A207">
        <v>501234</v>
      </c>
      <c r="B207" s="2">
        <v>40660</v>
      </c>
      <c r="C207">
        <v>9</v>
      </c>
      <c r="D207">
        <v>8</v>
      </c>
      <c r="E207">
        <v>4</v>
      </c>
      <c r="F207" t="s">
        <v>64</v>
      </c>
      <c r="G207">
        <v>9</v>
      </c>
      <c r="H207" t="s">
        <v>20</v>
      </c>
      <c r="I207">
        <v>0</v>
      </c>
      <c r="J207">
        <v>1</v>
      </c>
      <c r="K207">
        <v>0</v>
      </c>
      <c r="L207" t="s">
        <v>21</v>
      </c>
      <c r="M207">
        <v>55</v>
      </c>
      <c r="N207">
        <v>8</v>
      </c>
      <c r="O207">
        <v>84</v>
      </c>
      <c r="P207">
        <v>482</v>
      </c>
      <c r="Q207">
        <v>517</v>
      </c>
      <c r="R207" t="s">
        <v>65</v>
      </c>
      <c r="S207" t="s">
        <v>23</v>
      </c>
      <c r="T207">
        <f t="shared" si="12"/>
        <v>2011</v>
      </c>
      <c r="U207">
        <f t="shared" si="13"/>
        <v>4</v>
      </c>
      <c r="V207" t="str">
        <f t="shared" si="14"/>
        <v>April</v>
      </c>
      <c r="W207" s="1" t="str">
        <f>VLOOKUP($C207,[1]Team!$A:$C,2,FALSE)</f>
        <v>Kochi Tuskers Kerala</v>
      </c>
      <c r="X207" t="str">
        <f>VLOOKUP($C207,[1]Team!$A:$C,3,FALSE)</f>
        <v>KTK</v>
      </c>
      <c r="Y207" t="str">
        <f>VLOOKUP($D207,[1]Team!$A:$C,2,FALSE)</f>
        <v>Deccan Chargers</v>
      </c>
      <c r="Z207" t="str">
        <f>VLOOKUP($G207,[1]Team!$A:$C,2,FALSE)</f>
        <v>Kochi Tuskers Kerala</v>
      </c>
      <c r="AA207" t="str">
        <f>VLOOKUP($N207,[1]Team!$A:$C,2,FALSE)</f>
        <v>Deccan Chargers</v>
      </c>
      <c r="AB207" t="str">
        <f t="shared" si="15"/>
        <v>Standard</v>
      </c>
    </row>
    <row r="208" spans="1:28" x14ac:dyDescent="0.3">
      <c r="A208">
        <v>501235</v>
      </c>
      <c r="B208" s="2">
        <v>40661</v>
      </c>
      <c r="C208">
        <v>6</v>
      </c>
      <c r="D208">
        <v>1</v>
      </c>
      <c r="E208">
        <v>4</v>
      </c>
      <c r="F208" t="s">
        <v>27</v>
      </c>
      <c r="G208">
        <v>6</v>
      </c>
      <c r="H208" t="s">
        <v>20</v>
      </c>
      <c r="I208">
        <v>0</v>
      </c>
      <c r="J208">
        <v>1</v>
      </c>
      <c r="K208">
        <v>0</v>
      </c>
      <c r="L208" t="s">
        <v>21</v>
      </c>
      <c r="M208">
        <v>17</v>
      </c>
      <c r="N208">
        <v>1</v>
      </c>
      <c r="O208">
        <v>87</v>
      </c>
      <c r="P208">
        <v>493</v>
      </c>
      <c r="Q208">
        <v>518</v>
      </c>
      <c r="R208" t="s">
        <v>29</v>
      </c>
      <c r="S208" t="s">
        <v>23</v>
      </c>
      <c r="T208">
        <f t="shared" si="12"/>
        <v>2011</v>
      </c>
      <c r="U208">
        <f t="shared" si="13"/>
        <v>4</v>
      </c>
      <c r="V208" t="str">
        <f t="shared" si="14"/>
        <v>April</v>
      </c>
      <c r="W208" s="1" t="str">
        <f>VLOOKUP($C208,[1]Team!$A:$C,2,FALSE)</f>
        <v>Delhi Daredevils</v>
      </c>
      <c r="X208" t="str">
        <f>VLOOKUP($C208,[1]Team!$A:$C,3,FALSE)</f>
        <v>DD</v>
      </c>
      <c r="Y208" t="str">
        <f>VLOOKUP($D208,[1]Team!$A:$C,2,FALSE)</f>
        <v>Kolkata Knight Riders</v>
      </c>
      <c r="Z208" t="str">
        <f>VLOOKUP($G208,[1]Team!$A:$C,2,FALSE)</f>
        <v>Delhi Daredevils</v>
      </c>
      <c r="AA208" t="str">
        <f>VLOOKUP($N208,[1]Team!$A:$C,2,FALSE)</f>
        <v>Kolkata Knight Riders</v>
      </c>
      <c r="AB208" t="str">
        <f t="shared" si="15"/>
        <v>Standard</v>
      </c>
    </row>
    <row r="209" spans="1:28" x14ac:dyDescent="0.3">
      <c r="A209">
        <v>501236</v>
      </c>
      <c r="B209" s="2">
        <v>40662</v>
      </c>
      <c r="C209">
        <v>5</v>
      </c>
      <c r="D209">
        <v>7</v>
      </c>
      <c r="E209">
        <v>4</v>
      </c>
      <c r="F209" t="s">
        <v>34</v>
      </c>
      <c r="G209">
        <v>5</v>
      </c>
      <c r="H209" t="s">
        <v>20</v>
      </c>
      <c r="I209">
        <v>0</v>
      </c>
      <c r="J209">
        <v>1</v>
      </c>
      <c r="K209">
        <v>0</v>
      </c>
      <c r="L209" t="s">
        <v>28</v>
      </c>
      <c r="M209">
        <v>7</v>
      </c>
      <c r="N209">
        <v>5</v>
      </c>
      <c r="O209">
        <v>192</v>
      </c>
      <c r="P209">
        <v>470</v>
      </c>
      <c r="Q209">
        <v>488</v>
      </c>
      <c r="R209" t="s">
        <v>35</v>
      </c>
      <c r="S209" t="s">
        <v>23</v>
      </c>
      <c r="T209">
        <f t="shared" si="12"/>
        <v>2011</v>
      </c>
      <c r="U209">
        <f t="shared" si="13"/>
        <v>4</v>
      </c>
      <c r="V209" t="str">
        <f t="shared" si="14"/>
        <v>April</v>
      </c>
      <c r="W209" s="1" t="str">
        <f>VLOOKUP($C209,[1]Team!$A:$C,2,FALSE)</f>
        <v>Rajasthan Royals</v>
      </c>
      <c r="X209" t="str">
        <f>VLOOKUP($C209,[1]Team!$A:$C,3,FALSE)</f>
        <v>RR</v>
      </c>
      <c r="Y209" t="str">
        <f>VLOOKUP($D209,[1]Team!$A:$C,2,FALSE)</f>
        <v>Mumbai Indians</v>
      </c>
      <c r="Z209" t="str">
        <f>VLOOKUP($G209,[1]Team!$A:$C,2,FALSE)</f>
        <v>Rajasthan Royals</v>
      </c>
      <c r="AA209" t="str">
        <f>VLOOKUP($N209,[1]Team!$A:$C,2,FALSE)</f>
        <v>Rajasthan Royals</v>
      </c>
      <c r="AB209" t="str">
        <f t="shared" si="15"/>
        <v>Standard</v>
      </c>
    </row>
    <row r="210" spans="1:28" x14ac:dyDescent="0.3">
      <c r="A210">
        <v>501237</v>
      </c>
      <c r="B210" s="2">
        <v>40662</v>
      </c>
      <c r="C210">
        <v>2</v>
      </c>
      <c r="D210">
        <v>10</v>
      </c>
      <c r="E210">
        <v>4</v>
      </c>
      <c r="F210" t="s">
        <v>19</v>
      </c>
      <c r="G210">
        <v>10</v>
      </c>
      <c r="H210" t="s">
        <v>20</v>
      </c>
      <c r="I210">
        <v>0</v>
      </c>
      <c r="J210">
        <v>1</v>
      </c>
      <c r="K210">
        <v>0</v>
      </c>
      <c r="L210" t="s">
        <v>21</v>
      </c>
      <c r="M210">
        <v>26</v>
      </c>
      <c r="N210">
        <v>2</v>
      </c>
      <c r="O210">
        <v>8</v>
      </c>
      <c r="P210">
        <v>472</v>
      </c>
      <c r="Q210">
        <v>485</v>
      </c>
      <c r="R210" t="s">
        <v>22</v>
      </c>
      <c r="S210" t="s">
        <v>23</v>
      </c>
      <c r="T210">
        <f t="shared" si="12"/>
        <v>2011</v>
      </c>
      <c r="U210">
        <f t="shared" si="13"/>
        <v>4</v>
      </c>
      <c r="V210" t="str">
        <f t="shared" si="14"/>
        <v>April</v>
      </c>
      <c r="W210" s="1" t="str">
        <f>VLOOKUP($C210,[1]Team!$A:$C,2,FALSE)</f>
        <v>Royal Challengers Bangalore</v>
      </c>
      <c r="X210" t="str">
        <f>VLOOKUP($C210,[1]Team!$A:$C,3,FALSE)</f>
        <v>RCB</v>
      </c>
      <c r="Y210" t="str">
        <f>VLOOKUP($D210,[1]Team!$A:$C,2,FALSE)</f>
        <v>Pune Warriors</v>
      </c>
      <c r="Z210" t="str">
        <f>VLOOKUP($G210,[1]Team!$A:$C,2,FALSE)</f>
        <v>Pune Warriors</v>
      </c>
      <c r="AA210" t="str">
        <f>VLOOKUP($N210,[1]Team!$A:$C,2,FALSE)</f>
        <v>Royal Challengers Bangalore</v>
      </c>
      <c r="AB210" t="str">
        <f t="shared" si="15"/>
        <v>Standard</v>
      </c>
    </row>
    <row r="211" spans="1:28" x14ac:dyDescent="0.3">
      <c r="A211">
        <v>501238</v>
      </c>
      <c r="B211" s="2">
        <v>40663</v>
      </c>
      <c r="C211">
        <v>9</v>
      </c>
      <c r="D211">
        <v>6</v>
      </c>
      <c r="E211">
        <v>4</v>
      </c>
      <c r="F211" t="s">
        <v>64</v>
      </c>
      <c r="G211">
        <v>6</v>
      </c>
      <c r="H211" t="s">
        <v>25</v>
      </c>
      <c r="I211">
        <v>0</v>
      </c>
      <c r="J211">
        <v>1</v>
      </c>
      <c r="K211">
        <v>0</v>
      </c>
      <c r="L211" t="s">
        <v>21</v>
      </c>
      <c r="M211">
        <v>38</v>
      </c>
      <c r="N211">
        <v>6</v>
      </c>
      <c r="O211">
        <v>41</v>
      </c>
      <c r="P211">
        <v>482</v>
      </c>
      <c r="Q211">
        <v>517</v>
      </c>
      <c r="R211" t="s">
        <v>65</v>
      </c>
      <c r="S211" t="s">
        <v>23</v>
      </c>
      <c r="T211">
        <f t="shared" si="12"/>
        <v>2011</v>
      </c>
      <c r="U211">
        <f t="shared" si="13"/>
        <v>4</v>
      </c>
      <c r="V211" t="str">
        <f t="shared" si="14"/>
        <v>April</v>
      </c>
      <c r="W211" s="1" t="str">
        <f>VLOOKUP($C211,[1]Team!$A:$C,2,FALSE)</f>
        <v>Kochi Tuskers Kerala</v>
      </c>
      <c r="X211" t="str">
        <f>VLOOKUP($C211,[1]Team!$A:$C,3,FALSE)</f>
        <v>KTK</v>
      </c>
      <c r="Y211" t="str">
        <f>VLOOKUP($D211,[1]Team!$A:$C,2,FALSE)</f>
        <v>Delhi Daredevils</v>
      </c>
      <c r="Z211" t="str">
        <f>VLOOKUP($G211,[1]Team!$A:$C,2,FALSE)</f>
        <v>Delhi Daredevils</v>
      </c>
      <c r="AA211" t="str">
        <f>VLOOKUP($N211,[1]Team!$A:$C,2,FALSE)</f>
        <v>Delhi Daredevils</v>
      </c>
      <c r="AB211" t="str">
        <f t="shared" si="15"/>
        <v>Standard</v>
      </c>
    </row>
    <row r="212" spans="1:28" x14ac:dyDescent="0.3">
      <c r="A212">
        <v>501239</v>
      </c>
      <c r="B212" s="2">
        <v>40663</v>
      </c>
      <c r="C212">
        <v>1</v>
      </c>
      <c r="D212">
        <v>4</v>
      </c>
      <c r="E212">
        <v>4</v>
      </c>
      <c r="F212" t="s">
        <v>32</v>
      </c>
      <c r="G212">
        <v>1</v>
      </c>
      <c r="H212" t="s">
        <v>20</v>
      </c>
      <c r="I212">
        <v>0</v>
      </c>
      <c r="J212">
        <v>1</v>
      </c>
      <c r="K212">
        <v>0</v>
      </c>
      <c r="L212" t="s">
        <v>28</v>
      </c>
      <c r="M212">
        <v>8</v>
      </c>
      <c r="N212">
        <v>1</v>
      </c>
      <c r="O212">
        <v>140</v>
      </c>
      <c r="P212">
        <v>492</v>
      </c>
      <c r="Q212">
        <v>487</v>
      </c>
      <c r="R212" t="s">
        <v>33</v>
      </c>
      <c r="S212" t="s">
        <v>23</v>
      </c>
      <c r="T212">
        <f t="shared" si="12"/>
        <v>2011</v>
      </c>
      <c r="U212">
        <f t="shared" si="13"/>
        <v>4</v>
      </c>
      <c r="V212" t="str">
        <f t="shared" si="14"/>
        <v>April</v>
      </c>
      <c r="W212" s="1" t="str">
        <f>VLOOKUP($C212,[1]Team!$A:$C,2,FALSE)</f>
        <v>Kolkata Knight Riders</v>
      </c>
      <c r="X212" t="str">
        <f>VLOOKUP($C212,[1]Team!$A:$C,3,FALSE)</f>
        <v>KKR</v>
      </c>
      <c r="Y212" t="str">
        <f>VLOOKUP($D212,[1]Team!$A:$C,2,FALSE)</f>
        <v>Kings XI Punjab</v>
      </c>
      <c r="Z212" t="str">
        <f>VLOOKUP($G212,[1]Team!$A:$C,2,FALSE)</f>
        <v>Kolkata Knight Riders</v>
      </c>
      <c r="AA212" t="str">
        <f>VLOOKUP($N212,[1]Team!$A:$C,2,FALSE)</f>
        <v>Kolkata Knight Riders</v>
      </c>
      <c r="AB212" t="str">
        <f t="shared" si="15"/>
        <v>Standard</v>
      </c>
    </row>
    <row r="213" spans="1:28" x14ac:dyDescent="0.3">
      <c r="A213">
        <v>501240</v>
      </c>
      <c r="B213" s="2">
        <v>40664</v>
      </c>
      <c r="C213">
        <v>5</v>
      </c>
      <c r="D213">
        <v>10</v>
      </c>
      <c r="E213">
        <v>4</v>
      </c>
      <c r="F213" t="s">
        <v>34</v>
      </c>
      <c r="G213">
        <v>5</v>
      </c>
      <c r="H213" t="s">
        <v>20</v>
      </c>
      <c r="I213">
        <v>0</v>
      </c>
      <c r="J213">
        <v>1</v>
      </c>
      <c r="K213">
        <v>0</v>
      </c>
      <c r="L213" t="s">
        <v>28</v>
      </c>
      <c r="M213">
        <v>6</v>
      </c>
      <c r="N213">
        <v>5</v>
      </c>
      <c r="O213">
        <v>52</v>
      </c>
      <c r="P213">
        <v>488</v>
      </c>
      <c r="Q213">
        <v>490</v>
      </c>
      <c r="R213" t="s">
        <v>35</v>
      </c>
      <c r="S213" t="s">
        <v>23</v>
      </c>
      <c r="T213">
        <f t="shared" si="12"/>
        <v>2011</v>
      </c>
      <c r="U213">
        <f t="shared" si="13"/>
        <v>5</v>
      </c>
      <c r="V213" t="str">
        <f t="shared" si="14"/>
        <v>May</v>
      </c>
      <c r="W213" s="1" t="str">
        <f>VLOOKUP($C213,[1]Team!$A:$C,2,FALSE)</f>
        <v>Rajasthan Royals</v>
      </c>
      <c r="X213" t="str">
        <f>VLOOKUP($C213,[1]Team!$A:$C,3,FALSE)</f>
        <v>RR</v>
      </c>
      <c r="Y213" t="str">
        <f>VLOOKUP($D213,[1]Team!$A:$C,2,FALSE)</f>
        <v>Pune Warriors</v>
      </c>
      <c r="Z213" t="str">
        <f>VLOOKUP($G213,[1]Team!$A:$C,2,FALSE)</f>
        <v>Rajasthan Royals</v>
      </c>
      <c r="AA213" t="str">
        <f>VLOOKUP($N213,[1]Team!$A:$C,2,FALSE)</f>
        <v>Rajasthan Royals</v>
      </c>
      <c r="AB213" t="str">
        <f t="shared" si="15"/>
        <v>Standard</v>
      </c>
    </row>
    <row r="214" spans="1:28" x14ac:dyDescent="0.3">
      <c r="A214">
        <v>501241</v>
      </c>
      <c r="B214" s="2">
        <v>40664</v>
      </c>
      <c r="C214">
        <v>3</v>
      </c>
      <c r="D214">
        <v>8</v>
      </c>
      <c r="E214">
        <v>4</v>
      </c>
      <c r="F214" t="s">
        <v>85</v>
      </c>
      <c r="G214">
        <v>3</v>
      </c>
      <c r="H214" t="s">
        <v>25</v>
      </c>
      <c r="I214">
        <v>0</v>
      </c>
      <c r="J214">
        <v>1</v>
      </c>
      <c r="K214">
        <v>0</v>
      </c>
      <c r="L214" t="s">
        <v>21</v>
      </c>
      <c r="M214">
        <v>19</v>
      </c>
      <c r="N214">
        <v>3</v>
      </c>
      <c r="O214">
        <v>109</v>
      </c>
      <c r="P214">
        <v>472</v>
      </c>
      <c r="Q214">
        <v>513</v>
      </c>
      <c r="R214" t="s">
        <v>38</v>
      </c>
      <c r="S214" t="s">
        <v>23</v>
      </c>
      <c r="T214">
        <f t="shared" si="12"/>
        <v>2011</v>
      </c>
      <c r="U214">
        <f t="shared" si="13"/>
        <v>5</v>
      </c>
      <c r="V214" t="str">
        <f t="shared" si="14"/>
        <v>May</v>
      </c>
      <c r="W214" s="1" t="str">
        <f>VLOOKUP($C214,[1]Team!$A:$C,2,FALSE)</f>
        <v>Chennai Super Kings</v>
      </c>
      <c r="X214" t="str">
        <f>VLOOKUP($C214,[1]Team!$A:$C,3,FALSE)</f>
        <v>CSK</v>
      </c>
      <c r="Y214" t="str">
        <f>VLOOKUP($D214,[1]Team!$A:$C,2,FALSE)</f>
        <v>Deccan Chargers</v>
      </c>
      <c r="Z214" t="str">
        <f>VLOOKUP($G214,[1]Team!$A:$C,2,FALSE)</f>
        <v>Chennai Super Kings</v>
      </c>
      <c r="AA214" t="str">
        <f>VLOOKUP($N214,[1]Team!$A:$C,2,FALSE)</f>
        <v>Chennai Super Kings</v>
      </c>
      <c r="AB214" t="str">
        <f t="shared" si="15"/>
        <v>Standard</v>
      </c>
    </row>
    <row r="215" spans="1:28" x14ac:dyDescent="0.3">
      <c r="A215">
        <v>501242</v>
      </c>
      <c r="B215" s="2">
        <v>40665</v>
      </c>
      <c r="C215">
        <v>7</v>
      </c>
      <c r="D215">
        <v>4</v>
      </c>
      <c r="E215">
        <v>4</v>
      </c>
      <c r="F215" t="s">
        <v>30</v>
      </c>
      <c r="G215">
        <v>4</v>
      </c>
      <c r="H215" t="s">
        <v>20</v>
      </c>
      <c r="I215">
        <v>0</v>
      </c>
      <c r="J215">
        <v>1</v>
      </c>
      <c r="K215">
        <v>0</v>
      </c>
      <c r="L215" t="s">
        <v>21</v>
      </c>
      <c r="M215">
        <v>23</v>
      </c>
      <c r="N215">
        <v>7</v>
      </c>
      <c r="O215">
        <v>221</v>
      </c>
      <c r="P215">
        <v>482</v>
      </c>
      <c r="Q215">
        <v>493</v>
      </c>
      <c r="R215" t="s">
        <v>31</v>
      </c>
      <c r="S215" t="s">
        <v>23</v>
      </c>
      <c r="T215">
        <f t="shared" si="12"/>
        <v>2011</v>
      </c>
      <c r="U215">
        <f t="shared" si="13"/>
        <v>5</v>
      </c>
      <c r="V215" t="str">
        <f t="shared" si="14"/>
        <v>May</v>
      </c>
      <c r="W215" s="1" t="str">
        <f>VLOOKUP($C215,[1]Team!$A:$C,2,FALSE)</f>
        <v>Mumbai Indians</v>
      </c>
      <c r="X215" t="str">
        <f>VLOOKUP($C215,[1]Team!$A:$C,3,FALSE)</f>
        <v>MI</v>
      </c>
      <c r="Y215" t="str">
        <f>VLOOKUP($D215,[1]Team!$A:$C,2,FALSE)</f>
        <v>Kings XI Punjab</v>
      </c>
      <c r="Z215" t="str">
        <f>VLOOKUP($G215,[1]Team!$A:$C,2,FALSE)</f>
        <v>Kings XI Punjab</v>
      </c>
      <c r="AA215" t="str">
        <f>VLOOKUP($N215,[1]Team!$A:$C,2,FALSE)</f>
        <v>Mumbai Indians</v>
      </c>
      <c r="AB215" t="str">
        <f t="shared" si="15"/>
        <v>Standard</v>
      </c>
    </row>
    <row r="216" spans="1:28" x14ac:dyDescent="0.3">
      <c r="A216">
        <v>501243</v>
      </c>
      <c r="B216" s="2">
        <v>40665</v>
      </c>
      <c r="C216">
        <v>6</v>
      </c>
      <c r="D216">
        <v>9</v>
      </c>
      <c r="E216">
        <v>4</v>
      </c>
      <c r="F216" t="s">
        <v>27</v>
      </c>
      <c r="G216">
        <v>9</v>
      </c>
      <c r="H216" t="s">
        <v>20</v>
      </c>
      <c r="I216">
        <v>0</v>
      </c>
      <c r="J216">
        <v>1</v>
      </c>
      <c r="K216">
        <v>0</v>
      </c>
      <c r="L216" t="s">
        <v>28</v>
      </c>
      <c r="M216">
        <v>7</v>
      </c>
      <c r="N216">
        <v>9</v>
      </c>
      <c r="O216">
        <v>294</v>
      </c>
      <c r="P216">
        <v>470</v>
      </c>
      <c r="Q216">
        <v>487</v>
      </c>
      <c r="R216" t="s">
        <v>29</v>
      </c>
      <c r="S216" t="s">
        <v>23</v>
      </c>
      <c r="T216">
        <f t="shared" si="12"/>
        <v>2011</v>
      </c>
      <c r="U216">
        <f t="shared" si="13"/>
        <v>5</v>
      </c>
      <c r="V216" t="str">
        <f t="shared" si="14"/>
        <v>May</v>
      </c>
      <c r="W216" s="1" t="str">
        <f>VLOOKUP($C216,[1]Team!$A:$C,2,FALSE)</f>
        <v>Delhi Daredevils</v>
      </c>
      <c r="X216" t="str">
        <f>VLOOKUP($C216,[1]Team!$A:$C,3,FALSE)</f>
        <v>DD</v>
      </c>
      <c r="Y216" t="str">
        <f>VLOOKUP($D216,[1]Team!$A:$C,2,FALSE)</f>
        <v>Kochi Tuskers Kerala</v>
      </c>
      <c r="Z216" t="str">
        <f>VLOOKUP($G216,[1]Team!$A:$C,2,FALSE)</f>
        <v>Kochi Tuskers Kerala</v>
      </c>
      <c r="AA216" t="str">
        <f>VLOOKUP($N216,[1]Team!$A:$C,2,FALSE)</f>
        <v>Kochi Tuskers Kerala</v>
      </c>
      <c r="AB216" t="str">
        <f t="shared" si="15"/>
        <v>Standard</v>
      </c>
    </row>
    <row r="217" spans="1:28" x14ac:dyDescent="0.3">
      <c r="A217">
        <v>501244</v>
      </c>
      <c r="B217" s="2">
        <v>40666</v>
      </c>
      <c r="C217">
        <v>8</v>
      </c>
      <c r="D217">
        <v>1</v>
      </c>
      <c r="E217">
        <v>4</v>
      </c>
      <c r="F217" t="s">
        <v>36</v>
      </c>
      <c r="G217">
        <v>8</v>
      </c>
      <c r="H217" t="s">
        <v>20</v>
      </c>
      <c r="I217">
        <v>0</v>
      </c>
      <c r="J217">
        <v>1</v>
      </c>
      <c r="K217">
        <v>0</v>
      </c>
      <c r="L217" t="s">
        <v>21</v>
      </c>
      <c r="M217">
        <v>20</v>
      </c>
      <c r="N217">
        <v>1</v>
      </c>
      <c r="O217">
        <v>31</v>
      </c>
      <c r="P217">
        <v>483</v>
      </c>
      <c r="Q217">
        <v>518</v>
      </c>
      <c r="R217" t="s">
        <v>37</v>
      </c>
      <c r="S217" t="s">
        <v>23</v>
      </c>
      <c r="T217">
        <f t="shared" si="12"/>
        <v>2011</v>
      </c>
      <c r="U217">
        <f t="shared" si="13"/>
        <v>5</v>
      </c>
      <c r="V217" t="str">
        <f t="shared" si="14"/>
        <v>May</v>
      </c>
      <c r="W217" s="1" t="str">
        <f>VLOOKUP($C217,[1]Team!$A:$C,2,FALSE)</f>
        <v>Deccan Chargers</v>
      </c>
      <c r="X217" t="str">
        <f>VLOOKUP($C217,[1]Team!$A:$C,3,FALSE)</f>
        <v>DC</v>
      </c>
      <c r="Y217" t="str">
        <f>VLOOKUP($D217,[1]Team!$A:$C,2,FALSE)</f>
        <v>Kolkata Knight Riders</v>
      </c>
      <c r="Z217" t="str">
        <f>VLOOKUP($G217,[1]Team!$A:$C,2,FALSE)</f>
        <v>Deccan Chargers</v>
      </c>
      <c r="AA217" t="str">
        <f>VLOOKUP($N217,[1]Team!$A:$C,2,FALSE)</f>
        <v>Kolkata Knight Riders</v>
      </c>
      <c r="AB217" t="str">
        <f t="shared" si="15"/>
        <v>Standard</v>
      </c>
    </row>
    <row r="218" spans="1:28" x14ac:dyDescent="0.3">
      <c r="A218">
        <v>501245</v>
      </c>
      <c r="B218" s="2">
        <v>40667</v>
      </c>
      <c r="C218">
        <v>3</v>
      </c>
      <c r="D218">
        <v>5</v>
      </c>
      <c r="E218">
        <v>4</v>
      </c>
      <c r="F218" t="s">
        <v>85</v>
      </c>
      <c r="G218">
        <v>5</v>
      </c>
      <c r="H218" t="s">
        <v>25</v>
      </c>
      <c r="I218">
        <v>0</v>
      </c>
      <c r="J218">
        <v>1</v>
      </c>
      <c r="K218">
        <v>0</v>
      </c>
      <c r="L218" t="s">
        <v>28</v>
      </c>
      <c r="M218">
        <v>8</v>
      </c>
      <c r="N218">
        <v>3</v>
      </c>
      <c r="O218">
        <v>19</v>
      </c>
      <c r="P218">
        <v>485</v>
      </c>
      <c r="Q218">
        <v>513</v>
      </c>
      <c r="R218" t="s">
        <v>38</v>
      </c>
      <c r="S218" t="s">
        <v>23</v>
      </c>
      <c r="T218">
        <f t="shared" si="12"/>
        <v>2011</v>
      </c>
      <c r="U218">
        <f t="shared" si="13"/>
        <v>5</v>
      </c>
      <c r="V218" t="str">
        <f t="shared" si="14"/>
        <v>May</v>
      </c>
      <c r="W218" s="1" t="str">
        <f>VLOOKUP($C218,[1]Team!$A:$C,2,FALSE)</f>
        <v>Chennai Super Kings</v>
      </c>
      <c r="X218" t="str">
        <f>VLOOKUP($C218,[1]Team!$A:$C,3,FALSE)</f>
        <v>CSK</v>
      </c>
      <c r="Y218" t="str">
        <f>VLOOKUP($D218,[1]Team!$A:$C,2,FALSE)</f>
        <v>Rajasthan Royals</v>
      </c>
      <c r="Z218" t="str">
        <f>VLOOKUP($G218,[1]Team!$A:$C,2,FALSE)</f>
        <v>Rajasthan Royals</v>
      </c>
      <c r="AA218" t="str">
        <f>VLOOKUP($N218,[1]Team!$A:$C,2,FALSE)</f>
        <v>Chennai Super Kings</v>
      </c>
      <c r="AB218" t="str">
        <f t="shared" si="15"/>
        <v>Standard</v>
      </c>
    </row>
    <row r="219" spans="1:28" x14ac:dyDescent="0.3">
      <c r="A219">
        <v>501246</v>
      </c>
      <c r="B219" s="2">
        <v>40667</v>
      </c>
      <c r="C219">
        <v>10</v>
      </c>
      <c r="D219">
        <v>7</v>
      </c>
      <c r="E219">
        <v>4</v>
      </c>
      <c r="F219" t="s">
        <v>86</v>
      </c>
      <c r="G219">
        <v>10</v>
      </c>
      <c r="H219" t="s">
        <v>20</v>
      </c>
      <c r="I219">
        <v>0</v>
      </c>
      <c r="J219">
        <v>1</v>
      </c>
      <c r="K219">
        <v>0</v>
      </c>
      <c r="L219" t="s">
        <v>21</v>
      </c>
      <c r="M219">
        <v>21</v>
      </c>
      <c r="N219">
        <v>7</v>
      </c>
      <c r="O219">
        <v>235</v>
      </c>
      <c r="P219">
        <v>482</v>
      </c>
      <c r="Q219">
        <v>490</v>
      </c>
      <c r="R219" t="s">
        <v>31</v>
      </c>
      <c r="S219" t="s">
        <v>23</v>
      </c>
      <c r="T219">
        <f t="shared" si="12"/>
        <v>2011</v>
      </c>
      <c r="U219">
        <f t="shared" si="13"/>
        <v>5</v>
      </c>
      <c r="V219" t="str">
        <f t="shared" si="14"/>
        <v>May</v>
      </c>
      <c r="W219" s="1" t="str">
        <f>VLOOKUP($C219,[1]Team!$A:$C,2,FALSE)</f>
        <v>Pune Warriors</v>
      </c>
      <c r="X219" t="str">
        <f>VLOOKUP($C219,[1]Team!$A:$C,3,FALSE)</f>
        <v>PW</v>
      </c>
      <c r="Y219" t="str">
        <f>VLOOKUP($D219,[1]Team!$A:$C,2,FALSE)</f>
        <v>Mumbai Indians</v>
      </c>
      <c r="Z219" t="str">
        <f>VLOOKUP($G219,[1]Team!$A:$C,2,FALSE)</f>
        <v>Pune Warriors</v>
      </c>
      <c r="AA219" t="str">
        <f>VLOOKUP($N219,[1]Team!$A:$C,2,FALSE)</f>
        <v>Mumbai Indians</v>
      </c>
      <c r="AB219" t="str">
        <f t="shared" si="15"/>
        <v>Standard</v>
      </c>
    </row>
    <row r="220" spans="1:28" x14ac:dyDescent="0.3">
      <c r="A220">
        <v>501247</v>
      </c>
      <c r="B220" s="2">
        <v>40668</v>
      </c>
      <c r="C220">
        <v>9</v>
      </c>
      <c r="D220">
        <v>1</v>
      </c>
      <c r="E220">
        <v>4</v>
      </c>
      <c r="F220" t="s">
        <v>64</v>
      </c>
      <c r="G220">
        <v>1</v>
      </c>
      <c r="H220" t="s">
        <v>20</v>
      </c>
      <c r="I220">
        <v>0</v>
      </c>
      <c r="J220">
        <v>1</v>
      </c>
      <c r="K220">
        <v>0</v>
      </c>
      <c r="L220" t="s">
        <v>21</v>
      </c>
      <c r="M220">
        <v>17</v>
      </c>
      <c r="N220">
        <v>9</v>
      </c>
      <c r="O220">
        <v>104</v>
      </c>
      <c r="P220">
        <v>489</v>
      </c>
      <c r="Q220">
        <v>518</v>
      </c>
      <c r="R220" t="s">
        <v>65</v>
      </c>
      <c r="S220" t="s">
        <v>23</v>
      </c>
      <c r="T220">
        <f t="shared" si="12"/>
        <v>2011</v>
      </c>
      <c r="U220">
        <f t="shared" si="13"/>
        <v>5</v>
      </c>
      <c r="V220" t="str">
        <f t="shared" si="14"/>
        <v>May</v>
      </c>
      <c r="W220" s="1" t="str">
        <f>VLOOKUP($C220,[1]Team!$A:$C,2,FALSE)</f>
        <v>Kochi Tuskers Kerala</v>
      </c>
      <c r="X220" t="str">
        <f>VLOOKUP($C220,[1]Team!$A:$C,3,FALSE)</f>
        <v>KTK</v>
      </c>
      <c r="Y220" t="str">
        <f>VLOOKUP($D220,[1]Team!$A:$C,2,FALSE)</f>
        <v>Kolkata Knight Riders</v>
      </c>
      <c r="Z220" t="str">
        <f>VLOOKUP($G220,[1]Team!$A:$C,2,FALSE)</f>
        <v>Kolkata Knight Riders</v>
      </c>
      <c r="AA220" t="str">
        <f>VLOOKUP($N220,[1]Team!$A:$C,2,FALSE)</f>
        <v>Kochi Tuskers Kerala</v>
      </c>
      <c r="AB220" t="str">
        <f t="shared" si="15"/>
        <v>Standard</v>
      </c>
    </row>
    <row r="221" spans="1:28" x14ac:dyDescent="0.3">
      <c r="A221">
        <v>501248</v>
      </c>
      <c r="B221" s="2">
        <v>40668</v>
      </c>
      <c r="C221">
        <v>8</v>
      </c>
      <c r="D221">
        <v>6</v>
      </c>
      <c r="E221">
        <v>4</v>
      </c>
      <c r="F221" t="s">
        <v>36</v>
      </c>
      <c r="G221">
        <v>6</v>
      </c>
      <c r="H221" t="s">
        <v>20</v>
      </c>
      <c r="I221">
        <v>0</v>
      </c>
      <c r="J221">
        <v>1</v>
      </c>
      <c r="K221">
        <v>0</v>
      </c>
      <c r="L221" t="s">
        <v>28</v>
      </c>
      <c r="M221">
        <v>4</v>
      </c>
      <c r="N221">
        <v>6</v>
      </c>
      <c r="O221">
        <v>41</v>
      </c>
      <c r="P221">
        <v>470</v>
      </c>
      <c r="Q221">
        <v>492</v>
      </c>
      <c r="R221" t="s">
        <v>37</v>
      </c>
      <c r="S221" t="s">
        <v>23</v>
      </c>
      <c r="T221">
        <f t="shared" si="12"/>
        <v>2011</v>
      </c>
      <c r="U221">
        <f t="shared" si="13"/>
        <v>5</v>
      </c>
      <c r="V221" t="str">
        <f t="shared" si="14"/>
        <v>May</v>
      </c>
      <c r="W221" s="1" t="str">
        <f>VLOOKUP($C221,[1]Team!$A:$C,2,FALSE)</f>
        <v>Deccan Chargers</v>
      </c>
      <c r="X221" t="str">
        <f>VLOOKUP($C221,[1]Team!$A:$C,3,FALSE)</f>
        <v>DC</v>
      </c>
      <c r="Y221" t="str">
        <f>VLOOKUP($D221,[1]Team!$A:$C,2,FALSE)</f>
        <v>Delhi Daredevils</v>
      </c>
      <c r="Z221" t="str">
        <f>VLOOKUP($G221,[1]Team!$A:$C,2,FALSE)</f>
        <v>Delhi Daredevils</v>
      </c>
      <c r="AA221" t="str">
        <f>VLOOKUP($N221,[1]Team!$A:$C,2,FALSE)</f>
        <v>Delhi Daredevils</v>
      </c>
      <c r="AB221" t="str">
        <f t="shared" si="15"/>
        <v>Standard</v>
      </c>
    </row>
    <row r="222" spans="1:28" x14ac:dyDescent="0.3">
      <c r="A222">
        <v>501249</v>
      </c>
      <c r="B222" s="2">
        <v>40669</v>
      </c>
      <c r="C222">
        <v>2</v>
      </c>
      <c r="D222">
        <v>4</v>
      </c>
      <c r="E222">
        <v>4</v>
      </c>
      <c r="F222" t="s">
        <v>19</v>
      </c>
      <c r="G222">
        <v>4</v>
      </c>
      <c r="H222" t="s">
        <v>20</v>
      </c>
      <c r="I222">
        <v>0</v>
      </c>
      <c r="J222">
        <v>1</v>
      </c>
      <c r="K222">
        <v>0</v>
      </c>
      <c r="L222" t="s">
        <v>21</v>
      </c>
      <c r="M222">
        <v>85</v>
      </c>
      <c r="N222">
        <v>2</v>
      </c>
      <c r="O222">
        <v>162</v>
      </c>
      <c r="P222">
        <v>472</v>
      </c>
      <c r="Q222">
        <v>513</v>
      </c>
      <c r="R222" t="s">
        <v>22</v>
      </c>
      <c r="S222" t="s">
        <v>23</v>
      </c>
      <c r="T222">
        <f t="shared" si="12"/>
        <v>2011</v>
      </c>
      <c r="U222">
        <f t="shared" si="13"/>
        <v>5</v>
      </c>
      <c r="V222" t="str">
        <f t="shared" si="14"/>
        <v>May</v>
      </c>
      <c r="W222" s="1" t="str">
        <f>VLOOKUP($C222,[1]Team!$A:$C,2,FALSE)</f>
        <v>Royal Challengers Bangalore</v>
      </c>
      <c r="X222" t="str">
        <f>VLOOKUP($C222,[1]Team!$A:$C,3,FALSE)</f>
        <v>RCB</v>
      </c>
      <c r="Y222" t="str">
        <f>VLOOKUP($D222,[1]Team!$A:$C,2,FALSE)</f>
        <v>Kings XI Punjab</v>
      </c>
      <c r="Z222" t="str">
        <f>VLOOKUP($G222,[1]Team!$A:$C,2,FALSE)</f>
        <v>Kings XI Punjab</v>
      </c>
      <c r="AA222" t="str">
        <f>VLOOKUP($N222,[1]Team!$A:$C,2,FALSE)</f>
        <v>Royal Challengers Bangalore</v>
      </c>
      <c r="AB222" t="str">
        <f t="shared" si="15"/>
        <v>Standard</v>
      </c>
    </row>
    <row r="223" spans="1:28" x14ac:dyDescent="0.3">
      <c r="A223">
        <v>501250</v>
      </c>
      <c r="B223" s="2">
        <v>40670</v>
      </c>
      <c r="C223">
        <v>1</v>
      </c>
      <c r="D223">
        <v>3</v>
      </c>
      <c r="E223">
        <v>4</v>
      </c>
      <c r="F223" t="s">
        <v>32</v>
      </c>
      <c r="G223">
        <v>3</v>
      </c>
      <c r="H223" t="s">
        <v>25</v>
      </c>
      <c r="I223">
        <v>0</v>
      </c>
      <c r="J223">
        <v>1</v>
      </c>
      <c r="K223">
        <v>1</v>
      </c>
      <c r="L223" t="s">
        <v>21</v>
      </c>
      <c r="M223">
        <v>10</v>
      </c>
      <c r="N223">
        <v>1</v>
      </c>
      <c r="O223">
        <v>140</v>
      </c>
      <c r="P223">
        <v>470</v>
      </c>
      <c r="Q223">
        <v>493</v>
      </c>
      <c r="R223" t="s">
        <v>33</v>
      </c>
      <c r="S223" t="s">
        <v>23</v>
      </c>
      <c r="T223">
        <f t="shared" si="12"/>
        <v>2011</v>
      </c>
      <c r="U223">
        <f t="shared" si="13"/>
        <v>5</v>
      </c>
      <c r="V223" t="str">
        <f t="shared" si="14"/>
        <v>May</v>
      </c>
      <c r="W223" s="1" t="str">
        <f>VLOOKUP($C223,[1]Team!$A:$C,2,FALSE)</f>
        <v>Kolkata Knight Riders</v>
      </c>
      <c r="X223" t="str">
        <f>VLOOKUP($C223,[1]Team!$A:$C,3,FALSE)</f>
        <v>KKR</v>
      </c>
      <c r="Y223" t="str">
        <f>VLOOKUP($D223,[1]Team!$A:$C,2,FALSE)</f>
        <v>Chennai Super Kings</v>
      </c>
      <c r="Z223" t="str">
        <f>VLOOKUP($G223,[1]Team!$A:$C,2,FALSE)</f>
        <v>Chennai Super Kings</v>
      </c>
      <c r="AA223" t="str">
        <f>VLOOKUP($N223,[1]Team!$A:$C,2,FALSE)</f>
        <v>Kolkata Knight Riders</v>
      </c>
      <c r="AB223" t="str">
        <f t="shared" si="15"/>
        <v>Standard</v>
      </c>
    </row>
    <row r="224" spans="1:28" x14ac:dyDescent="0.3">
      <c r="A224">
        <v>501251</v>
      </c>
      <c r="B224" s="2">
        <v>40670</v>
      </c>
      <c r="C224">
        <v>7</v>
      </c>
      <c r="D224">
        <v>6</v>
      </c>
      <c r="E224">
        <v>4</v>
      </c>
      <c r="F224" t="s">
        <v>30</v>
      </c>
      <c r="G224">
        <v>6</v>
      </c>
      <c r="H224" t="s">
        <v>20</v>
      </c>
      <c r="I224">
        <v>0</v>
      </c>
      <c r="J224">
        <v>1</v>
      </c>
      <c r="K224">
        <v>0</v>
      </c>
      <c r="L224" t="s">
        <v>21</v>
      </c>
      <c r="M224">
        <v>32</v>
      </c>
      <c r="N224">
        <v>7</v>
      </c>
      <c r="O224">
        <v>208</v>
      </c>
      <c r="P224">
        <v>486</v>
      </c>
      <c r="Q224">
        <v>490</v>
      </c>
      <c r="R224" t="s">
        <v>31</v>
      </c>
      <c r="S224" t="s">
        <v>23</v>
      </c>
      <c r="T224">
        <f t="shared" si="12"/>
        <v>2011</v>
      </c>
      <c r="U224">
        <f t="shared" si="13"/>
        <v>5</v>
      </c>
      <c r="V224" t="str">
        <f t="shared" si="14"/>
        <v>May</v>
      </c>
      <c r="W224" s="1" t="str">
        <f>VLOOKUP($C224,[1]Team!$A:$C,2,FALSE)</f>
        <v>Mumbai Indians</v>
      </c>
      <c r="X224" t="str">
        <f>VLOOKUP($C224,[1]Team!$A:$C,3,FALSE)</f>
        <v>MI</v>
      </c>
      <c r="Y224" t="str">
        <f>VLOOKUP($D224,[1]Team!$A:$C,2,FALSE)</f>
        <v>Delhi Daredevils</v>
      </c>
      <c r="Z224" t="str">
        <f>VLOOKUP($G224,[1]Team!$A:$C,2,FALSE)</f>
        <v>Delhi Daredevils</v>
      </c>
      <c r="AA224" t="str">
        <f>VLOOKUP($N224,[1]Team!$A:$C,2,FALSE)</f>
        <v>Mumbai Indians</v>
      </c>
      <c r="AB224" t="str">
        <f t="shared" si="15"/>
        <v>Standard</v>
      </c>
    </row>
    <row r="225" spans="1:28" x14ac:dyDescent="0.3">
      <c r="A225">
        <v>501252</v>
      </c>
      <c r="B225" s="2">
        <v>40671</v>
      </c>
      <c r="C225">
        <v>2</v>
      </c>
      <c r="D225">
        <v>9</v>
      </c>
      <c r="E225">
        <v>4</v>
      </c>
      <c r="F225" t="s">
        <v>19</v>
      </c>
      <c r="G225">
        <v>9</v>
      </c>
      <c r="H225" t="s">
        <v>25</v>
      </c>
      <c r="I225">
        <v>0</v>
      </c>
      <c r="J225">
        <v>1</v>
      </c>
      <c r="K225">
        <v>0</v>
      </c>
      <c r="L225" t="s">
        <v>28</v>
      </c>
      <c r="M225">
        <v>9</v>
      </c>
      <c r="N225">
        <v>2</v>
      </c>
      <c r="O225">
        <v>162</v>
      </c>
      <c r="P225">
        <v>472</v>
      </c>
      <c r="Q225">
        <v>485</v>
      </c>
      <c r="R225" t="s">
        <v>22</v>
      </c>
      <c r="S225" t="s">
        <v>23</v>
      </c>
      <c r="T225">
        <f t="shared" si="12"/>
        <v>2011</v>
      </c>
      <c r="U225">
        <f t="shared" si="13"/>
        <v>5</v>
      </c>
      <c r="V225" t="str">
        <f t="shared" si="14"/>
        <v>May</v>
      </c>
      <c r="W225" s="1" t="str">
        <f>VLOOKUP($C225,[1]Team!$A:$C,2,FALSE)</f>
        <v>Royal Challengers Bangalore</v>
      </c>
      <c r="X225" t="str">
        <f>VLOOKUP($C225,[1]Team!$A:$C,3,FALSE)</f>
        <v>RCB</v>
      </c>
      <c r="Y225" t="str">
        <f>VLOOKUP($D225,[1]Team!$A:$C,2,FALSE)</f>
        <v>Kochi Tuskers Kerala</v>
      </c>
      <c r="Z225" t="str">
        <f>VLOOKUP($G225,[1]Team!$A:$C,2,FALSE)</f>
        <v>Kochi Tuskers Kerala</v>
      </c>
      <c r="AA225" t="str">
        <f>VLOOKUP($N225,[1]Team!$A:$C,2,FALSE)</f>
        <v>Royal Challengers Bangalore</v>
      </c>
      <c r="AB225" t="str">
        <f t="shared" si="15"/>
        <v>Standard</v>
      </c>
    </row>
    <row r="226" spans="1:28" x14ac:dyDescent="0.3">
      <c r="A226">
        <v>501253</v>
      </c>
      <c r="B226" s="2">
        <v>40671</v>
      </c>
      <c r="C226">
        <v>4</v>
      </c>
      <c r="D226">
        <v>10</v>
      </c>
      <c r="E226">
        <v>4</v>
      </c>
      <c r="F226" t="s">
        <v>24</v>
      </c>
      <c r="G226">
        <v>4</v>
      </c>
      <c r="H226" t="s">
        <v>25</v>
      </c>
      <c r="I226">
        <v>0</v>
      </c>
      <c r="J226">
        <v>1</v>
      </c>
      <c r="K226">
        <v>0</v>
      </c>
      <c r="L226" t="s">
        <v>28</v>
      </c>
      <c r="M226">
        <v>5</v>
      </c>
      <c r="N226">
        <v>10</v>
      </c>
      <c r="O226">
        <v>235</v>
      </c>
      <c r="P226">
        <v>488</v>
      </c>
      <c r="Q226">
        <v>518</v>
      </c>
      <c r="R226" t="s">
        <v>26</v>
      </c>
      <c r="S226" t="s">
        <v>23</v>
      </c>
      <c r="T226">
        <f t="shared" si="12"/>
        <v>2011</v>
      </c>
      <c r="U226">
        <f t="shared" si="13"/>
        <v>5</v>
      </c>
      <c r="V226" t="str">
        <f t="shared" si="14"/>
        <v>May</v>
      </c>
      <c r="W226" s="1" t="str">
        <f>VLOOKUP($C226,[1]Team!$A:$C,2,FALSE)</f>
        <v>Kings XI Punjab</v>
      </c>
      <c r="X226" t="str">
        <f>VLOOKUP($C226,[1]Team!$A:$C,3,FALSE)</f>
        <v>KXIP</v>
      </c>
      <c r="Y226" t="str">
        <f>VLOOKUP($D226,[1]Team!$A:$C,2,FALSE)</f>
        <v>Pune Warriors</v>
      </c>
      <c r="Z226" t="str">
        <f>VLOOKUP($G226,[1]Team!$A:$C,2,FALSE)</f>
        <v>Kings XI Punjab</v>
      </c>
      <c r="AA226" t="str">
        <f>VLOOKUP($N226,[1]Team!$A:$C,2,FALSE)</f>
        <v>Pune Warriors</v>
      </c>
      <c r="AB226" t="str">
        <f t="shared" si="15"/>
        <v>Standard</v>
      </c>
    </row>
    <row r="227" spans="1:28" x14ac:dyDescent="0.3">
      <c r="A227">
        <v>501254</v>
      </c>
      <c r="B227" s="2">
        <v>40672</v>
      </c>
      <c r="C227">
        <v>5</v>
      </c>
      <c r="D227">
        <v>3</v>
      </c>
      <c r="E227">
        <v>4</v>
      </c>
      <c r="F227" t="s">
        <v>34</v>
      </c>
      <c r="G227">
        <v>5</v>
      </c>
      <c r="H227" t="s">
        <v>20</v>
      </c>
      <c r="I227">
        <v>0</v>
      </c>
      <c r="J227">
        <v>1</v>
      </c>
      <c r="K227">
        <v>0</v>
      </c>
      <c r="L227" t="s">
        <v>21</v>
      </c>
      <c r="M227">
        <v>63</v>
      </c>
      <c r="N227">
        <v>3</v>
      </c>
      <c r="O227">
        <v>185</v>
      </c>
      <c r="P227">
        <v>486</v>
      </c>
      <c r="Q227">
        <v>490</v>
      </c>
      <c r="R227" t="s">
        <v>35</v>
      </c>
      <c r="S227" t="s">
        <v>23</v>
      </c>
      <c r="T227">
        <f t="shared" si="12"/>
        <v>2011</v>
      </c>
      <c r="U227">
        <f t="shared" si="13"/>
        <v>5</v>
      </c>
      <c r="V227" t="str">
        <f t="shared" si="14"/>
        <v>May</v>
      </c>
      <c r="W227" s="1" t="str">
        <f>VLOOKUP($C227,[1]Team!$A:$C,2,FALSE)</f>
        <v>Rajasthan Royals</v>
      </c>
      <c r="X227" t="str">
        <f>VLOOKUP($C227,[1]Team!$A:$C,3,FALSE)</f>
        <v>RR</v>
      </c>
      <c r="Y227" t="str">
        <f>VLOOKUP($D227,[1]Team!$A:$C,2,FALSE)</f>
        <v>Chennai Super Kings</v>
      </c>
      <c r="Z227" t="str">
        <f>VLOOKUP($G227,[1]Team!$A:$C,2,FALSE)</f>
        <v>Rajasthan Royals</v>
      </c>
      <c r="AA227" t="str">
        <f>VLOOKUP($N227,[1]Team!$A:$C,2,FALSE)</f>
        <v>Chennai Super Kings</v>
      </c>
      <c r="AB227" t="str">
        <f t="shared" si="15"/>
        <v>Standard</v>
      </c>
    </row>
    <row r="228" spans="1:28" x14ac:dyDescent="0.3">
      <c r="A228">
        <v>501255</v>
      </c>
      <c r="B228" s="2">
        <v>40673</v>
      </c>
      <c r="C228">
        <v>8</v>
      </c>
      <c r="D228">
        <v>10</v>
      </c>
      <c r="E228">
        <v>4</v>
      </c>
      <c r="F228" t="s">
        <v>36</v>
      </c>
      <c r="G228">
        <v>8</v>
      </c>
      <c r="H228" t="s">
        <v>25</v>
      </c>
      <c r="I228">
        <v>0</v>
      </c>
      <c r="J228">
        <v>1</v>
      </c>
      <c r="K228">
        <v>0</v>
      </c>
      <c r="L228" t="s">
        <v>28</v>
      </c>
      <c r="M228">
        <v>6</v>
      </c>
      <c r="N228">
        <v>10</v>
      </c>
      <c r="O228">
        <v>253</v>
      </c>
      <c r="P228">
        <v>470</v>
      </c>
      <c r="Q228">
        <v>492</v>
      </c>
      <c r="R228" t="s">
        <v>37</v>
      </c>
      <c r="S228" t="s">
        <v>23</v>
      </c>
      <c r="T228">
        <f t="shared" si="12"/>
        <v>2011</v>
      </c>
      <c r="U228">
        <f t="shared" si="13"/>
        <v>5</v>
      </c>
      <c r="V228" t="str">
        <f t="shared" si="14"/>
        <v>May</v>
      </c>
      <c r="W228" s="1" t="str">
        <f>VLOOKUP($C228,[1]Team!$A:$C,2,FALSE)</f>
        <v>Deccan Chargers</v>
      </c>
      <c r="X228" t="str">
        <f>VLOOKUP($C228,[1]Team!$A:$C,3,FALSE)</f>
        <v>DC</v>
      </c>
      <c r="Y228" t="str">
        <f>VLOOKUP($D228,[1]Team!$A:$C,2,FALSE)</f>
        <v>Pune Warriors</v>
      </c>
      <c r="Z228" t="str">
        <f>VLOOKUP($G228,[1]Team!$A:$C,2,FALSE)</f>
        <v>Deccan Chargers</v>
      </c>
      <c r="AA228" t="str">
        <f>VLOOKUP($N228,[1]Team!$A:$C,2,FALSE)</f>
        <v>Pune Warriors</v>
      </c>
      <c r="AB228" t="str">
        <f t="shared" si="15"/>
        <v>Standard</v>
      </c>
    </row>
    <row r="229" spans="1:28" x14ac:dyDescent="0.3">
      <c r="A229">
        <v>501256</v>
      </c>
      <c r="B229" s="2">
        <v>40673</v>
      </c>
      <c r="C229">
        <v>4</v>
      </c>
      <c r="D229">
        <v>7</v>
      </c>
      <c r="E229">
        <v>4</v>
      </c>
      <c r="F229" t="s">
        <v>24</v>
      </c>
      <c r="G229">
        <v>7</v>
      </c>
      <c r="H229" t="s">
        <v>20</v>
      </c>
      <c r="I229">
        <v>0</v>
      </c>
      <c r="J229">
        <v>1</v>
      </c>
      <c r="K229">
        <v>0</v>
      </c>
      <c r="L229" t="s">
        <v>21</v>
      </c>
      <c r="M229">
        <v>76</v>
      </c>
      <c r="N229">
        <v>4</v>
      </c>
      <c r="O229">
        <v>302</v>
      </c>
      <c r="P229">
        <v>488</v>
      </c>
      <c r="Q229">
        <v>518</v>
      </c>
      <c r="R229" t="s">
        <v>26</v>
      </c>
      <c r="S229" t="s">
        <v>23</v>
      </c>
      <c r="T229">
        <f t="shared" si="12"/>
        <v>2011</v>
      </c>
      <c r="U229">
        <f t="shared" si="13"/>
        <v>5</v>
      </c>
      <c r="V229" t="str">
        <f t="shared" si="14"/>
        <v>May</v>
      </c>
      <c r="W229" s="1" t="str">
        <f>VLOOKUP($C229,[1]Team!$A:$C,2,FALSE)</f>
        <v>Kings XI Punjab</v>
      </c>
      <c r="X229" t="str">
        <f>VLOOKUP($C229,[1]Team!$A:$C,3,FALSE)</f>
        <v>KXIP</v>
      </c>
      <c r="Y229" t="str">
        <f>VLOOKUP($D229,[1]Team!$A:$C,2,FALSE)</f>
        <v>Mumbai Indians</v>
      </c>
      <c r="Z229" t="str">
        <f>VLOOKUP($G229,[1]Team!$A:$C,2,FALSE)</f>
        <v>Mumbai Indians</v>
      </c>
      <c r="AA229" t="str">
        <f>VLOOKUP($N229,[1]Team!$A:$C,2,FALSE)</f>
        <v>Kings XI Punjab</v>
      </c>
      <c r="AB229" t="str">
        <f t="shared" si="15"/>
        <v>Standard</v>
      </c>
    </row>
    <row r="230" spans="1:28" x14ac:dyDescent="0.3">
      <c r="A230">
        <v>501257</v>
      </c>
      <c r="B230" s="2">
        <v>40674</v>
      </c>
      <c r="C230">
        <v>5</v>
      </c>
      <c r="D230">
        <v>2</v>
      </c>
      <c r="E230">
        <v>4</v>
      </c>
      <c r="F230" t="s">
        <v>34</v>
      </c>
      <c r="G230">
        <v>2</v>
      </c>
      <c r="H230" t="s">
        <v>20</v>
      </c>
      <c r="I230">
        <v>0</v>
      </c>
      <c r="J230">
        <v>1</v>
      </c>
      <c r="K230">
        <v>0</v>
      </c>
      <c r="L230" t="s">
        <v>28</v>
      </c>
      <c r="M230">
        <v>9</v>
      </c>
      <c r="N230">
        <v>2</v>
      </c>
      <c r="O230">
        <v>270</v>
      </c>
      <c r="P230">
        <v>482</v>
      </c>
      <c r="Q230">
        <v>486</v>
      </c>
      <c r="R230" t="s">
        <v>35</v>
      </c>
      <c r="S230" t="s">
        <v>23</v>
      </c>
      <c r="T230">
        <f t="shared" si="12"/>
        <v>2011</v>
      </c>
      <c r="U230">
        <f t="shared" si="13"/>
        <v>5</v>
      </c>
      <c r="V230" t="str">
        <f t="shared" si="14"/>
        <v>May</v>
      </c>
      <c r="W230" s="1" t="str">
        <f>VLOOKUP($C230,[1]Team!$A:$C,2,FALSE)</f>
        <v>Rajasthan Royals</v>
      </c>
      <c r="X230" t="str">
        <f>VLOOKUP($C230,[1]Team!$A:$C,3,FALSE)</f>
        <v>RR</v>
      </c>
      <c r="Y230" t="str">
        <f>VLOOKUP($D230,[1]Team!$A:$C,2,FALSE)</f>
        <v>Royal Challengers Bangalore</v>
      </c>
      <c r="Z230" t="str">
        <f>VLOOKUP($G230,[1]Team!$A:$C,2,FALSE)</f>
        <v>Royal Challengers Bangalore</v>
      </c>
      <c r="AA230" t="str">
        <f>VLOOKUP($N230,[1]Team!$A:$C,2,FALSE)</f>
        <v>Royal Challengers Bangalore</v>
      </c>
      <c r="AB230" t="str">
        <f t="shared" si="15"/>
        <v>Standard</v>
      </c>
    </row>
    <row r="231" spans="1:28" x14ac:dyDescent="0.3">
      <c r="A231">
        <v>501258</v>
      </c>
      <c r="B231" s="2">
        <v>40675</v>
      </c>
      <c r="C231">
        <v>3</v>
      </c>
      <c r="D231">
        <v>6</v>
      </c>
      <c r="E231">
        <v>4</v>
      </c>
      <c r="F231" t="s">
        <v>85</v>
      </c>
      <c r="G231">
        <v>3</v>
      </c>
      <c r="H231" t="s">
        <v>25</v>
      </c>
      <c r="I231">
        <v>0</v>
      </c>
      <c r="J231">
        <v>1</v>
      </c>
      <c r="K231">
        <v>0</v>
      </c>
      <c r="L231" t="s">
        <v>21</v>
      </c>
      <c r="M231">
        <v>18</v>
      </c>
      <c r="N231">
        <v>3</v>
      </c>
      <c r="O231">
        <v>20</v>
      </c>
      <c r="P231">
        <v>492</v>
      </c>
      <c r="Q231">
        <v>487</v>
      </c>
      <c r="R231" t="s">
        <v>38</v>
      </c>
      <c r="S231" t="s">
        <v>23</v>
      </c>
      <c r="T231">
        <f t="shared" si="12"/>
        <v>2011</v>
      </c>
      <c r="U231">
        <f t="shared" si="13"/>
        <v>5</v>
      </c>
      <c r="V231" t="str">
        <f t="shared" si="14"/>
        <v>May</v>
      </c>
      <c r="W231" s="1" t="str">
        <f>VLOOKUP($C231,[1]Team!$A:$C,2,FALSE)</f>
        <v>Chennai Super Kings</v>
      </c>
      <c r="X231" t="str">
        <f>VLOOKUP($C231,[1]Team!$A:$C,3,FALSE)</f>
        <v>CSK</v>
      </c>
      <c r="Y231" t="str">
        <f>VLOOKUP($D231,[1]Team!$A:$C,2,FALSE)</f>
        <v>Delhi Daredevils</v>
      </c>
      <c r="Z231" t="str">
        <f>VLOOKUP($G231,[1]Team!$A:$C,2,FALSE)</f>
        <v>Chennai Super Kings</v>
      </c>
      <c r="AA231" t="str">
        <f>VLOOKUP($N231,[1]Team!$A:$C,2,FALSE)</f>
        <v>Chennai Super Kings</v>
      </c>
      <c r="AB231" t="str">
        <f t="shared" si="15"/>
        <v>Standard</v>
      </c>
    </row>
    <row r="232" spans="1:28" x14ac:dyDescent="0.3">
      <c r="A232">
        <v>501259</v>
      </c>
      <c r="B232" s="2">
        <v>40676</v>
      </c>
      <c r="C232">
        <v>9</v>
      </c>
      <c r="D232">
        <v>4</v>
      </c>
      <c r="E232">
        <v>4</v>
      </c>
      <c r="F232" t="s">
        <v>66</v>
      </c>
      <c r="G232">
        <v>4</v>
      </c>
      <c r="H232" t="s">
        <v>20</v>
      </c>
      <c r="I232">
        <v>0</v>
      </c>
      <c r="J232">
        <v>1</v>
      </c>
      <c r="K232">
        <v>0</v>
      </c>
      <c r="L232" t="s">
        <v>28</v>
      </c>
      <c r="M232">
        <v>6</v>
      </c>
      <c r="N232">
        <v>4</v>
      </c>
      <c r="O232">
        <v>88</v>
      </c>
      <c r="P232">
        <v>483</v>
      </c>
      <c r="Q232">
        <v>518</v>
      </c>
      <c r="R232" t="s">
        <v>67</v>
      </c>
      <c r="S232" t="s">
        <v>23</v>
      </c>
      <c r="T232">
        <f t="shared" si="12"/>
        <v>2011</v>
      </c>
      <c r="U232">
        <f t="shared" si="13"/>
        <v>5</v>
      </c>
      <c r="V232" t="str">
        <f t="shared" si="14"/>
        <v>May</v>
      </c>
      <c r="W232" s="1" t="str">
        <f>VLOOKUP($C232,[1]Team!$A:$C,2,FALSE)</f>
        <v>Kochi Tuskers Kerala</v>
      </c>
      <c r="X232" t="str">
        <f>VLOOKUP($C232,[1]Team!$A:$C,3,FALSE)</f>
        <v>KTK</v>
      </c>
      <c r="Y232" t="str">
        <f>VLOOKUP($D232,[1]Team!$A:$C,2,FALSE)</f>
        <v>Kings XI Punjab</v>
      </c>
      <c r="Z232" t="str">
        <f>VLOOKUP($G232,[1]Team!$A:$C,2,FALSE)</f>
        <v>Kings XI Punjab</v>
      </c>
      <c r="AA232" t="str">
        <f>VLOOKUP($N232,[1]Team!$A:$C,2,FALSE)</f>
        <v>Kings XI Punjab</v>
      </c>
      <c r="AB232" t="str">
        <f t="shared" si="15"/>
        <v>Standard</v>
      </c>
    </row>
    <row r="233" spans="1:28" x14ac:dyDescent="0.3">
      <c r="A233">
        <v>501260</v>
      </c>
      <c r="B233" s="2">
        <v>40677</v>
      </c>
      <c r="C233">
        <v>2</v>
      </c>
      <c r="D233">
        <v>1</v>
      </c>
      <c r="E233">
        <v>4</v>
      </c>
      <c r="F233" t="s">
        <v>19</v>
      </c>
      <c r="G233">
        <v>2</v>
      </c>
      <c r="H233" t="s">
        <v>20</v>
      </c>
      <c r="I233">
        <v>0</v>
      </c>
      <c r="J233">
        <v>1</v>
      </c>
      <c r="K233">
        <v>1</v>
      </c>
      <c r="L233" t="s">
        <v>28</v>
      </c>
      <c r="M233">
        <v>4</v>
      </c>
      <c r="N233">
        <v>2</v>
      </c>
      <c r="O233">
        <v>162</v>
      </c>
      <c r="P233">
        <v>477</v>
      </c>
      <c r="Q233">
        <v>513</v>
      </c>
      <c r="R233" t="s">
        <v>22</v>
      </c>
      <c r="S233" t="s">
        <v>23</v>
      </c>
      <c r="T233">
        <f t="shared" si="12"/>
        <v>2011</v>
      </c>
      <c r="U233">
        <f t="shared" si="13"/>
        <v>5</v>
      </c>
      <c r="V233" t="str">
        <f t="shared" si="14"/>
        <v>May</v>
      </c>
      <c r="W233" s="1" t="str">
        <f>VLOOKUP($C233,[1]Team!$A:$C,2,FALSE)</f>
        <v>Royal Challengers Bangalore</v>
      </c>
      <c r="X233" t="str">
        <f>VLOOKUP($C233,[1]Team!$A:$C,3,FALSE)</f>
        <v>RCB</v>
      </c>
      <c r="Y233" t="str">
        <f>VLOOKUP($D233,[1]Team!$A:$C,2,FALSE)</f>
        <v>Kolkata Knight Riders</v>
      </c>
      <c r="Z233" t="str">
        <f>VLOOKUP($G233,[1]Team!$A:$C,2,FALSE)</f>
        <v>Royal Challengers Bangalore</v>
      </c>
      <c r="AA233" t="str">
        <f>VLOOKUP($N233,[1]Team!$A:$C,2,FALSE)</f>
        <v>Royal Challengers Bangalore</v>
      </c>
      <c r="AB233" t="str">
        <f t="shared" si="15"/>
        <v>Standard</v>
      </c>
    </row>
    <row r="234" spans="1:28" x14ac:dyDescent="0.3">
      <c r="A234">
        <v>501261</v>
      </c>
      <c r="B234" s="2">
        <v>40677</v>
      </c>
      <c r="C234">
        <v>7</v>
      </c>
      <c r="D234">
        <v>8</v>
      </c>
      <c r="E234">
        <v>4</v>
      </c>
      <c r="F234" t="s">
        <v>30</v>
      </c>
      <c r="G234">
        <v>8</v>
      </c>
      <c r="H234" t="s">
        <v>25</v>
      </c>
      <c r="I234">
        <v>0</v>
      </c>
      <c r="J234">
        <v>1</v>
      </c>
      <c r="K234">
        <v>0</v>
      </c>
      <c r="L234" t="s">
        <v>21</v>
      </c>
      <c r="M234">
        <v>10</v>
      </c>
      <c r="N234">
        <v>8</v>
      </c>
      <c r="O234">
        <v>136</v>
      </c>
      <c r="P234">
        <v>489</v>
      </c>
      <c r="Q234">
        <v>488</v>
      </c>
      <c r="R234" t="s">
        <v>31</v>
      </c>
      <c r="S234" t="s">
        <v>23</v>
      </c>
      <c r="T234">
        <f t="shared" si="12"/>
        <v>2011</v>
      </c>
      <c r="U234">
        <f t="shared" si="13"/>
        <v>5</v>
      </c>
      <c r="V234" t="str">
        <f t="shared" si="14"/>
        <v>May</v>
      </c>
      <c r="W234" s="1" t="str">
        <f>VLOOKUP($C234,[1]Team!$A:$C,2,FALSE)</f>
        <v>Mumbai Indians</v>
      </c>
      <c r="X234" t="str">
        <f>VLOOKUP($C234,[1]Team!$A:$C,3,FALSE)</f>
        <v>MI</v>
      </c>
      <c r="Y234" t="str">
        <f>VLOOKUP($D234,[1]Team!$A:$C,2,FALSE)</f>
        <v>Deccan Chargers</v>
      </c>
      <c r="Z234" t="str">
        <f>VLOOKUP($G234,[1]Team!$A:$C,2,FALSE)</f>
        <v>Deccan Chargers</v>
      </c>
      <c r="AA234" t="str">
        <f>VLOOKUP($N234,[1]Team!$A:$C,2,FALSE)</f>
        <v>Deccan Chargers</v>
      </c>
      <c r="AB234" t="str">
        <f t="shared" si="15"/>
        <v>Standard</v>
      </c>
    </row>
    <row r="235" spans="1:28" x14ac:dyDescent="0.3">
      <c r="A235">
        <v>501262</v>
      </c>
      <c r="B235" s="2">
        <v>40678</v>
      </c>
      <c r="C235">
        <v>4</v>
      </c>
      <c r="D235">
        <v>6</v>
      </c>
      <c r="E235">
        <v>4</v>
      </c>
      <c r="F235" t="s">
        <v>62</v>
      </c>
      <c r="G235">
        <v>6</v>
      </c>
      <c r="H235" t="s">
        <v>20</v>
      </c>
      <c r="I235">
        <v>0</v>
      </c>
      <c r="J235">
        <v>1</v>
      </c>
      <c r="K235">
        <v>0</v>
      </c>
      <c r="L235" t="s">
        <v>21</v>
      </c>
      <c r="M235">
        <v>29</v>
      </c>
      <c r="N235">
        <v>4</v>
      </c>
      <c r="O235">
        <v>67</v>
      </c>
      <c r="P235">
        <v>470</v>
      </c>
      <c r="Q235">
        <v>487</v>
      </c>
      <c r="R235" t="s">
        <v>63</v>
      </c>
      <c r="S235" t="s">
        <v>23</v>
      </c>
      <c r="T235">
        <f t="shared" si="12"/>
        <v>2011</v>
      </c>
      <c r="U235">
        <f t="shared" si="13"/>
        <v>5</v>
      </c>
      <c r="V235" t="str">
        <f t="shared" si="14"/>
        <v>May</v>
      </c>
      <c r="W235" s="1" t="str">
        <f>VLOOKUP($C235,[1]Team!$A:$C,2,FALSE)</f>
        <v>Kings XI Punjab</v>
      </c>
      <c r="X235" t="str">
        <f>VLOOKUP($C235,[1]Team!$A:$C,3,FALSE)</f>
        <v>KXIP</v>
      </c>
      <c r="Y235" t="str">
        <f>VLOOKUP($D235,[1]Team!$A:$C,2,FALSE)</f>
        <v>Delhi Daredevils</v>
      </c>
      <c r="Z235" t="str">
        <f>VLOOKUP($G235,[1]Team!$A:$C,2,FALSE)</f>
        <v>Delhi Daredevils</v>
      </c>
      <c r="AA235" t="str">
        <f>VLOOKUP($N235,[1]Team!$A:$C,2,FALSE)</f>
        <v>Kings XI Punjab</v>
      </c>
      <c r="AB235" t="str">
        <f t="shared" si="15"/>
        <v>Standard</v>
      </c>
    </row>
    <row r="236" spans="1:28" x14ac:dyDescent="0.3">
      <c r="A236">
        <v>501263</v>
      </c>
      <c r="B236" s="2">
        <v>40678</v>
      </c>
      <c r="C236">
        <v>9</v>
      </c>
      <c r="D236">
        <v>5</v>
      </c>
      <c r="E236">
        <v>4</v>
      </c>
      <c r="F236" t="s">
        <v>66</v>
      </c>
      <c r="G236">
        <v>9</v>
      </c>
      <c r="H236" t="s">
        <v>20</v>
      </c>
      <c r="I236">
        <v>0</v>
      </c>
      <c r="J236">
        <v>1</v>
      </c>
      <c r="K236">
        <v>0</v>
      </c>
      <c r="L236" t="s">
        <v>28</v>
      </c>
      <c r="M236">
        <v>8</v>
      </c>
      <c r="N236">
        <v>9</v>
      </c>
      <c r="O236">
        <v>104</v>
      </c>
      <c r="P236">
        <v>493</v>
      </c>
      <c r="Q236">
        <v>518</v>
      </c>
      <c r="R236" t="s">
        <v>67</v>
      </c>
      <c r="S236" t="s">
        <v>23</v>
      </c>
      <c r="T236">
        <f t="shared" si="12"/>
        <v>2011</v>
      </c>
      <c r="U236">
        <f t="shared" si="13"/>
        <v>5</v>
      </c>
      <c r="V236" t="str">
        <f t="shared" si="14"/>
        <v>May</v>
      </c>
      <c r="W236" s="1" t="str">
        <f>VLOOKUP($C236,[1]Team!$A:$C,2,FALSE)</f>
        <v>Kochi Tuskers Kerala</v>
      </c>
      <c r="X236" t="str">
        <f>VLOOKUP($C236,[1]Team!$A:$C,3,FALSE)</f>
        <v>KTK</v>
      </c>
      <c r="Y236" t="str">
        <f>VLOOKUP($D236,[1]Team!$A:$C,2,FALSE)</f>
        <v>Rajasthan Royals</v>
      </c>
      <c r="Z236" t="str">
        <f>VLOOKUP($G236,[1]Team!$A:$C,2,FALSE)</f>
        <v>Kochi Tuskers Kerala</v>
      </c>
      <c r="AA236" t="str">
        <f>VLOOKUP($N236,[1]Team!$A:$C,2,FALSE)</f>
        <v>Kochi Tuskers Kerala</v>
      </c>
      <c r="AB236" t="str">
        <f t="shared" si="15"/>
        <v>Standard</v>
      </c>
    </row>
    <row r="237" spans="1:28" x14ac:dyDescent="0.3">
      <c r="A237">
        <v>501264</v>
      </c>
      <c r="B237" s="2">
        <v>40679</v>
      </c>
      <c r="C237">
        <v>10</v>
      </c>
      <c r="D237">
        <v>8</v>
      </c>
      <c r="E237">
        <v>4</v>
      </c>
      <c r="F237" t="s">
        <v>86</v>
      </c>
      <c r="G237">
        <v>8</v>
      </c>
      <c r="H237" t="s">
        <v>20</v>
      </c>
      <c r="I237">
        <v>0</v>
      </c>
      <c r="J237">
        <v>1</v>
      </c>
      <c r="K237">
        <v>0</v>
      </c>
      <c r="L237" t="s">
        <v>28</v>
      </c>
      <c r="M237">
        <v>6</v>
      </c>
      <c r="N237">
        <v>8</v>
      </c>
      <c r="O237">
        <v>136</v>
      </c>
      <c r="P237">
        <v>489</v>
      </c>
      <c r="Q237">
        <v>488</v>
      </c>
      <c r="R237" t="s">
        <v>31</v>
      </c>
      <c r="S237" t="s">
        <v>23</v>
      </c>
      <c r="T237">
        <f t="shared" si="12"/>
        <v>2011</v>
      </c>
      <c r="U237">
        <f t="shared" si="13"/>
        <v>5</v>
      </c>
      <c r="V237" t="str">
        <f t="shared" si="14"/>
        <v>May</v>
      </c>
      <c r="W237" s="1" t="str">
        <f>VLOOKUP($C237,[1]Team!$A:$C,2,FALSE)</f>
        <v>Pune Warriors</v>
      </c>
      <c r="X237" t="str">
        <f>VLOOKUP($C237,[1]Team!$A:$C,3,FALSE)</f>
        <v>PW</v>
      </c>
      <c r="Y237" t="str">
        <f>VLOOKUP($D237,[1]Team!$A:$C,2,FALSE)</f>
        <v>Deccan Chargers</v>
      </c>
      <c r="Z237" t="str">
        <f>VLOOKUP($G237,[1]Team!$A:$C,2,FALSE)</f>
        <v>Deccan Chargers</v>
      </c>
      <c r="AA237" t="str">
        <f>VLOOKUP($N237,[1]Team!$A:$C,2,FALSE)</f>
        <v>Deccan Chargers</v>
      </c>
      <c r="AB237" t="str">
        <f t="shared" si="15"/>
        <v>Standard</v>
      </c>
    </row>
    <row r="238" spans="1:28" x14ac:dyDescent="0.3">
      <c r="A238">
        <v>501265</v>
      </c>
      <c r="B238" s="2">
        <v>40680</v>
      </c>
      <c r="C238">
        <v>4</v>
      </c>
      <c r="D238">
        <v>2</v>
      </c>
      <c r="E238">
        <v>4</v>
      </c>
      <c r="F238" t="s">
        <v>62</v>
      </c>
      <c r="G238">
        <v>4</v>
      </c>
      <c r="H238" t="s">
        <v>25</v>
      </c>
      <c r="I238">
        <v>0</v>
      </c>
      <c r="J238">
        <v>1</v>
      </c>
      <c r="K238">
        <v>0</v>
      </c>
      <c r="L238" t="s">
        <v>21</v>
      </c>
      <c r="M238">
        <v>111</v>
      </c>
      <c r="N238">
        <v>4</v>
      </c>
      <c r="O238">
        <v>53</v>
      </c>
      <c r="P238">
        <v>470</v>
      </c>
      <c r="Q238">
        <v>492</v>
      </c>
      <c r="R238" t="s">
        <v>63</v>
      </c>
      <c r="S238" t="s">
        <v>23</v>
      </c>
      <c r="T238">
        <f t="shared" si="12"/>
        <v>2011</v>
      </c>
      <c r="U238">
        <f t="shared" si="13"/>
        <v>5</v>
      </c>
      <c r="V238" t="str">
        <f t="shared" si="14"/>
        <v>May</v>
      </c>
      <c r="W238" s="1" t="str">
        <f>VLOOKUP($C238,[1]Team!$A:$C,2,FALSE)</f>
        <v>Kings XI Punjab</v>
      </c>
      <c r="X238" t="str">
        <f>VLOOKUP($C238,[1]Team!$A:$C,3,FALSE)</f>
        <v>KXIP</v>
      </c>
      <c r="Y238" t="str">
        <f>VLOOKUP($D238,[1]Team!$A:$C,2,FALSE)</f>
        <v>Royal Challengers Bangalore</v>
      </c>
      <c r="Z238" t="str">
        <f>VLOOKUP($G238,[1]Team!$A:$C,2,FALSE)</f>
        <v>Kings XI Punjab</v>
      </c>
      <c r="AA238" t="str">
        <f>VLOOKUP($N238,[1]Team!$A:$C,2,FALSE)</f>
        <v>Kings XI Punjab</v>
      </c>
      <c r="AB238" t="str">
        <f t="shared" si="15"/>
        <v>Standard</v>
      </c>
    </row>
    <row r="239" spans="1:28" x14ac:dyDescent="0.3">
      <c r="A239">
        <v>501266</v>
      </c>
      <c r="B239" s="2">
        <v>40681</v>
      </c>
      <c r="C239">
        <v>3</v>
      </c>
      <c r="D239">
        <v>9</v>
      </c>
      <c r="E239">
        <v>4</v>
      </c>
      <c r="F239" t="s">
        <v>85</v>
      </c>
      <c r="G239">
        <v>3</v>
      </c>
      <c r="H239" t="s">
        <v>25</v>
      </c>
      <c r="I239">
        <v>0</v>
      </c>
      <c r="J239">
        <v>1</v>
      </c>
      <c r="K239">
        <v>0</v>
      </c>
      <c r="L239" t="s">
        <v>21</v>
      </c>
      <c r="M239">
        <v>11</v>
      </c>
      <c r="N239">
        <v>3</v>
      </c>
      <c r="O239">
        <v>62</v>
      </c>
      <c r="P239">
        <v>482</v>
      </c>
      <c r="Q239">
        <v>477</v>
      </c>
      <c r="R239" t="s">
        <v>38</v>
      </c>
      <c r="S239" t="s">
        <v>23</v>
      </c>
      <c r="T239">
        <f t="shared" si="12"/>
        <v>2011</v>
      </c>
      <c r="U239">
        <f t="shared" si="13"/>
        <v>5</v>
      </c>
      <c r="V239" t="str">
        <f t="shared" si="14"/>
        <v>May</v>
      </c>
      <c r="W239" s="1" t="str">
        <f>VLOOKUP($C239,[1]Team!$A:$C,2,FALSE)</f>
        <v>Chennai Super Kings</v>
      </c>
      <c r="X239" t="str">
        <f>VLOOKUP($C239,[1]Team!$A:$C,3,FALSE)</f>
        <v>CSK</v>
      </c>
      <c r="Y239" t="str">
        <f>VLOOKUP($D239,[1]Team!$A:$C,2,FALSE)</f>
        <v>Kochi Tuskers Kerala</v>
      </c>
      <c r="Z239" t="str">
        <f>VLOOKUP($G239,[1]Team!$A:$C,2,FALSE)</f>
        <v>Chennai Super Kings</v>
      </c>
      <c r="AA239" t="str">
        <f>VLOOKUP($N239,[1]Team!$A:$C,2,FALSE)</f>
        <v>Chennai Super Kings</v>
      </c>
      <c r="AB239" t="str">
        <f t="shared" si="15"/>
        <v>Standard</v>
      </c>
    </row>
    <row r="240" spans="1:28" x14ac:dyDescent="0.3">
      <c r="A240">
        <v>501267</v>
      </c>
      <c r="B240" s="2">
        <v>40682</v>
      </c>
      <c r="C240">
        <v>10</v>
      </c>
      <c r="D240">
        <v>1</v>
      </c>
      <c r="E240">
        <v>4</v>
      </c>
      <c r="F240" t="s">
        <v>86</v>
      </c>
      <c r="G240">
        <v>1</v>
      </c>
      <c r="H240" t="s">
        <v>20</v>
      </c>
      <c r="I240">
        <v>0</v>
      </c>
      <c r="J240">
        <v>1</v>
      </c>
      <c r="K240">
        <v>0</v>
      </c>
      <c r="L240" t="s">
        <v>28</v>
      </c>
      <c r="M240">
        <v>7</v>
      </c>
      <c r="N240">
        <v>1</v>
      </c>
      <c r="O240">
        <v>31</v>
      </c>
      <c r="P240">
        <v>489</v>
      </c>
      <c r="Q240">
        <v>490</v>
      </c>
      <c r="R240" t="s">
        <v>31</v>
      </c>
      <c r="S240" t="s">
        <v>23</v>
      </c>
      <c r="T240">
        <f t="shared" si="12"/>
        <v>2011</v>
      </c>
      <c r="U240">
        <f t="shared" si="13"/>
        <v>5</v>
      </c>
      <c r="V240" t="str">
        <f t="shared" si="14"/>
        <v>May</v>
      </c>
      <c r="W240" s="1" t="str">
        <f>VLOOKUP($C240,[1]Team!$A:$C,2,FALSE)</f>
        <v>Pune Warriors</v>
      </c>
      <c r="X240" t="str">
        <f>VLOOKUP($C240,[1]Team!$A:$C,3,FALSE)</f>
        <v>PW</v>
      </c>
      <c r="Y240" t="str">
        <f>VLOOKUP($D240,[1]Team!$A:$C,2,FALSE)</f>
        <v>Kolkata Knight Riders</v>
      </c>
      <c r="Z240" t="str">
        <f>VLOOKUP($G240,[1]Team!$A:$C,2,FALSE)</f>
        <v>Kolkata Knight Riders</v>
      </c>
      <c r="AA240" t="str">
        <f>VLOOKUP($N240,[1]Team!$A:$C,2,FALSE)</f>
        <v>Kolkata Knight Riders</v>
      </c>
      <c r="AB240" t="str">
        <f t="shared" si="15"/>
        <v>Standard</v>
      </c>
    </row>
    <row r="241" spans="1:28" x14ac:dyDescent="0.3">
      <c r="A241">
        <v>501268</v>
      </c>
      <c r="B241" s="2">
        <v>40683</v>
      </c>
      <c r="C241">
        <v>7</v>
      </c>
      <c r="D241">
        <v>5</v>
      </c>
      <c r="E241">
        <v>4</v>
      </c>
      <c r="F241" t="s">
        <v>30</v>
      </c>
      <c r="G241">
        <v>7</v>
      </c>
      <c r="H241" t="s">
        <v>25</v>
      </c>
      <c r="I241">
        <v>0</v>
      </c>
      <c r="J241">
        <v>1</v>
      </c>
      <c r="K241">
        <v>0</v>
      </c>
      <c r="L241" t="s">
        <v>28</v>
      </c>
      <c r="M241">
        <v>10</v>
      </c>
      <c r="N241">
        <v>5</v>
      </c>
      <c r="O241">
        <v>32</v>
      </c>
      <c r="P241">
        <v>477</v>
      </c>
      <c r="Q241">
        <v>493</v>
      </c>
      <c r="R241" t="s">
        <v>31</v>
      </c>
      <c r="S241" t="s">
        <v>23</v>
      </c>
      <c r="T241">
        <f t="shared" si="12"/>
        <v>2011</v>
      </c>
      <c r="U241">
        <f t="shared" si="13"/>
        <v>5</v>
      </c>
      <c r="V241" t="str">
        <f t="shared" si="14"/>
        <v>May</v>
      </c>
      <c r="W241" s="1" t="str">
        <f>VLOOKUP($C241,[1]Team!$A:$C,2,FALSE)</f>
        <v>Mumbai Indians</v>
      </c>
      <c r="X241" t="str">
        <f>VLOOKUP($C241,[1]Team!$A:$C,3,FALSE)</f>
        <v>MI</v>
      </c>
      <c r="Y241" t="str">
        <f>VLOOKUP($D241,[1]Team!$A:$C,2,FALSE)</f>
        <v>Rajasthan Royals</v>
      </c>
      <c r="Z241" t="str">
        <f>VLOOKUP($G241,[1]Team!$A:$C,2,FALSE)</f>
        <v>Mumbai Indians</v>
      </c>
      <c r="AA241" t="str">
        <f>VLOOKUP($N241,[1]Team!$A:$C,2,FALSE)</f>
        <v>Rajasthan Royals</v>
      </c>
      <c r="AB241" t="str">
        <f t="shared" si="15"/>
        <v>Standard</v>
      </c>
    </row>
    <row r="242" spans="1:28" x14ac:dyDescent="0.3">
      <c r="A242">
        <v>501269</v>
      </c>
      <c r="B242" s="2">
        <v>40684</v>
      </c>
      <c r="C242">
        <v>4</v>
      </c>
      <c r="D242">
        <v>8</v>
      </c>
      <c r="E242">
        <v>4</v>
      </c>
      <c r="F242" t="s">
        <v>62</v>
      </c>
      <c r="G242">
        <v>4</v>
      </c>
      <c r="H242" t="s">
        <v>20</v>
      </c>
      <c r="I242">
        <v>0</v>
      </c>
      <c r="J242">
        <v>1</v>
      </c>
      <c r="K242">
        <v>0</v>
      </c>
      <c r="L242" t="s">
        <v>21</v>
      </c>
      <c r="M242">
        <v>82</v>
      </c>
      <c r="N242">
        <v>8</v>
      </c>
      <c r="O242">
        <v>42</v>
      </c>
      <c r="P242">
        <v>470</v>
      </c>
      <c r="Q242">
        <v>492</v>
      </c>
      <c r="R242" t="s">
        <v>63</v>
      </c>
      <c r="S242" t="s">
        <v>23</v>
      </c>
      <c r="T242">
        <f t="shared" si="12"/>
        <v>2011</v>
      </c>
      <c r="U242">
        <f t="shared" si="13"/>
        <v>5</v>
      </c>
      <c r="V242" t="str">
        <f t="shared" si="14"/>
        <v>May</v>
      </c>
      <c r="W242" s="1" t="str">
        <f>VLOOKUP($C242,[1]Team!$A:$C,2,FALSE)</f>
        <v>Kings XI Punjab</v>
      </c>
      <c r="X242" t="str">
        <f>VLOOKUP($C242,[1]Team!$A:$C,3,FALSE)</f>
        <v>KXIP</v>
      </c>
      <c r="Y242" t="str">
        <f>VLOOKUP($D242,[1]Team!$A:$C,2,FALSE)</f>
        <v>Deccan Chargers</v>
      </c>
      <c r="Z242" t="str">
        <f>VLOOKUP($G242,[1]Team!$A:$C,2,FALSE)</f>
        <v>Kings XI Punjab</v>
      </c>
      <c r="AA242" t="str">
        <f>VLOOKUP($N242,[1]Team!$A:$C,2,FALSE)</f>
        <v>Deccan Chargers</v>
      </c>
      <c r="AB242" t="str">
        <f t="shared" si="15"/>
        <v>Standard</v>
      </c>
    </row>
    <row r="243" spans="1:28" x14ac:dyDescent="0.3">
      <c r="A243">
        <v>501270</v>
      </c>
      <c r="B243" s="2">
        <v>40684</v>
      </c>
      <c r="C243">
        <v>6</v>
      </c>
      <c r="D243">
        <v>10</v>
      </c>
      <c r="E243">
        <v>4</v>
      </c>
      <c r="F243" t="s">
        <v>27</v>
      </c>
      <c r="G243">
        <v>6</v>
      </c>
      <c r="H243" t="s">
        <v>25</v>
      </c>
      <c r="I243">
        <v>0</v>
      </c>
      <c r="J243">
        <v>0</v>
      </c>
      <c r="K243">
        <v>0</v>
      </c>
      <c r="L243" t="s">
        <v>68</v>
      </c>
      <c r="M243" t="s">
        <v>46</v>
      </c>
      <c r="P243">
        <v>485</v>
      </c>
      <c r="Q243">
        <v>518</v>
      </c>
      <c r="R243" t="s">
        <v>29</v>
      </c>
      <c r="S243" t="s">
        <v>23</v>
      </c>
      <c r="T243">
        <f t="shared" si="12"/>
        <v>2011</v>
      </c>
      <c r="U243">
        <f t="shared" si="13"/>
        <v>5</v>
      </c>
      <c r="V243" t="str">
        <f t="shared" si="14"/>
        <v>May</v>
      </c>
      <c r="W243" s="1" t="str">
        <f>VLOOKUP($C243,[1]Team!$A:$C,2,FALSE)</f>
        <v>Delhi Daredevils</v>
      </c>
      <c r="X243" t="str">
        <f>VLOOKUP($C243,[1]Team!$A:$C,3,FALSE)</f>
        <v>DD</v>
      </c>
      <c r="Y243" t="str">
        <f>VLOOKUP($D243,[1]Team!$A:$C,2,FALSE)</f>
        <v>Pune Warriors</v>
      </c>
      <c r="Z243" t="str">
        <f>VLOOKUP($G243,[1]Team!$A:$C,2,FALSE)</f>
        <v>Delhi Daredevils</v>
      </c>
      <c r="AA243" t="e">
        <f>VLOOKUP($N243,[1]Team!$A:$C,2,FALSE)</f>
        <v>#N/A</v>
      </c>
      <c r="AB243" t="str">
        <f t="shared" si="15"/>
        <v>Non-Standard</v>
      </c>
    </row>
    <row r="244" spans="1:28" x14ac:dyDescent="0.3">
      <c r="A244">
        <v>501271</v>
      </c>
      <c r="B244" s="2">
        <v>40685</v>
      </c>
      <c r="C244">
        <v>2</v>
      </c>
      <c r="D244">
        <v>3</v>
      </c>
      <c r="E244">
        <v>4</v>
      </c>
      <c r="F244" t="s">
        <v>19</v>
      </c>
      <c r="G244">
        <v>2</v>
      </c>
      <c r="H244" t="s">
        <v>20</v>
      </c>
      <c r="I244">
        <v>0</v>
      </c>
      <c r="J244">
        <v>1</v>
      </c>
      <c r="K244">
        <v>0</v>
      </c>
      <c r="L244" t="s">
        <v>28</v>
      </c>
      <c r="M244">
        <v>8</v>
      </c>
      <c r="N244">
        <v>2</v>
      </c>
      <c r="O244">
        <v>162</v>
      </c>
      <c r="P244">
        <v>486</v>
      </c>
      <c r="Q244">
        <v>477</v>
      </c>
      <c r="R244" t="s">
        <v>22</v>
      </c>
      <c r="S244" t="s">
        <v>23</v>
      </c>
      <c r="T244">
        <f t="shared" si="12"/>
        <v>2011</v>
      </c>
      <c r="U244">
        <f t="shared" si="13"/>
        <v>5</v>
      </c>
      <c r="V244" t="str">
        <f t="shared" si="14"/>
        <v>May</v>
      </c>
      <c r="W244" s="1" t="str">
        <f>VLOOKUP($C244,[1]Team!$A:$C,2,FALSE)</f>
        <v>Royal Challengers Bangalore</v>
      </c>
      <c r="X244" t="str">
        <f>VLOOKUP($C244,[1]Team!$A:$C,3,FALSE)</f>
        <v>RCB</v>
      </c>
      <c r="Y244" t="str">
        <f>VLOOKUP($D244,[1]Team!$A:$C,2,FALSE)</f>
        <v>Chennai Super Kings</v>
      </c>
      <c r="Z244" t="str">
        <f>VLOOKUP($G244,[1]Team!$A:$C,2,FALSE)</f>
        <v>Royal Challengers Bangalore</v>
      </c>
      <c r="AA244" t="str">
        <f>VLOOKUP($N244,[1]Team!$A:$C,2,FALSE)</f>
        <v>Royal Challengers Bangalore</v>
      </c>
      <c r="AB244" t="str">
        <f t="shared" si="15"/>
        <v>Standard</v>
      </c>
    </row>
    <row r="245" spans="1:28" x14ac:dyDescent="0.3">
      <c r="A245">
        <v>501272</v>
      </c>
      <c r="B245" s="2">
        <v>40685</v>
      </c>
      <c r="C245">
        <v>1</v>
      </c>
      <c r="D245">
        <v>7</v>
      </c>
      <c r="E245">
        <v>4</v>
      </c>
      <c r="F245" t="s">
        <v>32</v>
      </c>
      <c r="G245">
        <v>7</v>
      </c>
      <c r="H245" t="s">
        <v>20</v>
      </c>
      <c r="I245">
        <v>0</v>
      </c>
      <c r="J245">
        <v>1</v>
      </c>
      <c r="K245">
        <v>0</v>
      </c>
      <c r="L245" t="s">
        <v>28</v>
      </c>
      <c r="M245">
        <v>5</v>
      </c>
      <c r="N245">
        <v>7</v>
      </c>
      <c r="O245">
        <v>275</v>
      </c>
      <c r="P245">
        <v>488</v>
      </c>
      <c r="Q245">
        <v>490</v>
      </c>
      <c r="R245" t="s">
        <v>33</v>
      </c>
      <c r="S245" t="s">
        <v>23</v>
      </c>
      <c r="T245">
        <f t="shared" si="12"/>
        <v>2011</v>
      </c>
      <c r="U245">
        <f t="shared" si="13"/>
        <v>5</v>
      </c>
      <c r="V245" t="str">
        <f t="shared" si="14"/>
        <v>May</v>
      </c>
      <c r="W245" s="1" t="str">
        <f>VLOOKUP($C245,[1]Team!$A:$C,2,FALSE)</f>
        <v>Kolkata Knight Riders</v>
      </c>
      <c r="X245" t="str">
        <f>VLOOKUP($C245,[1]Team!$A:$C,3,FALSE)</f>
        <v>KKR</v>
      </c>
      <c r="Y245" t="str">
        <f>VLOOKUP($D245,[1]Team!$A:$C,2,FALSE)</f>
        <v>Mumbai Indians</v>
      </c>
      <c r="Z245" t="str">
        <f>VLOOKUP($G245,[1]Team!$A:$C,2,FALSE)</f>
        <v>Mumbai Indians</v>
      </c>
      <c r="AA245" t="str">
        <f>VLOOKUP($N245,[1]Team!$A:$C,2,FALSE)</f>
        <v>Mumbai Indians</v>
      </c>
      <c r="AB245" t="str">
        <f t="shared" si="15"/>
        <v>Standard</v>
      </c>
    </row>
    <row r="246" spans="1:28" x14ac:dyDescent="0.3">
      <c r="A246">
        <v>501273</v>
      </c>
      <c r="B246" s="2">
        <v>40687</v>
      </c>
      <c r="C246">
        <v>2</v>
      </c>
      <c r="D246">
        <v>3</v>
      </c>
      <c r="E246">
        <v>4</v>
      </c>
      <c r="F246" t="s">
        <v>30</v>
      </c>
      <c r="G246">
        <v>3</v>
      </c>
      <c r="H246" t="s">
        <v>20</v>
      </c>
      <c r="I246">
        <v>0</v>
      </c>
      <c r="J246">
        <v>1</v>
      </c>
      <c r="K246">
        <v>0</v>
      </c>
      <c r="L246" t="s">
        <v>28</v>
      </c>
      <c r="M246">
        <v>6</v>
      </c>
      <c r="N246">
        <v>3</v>
      </c>
      <c r="O246">
        <v>21</v>
      </c>
      <c r="P246">
        <v>470</v>
      </c>
      <c r="Q246">
        <v>490</v>
      </c>
      <c r="R246" t="s">
        <v>31</v>
      </c>
      <c r="S246" t="s">
        <v>23</v>
      </c>
      <c r="T246">
        <f t="shared" si="12"/>
        <v>2011</v>
      </c>
      <c r="U246">
        <f t="shared" si="13"/>
        <v>5</v>
      </c>
      <c r="V246" t="str">
        <f t="shared" si="14"/>
        <v>May</v>
      </c>
      <c r="W246" s="1" t="str">
        <f>VLOOKUP($C246,[1]Team!$A:$C,2,FALSE)</f>
        <v>Royal Challengers Bangalore</v>
      </c>
      <c r="X246" t="str">
        <f>VLOOKUP($C246,[1]Team!$A:$C,3,FALSE)</f>
        <v>RCB</v>
      </c>
      <c r="Y246" t="str">
        <f>VLOOKUP($D246,[1]Team!$A:$C,2,FALSE)</f>
        <v>Chennai Super Kings</v>
      </c>
      <c r="Z246" t="str">
        <f>VLOOKUP($G246,[1]Team!$A:$C,2,FALSE)</f>
        <v>Chennai Super Kings</v>
      </c>
      <c r="AA246" t="str">
        <f>VLOOKUP($N246,[1]Team!$A:$C,2,FALSE)</f>
        <v>Chennai Super Kings</v>
      </c>
      <c r="AB246" t="str">
        <f t="shared" si="15"/>
        <v>Standard</v>
      </c>
    </row>
    <row r="247" spans="1:28" x14ac:dyDescent="0.3">
      <c r="A247">
        <v>501274</v>
      </c>
      <c r="B247" s="2">
        <v>40688</v>
      </c>
      <c r="C247">
        <v>7</v>
      </c>
      <c r="D247">
        <v>1</v>
      </c>
      <c r="E247">
        <v>4</v>
      </c>
      <c r="F247" t="s">
        <v>30</v>
      </c>
      <c r="G247">
        <v>7</v>
      </c>
      <c r="H247" t="s">
        <v>20</v>
      </c>
      <c r="I247">
        <v>0</v>
      </c>
      <c r="J247">
        <v>1</v>
      </c>
      <c r="K247">
        <v>0</v>
      </c>
      <c r="L247" t="s">
        <v>28</v>
      </c>
      <c r="M247">
        <v>4</v>
      </c>
      <c r="N247">
        <v>7</v>
      </c>
      <c r="O247">
        <v>126</v>
      </c>
      <c r="P247">
        <v>470</v>
      </c>
      <c r="Q247">
        <v>490</v>
      </c>
      <c r="R247" t="s">
        <v>31</v>
      </c>
      <c r="S247" t="s">
        <v>23</v>
      </c>
      <c r="T247">
        <f t="shared" si="12"/>
        <v>2011</v>
      </c>
      <c r="U247">
        <f t="shared" si="13"/>
        <v>5</v>
      </c>
      <c r="V247" t="str">
        <f t="shared" si="14"/>
        <v>May</v>
      </c>
      <c r="W247" s="1" t="str">
        <f>VLOOKUP($C247,[1]Team!$A:$C,2,FALSE)</f>
        <v>Mumbai Indians</v>
      </c>
      <c r="X247" t="str">
        <f>VLOOKUP($C247,[1]Team!$A:$C,3,FALSE)</f>
        <v>MI</v>
      </c>
      <c r="Y247" t="str">
        <f>VLOOKUP($D247,[1]Team!$A:$C,2,FALSE)</f>
        <v>Kolkata Knight Riders</v>
      </c>
      <c r="Z247" t="str">
        <f>VLOOKUP($G247,[1]Team!$A:$C,2,FALSE)</f>
        <v>Mumbai Indians</v>
      </c>
      <c r="AA247" t="str">
        <f>VLOOKUP($N247,[1]Team!$A:$C,2,FALSE)</f>
        <v>Mumbai Indians</v>
      </c>
      <c r="AB247" t="str">
        <f t="shared" si="15"/>
        <v>Standard</v>
      </c>
    </row>
    <row r="248" spans="1:28" x14ac:dyDescent="0.3">
      <c r="A248">
        <v>501275</v>
      </c>
      <c r="B248" s="2">
        <v>40690</v>
      </c>
      <c r="C248">
        <v>2</v>
      </c>
      <c r="D248">
        <v>7</v>
      </c>
      <c r="E248">
        <v>4</v>
      </c>
      <c r="F248" t="s">
        <v>85</v>
      </c>
      <c r="G248">
        <v>7</v>
      </c>
      <c r="H248" t="s">
        <v>20</v>
      </c>
      <c r="I248">
        <v>0</v>
      </c>
      <c r="J248">
        <v>1</v>
      </c>
      <c r="K248">
        <v>0</v>
      </c>
      <c r="L248" t="s">
        <v>21</v>
      </c>
      <c r="M248">
        <v>43</v>
      </c>
      <c r="N248">
        <v>2</v>
      </c>
      <c r="O248">
        <v>162</v>
      </c>
      <c r="P248">
        <v>470</v>
      </c>
      <c r="Q248">
        <v>490</v>
      </c>
      <c r="R248" t="s">
        <v>38</v>
      </c>
      <c r="S248" t="s">
        <v>23</v>
      </c>
      <c r="T248">
        <f t="shared" si="12"/>
        <v>2011</v>
      </c>
      <c r="U248">
        <f t="shared" si="13"/>
        <v>5</v>
      </c>
      <c r="V248" t="str">
        <f t="shared" si="14"/>
        <v>May</v>
      </c>
      <c r="W248" s="1" t="str">
        <f>VLOOKUP($C248,[1]Team!$A:$C,2,FALSE)</f>
        <v>Royal Challengers Bangalore</v>
      </c>
      <c r="X248" t="str">
        <f>VLOOKUP($C248,[1]Team!$A:$C,3,FALSE)</f>
        <v>RCB</v>
      </c>
      <c r="Y248" t="str">
        <f>VLOOKUP($D248,[1]Team!$A:$C,2,FALSE)</f>
        <v>Mumbai Indians</v>
      </c>
      <c r="Z248" t="str">
        <f>VLOOKUP($G248,[1]Team!$A:$C,2,FALSE)</f>
        <v>Mumbai Indians</v>
      </c>
      <c r="AA248" t="str">
        <f>VLOOKUP($N248,[1]Team!$A:$C,2,FALSE)</f>
        <v>Royal Challengers Bangalore</v>
      </c>
      <c r="AB248" t="str">
        <f t="shared" si="15"/>
        <v>Standard</v>
      </c>
    </row>
    <row r="249" spans="1:28" x14ac:dyDescent="0.3">
      <c r="A249">
        <v>501276</v>
      </c>
      <c r="B249" s="2">
        <v>40691</v>
      </c>
      <c r="C249">
        <v>3</v>
      </c>
      <c r="D249">
        <v>2</v>
      </c>
      <c r="E249">
        <v>4</v>
      </c>
      <c r="F249" t="s">
        <v>85</v>
      </c>
      <c r="G249">
        <v>3</v>
      </c>
      <c r="H249" t="s">
        <v>25</v>
      </c>
      <c r="I249">
        <v>0</v>
      </c>
      <c r="J249">
        <v>1</v>
      </c>
      <c r="K249">
        <v>0</v>
      </c>
      <c r="L249" t="s">
        <v>21</v>
      </c>
      <c r="M249">
        <v>58</v>
      </c>
      <c r="N249">
        <v>3</v>
      </c>
      <c r="O249">
        <v>185</v>
      </c>
      <c r="P249">
        <v>470</v>
      </c>
      <c r="Q249">
        <v>490</v>
      </c>
      <c r="R249" t="s">
        <v>38</v>
      </c>
      <c r="S249" t="s">
        <v>23</v>
      </c>
      <c r="T249">
        <f t="shared" si="12"/>
        <v>2011</v>
      </c>
      <c r="U249">
        <f t="shared" si="13"/>
        <v>5</v>
      </c>
      <c r="V249" t="str">
        <f t="shared" si="14"/>
        <v>May</v>
      </c>
      <c r="W249" s="1" t="str">
        <f>VLOOKUP($C249,[1]Team!$A:$C,2,FALSE)</f>
        <v>Chennai Super Kings</v>
      </c>
      <c r="X249" t="str">
        <f>VLOOKUP($C249,[1]Team!$A:$C,3,FALSE)</f>
        <v>CSK</v>
      </c>
      <c r="Y249" t="str">
        <f>VLOOKUP($D249,[1]Team!$A:$C,2,FALSE)</f>
        <v>Royal Challengers Bangalore</v>
      </c>
      <c r="Z249" t="str">
        <f>VLOOKUP($G249,[1]Team!$A:$C,2,FALSE)</f>
        <v>Chennai Super Kings</v>
      </c>
      <c r="AA249" t="str">
        <f>VLOOKUP($N249,[1]Team!$A:$C,2,FALSE)</f>
        <v>Chennai Super Kings</v>
      </c>
      <c r="AB249" t="str">
        <f t="shared" si="15"/>
        <v>Standard</v>
      </c>
    </row>
    <row r="250" spans="1:28" x14ac:dyDescent="0.3">
      <c r="A250">
        <v>548311</v>
      </c>
      <c r="B250" s="2">
        <v>41003</v>
      </c>
      <c r="C250">
        <v>3</v>
      </c>
      <c r="D250">
        <v>7</v>
      </c>
      <c r="E250">
        <v>5</v>
      </c>
      <c r="F250" t="s">
        <v>85</v>
      </c>
      <c r="G250">
        <v>7</v>
      </c>
      <c r="H250" t="s">
        <v>20</v>
      </c>
      <c r="I250">
        <v>0</v>
      </c>
      <c r="J250">
        <v>1</v>
      </c>
      <c r="K250">
        <v>0</v>
      </c>
      <c r="L250" t="s">
        <v>28</v>
      </c>
      <c r="M250">
        <v>8</v>
      </c>
      <c r="N250">
        <v>7</v>
      </c>
      <c r="O250">
        <v>304</v>
      </c>
      <c r="P250">
        <v>494</v>
      </c>
      <c r="Q250">
        <v>490</v>
      </c>
      <c r="R250" t="s">
        <v>38</v>
      </c>
      <c r="S250" t="s">
        <v>23</v>
      </c>
      <c r="T250">
        <f t="shared" si="12"/>
        <v>2012</v>
      </c>
      <c r="U250">
        <f t="shared" si="13"/>
        <v>4</v>
      </c>
      <c r="V250" t="str">
        <f t="shared" si="14"/>
        <v>April</v>
      </c>
      <c r="W250" s="1" t="str">
        <f>VLOOKUP($C250,[1]Team!$A:$C,2,FALSE)</f>
        <v>Chennai Super Kings</v>
      </c>
      <c r="X250" t="str">
        <f>VLOOKUP($C250,[1]Team!$A:$C,3,FALSE)</f>
        <v>CSK</v>
      </c>
      <c r="Y250" t="str">
        <f>VLOOKUP($D250,[1]Team!$A:$C,2,FALSE)</f>
        <v>Mumbai Indians</v>
      </c>
      <c r="Z250" t="str">
        <f>VLOOKUP($G250,[1]Team!$A:$C,2,FALSE)</f>
        <v>Mumbai Indians</v>
      </c>
      <c r="AA250" t="str">
        <f>VLOOKUP($N250,[1]Team!$A:$C,2,FALSE)</f>
        <v>Mumbai Indians</v>
      </c>
      <c r="AB250" t="str">
        <f t="shared" si="15"/>
        <v>Standard</v>
      </c>
    </row>
    <row r="251" spans="1:28" x14ac:dyDescent="0.3">
      <c r="A251">
        <v>548312</v>
      </c>
      <c r="B251" s="2">
        <v>41004</v>
      </c>
      <c r="C251">
        <v>1</v>
      </c>
      <c r="D251">
        <v>6</v>
      </c>
      <c r="E251">
        <v>5</v>
      </c>
      <c r="F251" t="s">
        <v>32</v>
      </c>
      <c r="G251">
        <v>6</v>
      </c>
      <c r="H251" t="s">
        <v>20</v>
      </c>
      <c r="I251">
        <v>0</v>
      </c>
      <c r="J251">
        <v>1</v>
      </c>
      <c r="K251">
        <v>0</v>
      </c>
      <c r="L251" t="s">
        <v>28</v>
      </c>
      <c r="M251">
        <v>8</v>
      </c>
      <c r="N251">
        <v>6</v>
      </c>
      <c r="O251">
        <v>29</v>
      </c>
      <c r="P251">
        <v>483</v>
      </c>
      <c r="Q251">
        <v>482</v>
      </c>
      <c r="R251" t="s">
        <v>33</v>
      </c>
      <c r="S251" t="s">
        <v>23</v>
      </c>
      <c r="T251">
        <f t="shared" si="12"/>
        <v>2012</v>
      </c>
      <c r="U251">
        <f t="shared" si="13"/>
        <v>4</v>
      </c>
      <c r="V251" t="str">
        <f t="shared" si="14"/>
        <v>April</v>
      </c>
      <c r="W251" s="1" t="str">
        <f>VLOOKUP($C251,[1]Team!$A:$C,2,FALSE)</f>
        <v>Kolkata Knight Riders</v>
      </c>
      <c r="X251" t="str">
        <f>VLOOKUP($C251,[1]Team!$A:$C,3,FALSE)</f>
        <v>KKR</v>
      </c>
      <c r="Y251" t="str">
        <f>VLOOKUP($D251,[1]Team!$A:$C,2,FALSE)</f>
        <v>Delhi Daredevils</v>
      </c>
      <c r="Z251" t="str">
        <f>VLOOKUP($G251,[1]Team!$A:$C,2,FALSE)</f>
        <v>Delhi Daredevils</v>
      </c>
      <c r="AA251" t="str">
        <f>VLOOKUP($N251,[1]Team!$A:$C,2,FALSE)</f>
        <v>Delhi Daredevils</v>
      </c>
      <c r="AB251" t="str">
        <f t="shared" si="15"/>
        <v>Standard</v>
      </c>
    </row>
    <row r="252" spans="1:28" x14ac:dyDescent="0.3">
      <c r="A252">
        <v>548313</v>
      </c>
      <c r="B252" s="2">
        <v>41005</v>
      </c>
      <c r="C252">
        <v>7</v>
      </c>
      <c r="D252">
        <v>10</v>
      </c>
      <c r="E252">
        <v>5</v>
      </c>
      <c r="F252" t="s">
        <v>30</v>
      </c>
      <c r="G252">
        <v>7</v>
      </c>
      <c r="H252" t="s">
        <v>20</v>
      </c>
      <c r="I252">
        <v>0</v>
      </c>
      <c r="J252">
        <v>1</v>
      </c>
      <c r="K252">
        <v>0</v>
      </c>
      <c r="L252" t="s">
        <v>21</v>
      </c>
      <c r="M252">
        <v>28</v>
      </c>
      <c r="N252">
        <v>10</v>
      </c>
      <c r="O252">
        <v>306</v>
      </c>
      <c r="P252">
        <v>495</v>
      </c>
      <c r="Q252">
        <v>490</v>
      </c>
      <c r="R252" t="s">
        <v>31</v>
      </c>
      <c r="S252" t="s">
        <v>23</v>
      </c>
      <c r="T252">
        <f t="shared" si="12"/>
        <v>2012</v>
      </c>
      <c r="U252">
        <f t="shared" si="13"/>
        <v>4</v>
      </c>
      <c r="V252" t="str">
        <f t="shared" si="14"/>
        <v>April</v>
      </c>
      <c r="W252" s="1" t="str">
        <f>VLOOKUP($C252,[1]Team!$A:$C,2,FALSE)</f>
        <v>Mumbai Indians</v>
      </c>
      <c r="X252" t="str">
        <f>VLOOKUP($C252,[1]Team!$A:$C,3,FALSE)</f>
        <v>MI</v>
      </c>
      <c r="Y252" t="str">
        <f>VLOOKUP($D252,[1]Team!$A:$C,2,FALSE)</f>
        <v>Pune Warriors</v>
      </c>
      <c r="Z252" t="str">
        <f>VLOOKUP($G252,[1]Team!$A:$C,2,FALSE)</f>
        <v>Mumbai Indians</v>
      </c>
      <c r="AA252" t="str">
        <f>VLOOKUP($N252,[1]Team!$A:$C,2,FALSE)</f>
        <v>Pune Warriors</v>
      </c>
      <c r="AB252" t="str">
        <f t="shared" si="15"/>
        <v>Standard</v>
      </c>
    </row>
    <row r="253" spans="1:28" x14ac:dyDescent="0.3">
      <c r="A253">
        <v>548314</v>
      </c>
      <c r="B253" s="2">
        <v>41005</v>
      </c>
      <c r="C253">
        <v>5</v>
      </c>
      <c r="D253">
        <v>4</v>
      </c>
      <c r="E253">
        <v>5</v>
      </c>
      <c r="F253" t="s">
        <v>34</v>
      </c>
      <c r="G253">
        <v>4</v>
      </c>
      <c r="H253" t="s">
        <v>20</v>
      </c>
      <c r="I253">
        <v>0</v>
      </c>
      <c r="J253">
        <v>1</v>
      </c>
      <c r="K253">
        <v>0</v>
      </c>
      <c r="L253" t="s">
        <v>21</v>
      </c>
      <c r="M253">
        <v>31</v>
      </c>
      <c r="N253">
        <v>5</v>
      </c>
      <c r="O253">
        <v>85</v>
      </c>
      <c r="P253">
        <v>474</v>
      </c>
      <c r="Q253">
        <v>488</v>
      </c>
      <c r="R253" t="s">
        <v>35</v>
      </c>
      <c r="S253" t="s">
        <v>23</v>
      </c>
      <c r="T253">
        <f t="shared" si="12"/>
        <v>2012</v>
      </c>
      <c r="U253">
        <f t="shared" si="13"/>
        <v>4</v>
      </c>
      <c r="V253" t="str">
        <f t="shared" si="14"/>
        <v>April</v>
      </c>
      <c r="W253" s="1" t="str">
        <f>VLOOKUP($C253,[1]Team!$A:$C,2,FALSE)</f>
        <v>Rajasthan Royals</v>
      </c>
      <c r="X253" t="str">
        <f>VLOOKUP($C253,[1]Team!$A:$C,3,FALSE)</f>
        <v>RR</v>
      </c>
      <c r="Y253" t="str">
        <f>VLOOKUP($D253,[1]Team!$A:$C,2,FALSE)</f>
        <v>Kings XI Punjab</v>
      </c>
      <c r="Z253" t="str">
        <f>VLOOKUP($G253,[1]Team!$A:$C,2,FALSE)</f>
        <v>Kings XI Punjab</v>
      </c>
      <c r="AA253" t="str">
        <f>VLOOKUP($N253,[1]Team!$A:$C,2,FALSE)</f>
        <v>Rajasthan Royals</v>
      </c>
      <c r="AB253" t="str">
        <f t="shared" si="15"/>
        <v>Standard</v>
      </c>
    </row>
    <row r="254" spans="1:28" x14ac:dyDescent="0.3">
      <c r="A254">
        <v>548315</v>
      </c>
      <c r="B254" s="2">
        <v>41006</v>
      </c>
      <c r="C254">
        <v>2</v>
      </c>
      <c r="D254">
        <v>6</v>
      </c>
      <c r="E254">
        <v>5</v>
      </c>
      <c r="F254" t="s">
        <v>19</v>
      </c>
      <c r="G254">
        <v>6</v>
      </c>
      <c r="H254" t="s">
        <v>20</v>
      </c>
      <c r="I254">
        <v>0</v>
      </c>
      <c r="J254">
        <v>1</v>
      </c>
      <c r="K254">
        <v>0</v>
      </c>
      <c r="L254" t="s">
        <v>21</v>
      </c>
      <c r="M254">
        <v>20</v>
      </c>
      <c r="N254">
        <v>2</v>
      </c>
      <c r="O254">
        <v>110</v>
      </c>
      <c r="P254">
        <v>483</v>
      </c>
      <c r="Q254">
        <v>489</v>
      </c>
      <c r="R254" t="s">
        <v>22</v>
      </c>
      <c r="S254" t="s">
        <v>23</v>
      </c>
      <c r="T254">
        <f t="shared" si="12"/>
        <v>2012</v>
      </c>
      <c r="U254">
        <f t="shared" si="13"/>
        <v>4</v>
      </c>
      <c r="V254" t="str">
        <f t="shared" si="14"/>
        <v>April</v>
      </c>
      <c r="W254" s="1" t="str">
        <f>VLOOKUP($C254,[1]Team!$A:$C,2,FALSE)</f>
        <v>Royal Challengers Bangalore</v>
      </c>
      <c r="X254" t="str">
        <f>VLOOKUP($C254,[1]Team!$A:$C,3,FALSE)</f>
        <v>RCB</v>
      </c>
      <c r="Y254" t="str">
        <f>VLOOKUP($D254,[1]Team!$A:$C,2,FALSE)</f>
        <v>Delhi Daredevils</v>
      </c>
      <c r="Z254" t="str">
        <f>VLOOKUP($G254,[1]Team!$A:$C,2,FALSE)</f>
        <v>Delhi Daredevils</v>
      </c>
      <c r="AA254" t="str">
        <f>VLOOKUP($N254,[1]Team!$A:$C,2,FALSE)</f>
        <v>Royal Challengers Bangalore</v>
      </c>
      <c r="AB254" t="str">
        <f t="shared" si="15"/>
        <v>Standard</v>
      </c>
    </row>
    <row r="255" spans="1:28" x14ac:dyDescent="0.3">
      <c r="A255">
        <v>548316</v>
      </c>
      <c r="B255" s="2">
        <v>41006</v>
      </c>
      <c r="C255">
        <v>8</v>
      </c>
      <c r="D255">
        <v>3</v>
      </c>
      <c r="E255">
        <v>5</v>
      </c>
      <c r="F255" t="s">
        <v>90</v>
      </c>
      <c r="G255">
        <v>8</v>
      </c>
      <c r="H255" t="s">
        <v>20</v>
      </c>
      <c r="I255">
        <v>0</v>
      </c>
      <c r="J255">
        <v>1</v>
      </c>
      <c r="K255">
        <v>0</v>
      </c>
      <c r="L255" t="s">
        <v>21</v>
      </c>
      <c r="M255">
        <v>74</v>
      </c>
      <c r="N255">
        <v>3</v>
      </c>
      <c r="O255">
        <v>35</v>
      </c>
      <c r="P255">
        <v>494</v>
      </c>
      <c r="Q255">
        <v>482</v>
      </c>
      <c r="R255" t="s">
        <v>69</v>
      </c>
      <c r="S255" t="s">
        <v>23</v>
      </c>
      <c r="T255">
        <f t="shared" si="12"/>
        <v>2012</v>
      </c>
      <c r="U255">
        <f t="shared" si="13"/>
        <v>4</v>
      </c>
      <c r="V255" t="str">
        <f t="shared" si="14"/>
        <v>April</v>
      </c>
      <c r="W255" s="1" t="str">
        <f>VLOOKUP($C255,[1]Team!$A:$C,2,FALSE)</f>
        <v>Deccan Chargers</v>
      </c>
      <c r="X255" t="str">
        <f>VLOOKUP($C255,[1]Team!$A:$C,3,FALSE)</f>
        <v>DC</v>
      </c>
      <c r="Y255" t="str">
        <f>VLOOKUP($D255,[1]Team!$A:$C,2,FALSE)</f>
        <v>Chennai Super Kings</v>
      </c>
      <c r="Z255" t="str">
        <f>VLOOKUP($G255,[1]Team!$A:$C,2,FALSE)</f>
        <v>Deccan Chargers</v>
      </c>
      <c r="AA255" t="str">
        <f>VLOOKUP($N255,[1]Team!$A:$C,2,FALSE)</f>
        <v>Chennai Super Kings</v>
      </c>
      <c r="AB255" t="str">
        <f t="shared" si="15"/>
        <v>Standard</v>
      </c>
    </row>
    <row r="256" spans="1:28" x14ac:dyDescent="0.3">
      <c r="A256">
        <v>548317</v>
      </c>
      <c r="B256" s="2">
        <v>41007</v>
      </c>
      <c r="C256">
        <v>5</v>
      </c>
      <c r="D256">
        <v>1</v>
      </c>
      <c r="E256">
        <v>5</v>
      </c>
      <c r="F256" t="s">
        <v>34</v>
      </c>
      <c r="G256">
        <v>1</v>
      </c>
      <c r="H256" t="s">
        <v>20</v>
      </c>
      <c r="I256">
        <v>0</v>
      </c>
      <c r="J256">
        <v>1</v>
      </c>
      <c r="K256">
        <v>0</v>
      </c>
      <c r="L256" t="s">
        <v>21</v>
      </c>
      <c r="M256">
        <v>22</v>
      </c>
      <c r="N256">
        <v>5</v>
      </c>
      <c r="O256">
        <v>104</v>
      </c>
      <c r="P256">
        <v>474</v>
      </c>
      <c r="Q256">
        <v>496</v>
      </c>
      <c r="R256" t="s">
        <v>35</v>
      </c>
      <c r="S256" t="s">
        <v>23</v>
      </c>
      <c r="T256">
        <f t="shared" si="12"/>
        <v>2012</v>
      </c>
      <c r="U256">
        <f t="shared" si="13"/>
        <v>4</v>
      </c>
      <c r="V256" t="str">
        <f t="shared" si="14"/>
        <v>April</v>
      </c>
      <c r="W256" s="1" t="str">
        <f>VLOOKUP($C256,[1]Team!$A:$C,2,FALSE)</f>
        <v>Rajasthan Royals</v>
      </c>
      <c r="X256" t="str">
        <f>VLOOKUP($C256,[1]Team!$A:$C,3,FALSE)</f>
        <v>RR</v>
      </c>
      <c r="Y256" t="str">
        <f>VLOOKUP($D256,[1]Team!$A:$C,2,FALSE)</f>
        <v>Kolkata Knight Riders</v>
      </c>
      <c r="Z256" t="str">
        <f>VLOOKUP($G256,[1]Team!$A:$C,2,FALSE)</f>
        <v>Kolkata Knight Riders</v>
      </c>
      <c r="AA256" t="str">
        <f>VLOOKUP($N256,[1]Team!$A:$C,2,FALSE)</f>
        <v>Rajasthan Royals</v>
      </c>
      <c r="AB256" t="str">
        <f t="shared" si="15"/>
        <v>Standard</v>
      </c>
    </row>
    <row r="257" spans="1:28" x14ac:dyDescent="0.3">
      <c r="A257">
        <v>548318</v>
      </c>
      <c r="B257" s="2">
        <v>41007</v>
      </c>
      <c r="C257">
        <v>10</v>
      </c>
      <c r="D257">
        <v>4</v>
      </c>
      <c r="E257">
        <v>5</v>
      </c>
      <c r="F257" t="s">
        <v>70</v>
      </c>
      <c r="G257">
        <v>10</v>
      </c>
      <c r="H257" t="s">
        <v>25</v>
      </c>
      <c r="I257">
        <v>0</v>
      </c>
      <c r="J257">
        <v>1</v>
      </c>
      <c r="K257">
        <v>0</v>
      </c>
      <c r="L257" t="s">
        <v>21</v>
      </c>
      <c r="M257">
        <v>22</v>
      </c>
      <c r="N257">
        <v>10</v>
      </c>
      <c r="O257">
        <v>307</v>
      </c>
      <c r="P257">
        <v>491</v>
      </c>
      <c r="Q257">
        <v>490</v>
      </c>
      <c r="R257" t="s">
        <v>71</v>
      </c>
      <c r="S257" t="s">
        <v>23</v>
      </c>
      <c r="T257">
        <f t="shared" si="12"/>
        <v>2012</v>
      </c>
      <c r="U257">
        <f t="shared" si="13"/>
        <v>4</v>
      </c>
      <c r="V257" t="str">
        <f t="shared" si="14"/>
        <v>April</v>
      </c>
      <c r="W257" s="1" t="str">
        <f>VLOOKUP($C257,[1]Team!$A:$C,2,FALSE)</f>
        <v>Pune Warriors</v>
      </c>
      <c r="X257" t="str">
        <f>VLOOKUP($C257,[1]Team!$A:$C,3,FALSE)</f>
        <v>PW</v>
      </c>
      <c r="Y257" t="str">
        <f>VLOOKUP($D257,[1]Team!$A:$C,2,FALSE)</f>
        <v>Kings XI Punjab</v>
      </c>
      <c r="Z257" t="str">
        <f>VLOOKUP($G257,[1]Team!$A:$C,2,FALSE)</f>
        <v>Pune Warriors</v>
      </c>
      <c r="AA257" t="str">
        <f>VLOOKUP($N257,[1]Team!$A:$C,2,FALSE)</f>
        <v>Pune Warriors</v>
      </c>
      <c r="AB257" t="str">
        <f t="shared" si="15"/>
        <v>Standard</v>
      </c>
    </row>
    <row r="258" spans="1:28" x14ac:dyDescent="0.3">
      <c r="A258">
        <v>548319</v>
      </c>
      <c r="B258" s="2">
        <v>41008</v>
      </c>
      <c r="C258">
        <v>8</v>
      </c>
      <c r="D258">
        <v>7</v>
      </c>
      <c r="E258">
        <v>5</v>
      </c>
      <c r="F258" t="s">
        <v>90</v>
      </c>
      <c r="G258">
        <v>8</v>
      </c>
      <c r="H258" t="s">
        <v>25</v>
      </c>
      <c r="I258">
        <v>0</v>
      </c>
      <c r="J258">
        <v>1</v>
      </c>
      <c r="K258">
        <v>0</v>
      </c>
      <c r="L258" t="s">
        <v>28</v>
      </c>
      <c r="M258">
        <v>5</v>
      </c>
      <c r="N258">
        <v>7</v>
      </c>
      <c r="O258">
        <v>57</v>
      </c>
      <c r="P258">
        <v>495</v>
      </c>
      <c r="Q258">
        <v>494</v>
      </c>
      <c r="R258" t="s">
        <v>69</v>
      </c>
      <c r="S258" t="s">
        <v>23</v>
      </c>
      <c r="T258">
        <f t="shared" si="12"/>
        <v>2012</v>
      </c>
      <c r="U258">
        <f t="shared" si="13"/>
        <v>4</v>
      </c>
      <c r="V258" t="str">
        <f t="shared" si="14"/>
        <v>April</v>
      </c>
      <c r="W258" s="1" t="str">
        <f>VLOOKUP($C258,[1]Team!$A:$C,2,FALSE)</f>
        <v>Deccan Chargers</v>
      </c>
      <c r="X258" t="str">
        <f>VLOOKUP($C258,[1]Team!$A:$C,3,FALSE)</f>
        <v>DC</v>
      </c>
      <c r="Y258" t="str">
        <f>VLOOKUP($D258,[1]Team!$A:$C,2,FALSE)</f>
        <v>Mumbai Indians</v>
      </c>
      <c r="Z258" t="str">
        <f>VLOOKUP($G258,[1]Team!$A:$C,2,FALSE)</f>
        <v>Deccan Chargers</v>
      </c>
      <c r="AA258" t="str">
        <f>VLOOKUP($N258,[1]Team!$A:$C,2,FALSE)</f>
        <v>Mumbai Indians</v>
      </c>
      <c r="AB258" t="str">
        <f t="shared" si="15"/>
        <v>Standard</v>
      </c>
    </row>
    <row r="259" spans="1:28" x14ac:dyDescent="0.3">
      <c r="A259">
        <v>548320</v>
      </c>
      <c r="B259" s="2">
        <v>41009</v>
      </c>
      <c r="C259">
        <v>2</v>
      </c>
      <c r="D259">
        <v>1</v>
      </c>
      <c r="E259">
        <v>5</v>
      </c>
      <c r="F259" t="s">
        <v>19</v>
      </c>
      <c r="G259">
        <v>2</v>
      </c>
      <c r="H259" t="s">
        <v>20</v>
      </c>
      <c r="I259">
        <v>0</v>
      </c>
      <c r="J259">
        <v>1</v>
      </c>
      <c r="K259">
        <v>0</v>
      </c>
      <c r="L259" t="s">
        <v>21</v>
      </c>
      <c r="M259">
        <v>42</v>
      </c>
      <c r="N259">
        <v>1</v>
      </c>
      <c r="O259">
        <v>151</v>
      </c>
      <c r="P259">
        <v>489</v>
      </c>
      <c r="Q259">
        <v>518</v>
      </c>
      <c r="R259" t="s">
        <v>22</v>
      </c>
      <c r="S259" t="s">
        <v>23</v>
      </c>
      <c r="T259">
        <f t="shared" ref="T259:T322" si="16">YEAR($B259)</f>
        <v>2012</v>
      </c>
      <c r="U259">
        <f t="shared" ref="U259:U322" si="17">MONTH($B259)</f>
        <v>4</v>
      </c>
      <c r="V259" t="str">
        <f t="shared" ref="V259:V322" si="18">TEXT($B259, "MMMM")</f>
        <v>April</v>
      </c>
      <c r="W259" s="1" t="str">
        <f>VLOOKUP($C259,[1]Team!$A:$C,2,FALSE)</f>
        <v>Royal Challengers Bangalore</v>
      </c>
      <c r="X259" t="str">
        <f>VLOOKUP($C259,[1]Team!$A:$C,3,FALSE)</f>
        <v>RCB</v>
      </c>
      <c r="Y259" t="str">
        <f>VLOOKUP($D259,[1]Team!$A:$C,2,FALSE)</f>
        <v>Kolkata Knight Riders</v>
      </c>
      <c r="Z259" t="str">
        <f>VLOOKUP($G259,[1]Team!$A:$C,2,FALSE)</f>
        <v>Royal Challengers Bangalore</v>
      </c>
      <c r="AA259" t="str">
        <f>VLOOKUP($N259,[1]Team!$A:$C,2,FALSE)</f>
        <v>Kolkata Knight Riders</v>
      </c>
      <c r="AB259" t="str">
        <f t="shared" ref="AB259:AB322" si="19">IF(OR($J259=0, $L259="Tie", $L259="No Result"), "Non-Standard","Standard")</f>
        <v>Standard</v>
      </c>
    </row>
    <row r="260" spans="1:28" x14ac:dyDescent="0.3">
      <c r="A260">
        <v>548321</v>
      </c>
      <c r="B260" s="2">
        <v>41009</v>
      </c>
      <c r="C260">
        <v>6</v>
      </c>
      <c r="D260">
        <v>3</v>
      </c>
      <c r="E260">
        <v>5</v>
      </c>
      <c r="F260" t="s">
        <v>27</v>
      </c>
      <c r="G260">
        <v>6</v>
      </c>
      <c r="H260" t="s">
        <v>20</v>
      </c>
      <c r="I260">
        <v>0</v>
      </c>
      <c r="J260">
        <v>1</v>
      </c>
      <c r="K260">
        <v>0</v>
      </c>
      <c r="L260" t="s">
        <v>28</v>
      </c>
      <c r="M260">
        <v>8</v>
      </c>
      <c r="N260">
        <v>6</v>
      </c>
      <c r="O260">
        <v>190</v>
      </c>
      <c r="P260">
        <v>470</v>
      </c>
      <c r="Q260">
        <v>488</v>
      </c>
      <c r="R260" t="s">
        <v>29</v>
      </c>
      <c r="S260" t="s">
        <v>23</v>
      </c>
      <c r="T260">
        <f t="shared" si="16"/>
        <v>2012</v>
      </c>
      <c r="U260">
        <f t="shared" si="17"/>
        <v>4</v>
      </c>
      <c r="V260" t="str">
        <f t="shared" si="18"/>
        <v>April</v>
      </c>
      <c r="W260" s="1" t="str">
        <f>VLOOKUP($C260,[1]Team!$A:$C,2,FALSE)</f>
        <v>Delhi Daredevils</v>
      </c>
      <c r="X260" t="str">
        <f>VLOOKUP($C260,[1]Team!$A:$C,3,FALSE)</f>
        <v>DD</v>
      </c>
      <c r="Y260" t="str">
        <f>VLOOKUP($D260,[1]Team!$A:$C,2,FALSE)</f>
        <v>Chennai Super Kings</v>
      </c>
      <c r="Z260" t="str">
        <f>VLOOKUP($G260,[1]Team!$A:$C,2,FALSE)</f>
        <v>Delhi Daredevils</v>
      </c>
      <c r="AA260" t="str">
        <f>VLOOKUP($N260,[1]Team!$A:$C,2,FALSE)</f>
        <v>Delhi Daredevils</v>
      </c>
      <c r="AB260" t="str">
        <f t="shared" si="19"/>
        <v>Standard</v>
      </c>
    </row>
    <row r="261" spans="1:28" x14ac:dyDescent="0.3">
      <c r="A261">
        <v>548322</v>
      </c>
      <c r="B261" s="2">
        <v>41010</v>
      </c>
      <c r="C261">
        <v>7</v>
      </c>
      <c r="D261">
        <v>5</v>
      </c>
      <c r="E261">
        <v>5</v>
      </c>
      <c r="F261" t="s">
        <v>30</v>
      </c>
      <c r="G261">
        <v>5</v>
      </c>
      <c r="H261" t="s">
        <v>20</v>
      </c>
      <c r="I261">
        <v>0</v>
      </c>
      <c r="J261">
        <v>1</v>
      </c>
      <c r="K261">
        <v>0</v>
      </c>
      <c r="L261" t="s">
        <v>21</v>
      </c>
      <c r="M261">
        <v>27</v>
      </c>
      <c r="N261">
        <v>7</v>
      </c>
      <c r="O261">
        <v>221</v>
      </c>
      <c r="P261">
        <v>472</v>
      </c>
      <c r="Q261">
        <v>497</v>
      </c>
      <c r="R261" t="s">
        <v>31</v>
      </c>
      <c r="S261" t="s">
        <v>23</v>
      </c>
      <c r="T261">
        <f t="shared" si="16"/>
        <v>2012</v>
      </c>
      <c r="U261">
        <f t="shared" si="17"/>
        <v>4</v>
      </c>
      <c r="V261" t="str">
        <f t="shared" si="18"/>
        <v>April</v>
      </c>
      <c r="W261" s="1" t="str">
        <f>VLOOKUP($C261,[1]Team!$A:$C,2,FALSE)</f>
        <v>Mumbai Indians</v>
      </c>
      <c r="X261" t="str">
        <f>VLOOKUP($C261,[1]Team!$A:$C,3,FALSE)</f>
        <v>MI</v>
      </c>
      <c r="Y261" t="str">
        <f>VLOOKUP($D261,[1]Team!$A:$C,2,FALSE)</f>
        <v>Rajasthan Royals</v>
      </c>
      <c r="Z261" t="str">
        <f>VLOOKUP($G261,[1]Team!$A:$C,2,FALSE)</f>
        <v>Rajasthan Royals</v>
      </c>
      <c r="AA261" t="str">
        <f>VLOOKUP($N261,[1]Team!$A:$C,2,FALSE)</f>
        <v>Mumbai Indians</v>
      </c>
      <c r="AB261" t="str">
        <f t="shared" si="19"/>
        <v>Standard</v>
      </c>
    </row>
    <row r="262" spans="1:28" x14ac:dyDescent="0.3">
      <c r="A262">
        <v>548323</v>
      </c>
      <c r="B262" s="2">
        <v>41011</v>
      </c>
      <c r="C262">
        <v>3</v>
      </c>
      <c r="D262">
        <v>2</v>
      </c>
      <c r="E262">
        <v>5</v>
      </c>
      <c r="F262" t="s">
        <v>85</v>
      </c>
      <c r="G262">
        <v>2</v>
      </c>
      <c r="H262" t="s">
        <v>25</v>
      </c>
      <c r="I262">
        <v>0</v>
      </c>
      <c r="J262">
        <v>1</v>
      </c>
      <c r="K262">
        <v>0</v>
      </c>
      <c r="L262" t="s">
        <v>28</v>
      </c>
      <c r="M262">
        <v>5</v>
      </c>
      <c r="N262">
        <v>3</v>
      </c>
      <c r="O262">
        <v>303</v>
      </c>
      <c r="P262">
        <v>482</v>
      </c>
      <c r="Q262">
        <v>518</v>
      </c>
      <c r="R262" t="s">
        <v>38</v>
      </c>
      <c r="S262" t="s">
        <v>23</v>
      </c>
      <c r="T262">
        <f t="shared" si="16"/>
        <v>2012</v>
      </c>
      <c r="U262">
        <f t="shared" si="17"/>
        <v>4</v>
      </c>
      <c r="V262" t="str">
        <f t="shared" si="18"/>
        <v>April</v>
      </c>
      <c r="W262" s="1" t="str">
        <f>VLOOKUP($C262,[1]Team!$A:$C,2,FALSE)</f>
        <v>Chennai Super Kings</v>
      </c>
      <c r="X262" t="str">
        <f>VLOOKUP($C262,[1]Team!$A:$C,3,FALSE)</f>
        <v>CSK</v>
      </c>
      <c r="Y262" t="str">
        <f>VLOOKUP($D262,[1]Team!$A:$C,2,FALSE)</f>
        <v>Royal Challengers Bangalore</v>
      </c>
      <c r="Z262" t="str">
        <f>VLOOKUP($G262,[1]Team!$A:$C,2,FALSE)</f>
        <v>Royal Challengers Bangalore</v>
      </c>
      <c r="AA262" t="str">
        <f>VLOOKUP($N262,[1]Team!$A:$C,2,FALSE)</f>
        <v>Chennai Super Kings</v>
      </c>
      <c r="AB262" t="str">
        <f t="shared" si="19"/>
        <v>Standard</v>
      </c>
    </row>
    <row r="263" spans="1:28" x14ac:dyDescent="0.3">
      <c r="A263">
        <v>548324</v>
      </c>
      <c r="B263" s="2">
        <v>41011</v>
      </c>
      <c r="C263">
        <v>4</v>
      </c>
      <c r="D263">
        <v>10</v>
      </c>
      <c r="E263">
        <v>5</v>
      </c>
      <c r="F263" t="s">
        <v>24</v>
      </c>
      <c r="G263">
        <v>4</v>
      </c>
      <c r="H263" t="s">
        <v>20</v>
      </c>
      <c r="I263">
        <v>0</v>
      </c>
      <c r="J263">
        <v>1</v>
      </c>
      <c r="K263">
        <v>0</v>
      </c>
      <c r="L263" t="s">
        <v>28</v>
      </c>
      <c r="M263">
        <v>7</v>
      </c>
      <c r="N263">
        <v>4</v>
      </c>
      <c r="O263">
        <v>137</v>
      </c>
      <c r="P263">
        <v>496</v>
      </c>
      <c r="Q263">
        <v>488</v>
      </c>
      <c r="R263" t="s">
        <v>26</v>
      </c>
      <c r="S263" t="s">
        <v>23</v>
      </c>
      <c r="T263">
        <f t="shared" si="16"/>
        <v>2012</v>
      </c>
      <c r="U263">
        <f t="shared" si="17"/>
        <v>4</v>
      </c>
      <c r="V263" t="str">
        <f t="shared" si="18"/>
        <v>April</v>
      </c>
      <c r="W263" s="1" t="str">
        <f>VLOOKUP($C263,[1]Team!$A:$C,2,FALSE)</f>
        <v>Kings XI Punjab</v>
      </c>
      <c r="X263" t="str">
        <f>VLOOKUP($C263,[1]Team!$A:$C,3,FALSE)</f>
        <v>KXIP</v>
      </c>
      <c r="Y263" t="str">
        <f>VLOOKUP($D263,[1]Team!$A:$C,2,FALSE)</f>
        <v>Pune Warriors</v>
      </c>
      <c r="Z263" t="str">
        <f>VLOOKUP($G263,[1]Team!$A:$C,2,FALSE)</f>
        <v>Kings XI Punjab</v>
      </c>
      <c r="AA263" t="str">
        <f>VLOOKUP($N263,[1]Team!$A:$C,2,FALSE)</f>
        <v>Kings XI Punjab</v>
      </c>
      <c r="AB263" t="str">
        <f t="shared" si="19"/>
        <v>Standard</v>
      </c>
    </row>
    <row r="264" spans="1:28" x14ac:dyDescent="0.3">
      <c r="A264">
        <v>548325</v>
      </c>
      <c r="B264" s="2">
        <v>41012</v>
      </c>
      <c r="C264">
        <v>1</v>
      </c>
      <c r="D264">
        <v>5</v>
      </c>
      <c r="E264">
        <v>5</v>
      </c>
      <c r="F264" t="s">
        <v>32</v>
      </c>
      <c r="G264">
        <v>5</v>
      </c>
      <c r="H264" t="s">
        <v>25</v>
      </c>
      <c r="I264">
        <v>0</v>
      </c>
      <c r="J264">
        <v>1</v>
      </c>
      <c r="K264">
        <v>0</v>
      </c>
      <c r="L264" t="s">
        <v>28</v>
      </c>
      <c r="M264">
        <v>5</v>
      </c>
      <c r="N264">
        <v>1</v>
      </c>
      <c r="O264">
        <v>276</v>
      </c>
      <c r="P264">
        <v>470</v>
      </c>
      <c r="Q264">
        <v>483</v>
      </c>
      <c r="R264" t="s">
        <v>33</v>
      </c>
      <c r="S264" t="s">
        <v>23</v>
      </c>
      <c r="T264">
        <f t="shared" si="16"/>
        <v>2012</v>
      </c>
      <c r="U264">
        <f t="shared" si="17"/>
        <v>4</v>
      </c>
      <c r="V264" t="str">
        <f t="shared" si="18"/>
        <v>April</v>
      </c>
      <c r="W264" s="1" t="str">
        <f>VLOOKUP($C264,[1]Team!$A:$C,2,FALSE)</f>
        <v>Kolkata Knight Riders</v>
      </c>
      <c r="X264" t="str">
        <f>VLOOKUP($C264,[1]Team!$A:$C,3,FALSE)</f>
        <v>KKR</v>
      </c>
      <c r="Y264" t="str">
        <f>VLOOKUP($D264,[1]Team!$A:$C,2,FALSE)</f>
        <v>Rajasthan Royals</v>
      </c>
      <c r="Z264" t="str">
        <f>VLOOKUP($G264,[1]Team!$A:$C,2,FALSE)</f>
        <v>Rajasthan Royals</v>
      </c>
      <c r="AA264" t="str">
        <f>VLOOKUP($N264,[1]Team!$A:$C,2,FALSE)</f>
        <v>Kolkata Knight Riders</v>
      </c>
      <c r="AB264" t="str">
        <f t="shared" si="19"/>
        <v>Standard</v>
      </c>
    </row>
    <row r="265" spans="1:28" x14ac:dyDescent="0.3">
      <c r="A265">
        <v>548326</v>
      </c>
      <c r="B265" s="2">
        <v>41018</v>
      </c>
      <c r="C265">
        <v>6</v>
      </c>
      <c r="D265">
        <v>8</v>
      </c>
      <c r="E265">
        <v>5</v>
      </c>
      <c r="F265" t="s">
        <v>27</v>
      </c>
      <c r="G265">
        <v>8</v>
      </c>
      <c r="H265" t="s">
        <v>25</v>
      </c>
      <c r="I265">
        <v>0</v>
      </c>
      <c r="J265">
        <v>1</v>
      </c>
      <c r="K265">
        <v>0</v>
      </c>
      <c r="L265" t="s">
        <v>28</v>
      </c>
      <c r="M265">
        <v>5</v>
      </c>
      <c r="N265">
        <v>6</v>
      </c>
      <c r="O265">
        <v>158</v>
      </c>
      <c r="P265">
        <v>474</v>
      </c>
      <c r="Q265">
        <v>488</v>
      </c>
      <c r="R265" t="s">
        <v>29</v>
      </c>
      <c r="S265" t="s">
        <v>23</v>
      </c>
      <c r="T265">
        <f t="shared" si="16"/>
        <v>2012</v>
      </c>
      <c r="U265">
        <f t="shared" si="17"/>
        <v>4</v>
      </c>
      <c r="V265" t="str">
        <f t="shared" si="18"/>
        <v>April</v>
      </c>
      <c r="W265" s="1" t="str">
        <f>VLOOKUP($C265,[1]Team!$A:$C,2,FALSE)</f>
        <v>Delhi Daredevils</v>
      </c>
      <c r="X265" t="str">
        <f>VLOOKUP($C265,[1]Team!$A:$C,3,FALSE)</f>
        <v>DD</v>
      </c>
      <c r="Y265" t="str">
        <f>VLOOKUP($D265,[1]Team!$A:$C,2,FALSE)</f>
        <v>Deccan Chargers</v>
      </c>
      <c r="Z265" t="str">
        <f>VLOOKUP($G265,[1]Team!$A:$C,2,FALSE)</f>
        <v>Deccan Chargers</v>
      </c>
      <c r="AA265" t="str">
        <f>VLOOKUP($N265,[1]Team!$A:$C,2,FALSE)</f>
        <v>Delhi Daredevils</v>
      </c>
      <c r="AB265" t="str">
        <f t="shared" si="19"/>
        <v>Standard</v>
      </c>
    </row>
    <row r="266" spans="1:28" x14ac:dyDescent="0.3">
      <c r="A266">
        <v>548327</v>
      </c>
      <c r="B266" s="2">
        <v>41013</v>
      </c>
      <c r="C266">
        <v>10</v>
      </c>
      <c r="D266">
        <v>3</v>
      </c>
      <c r="E266">
        <v>5</v>
      </c>
      <c r="F266" t="s">
        <v>70</v>
      </c>
      <c r="G266">
        <v>3</v>
      </c>
      <c r="H266" t="s">
        <v>25</v>
      </c>
      <c r="I266">
        <v>0</v>
      </c>
      <c r="J266">
        <v>1</v>
      </c>
      <c r="K266">
        <v>0</v>
      </c>
      <c r="L266" t="s">
        <v>28</v>
      </c>
      <c r="M266">
        <v>7</v>
      </c>
      <c r="N266">
        <v>10</v>
      </c>
      <c r="O266">
        <v>157</v>
      </c>
      <c r="P266">
        <v>472</v>
      </c>
      <c r="Q266">
        <v>497</v>
      </c>
      <c r="R266" t="s">
        <v>71</v>
      </c>
      <c r="S266" t="s">
        <v>23</v>
      </c>
      <c r="T266">
        <f t="shared" si="16"/>
        <v>2012</v>
      </c>
      <c r="U266">
        <f t="shared" si="17"/>
        <v>4</v>
      </c>
      <c r="V266" t="str">
        <f t="shared" si="18"/>
        <v>April</v>
      </c>
      <c r="W266" s="1" t="str">
        <f>VLOOKUP($C266,[1]Team!$A:$C,2,FALSE)</f>
        <v>Pune Warriors</v>
      </c>
      <c r="X266" t="str">
        <f>VLOOKUP($C266,[1]Team!$A:$C,3,FALSE)</f>
        <v>PW</v>
      </c>
      <c r="Y266" t="str">
        <f>VLOOKUP($D266,[1]Team!$A:$C,2,FALSE)</f>
        <v>Chennai Super Kings</v>
      </c>
      <c r="Z266" t="str">
        <f>VLOOKUP($G266,[1]Team!$A:$C,2,FALSE)</f>
        <v>Chennai Super Kings</v>
      </c>
      <c r="AA266" t="str">
        <f>VLOOKUP($N266,[1]Team!$A:$C,2,FALSE)</f>
        <v>Pune Warriors</v>
      </c>
      <c r="AB266" t="str">
        <f t="shared" si="19"/>
        <v>Standard</v>
      </c>
    </row>
    <row r="267" spans="1:28" x14ac:dyDescent="0.3">
      <c r="A267">
        <v>548328</v>
      </c>
      <c r="B267" s="2">
        <v>41014</v>
      </c>
      <c r="C267">
        <v>1</v>
      </c>
      <c r="D267">
        <v>4</v>
      </c>
      <c r="E267">
        <v>5</v>
      </c>
      <c r="F267" t="s">
        <v>32</v>
      </c>
      <c r="G267">
        <v>1</v>
      </c>
      <c r="H267" t="s">
        <v>20</v>
      </c>
      <c r="I267">
        <v>0</v>
      </c>
      <c r="J267">
        <v>1</v>
      </c>
      <c r="K267">
        <v>0</v>
      </c>
      <c r="L267" t="s">
        <v>21</v>
      </c>
      <c r="M267">
        <v>2</v>
      </c>
      <c r="N267">
        <v>4</v>
      </c>
      <c r="O267">
        <v>315</v>
      </c>
      <c r="P267">
        <v>470</v>
      </c>
      <c r="Q267">
        <v>483</v>
      </c>
      <c r="R267" t="s">
        <v>33</v>
      </c>
      <c r="S267" t="s">
        <v>23</v>
      </c>
      <c r="T267">
        <f t="shared" si="16"/>
        <v>2012</v>
      </c>
      <c r="U267">
        <f t="shared" si="17"/>
        <v>4</v>
      </c>
      <c r="V267" t="str">
        <f t="shared" si="18"/>
        <v>April</v>
      </c>
      <c r="W267" s="1" t="str">
        <f>VLOOKUP($C267,[1]Team!$A:$C,2,FALSE)</f>
        <v>Kolkata Knight Riders</v>
      </c>
      <c r="X267" t="str">
        <f>VLOOKUP($C267,[1]Team!$A:$C,3,FALSE)</f>
        <v>KKR</v>
      </c>
      <c r="Y267" t="str">
        <f>VLOOKUP($D267,[1]Team!$A:$C,2,FALSE)</f>
        <v>Kings XI Punjab</v>
      </c>
      <c r="Z267" t="str">
        <f>VLOOKUP($G267,[1]Team!$A:$C,2,FALSE)</f>
        <v>Kolkata Knight Riders</v>
      </c>
      <c r="AA267" t="str">
        <f>VLOOKUP($N267,[1]Team!$A:$C,2,FALSE)</f>
        <v>Kings XI Punjab</v>
      </c>
      <c r="AB267" t="str">
        <f t="shared" si="19"/>
        <v>Standard</v>
      </c>
    </row>
    <row r="268" spans="1:28" x14ac:dyDescent="0.3">
      <c r="A268">
        <v>548329</v>
      </c>
      <c r="B268" s="2">
        <v>41014</v>
      </c>
      <c r="C268">
        <v>2</v>
      </c>
      <c r="D268">
        <v>5</v>
      </c>
      <c r="E268">
        <v>5</v>
      </c>
      <c r="F268" t="s">
        <v>19</v>
      </c>
      <c r="G268">
        <v>5</v>
      </c>
      <c r="H268" t="s">
        <v>25</v>
      </c>
      <c r="I268">
        <v>0</v>
      </c>
      <c r="J268">
        <v>1</v>
      </c>
      <c r="K268">
        <v>0</v>
      </c>
      <c r="L268" t="s">
        <v>21</v>
      </c>
      <c r="M268">
        <v>59</v>
      </c>
      <c r="N268">
        <v>5</v>
      </c>
      <c r="O268">
        <v>85</v>
      </c>
      <c r="P268">
        <v>494</v>
      </c>
      <c r="Q268">
        <v>518</v>
      </c>
      <c r="R268" t="s">
        <v>22</v>
      </c>
      <c r="S268" t="s">
        <v>23</v>
      </c>
      <c r="T268">
        <f t="shared" si="16"/>
        <v>2012</v>
      </c>
      <c r="U268">
        <f t="shared" si="17"/>
        <v>4</v>
      </c>
      <c r="V268" t="str">
        <f t="shared" si="18"/>
        <v>April</v>
      </c>
      <c r="W268" s="1" t="str">
        <f>VLOOKUP($C268,[1]Team!$A:$C,2,FALSE)</f>
        <v>Royal Challengers Bangalore</v>
      </c>
      <c r="X268" t="str">
        <f>VLOOKUP($C268,[1]Team!$A:$C,3,FALSE)</f>
        <v>RCB</v>
      </c>
      <c r="Y268" t="str">
        <f>VLOOKUP($D268,[1]Team!$A:$C,2,FALSE)</f>
        <v>Rajasthan Royals</v>
      </c>
      <c r="Z268" t="str">
        <f>VLOOKUP($G268,[1]Team!$A:$C,2,FALSE)</f>
        <v>Rajasthan Royals</v>
      </c>
      <c r="AA268" t="str">
        <f>VLOOKUP($N268,[1]Team!$A:$C,2,FALSE)</f>
        <v>Rajasthan Royals</v>
      </c>
      <c r="AB268" t="str">
        <f t="shared" si="19"/>
        <v>Standard</v>
      </c>
    </row>
    <row r="269" spans="1:28" x14ac:dyDescent="0.3">
      <c r="A269">
        <v>548330</v>
      </c>
      <c r="B269" s="2">
        <v>41015</v>
      </c>
      <c r="C269">
        <v>7</v>
      </c>
      <c r="D269">
        <v>6</v>
      </c>
      <c r="E269">
        <v>5</v>
      </c>
      <c r="F269" t="s">
        <v>30</v>
      </c>
      <c r="G269">
        <v>6</v>
      </c>
      <c r="H269" t="s">
        <v>20</v>
      </c>
      <c r="I269">
        <v>0</v>
      </c>
      <c r="J269">
        <v>1</v>
      </c>
      <c r="K269">
        <v>0</v>
      </c>
      <c r="L269" t="s">
        <v>28</v>
      </c>
      <c r="M269">
        <v>7</v>
      </c>
      <c r="N269">
        <v>6</v>
      </c>
      <c r="O269">
        <v>293</v>
      </c>
      <c r="P269">
        <v>474</v>
      </c>
      <c r="Q269">
        <v>488</v>
      </c>
      <c r="R269" t="s">
        <v>31</v>
      </c>
      <c r="S269" t="s">
        <v>23</v>
      </c>
      <c r="T269">
        <f t="shared" si="16"/>
        <v>2012</v>
      </c>
      <c r="U269">
        <f t="shared" si="17"/>
        <v>4</v>
      </c>
      <c r="V269" t="str">
        <f t="shared" si="18"/>
        <v>April</v>
      </c>
      <c r="W269" s="1" t="str">
        <f>VLOOKUP($C269,[1]Team!$A:$C,2,FALSE)</f>
        <v>Mumbai Indians</v>
      </c>
      <c r="X269" t="str">
        <f>VLOOKUP($C269,[1]Team!$A:$C,3,FALSE)</f>
        <v>MI</v>
      </c>
      <c r="Y269" t="str">
        <f>VLOOKUP($D269,[1]Team!$A:$C,2,FALSE)</f>
        <v>Delhi Daredevils</v>
      </c>
      <c r="Z269" t="str">
        <f>VLOOKUP($G269,[1]Team!$A:$C,2,FALSE)</f>
        <v>Delhi Daredevils</v>
      </c>
      <c r="AA269" t="str">
        <f>VLOOKUP($N269,[1]Team!$A:$C,2,FALSE)</f>
        <v>Delhi Daredevils</v>
      </c>
      <c r="AB269" t="str">
        <f t="shared" si="19"/>
        <v>Standard</v>
      </c>
    </row>
    <row r="270" spans="1:28" x14ac:dyDescent="0.3">
      <c r="A270">
        <v>548331</v>
      </c>
      <c r="B270" s="2">
        <v>41016</v>
      </c>
      <c r="C270">
        <v>5</v>
      </c>
      <c r="D270">
        <v>8</v>
      </c>
      <c r="E270">
        <v>5</v>
      </c>
      <c r="F270" t="s">
        <v>34</v>
      </c>
      <c r="G270">
        <v>8</v>
      </c>
      <c r="H270" t="s">
        <v>25</v>
      </c>
      <c r="I270">
        <v>0</v>
      </c>
      <c r="J270">
        <v>1</v>
      </c>
      <c r="K270">
        <v>0</v>
      </c>
      <c r="L270" t="s">
        <v>28</v>
      </c>
      <c r="M270">
        <v>5</v>
      </c>
      <c r="N270">
        <v>5</v>
      </c>
      <c r="O270">
        <v>104</v>
      </c>
      <c r="P270">
        <v>472</v>
      </c>
      <c r="Q270">
        <v>497</v>
      </c>
      <c r="R270" t="s">
        <v>35</v>
      </c>
      <c r="S270" t="s">
        <v>23</v>
      </c>
      <c r="T270">
        <f t="shared" si="16"/>
        <v>2012</v>
      </c>
      <c r="U270">
        <f t="shared" si="17"/>
        <v>4</v>
      </c>
      <c r="V270" t="str">
        <f t="shared" si="18"/>
        <v>April</v>
      </c>
      <c r="W270" s="1" t="str">
        <f>VLOOKUP($C270,[1]Team!$A:$C,2,FALSE)</f>
        <v>Rajasthan Royals</v>
      </c>
      <c r="X270" t="str">
        <f>VLOOKUP($C270,[1]Team!$A:$C,3,FALSE)</f>
        <v>RR</v>
      </c>
      <c r="Y270" t="str">
        <f>VLOOKUP($D270,[1]Team!$A:$C,2,FALSE)</f>
        <v>Deccan Chargers</v>
      </c>
      <c r="Z270" t="str">
        <f>VLOOKUP($G270,[1]Team!$A:$C,2,FALSE)</f>
        <v>Deccan Chargers</v>
      </c>
      <c r="AA270" t="str">
        <f>VLOOKUP($N270,[1]Team!$A:$C,2,FALSE)</f>
        <v>Rajasthan Royals</v>
      </c>
      <c r="AB270" t="str">
        <f t="shared" si="19"/>
        <v>Standard</v>
      </c>
    </row>
    <row r="271" spans="1:28" x14ac:dyDescent="0.3">
      <c r="A271">
        <v>548332</v>
      </c>
      <c r="B271" s="2">
        <v>41016</v>
      </c>
      <c r="C271">
        <v>2</v>
      </c>
      <c r="D271">
        <v>10</v>
      </c>
      <c r="E271">
        <v>5</v>
      </c>
      <c r="F271" t="s">
        <v>19</v>
      </c>
      <c r="G271">
        <v>10</v>
      </c>
      <c r="H271" t="s">
        <v>25</v>
      </c>
      <c r="I271">
        <v>0</v>
      </c>
      <c r="J271">
        <v>1</v>
      </c>
      <c r="K271">
        <v>0</v>
      </c>
      <c r="L271" t="s">
        <v>28</v>
      </c>
      <c r="M271">
        <v>6</v>
      </c>
      <c r="N271">
        <v>2</v>
      </c>
      <c r="O271">
        <v>162</v>
      </c>
      <c r="P271">
        <v>483</v>
      </c>
      <c r="Q271">
        <v>491</v>
      </c>
      <c r="R271" t="s">
        <v>22</v>
      </c>
      <c r="S271" t="s">
        <v>23</v>
      </c>
      <c r="T271">
        <f t="shared" si="16"/>
        <v>2012</v>
      </c>
      <c r="U271">
        <f t="shared" si="17"/>
        <v>4</v>
      </c>
      <c r="V271" t="str">
        <f t="shared" si="18"/>
        <v>April</v>
      </c>
      <c r="W271" s="1" t="str">
        <f>VLOOKUP($C271,[1]Team!$A:$C,2,FALSE)</f>
        <v>Royal Challengers Bangalore</v>
      </c>
      <c r="X271" t="str">
        <f>VLOOKUP($C271,[1]Team!$A:$C,3,FALSE)</f>
        <v>RCB</v>
      </c>
      <c r="Y271" t="str">
        <f>VLOOKUP($D271,[1]Team!$A:$C,2,FALSE)</f>
        <v>Pune Warriors</v>
      </c>
      <c r="Z271" t="str">
        <f>VLOOKUP($G271,[1]Team!$A:$C,2,FALSE)</f>
        <v>Pune Warriors</v>
      </c>
      <c r="AA271" t="str">
        <f>VLOOKUP($N271,[1]Team!$A:$C,2,FALSE)</f>
        <v>Royal Challengers Bangalore</v>
      </c>
      <c r="AB271" t="str">
        <f t="shared" si="19"/>
        <v>Standard</v>
      </c>
    </row>
    <row r="272" spans="1:28" x14ac:dyDescent="0.3">
      <c r="A272">
        <v>548333</v>
      </c>
      <c r="B272" s="2">
        <v>41017</v>
      </c>
      <c r="C272">
        <v>4</v>
      </c>
      <c r="D272">
        <v>1</v>
      </c>
      <c r="E272">
        <v>5</v>
      </c>
      <c r="F272" t="s">
        <v>24</v>
      </c>
      <c r="G272">
        <v>4</v>
      </c>
      <c r="H272" t="s">
        <v>25</v>
      </c>
      <c r="I272">
        <v>0</v>
      </c>
      <c r="J272">
        <v>1</v>
      </c>
      <c r="K272">
        <v>0</v>
      </c>
      <c r="L272" t="s">
        <v>28</v>
      </c>
      <c r="M272">
        <v>8</v>
      </c>
      <c r="N272">
        <v>1</v>
      </c>
      <c r="O272">
        <v>40</v>
      </c>
      <c r="P272">
        <v>494</v>
      </c>
      <c r="Q272">
        <v>518</v>
      </c>
      <c r="R272" t="s">
        <v>26</v>
      </c>
      <c r="S272" t="s">
        <v>23</v>
      </c>
      <c r="T272">
        <f t="shared" si="16"/>
        <v>2012</v>
      </c>
      <c r="U272">
        <f t="shared" si="17"/>
        <v>4</v>
      </c>
      <c r="V272" t="str">
        <f t="shared" si="18"/>
        <v>April</v>
      </c>
      <c r="W272" s="1" t="str">
        <f>VLOOKUP($C272,[1]Team!$A:$C,2,FALSE)</f>
        <v>Kings XI Punjab</v>
      </c>
      <c r="X272" t="str">
        <f>VLOOKUP($C272,[1]Team!$A:$C,3,FALSE)</f>
        <v>KXIP</v>
      </c>
      <c r="Y272" t="str">
        <f>VLOOKUP($D272,[1]Team!$A:$C,2,FALSE)</f>
        <v>Kolkata Knight Riders</v>
      </c>
      <c r="Z272" t="str">
        <f>VLOOKUP($G272,[1]Team!$A:$C,2,FALSE)</f>
        <v>Kings XI Punjab</v>
      </c>
      <c r="AA272" t="str">
        <f>VLOOKUP($N272,[1]Team!$A:$C,2,FALSE)</f>
        <v>Kolkata Knight Riders</v>
      </c>
      <c r="AB272" t="str">
        <f t="shared" si="19"/>
        <v>Standard</v>
      </c>
    </row>
    <row r="273" spans="1:28" x14ac:dyDescent="0.3">
      <c r="A273">
        <v>548334</v>
      </c>
      <c r="B273" s="2">
        <v>41039</v>
      </c>
      <c r="C273">
        <v>8</v>
      </c>
      <c r="D273">
        <v>6</v>
      </c>
      <c r="E273">
        <v>5</v>
      </c>
      <c r="F273" t="s">
        <v>36</v>
      </c>
      <c r="G273">
        <v>8</v>
      </c>
      <c r="H273" t="s">
        <v>25</v>
      </c>
      <c r="I273">
        <v>0</v>
      </c>
      <c r="J273">
        <v>1</v>
      </c>
      <c r="K273">
        <v>0</v>
      </c>
      <c r="L273" t="s">
        <v>28</v>
      </c>
      <c r="M273">
        <v>9</v>
      </c>
      <c r="N273">
        <v>6</v>
      </c>
      <c r="O273">
        <v>187</v>
      </c>
      <c r="P273">
        <v>494</v>
      </c>
      <c r="Q273">
        <v>490</v>
      </c>
      <c r="R273" t="s">
        <v>37</v>
      </c>
      <c r="S273" t="s">
        <v>23</v>
      </c>
      <c r="T273">
        <f t="shared" si="16"/>
        <v>2012</v>
      </c>
      <c r="U273">
        <f t="shared" si="17"/>
        <v>5</v>
      </c>
      <c r="V273" t="str">
        <f t="shared" si="18"/>
        <v>May</v>
      </c>
      <c r="W273" s="1" t="str">
        <f>VLOOKUP($C273,[1]Team!$A:$C,2,FALSE)</f>
        <v>Deccan Chargers</v>
      </c>
      <c r="X273" t="str">
        <f>VLOOKUP($C273,[1]Team!$A:$C,3,FALSE)</f>
        <v>DC</v>
      </c>
      <c r="Y273" t="str">
        <f>VLOOKUP($D273,[1]Team!$A:$C,2,FALSE)</f>
        <v>Delhi Daredevils</v>
      </c>
      <c r="Z273" t="str">
        <f>VLOOKUP($G273,[1]Team!$A:$C,2,FALSE)</f>
        <v>Deccan Chargers</v>
      </c>
      <c r="AA273" t="str">
        <f>VLOOKUP($N273,[1]Team!$A:$C,2,FALSE)</f>
        <v>Delhi Daredevils</v>
      </c>
      <c r="AB273" t="str">
        <f t="shared" si="19"/>
        <v>Standard</v>
      </c>
    </row>
    <row r="274" spans="1:28" x14ac:dyDescent="0.3">
      <c r="A274">
        <v>548335</v>
      </c>
      <c r="B274" s="2">
        <v>41018</v>
      </c>
      <c r="C274">
        <v>3</v>
      </c>
      <c r="D274">
        <v>10</v>
      </c>
      <c r="E274">
        <v>5</v>
      </c>
      <c r="F274" t="s">
        <v>85</v>
      </c>
      <c r="G274">
        <v>10</v>
      </c>
      <c r="H274" t="s">
        <v>20</v>
      </c>
      <c r="I274">
        <v>0</v>
      </c>
      <c r="J274">
        <v>1</v>
      </c>
      <c r="K274">
        <v>0</v>
      </c>
      <c r="L274" t="s">
        <v>21</v>
      </c>
      <c r="M274">
        <v>13</v>
      </c>
      <c r="N274">
        <v>3</v>
      </c>
      <c r="O274">
        <v>324</v>
      </c>
      <c r="P274">
        <v>470</v>
      </c>
      <c r="Q274">
        <v>491</v>
      </c>
      <c r="R274" t="s">
        <v>38</v>
      </c>
      <c r="S274" t="s">
        <v>23</v>
      </c>
      <c r="T274">
        <f t="shared" si="16"/>
        <v>2012</v>
      </c>
      <c r="U274">
        <f t="shared" si="17"/>
        <v>4</v>
      </c>
      <c r="V274" t="str">
        <f t="shared" si="18"/>
        <v>April</v>
      </c>
      <c r="W274" s="1" t="str">
        <f>VLOOKUP($C274,[1]Team!$A:$C,2,FALSE)</f>
        <v>Chennai Super Kings</v>
      </c>
      <c r="X274" t="str">
        <f>VLOOKUP($C274,[1]Team!$A:$C,3,FALSE)</f>
        <v>CSK</v>
      </c>
      <c r="Y274" t="str">
        <f>VLOOKUP($D274,[1]Team!$A:$C,2,FALSE)</f>
        <v>Pune Warriors</v>
      </c>
      <c r="Z274" t="str">
        <f>VLOOKUP($G274,[1]Team!$A:$C,2,FALSE)</f>
        <v>Pune Warriors</v>
      </c>
      <c r="AA274" t="str">
        <f>VLOOKUP($N274,[1]Team!$A:$C,2,FALSE)</f>
        <v>Chennai Super Kings</v>
      </c>
      <c r="AB274" t="str">
        <f t="shared" si="19"/>
        <v>Standard</v>
      </c>
    </row>
    <row r="275" spans="1:28" x14ac:dyDescent="0.3">
      <c r="A275">
        <v>548336</v>
      </c>
      <c r="B275" s="2">
        <v>41019</v>
      </c>
      <c r="C275">
        <v>4</v>
      </c>
      <c r="D275">
        <v>2</v>
      </c>
      <c r="E275">
        <v>5</v>
      </c>
      <c r="F275" t="s">
        <v>24</v>
      </c>
      <c r="G275">
        <v>2</v>
      </c>
      <c r="H275" t="s">
        <v>20</v>
      </c>
      <c r="I275">
        <v>0</v>
      </c>
      <c r="J275">
        <v>1</v>
      </c>
      <c r="K275">
        <v>0</v>
      </c>
      <c r="L275" t="s">
        <v>28</v>
      </c>
      <c r="M275">
        <v>5</v>
      </c>
      <c r="N275">
        <v>2</v>
      </c>
      <c r="O275">
        <v>162</v>
      </c>
      <c r="P275">
        <v>489</v>
      </c>
      <c r="Q275">
        <v>518</v>
      </c>
      <c r="R275" t="s">
        <v>26</v>
      </c>
      <c r="S275" t="s">
        <v>23</v>
      </c>
      <c r="T275">
        <f t="shared" si="16"/>
        <v>2012</v>
      </c>
      <c r="U275">
        <f t="shared" si="17"/>
        <v>4</v>
      </c>
      <c r="V275" t="str">
        <f t="shared" si="18"/>
        <v>April</v>
      </c>
      <c r="W275" s="1" t="str">
        <f>VLOOKUP($C275,[1]Team!$A:$C,2,FALSE)</f>
        <v>Kings XI Punjab</v>
      </c>
      <c r="X275" t="str">
        <f>VLOOKUP($C275,[1]Team!$A:$C,3,FALSE)</f>
        <v>KXIP</v>
      </c>
      <c r="Y275" t="str">
        <f>VLOOKUP($D275,[1]Team!$A:$C,2,FALSE)</f>
        <v>Royal Challengers Bangalore</v>
      </c>
      <c r="Z275" t="str">
        <f>VLOOKUP($G275,[1]Team!$A:$C,2,FALSE)</f>
        <v>Royal Challengers Bangalore</v>
      </c>
      <c r="AA275" t="str">
        <f>VLOOKUP($N275,[1]Team!$A:$C,2,FALSE)</f>
        <v>Royal Challengers Bangalore</v>
      </c>
      <c r="AB275" t="str">
        <f t="shared" si="19"/>
        <v>Standard</v>
      </c>
    </row>
    <row r="276" spans="1:28" x14ac:dyDescent="0.3">
      <c r="A276">
        <v>548337</v>
      </c>
      <c r="B276" s="2">
        <v>41020</v>
      </c>
      <c r="C276">
        <v>3</v>
      </c>
      <c r="D276">
        <v>5</v>
      </c>
      <c r="E276">
        <v>5</v>
      </c>
      <c r="F276" t="s">
        <v>85</v>
      </c>
      <c r="G276">
        <v>5</v>
      </c>
      <c r="H276" t="s">
        <v>25</v>
      </c>
      <c r="I276">
        <v>0</v>
      </c>
      <c r="J276">
        <v>1</v>
      </c>
      <c r="K276">
        <v>0</v>
      </c>
      <c r="L276" t="s">
        <v>28</v>
      </c>
      <c r="M276">
        <v>7</v>
      </c>
      <c r="N276">
        <v>3</v>
      </c>
      <c r="O276">
        <v>303</v>
      </c>
      <c r="P276">
        <v>472</v>
      </c>
      <c r="Q276">
        <v>497</v>
      </c>
      <c r="R276" t="s">
        <v>38</v>
      </c>
      <c r="S276" t="s">
        <v>23</v>
      </c>
      <c r="T276">
        <f t="shared" si="16"/>
        <v>2012</v>
      </c>
      <c r="U276">
        <f t="shared" si="17"/>
        <v>4</v>
      </c>
      <c r="V276" t="str">
        <f t="shared" si="18"/>
        <v>April</v>
      </c>
      <c r="W276" s="1" t="str">
        <f>VLOOKUP($C276,[1]Team!$A:$C,2,FALSE)</f>
        <v>Chennai Super Kings</v>
      </c>
      <c r="X276" t="str">
        <f>VLOOKUP($C276,[1]Team!$A:$C,3,FALSE)</f>
        <v>CSK</v>
      </c>
      <c r="Y276" t="str">
        <f>VLOOKUP($D276,[1]Team!$A:$C,2,FALSE)</f>
        <v>Rajasthan Royals</v>
      </c>
      <c r="Z276" t="str">
        <f>VLOOKUP($G276,[1]Team!$A:$C,2,FALSE)</f>
        <v>Rajasthan Royals</v>
      </c>
      <c r="AA276" t="str">
        <f>VLOOKUP($N276,[1]Team!$A:$C,2,FALSE)</f>
        <v>Chennai Super Kings</v>
      </c>
      <c r="AB276" t="str">
        <f t="shared" si="19"/>
        <v>Standard</v>
      </c>
    </row>
    <row r="277" spans="1:28" x14ac:dyDescent="0.3">
      <c r="A277">
        <v>548338</v>
      </c>
      <c r="B277" s="2">
        <v>41020</v>
      </c>
      <c r="C277">
        <v>6</v>
      </c>
      <c r="D277">
        <v>10</v>
      </c>
      <c r="E277">
        <v>5</v>
      </c>
      <c r="F277" t="s">
        <v>27</v>
      </c>
      <c r="G277">
        <v>6</v>
      </c>
      <c r="H277" t="s">
        <v>20</v>
      </c>
      <c r="I277">
        <v>0</v>
      </c>
      <c r="J277">
        <v>1</v>
      </c>
      <c r="K277">
        <v>0</v>
      </c>
      <c r="L277" t="s">
        <v>21</v>
      </c>
      <c r="M277">
        <v>20</v>
      </c>
      <c r="N277">
        <v>10</v>
      </c>
      <c r="O277">
        <v>1</v>
      </c>
      <c r="P277">
        <v>470</v>
      </c>
      <c r="Q277">
        <v>491</v>
      </c>
      <c r="R277" t="s">
        <v>29</v>
      </c>
      <c r="S277" t="s">
        <v>23</v>
      </c>
      <c r="T277">
        <f t="shared" si="16"/>
        <v>2012</v>
      </c>
      <c r="U277">
        <f t="shared" si="17"/>
        <v>4</v>
      </c>
      <c r="V277" t="str">
        <f t="shared" si="18"/>
        <v>April</v>
      </c>
      <c r="W277" s="1" t="str">
        <f>VLOOKUP($C277,[1]Team!$A:$C,2,FALSE)</f>
        <v>Delhi Daredevils</v>
      </c>
      <c r="X277" t="str">
        <f>VLOOKUP($C277,[1]Team!$A:$C,3,FALSE)</f>
        <v>DD</v>
      </c>
      <c r="Y277" t="str">
        <f>VLOOKUP($D277,[1]Team!$A:$C,2,FALSE)</f>
        <v>Pune Warriors</v>
      </c>
      <c r="Z277" t="str">
        <f>VLOOKUP($G277,[1]Team!$A:$C,2,FALSE)</f>
        <v>Delhi Daredevils</v>
      </c>
      <c r="AA277" t="str">
        <f>VLOOKUP($N277,[1]Team!$A:$C,2,FALSE)</f>
        <v>Pune Warriors</v>
      </c>
      <c r="AB277" t="str">
        <f t="shared" si="19"/>
        <v>Standard</v>
      </c>
    </row>
    <row r="278" spans="1:28" x14ac:dyDescent="0.3">
      <c r="A278">
        <v>548339</v>
      </c>
      <c r="B278" s="2">
        <v>41021</v>
      </c>
      <c r="C278">
        <v>7</v>
      </c>
      <c r="D278">
        <v>4</v>
      </c>
      <c r="E278">
        <v>5</v>
      </c>
      <c r="F278" t="s">
        <v>30</v>
      </c>
      <c r="G278">
        <v>7</v>
      </c>
      <c r="H278" t="s">
        <v>25</v>
      </c>
      <c r="I278">
        <v>0</v>
      </c>
      <c r="J278">
        <v>1</v>
      </c>
      <c r="K278">
        <v>0</v>
      </c>
      <c r="L278" t="s">
        <v>28</v>
      </c>
      <c r="M278">
        <v>6</v>
      </c>
      <c r="N278">
        <v>4</v>
      </c>
      <c r="O278">
        <v>100</v>
      </c>
      <c r="P278">
        <v>489</v>
      </c>
      <c r="Q278">
        <v>518</v>
      </c>
      <c r="R278" t="s">
        <v>31</v>
      </c>
      <c r="S278" t="s">
        <v>23</v>
      </c>
      <c r="T278">
        <f t="shared" si="16"/>
        <v>2012</v>
      </c>
      <c r="U278">
        <f t="shared" si="17"/>
        <v>4</v>
      </c>
      <c r="V278" t="str">
        <f t="shared" si="18"/>
        <v>April</v>
      </c>
      <c r="W278" s="1" t="str">
        <f>VLOOKUP($C278,[1]Team!$A:$C,2,FALSE)</f>
        <v>Mumbai Indians</v>
      </c>
      <c r="X278" t="str">
        <f>VLOOKUP($C278,[1]Team!$A:$C,3,FALSE)</f>
        <v>MI</v>
      </c>
      <c r="Y278" t="str">
        <f>VLOOKUP($D278,[1]Team!$A:$C,2,FALSE)</f>
        <v>Kings XI Punjab</v>
      </c>
      <c r="Z278" t="str">
        <f>VLOOKUP($G278,[1]Team!$A:$C,2,FALSE)</f>
        <v>Mumbai Indians</v>
      </c>
      <c r="AA278" t="str">
        <f>VLOOKUP($N278,[1]Team!$A:$C,2,FALSE)</f>
        <v>Kings XI Punjab</v>
      </c>
      <c r="AB278" t="str">
        <f t="shared" si="19"/>
        <v>Standard</v>
      </c>
    </row>
    <row r="279" spans="1:28" x14ac:dyDescent="0.3">
      <c r="A279">
        <v>548340</v>
      </c>
      <c r="B279" s="2">
        <v>41021</v>
      </c>
      <c r="C279">
        <v>8</v>
      </c>
      <c r="D279">
        <v>1</v>
      </c>
      <c r="E279">
        <v>5</v>
      </c>
      <c r="F279" t="s">
        <v>58</v>
      </c>
      <c r="G279">
        <v>1</v>
      </c>
      <c r="H279" t="s">
        <v>20</v>
      </c>
      <c r="I279">
        <v>0</v>
      </c>
      <c r="J279">
        <v>1</v>
      </c>
      <c r="K279">
        <v>0</v>
      </c>
      <c r="L279" t="s">
        <v>28</v>
      </c>
      <c r="M279">
        <v>5</v>
      </c>
      <c r="N279">
        <v>1</v>
      </c>
      <c r="O279">
        <v>66</v>
      </c>
      <c r="P279">
        <v>474</v>
      </c>
      <c r="Q279">
        <v>488</v>
      </c>
      <c r="R279" t="s">
        <v>59</v>
      </c>
      <c r="S279" t="s">
        <v>23</v>
      </c>
      <c r="T279">
        <f t="shared" si="16"/>
        <v>2012</v>
      </c>
      <c r="U279">
        <f t="shared" si="17"/>
        <v>4</v>
      </c>
      <c r="V279" t="str">
        <f t="shared" si="18"/>
        <v>April</v>
      </c>
      <c r="W279" s="1" t="str">
        <f>VLOOKUP($C279,[1]Team!$A:$C,2,FALSE)</f>
        <v>Deccan Chargers</v>
      </c>
      <c r="X279" t="str">
        <f>VLOOKUP($C279,[1]Team!$A:$C,3,FALSE)</f>
        <v>DC</v>
      </c>
      <c r="Y279" t="str">
        <f>VLOOKUP($D279,[1]Team!$A:$C,2,FALSE)</f>
        <v>Kolkata Knight Riders</v>
      </c>
      <c r="Z279" t="str">
        <f>VLOOKUP($G279,[1]Team!$A:$C,2,FALSE)</f>
        <v>Kolkata Knight Riders</v>
      </c>
      <c r="AA279" t="str">
        <f>VLOOKUP($N279,[1]Team!$A:$C,2,FALSE)</f>
        <v>Kolkata Knight Riders</v>
      </c>
      <c r="AB279" t="str">
        <f t="shared" si="19"/>
        <v>Standard</v>
      </c>
    </row>
    <row r="280" spans="1:28" x14ac:dyDescent="0.3">
      <c r="A280">
        <v>548341</v>
      </c>
      <c r="B280" s="2">
        <v>41022</v>
      </c>
      <c r="C280">
        <v>5</v>
      </c>
      <c r="D280">
        <v>2</v>
      </c>
      <c r="E280">
        <v>5</v>
      </c>
      <c r="F280" t="s">
        <v>34</v>
      </c>
      <c r="G280">
        <v>5</v>
      </c>
      <c r="H280" t="s">
        <v>20</v>
      </c>
      <c r="I280">
        <v>0</v>
      </c>
      <c r="J280">
        <v>1</v>
      </c>
      <c r="K280">
        <v>0</v>
      </c>
      <c r="L280" t="s">
        <v>21</v>
      </c>
      <c r="M280">
        <v>46</v>
      </c>
      <c r="N280">
        <v>2</v>
      </c>
      <c r="O280">
        <v>110</v>
      </c>
      <c r="P280">
        <v>470</v>
      </c>
      <c r="Q280">
        <v>483</v>
      </c>
      <c r="R280" t="s">
        <v>35</v>
      </c>
      <c r="S280" t="s">
        <v>23</v>
      </c>
      <c r="T280">
        <f t="shared" si="16"/>
        <v>2012</v>
      </c>
      <c r="U280">
        <f t="shared" si="17"/>
        <v>4</v>
      </c>
      <c r="V280" t="str">
        <f t="shared" si="18"/>
        <v>April</v>
      </c>
      <c r="W280" s="1" t="str">
        <f>VLOOKUP($C280,[1]Team!$A:$C,2,FALSE)</f>
        <v>Rajasthan Royals</v>
      </c>
      <c r="X280" t="str">
        <f>VLOOKUP($C280,[1]Team!$A:$C,3,FALSE)</f>
        <v>RR</v>
      </c>
      <c r="Y280" t="str">
        <f>VLOOKUP($D280,[1]Team!$A:$C,2,FALSE)</f>
        <v>Royal Challengers Bangalore</v>
      </c>
      <c r="Z280" t="str">
        <f>VLOOKUP($G280,[1]Team!$A:$C,2,FALSE)</f>
        <v>Rajasthan Royals</v>
      </c>
      <c r="AA280" t="str">
        <f>VLOOKUP($N280,[1]Team!$A:$C,2,FALSE)</f>
        <v>Royal Challengers Bangalore</v>
      </c>
      <c r="AB280" t="str">
        <f t="shared" si="19"/>
        <v>Standard</v>
      </c>
    </row>
    <row r="281" spans="1:28" x14ac:dyDescent="0.3">
      <c r="A281">
        <v>548342</v>
      </c>
      <c r="B281" s="2">
        <v>41023</v>
      </c>
      <c r="C281">
        <v>10</v>
      </c>
      <c r="D281">
        <v>6</v>
      </c>
      <c r="E281">
        <v>5</v>
      </c>
      <c r="F281" t="s">
        <v>70</v>
      </c>
      <c r="G281">
        <v>10</v>
      </c>
      <c r="H281" t="s">
        <v>25</v>
      </c>
      <c r="I281">
        <v>0</v>
      </c>
      <c r="J281">
        <v>1</v>
      </c>
      <c r="K281">
        <v>0</v>
      </c>
      <c r="L281" t="s">
        <v>28</v>
      </c>
      <c r="M281">
        <v>8</v>
      </c>
      <c r="N281">
        <v>6</v>
      </c>
      <c r="O281">
        <v>41</v>
      </c>
      <c r="P281">
        <v>489</v>
      </c>
      <c r="Q281">
        <v>518</v>
      </c>
      <c r="R281" t="s">
        <v>71</v>
      </c>
      <c r="S281" t="s">
        <v>23</v>
      </c>
      <c r="T281">
        <f t="shared" si="16"/>
        <v>2012</v>
      </c>
      <c r="U281">
        <f t="shared" si="17"/>
        <v>4</v>
      </c>
      <c r="V281" t="str">
        <f t="shared" si="18"/>
        <v>April</v>
      </c>
      <c r="W281" s="1" t="str">
        <f>VLOOKUP($C281,[1]Team!$A:$C,2,FALSE)</f>
        <v>Pune Warriors</v>
      </c>
      <c r="X281" t="str">
        <f>VLOOKUP($C281,[1]Team!$A:$C,3,FALSE)</f>
        <v>PW</v>
      </c>
      <c r="Y281" t="str">
        <f>VLOOKUP($D281,[1]Team!$A:$C,2,FALSE)</f>
        <v>Delhi Daredevils</v>
      </c>
      <c r="Z281" t="str">
        <f>VLOOKUP($G281,[1]Team!$A:$C,2,FALSE)</f>
        <v>Pune Warriors</v>
      </c>
      <c r="AA281" t="str">
        <f>VLOOKUP($N281,[1]Team!$A:$C,2,FALSE)</f>
        <v>Delhi Daredevils</v>
      </c>
      <c r="AB281" t="str">
        <f t="shared" si="19"/>
        <v>Standard</v>
      </c>
    </row>
    <row r="282" spans="1:28" x14ac:dyDescent="0.3">
      <c r="A282">
        <v>548344</v>
      </c>
      <c r="B282" s="2">
        <v>41024</v>
      </c>
      <c r="C282">
        <v>4</v>
      </c>
      <c r="D282">
        <v>7</v>
      </c>
      <c r="E282">
        <v>5</v>
      </c>
      <c r="F282" t="s">
        <v>24</v>
      </c>
      <c r="G282">
        <v>4</v>
      </c>
      <c r="H282" t="s">
        <v>25</v>
      </c>
      <c r="I282">
        <v>0</v>
      </c>
      <c r="J282">
        <v>1</v>
      </c>
      <c r="K282">
        <v>0</v>
      </c>
      <c r="L282" t="s">
        <v>28</v>
      </c>
      <c r="M282">
        <v>4</v>
      </c>
      <c r="N282">
        <v>7</v>
      </c>
      <c r="O282">
        <v>208</v>
      </c>
      <c r="P282">
        <v>472</v>
      </c>
      <c r="Q282">
        <v>497</v>
      </c>
      <c r="R282" t="s">
        <v>26</v>
      </c>
      <c r="S282" t="s">
        <v>23</v>
      </c>
      <c r="T282">
        <f t="shared" si="16"/>
        <v>2012</v>
      </c>
      <c r="U282">
        <f t="shared" si="17"/>
        <v>4</v>
      </c>
      <c r="V282" t="str">
        <f t="shared" si="18"/>
        <v>April</v>
      </c>
      <c r="W282" s="1" t="str">
        <f>VLOOKUP($C282,[1]Team!$A:$C,2,FALSE)</f>
        <v>Kings XI Punjab</v>
      </c>
      <c r="X282" t="str">
        <f>VLOOKUP($C282,[1]Team!$A:$C,3,FALSE)</f>
        <v>KXIP</v>
      </c>
      <c r="Y282" t="str">
        <f>VLOOKUP($D282,[1]Team!$A:$C,2,FALSE)</f>
        <v>Mumbai Indians</v>
      </c>
      <c r="Z282" t="str">
        <f>VLOOKUP($G282,[1]Team!$A:$C,2,FALSE)</f>
        <v>Kings XI Punjab</v>
      </c>
      <c r="AA282" t="str">
        <f>VLOOKUP($N282,[1]Team!$A:$C,2,FALSE)</f>
        <v>Mumbai Indians</v>
      </c>
      <c r="AB282" t="str">
        <f t="shared" si="19"/>
        <v>Standard</v>
      </c>
    </row>
    <row r="283" spans="1:28" x14ac:dyDescent="0.3">
      <c r="A283">
        <v>548346</v>
      </c>
      <c r="B283" s="2">
        <v>41025</v>
      </c>
      <c r="C283">
        <v>10</v>
      </c>
      <c r="D283">
        <v>8</v>
      </c>
      <c r="E283">
        <v>5</v>
      </c>
      <c r="F283" t="s">
        <v>70</v>
      </c>
      <c r="G283">
        <v>8</v>
      </c>
      <c r="H283" t="s">
        <v>25</v>
      </c>
      <c r="I283">
        <v>0</v>
      </c>
      <c r="J283">
        <v>1</v>
      </c>
      <c r="K283">
        <v>0</v>
      </c>
      <c r="L283" t="s">
        <v>21</v>
      </c>
      <c r="M283">
        <v>18</v>
      </c>
      <c r="N283">
        <v>8</v>
      </c>
      <c r="O283">
        <v>10</v>
      </c>
      <c r="P283">
        <v>489</v>
      </c>
      <c r="Q283">
        <v>518</v>
      </c>
      <c r="R283" t="s">
        <v>71</v>
      </c>
      <c r="S283" t="s">
        <v>23</v>
      </c>
      <c r="T283">
        <f t="shared" si="16"/>
        <v>2012</v>
      </c>
      <c r="U283">
        <f t="shared" si="17"/>
        <v>4</v>
      </c>
      <c r="V283" t="str">
        <f t="shared" si="18"/>
        <v>April</v>
      </c>
      <c r="W283" s="1" t="str">
        <f>VLOOKUP($C283,[1]Team!$A:$C,2,FALSE)</f>
        <v>Pune Warriors</v>
      </c>
      <c r="X283" t="str">
        <f>VLOOKUP($C283,[1]Team!$A:$C,3,FALSE)</f>
        <v>PW</v>
      </c>
      <c r="Y283" t="str">
        <f>VLOOKUP($D283,[1]Team!$A:$C,2,FALSE)</f>
        <v>Deccan Chargers</v>
      </c>
      <c r="Z283" t="str">
        <f>VLOOKUP($G283,[1]Team!$A:$C,2,FALSE)</f>
        <v>Deccan Chargers</v>
      </c>
      <c r="AA283" t="str">
        <f>VLOOKUP($N283,[1]Team!$A:$C,2,FALSE)</f>
        <v>Deccan Chargers</v>
      </c>
      <c r="AB283" t="str">
        <f t="shared" si="19"/>
        <v>Standard</v>
      </c>
    </row>
    <row r="284" spans="1:28" x14ac:dyDescent="0.3">
      <c r="A284">
        <v>548347</v>
      </c>
      <c r="B284" s="2">
        <v>41026</v>
      </c>
      <c r="C284">
        <v>6</v>
      </c>
      <c r="D284">
        <v>7</v>
      </c>
      <c r="E284">
        <v>5</v>
      </c>
      <c r="F284" t="s">
        <v>27</v>
      </c>
      <c r="G284">
        <v>7</v>
      </c>
      <c r="H284" t="s">
        <v>20</v>
      </c>
      <c r="I284">
        <v>0</v>
      </c>
      <c r="J284">
        <v>1</v>
      </c>
      <c r="K284">
        <v>0</v>
      </c>
      <c r="L284" t="s">
        <v>21</v>
      </c>
      <c r="M284">
        <v>37</v>
      </c>
      <c r="N284">
        <v>6</v>
      </c>
      <c r="O284">
        <v>41</v>
      </c>
      <c r="P284">
        <v>472</v>
      </c>
      <c r="Q284">
        <v>497</v>
      </c>
      <c r="R284" t="s">
        <v>29</v>
      </c>
      <c r="S284" t="s">
        <v>23</v>
      </c>
      <c r="T284">
        <f t="shared" si="16"/>
        <v>2012</v>
      </c>
      <c r="U284">
        <f t="shared" si="17"/>
        <v>4</v>
      </c>
      <c r="V284" t="str">
        <f t="shared" si="18"/>
        <v>April</v>
      </c>
      <c r="W284" s="1" t="str">
        <f>VLOOKUP($C284,[1]Team!$A:$C,2,FALSE)</f>
        <v>Delhi Daredevils</v>
      </c>
      <c r="X284" t="str">
        <f>VLOOKUP($C284,[1]Team!$A:$C,3,FALSE)</f>
        <v>DD</v>
      </c>
      <c r="Y284" t="str">
        <f>VLOOKUP($D284,[1]Team!$A:$C,2,FALSE)</f>
        <v>Mumbai Indians</v>
      </c>
      <c r="Z284" t="str">
        <f>VLOOKUP($G284,[1]Team!$A:$C,2,FALSE)</f>
        <v>Mumbai Indians</v>
      </c>
      <c r="AA284" t="str">
        <f>VLOOKUP($N284,[1]Team!$A:$C,2,FALSE)</f>
        <v>Delhi Daredevils</v>
      </c>
      <c r="AB284" t="str">
        <f t="shared" si="19"/>
        <v>Standard</v>
      </c>
    </row>
    <row r="285" spans="1:28" x14ac:dyDescent="0.3">
      <c r="A285">
        <v>548348</v>
      </c>
      <c r="B285" s="2">
        <v>41027</v>
      </c>
      <c r="C285">
        <v>3</v>
      </c>
      <c r="D285">
        <v>4</v>
      </c>
      <c r="E285">
        <v>5</v>
      </c>
      <c r="F285" t="s">
        <v>85</v>
      </c>
      <c r="G285">
        <v>4</v>
      </c>
      <c r="H285" t="s">
        <v>25</v>
      </c>
      <c r="I285">
        <v>0</v>
      </c>
      <c r="J285">
        <v>1</v>
      </c>
      <c r="K285">
        <v>0</v>
      </c>
      <c r="L285" t="s">
        <v>21</v>
      </c>
      <c r="M285">
        <v>7</v>
      </c>
      <c r="N285">
        <v>4</v>
      </c>
      <c r="O285">
        <v>236</v>
      </c>
      <c r="P285">
        <v>474</v>
      </c>
      <c r="Q285">
        <v>488</v>
      </c>
      <c r="R285" t="s">
        <v>38</v>
      </c>
      <c r="S285" t="s">
        <v>23</v>
      </c>
      <c r="T285">
        <f t="shared" si="16"/>
        <v>2012</v>
      </c>
      <c r="U285">
        <f t="shared" si="17"/>
        <v>4</v>
      </c>
      <c r="V285" t="str">
        <f t="shared" si="18"/>
        <v>April</v>
      </c>
      <c r="W285" s="1" t="str">
        <f>VLOOKUP($C285,[1]Team!$A:$C,2,FALSE)</f>
        <v>Chennai Super Kings</v>
      </c>
      <c r="X285" t="str">
        <f>VLOOKUP($C285,[1]Team!$A:$C,3,FALSE)</f>
        <v>CSK</v>
      </c>
      <c r="Y285" t="str">
        <f>VLOOKUP($D285,[1]Team!$A:$C,2,FALSE)</f>
        <v>Kings XI Punjab</v>
      </c>
      <c r="Z285" t="str">
        <f>VLOOKUP($G285,[1]Team!$A:$C,2,FALSE)</f>
        <v>Kings XI Punjab</v>
      </c>
      <c r="AA285" t="str">
        <f>VLOOKUP($N285,[1]Team!$A:$C,2,FALSE)</f>
        <v>Kings XI Punjab</v>
      </c>
      <c r="AB285" t="str">
        <f t="shared" si="19"/>
        <v>Standard</v>
      </c>
    </row>
    <row r="286" spans="1:28" x14ac:dyDescent="0.3">
      <c r="A286">
        <v>548349</v>
      </c>
      <c r="B286" s="2">
        <v>41027</v>
      </c>
      <c r="C286">
        <v>1</v>
      </c>
      <c r="D286">
        <v>2</v>
      </c>
      <c r="E286">
        <v>5</v>
      </c>
      <c r="F286" t="s">
        <v>32</v>
      </c>
      <c r="G286">
        <v>1</v>
      </c>
      <c r="H286" t="s">
        <v>25</v>
      </c>
      <c r="I286">
        <v>0</v>
      </c>
      <c r="J286">
        <v>1</v>
      </c>
      <c r="K286">
        <v>0</v>
      </c>
      <c r="L286" t="s">
        <v>21</v>
      </c>
      <c r="M286">
        <v>47</v>
      </c>
      <c r="N286">
        <v>1</v>
      </c>
      <c r="O286">
        <v>40</v>
      </c>
      <c r="P286">
        <v>470</v>
      </c>
      <c r="Q286">
        <v>478</v>
      </c>
      <c r="R286" t="s">
        <v>33</v>
      </c>
      <c r="S286" t="s">
        <v>23</v>
      </c>
      <c r="T286">
        <f t="shared" si="16"/>
        <v>2012</v>
      </c>
      <c r="U286">
        <f t="shared" si="17"/>
        <v>4</v>
      </c>
      <c r="V286" t="str">
        <f t="shared" si="18"/>
        <v>April</v>
      </c>
      <c r="W286" s="1" t="str">
        <f>VLOOKUP($C286,[1]Team!$A:$C,2,FALSE)</f>
        <v>Kolkata Knight Riders</v>
      </c>
      <c r="X286" t="str">
        <f>VLOOKUP($C286,[1]Team!$A:$C,3,FALSE)</f>
        <v>KKR</v>
      </c>
      <c r="Y286" t="str">
        <f>VLOOKUP($D286,[1]Team!$A:$C,2,FALSE)</f>
        <v>Royal Challengers Bangalore</v>
      </c>
      <c r="Z286" t="str">
        <f>VLOOKUP($G286,[1]Team!$A:$C,2,FALSE)</f>
        <v>Kolkata Knight Riders</v>
      </c>
      <c r="AA286" t="str">
        <f>VLOOKUP($N286,[1]Team!$A:$C,2,FALSE)</f>
        <v>Kolkata Knight Riders</v>
      </c>
      <c r="AB286" t="str">
        <f t="shared" si="19"/>
        <v>Standard</v>
      </c>
    </row>
    <row r="287" spans="1:28" x14ac:dyDescent="0.3">
      <c r="A287">
        <v>548350</v>
      </c>
      <c r="B287" s="2">
        <v>41028</v>
      </c>
      <c r="C287">
        <v>6</v>
      </c>
      <c r="D287">
        <v>5</v>
      </c>
      <c r="E287">
        <v>5</v>
      </c>
      <c r="F287" t="s">
        <v>27</v>
      </c>
      <c r="G287">
        <v>6</v>
      </c>
      <c r="H287" t="s">
        <v>25</v>
      </c>
      <c r="I287">
        <v>0</v>
      </c>
      <c r="J287">
        <v>1</v>
      </c>
      <c r="K287">
        <v>0</v>
      </c>
      <c r="L287" t="s">
        <v>21</v>
      </c>
      <c r="M287">
        <v>1</v>
      </c>
      <c r="N287">
        <v>6</v>
      </c>
      <c r="O287">
        <v>41</v>
      </c>
      <c r="P287">
        <v>489</v>
      </c>
      <c r="Q287">
        <v>518</v>
      </c>
      <c r="R287" t="s">
        <v>29</v>
      </c>
      <c r="S287" t="s">
        <v>23</v>
      </c>
      <c r="T287">
        <f t="shared" si="16"/>
        <v>2012</v>
      </c>
      <c r="U287">
        <f t="shared" si="17"/>
        <v>4</v>
      </c>
      <c r="V287" t="str">
        <f t="shared" si="18"/>
        <v>April</v>
      </c>
      <c r="W287" s="1" t="str">
        <f>VLOOKUP($C287,[1]Team!$A:$C,2,FALSE)</f>
        <v>Delhi Daredevils</v>
      </c>
      <c r="X287" t="str">
        <f>VLOOKUP($C287,[1]Team!$A:$C,3,FALSE)</f>
        <v>DD</v>
      </c>
      <c r="Y287" t="str">
        <f>VLOOKUP($D287,[1]Team!$A:$C,2,FALSE)</f>
        <v>Rajasthan Royals</v>
      </c>
      <c r="Z287" t="str">
        <f>VLOOKUP($G287,[1]Team!$A:$C,2,FALSE)</f>
        <v>Delhi Daredevils</v>
      </c>
      <c r="AA287" t="str">
        <f>VLOOKUP($N287,[1]Team!$A:$C,2,FALSE)</f>
        <v>Delhi Daredevils</v>
      </c>
      <c r="AB287" t="str">
        <f t="shared" si="19"/>
        <v>Standard</v>
      </c>
    </row>
    <row r="288" spans="1:28" x14ac:dyDescent="0.3">
      <c r="A288">
        <v>548351</v>
      </c>
      <c r="B288" s="2">
        <v>41028</v>
      </c>
      <c r="C288">
        <v>7</v>
      </c>
      <c r="D288">
        <v>8</v>
      </c>
      <c r="E288">
        <v>5</v>
      </c>
      <c r="F288" t="s">
        <v>30</v>
      </c>
      <c r="G288">
        <v>7</v>
      </c>
      <c r="H288" t="s">
        <v>20</v>
      </c>
      <c r="I288">
        <v>0</v>
      </c>
      <c r="J288">
        <v>1</v>
      </c>
      <c r="K288">
        <v>0</v>
      </c>
      <c r="L288" t="s">
        <v>28</v>
      </c>
      <c r="M288">
        <v>5</v>
      </c>
      <c r="N288">
        <v>7</v>
      </c>
      <c r="O288">
        <v>94</v>
      </c>
      <c r="P288">
        <v>495</v>
      </c>
      <c r="Q288">
        <v>497</v>
      </c>
      <c r="R288" t="s">
        <v>31</v>
      </c>
      <c r="S288" t="s">
        <v>23</v>
      </c>
      <c r="T288">
        <f t="shared" si="16"/>
        <v>2012</v>
      </c>
      <c r="U288">
        <f t="shared" si="17"/>
        <v>4</v>
      </c>
      <c r="V288" t="str">
        <f t="shared" si="18"/>
        <v>April</v>
      </c>
      <c r="W288" s="1" t="str">
        <f>VLOOKUP($C288,[1]Team!$A:$C,2,FALSE)</f>
        <v>Mumbai Indians</v>
      </c>
      <c r="X288" t="str">
        <f>VLOOKUP($C288,[1]Team!$A:$C,3,FALSE)</f>
        <v>MI</v>
      </c>
      <c r="Y288" t="str">
        <f>VLOOKUP($D288,[1]Team!$A:$C,2,FALSE)</f>
        <v>Deccan Chargers</v>
      </c>
      <c r="Z288" t="str">
        <f>VLOOKUP($G288,[1]Team!$A:$C,2,FALSE)</f>
        <v>Mumbai Indians</v>
      </c>
      <c r="AA288" t="str">
        <f>VLOOKUP($N288,[1]Team!$A:$C,2,FALSE)</f>
        <v>Mumbai Indians</v>
      </c>
      <c r="AB288" t="str">
        <f t="shared" si="19"/>
        <v>Standard</v>
      </c>
    </row>
    <row r="289" spans="1:28" x14ac:dyDescent="0.3">
      <c r="A289">
        <v>548352</v>
      </c>
      <c r="B289" s="2">
        <v>41029</v>
      </c>
      <c r="C289">
        <v>3</v>
      </c>
      <c r="D289">
        <v>1</v>
      </c>
      <c r="E289">
        <v>5</v>
      </c>
      <c r="F289" t="s">
        <v>85</v>
      </c>
      <c r="G289">
        <v>3</v>
      </c>
      <c r="H289" t="s">
        <v>25</v>
      </c>
      <c r="I289">
        <v>0</v>
      </c>
      <c r="J289">
        <v>1</v>
      </c>
      <c r="K289">
        <v>0</v>
      </c>
      <c r="L289" t="s">
        <v>28</v>
      </c>
      <c r="M289">
        <v>5</v>
      </c>
      <c r="N289">
        <v>1</v>
      </c>
      <c r="O289">
        <v>40</v>
      </c>
      <c r="P289">
        <v>474</v>
      </c>
      <c r="Q289">
        <v>499</v>
      </c>
      <c r="R289" t="s">
        <v>38</v>
      </c>
      <c r="S289" t="s">
        <v>23</v>
      </c>
      <c r="T289">
        <f t="shared" si="16"/>
        <v>2012</v>
      </c>
      <c r="U289">
        <f t="shared" si="17"/>
        <v>4</v>
      </c>
      <c r="V289" t="str">
        <f t="shared" si="18"/>
        <v>April</v>
      </c>
      <c r="W289" s="1" t="str">
        <f>VLOOKUP($C289,[1]Team!$A:$C,2,FALSE)</f>
        <v>Chennai Super Kings</v>
      </c>
      <c r="X289" t="str">
        <f>VLOOKUP($C289,[1]Team!$A:$C,3,FALSE)</f>
        <v>CSK</v>
      </c>
      <c r="Y289" t="str">
        <f>VLOOKUP($D289,[1]Team!$A:$C,2,FALSE)</f>
        <v>Kolkata Knight Riders</v>
      </c>
      <c r="Z289" t="str">
        <f>VLOOKUP($G289,[1]Team!$A:$C,2,FALSE)</f>
        <v>Chennai Super Kings</v>
      </c>
      <c r="AA289" t="str">
        <f>VLOOKUP($N289,[1]Team!$A:$C,2,FALSE)</f>
        <v>Kolkata Knight Riders</v>
      </c>
      <c r="AB289" t="str">
        <f t="shared" si="19"/>
        <v>Standard</v>
      </c>
    </row>
    <row r="290" spans="1:28" x14ac:dyDescent="0.3">
      <c r="A290">
        <v>548353</v>
      </c>
      <c r="B290" s="2">
        <v>41030</v>
      </c>
      <c r="C290">
        <v>8</v>
      </c>
      <c r="D290">
        <v>10</v>
      </c>
      <c r="E290">
        <v>5</v>
      </c>
      <c r="F290" t="s">
        <v>58</v>
      </c>
      <c r="G290">
        <v>8</v>
      </c>
      <c r="H290" t="s">
        <v>25</v>
      </c>
      <c r="I290">
        <v>0</v>
      </c>
      <c r="J290">
        <v>1</v>
      </c>
      <c r="K290">
        <v>0</v>
      </c>
      <c r="L290" t="s">
        <v>21</v>
      </c>
      <c r="M290">
        <v>13</v>
      </c>
      <c r="N290">
        <v>8</v>
      </c>
      <c r="O290">
        <v>26</v>
      </c>
      <c r="P290">
        <v>472</v>
      </c>
      <c r="Q290">
        <v>495</v>
      </c>
      <c r="R290" t="s">
        <v>59</v>
      </c>
      <c r="S290" t="s">
        <v>23</v>
      </c>
      <c r="T290">
        <f t="shared" si="16"/>
        <v>2012</v>
      </c>
      <c r="U290">
        <f t="shared" si="17"/>
        <v>5</v>
      </c>
      <c r="V290" t="str">
        <f t="shared" si="18"/>
        <v>May</v>
      </c>
      <c r="W290" s="1" t="str">
        <f>VLOOKUP($C290,[1]Team!$A:$C,2,FALSE)</f>
        <v>Deccan Chargers</v>
      </c>
      <c r="X290" t="str">
        <f>VLOOKUP($C290,[1]Team!$A:$C,3,FALSE)</f>
        <v>DC</v>
      </c>
      <c r="Y290" t="str">
        <f>VLOOKUP($D290,[1]Team!$A:$C,2,FALSE)</f>
        <v>Pune Warriors</v>
      </c>
      <c r="Z290" t="str">
        <f>VLOOKUP($G290,[1]Team!$A:$C,2,FALSE)</f>
        <v>Deccan Chargers</v>
      </c>
      <c r="AA290" t="str">
        <f>VLOOKUP($N290,[1]Team!$A:$C,2,FALSE)</f>
        <v>Deccan Chargers</v>
      </c>
      <c r="AB290" t="str">
        <f t="shared" si="19"/>
        <v>Standard</v>
      </c>
    </row>
    <row r="291" spans="1:28" x14ac:dyDescent="0.3">
      <c r="A291">
        <v>548354</v>
      </c>
      <c r="B291" s="2">
        <v>41030</v>
      </c>
      <c r="C291">
        <v>5</v>
      </c>
      <c r="D291">
        <v>6</v>
      </c>
      <c r="E291">
        <v>5</v>
      </c>
      <c r="F291" t="s">
        <v>34</v>
      </c>
      <c r="G291">
        <v>5</v>
      </c>
      <c r="H291" t="s">
        <v>25</v>
      </c>
      <c r="I291">
        <v>0</v>
      </c>
      <c r="J291">
        <v>1</v>
      </c>
      <c r="K291">
        <v>0</v>
      </c>
      <c r="L291" t="s">
        <v>28</v>
      </c>
      <c r="M291">
        <v>6</v>
      </c>
      <c r="N291">
        <v>6</v>
      </c>
      <c r="O291">
        <v>322</v>
      </c>
      <c r="P291">
        <v>494</v>
      </c>
      <c r="Q291">
        <v>490</v>
      </c>
      <c r="R291" t="s">
        <v>35</v>
      </c>
      <c r="S291" t="s">
        <v>23</v>
      </c>
      <c r="T291">
        <f t="shared" si="16"/>
        <v>2012</v>
      </c>
      <c r="U291">
        <f t="shared" si="17"/>
        <v>5</v>
      </c>
      <c r="V291" t="str">
        <f t="shared" si="18"/>
        <v>May</v>
      </c>
      <c r="W291" s="1" t="str">
        <f>VLOOKUP($C291,[1]Team!$A:$C,2,FALSE)</f>
        <v>Rajasthan Royals</v>
      </c>
      <c r="X291" t="str">
        <f>VLOOKUP($C291,[1]Team!$A:$C,3,FALSE)</f>
        <v>RR</v>
      </c>
      <c r="Y291" t="str">
        <f>VLOOKUP($D291,[1]Team!$A:$C,2,FALSE)</f>
        <v>Delhi Daredevils</v>
      </c>
      <c r="Z291" t="str">
        <f>VLOOKUP($G291,[1]Team!$A:$C,2,FALSE)</f>
        <v>Rajasthan Royals</v>
      </c>
      <c r="AA291" t="str">
        <f>VLOOKUP($N291,[1]Team!$A:$C,2,FALSE)</f>
        <v>Delhi Daredevils</v>
      </c>
      <c r="AB291" t="str">
        <f t="shared" si="19"/>
        <v>Standard</v>
      </c>
    </row>
    <row r="292" spans="1:28" x14ac:dyDescent="0.3">
      <c r="A292">
        <v>548355</v>
      </c>
      <c r="B292" s="2">
        <v>41031</v>
      </c>
      <c r="C292">
        <v>2</v>
      </c>
      <c r="D292">
        <v>4</v>
      </c>
      <c r="E292">
        <v>5</v>
      </c>
      <c r="F292" t="s">
        <v>19</v>
      </c>
      <c r="G292">
        <v>4</v>
      </c>
      <c r="H292" t="s">
        <v>20</v>
      </c>
      <c r="I292">
        <v>0</v>
      </c>
      <c r="J292">
        <v>1</v>
      </c>
      <c r="K292">
        <v>0</v>
      </c>
      <c r="L292" t="s">
        <v>28</v>
      </c>
      <c r="M292">
        <v>4</v>
      </c>
      <c r="N292">
        <v>4</v>
      </c>
      <c r="O292">
        <v>321</v>
      </c>
      <c r="P292">
        <v>474</v>
      </c>
      <c r="Q292">
        <v>499</v>
      </c>
      <c r="R292" t="s">
        <v>22</v>
      </c>
      <c r="S292" t="s">
        <v>23</v>
      </c>
      <c r="T292">
        <f t="shared" si="16"/>
        <v>2012</v>
      </c>
      <c r="U292">
        <f t="shared" si="17"/>
        <v>5</v>
      </c>
      <c r="V292" t="str">
        <f t="shared" si="18"/>
        <v>May</v>
      </c>
      <c r="W292" s="1" t="str">
        <f>VLOOKUP($C292,[1]Team!$A:$C,2,FALSE)</f>
        <v>Royal Challengers Bangalore</v>
      </c>
      <c r="X292" t="str">
        <f>VLOOKUP($C292,[1]Team!$A:$C,3,FALSE)</f>
        <v>RCB</v>
      </c>
      <c r="Y292" t="str">
        <f>VLOOKUP($D292,[1]Team!$A:$C,2,FALSE)</f>
        <v>Kings XI Punjab</v>
      </c>
      <c r="Z292" t="str">
        <f>VLOOKUP($G292,[1]Team!$A:$C,2,FALSE)</f>
        <v>Kings XI Punjab</v>
      </c>
      <c r="AA292" t="str">
        <f>VLOOKUP($N292,[1]Team!$A:$C,2,FALSE)</f>
        <v>Kings XI Punjab</v>
      </c>
      <c r="AB292" t="str">
        <f t="shared" si="19"/>
        <v>Standard</v>
      </c>
    </row>
    <row r="293" spans="1:28" x14ac:dyDescent="0.3">
      <c r="A293">
        <v>548356</v>
      </c>
      <c r="B293" s="2">
        <v>41032</v>
      </c>
      <c r="C293">
        <v>10</v>
      </c>
      <c r="D293">
        <v>7</v>
      </c>
      <c r="E293">
        <v>5</v>
      </c>
      <c r="F293" t="s">
        <v>70</v>
      </c>
      <c r="G293">
        <v>7</v>
      </c>
      <c r="H293" t="s">
        <v>25</v>
      </c>
      <c r="I293">
        <v>0</v>
      </c>
      <c r="J293">
        <v>1</v>
      </c>
      <c r="K293">
        <v>0</v>
      </c>
      <c r="L293" t="s">
        <v>21</v>
      </c>
      <c r="M293">
        <v>1</v>
      </c>
      <c r="N293">
        <v>7</v>
      </c>
      <c r="O293">
        <v>194</v>
      </c>
      <c r="P293">
        <v>470</v>
      </c>
      <c r="Q293">
        <v>483</v>
      </c>
      <c r="R293" t="s">
        <v>71</v>
      </c>
      <c r="S293" t="s">
        <v>23</v>
      </c>
      <c r="T293">
        <f t="shared" si="16"/>
        <v>2012</v>
      </c>
      <c r="U293">
        <f t="shared" si="17"/>
        <v>5</v>
      </c>
      <c r="V293" t="str">
        <f t="shared" si="18"/>
        <v>May</v>
      </c>
      <c r="W293" s="1" t="str">
        <f>VLOOKUP($C293,[1]Team!$A:$C,2,FALSE)</f>
        <v>Pune Warriors</v>
      </c>
      <c r="X293" t="str">
        <f>VLOOKUP($C293,[1]Team!$A:$C,3,FALSE)</f>
        <v>PW</v>
      </c>
      <c r="Y293" t="str">
        <f>VLOOKUP($D293,[1]Team!$A:$C,2,FALSE)</f>
        <v>Mumbai Indians</v>
      </c>
      <c r="Z293" t="str">
        <f>VLOOKUP($G293,[1]Team!$A:$C,2,FALSE)</f>
        <v>Mumbai Indians</v>
      </c>
      <c r="AA293" t="str">
        <f>VLOOKUP($N293,[1]Team!$A:$C,2,FALSE)</f>
        <v>Mumbai Indians</v>
      </c>
      <c r="AB293" t="str">
        <f t="shared" si="19"/>
        <v>Standard</v>
      </c>
    </row>
    <row r="294" spans="1:28" x14ac:dyDescent="0.3">
      <c r="A294">
        <v>548357</v>
      </c>
      <c r="B294" s="2">
        <v>41033</v>
      </c>
      <c r="C294">
        <v>3</v>
      </c>
      <c r="D294">
        <v>8</v>
      </c>
      <c r="E294">
        <v>5</v>
      </c>
      <c r="F294" t="s">
        <v>85</v>
      </c>
      <c r="G294">
        <v>3</v>
      </c>
      <c r="H294" t="s">
        <v>25</v>
      </c>
      <c r="I294">
        <v>0</v>
      </c>
      <c r="J294">
        <v>1</v>
      </c>
      <c r="K294">
        <v>0</v>
      </c>
      <c r="L294" t="s">
        <v>21</v>
      </c>
      <c r="M294">
        <v>10</v>
      </c>
      <c r="N294">
        <v>3</v>
      </c>
      <c r="O294">
        <v>21</v>
      </c>
      <c r="P294">
        <v>482</v>
      </c>
      <c r="Q294">
        <v>497</v>
      </c>
      <c r="R294" t="s">
        <v>38</v>
      </c>
      <c r="S294" t="s">
        <v>23</v>
      </c>
      <c r="T294">
        <f t="shared" si="16"/>
        <v>2012</v>
      </c>
      <c r="U294">
        <f t="shared" si="17"/>
        <v>5</v>
      </c>
      <c r="V294" t="str">
        <f t="shared" si="18"/>
        <v>May</v>
      </c>
      <c r="W294" s="1" t="str">
        <f>VLOOKUP($C294,[1]Team!$A:$C,2,FALSE)</f>
        <v>Chennai Super Kings</v>
      </c>
      <c r="X294" t="str">
        <f>VLOOKUP($C294,[1]Team!$A:$C,3,FALSE)</f>
        <v>CSK</v>
      </c>
      <c r="Y294" t="str">
        <f>VLOOKUP($D294,[1]Team!$A:$C,2,FALSE)</f>
        <v>Deccan Chargers</v>
      </c>
      <c r="Z294" t="str">
        <f>VLOOKUP($G294,[1]Team!$A:$C,2,FALSE)</f>
        <v>Chennai Super Kings</v>
      </c>
      <c r="AA294" t="str">
        <f>VLOOKUP($N294,[1]Team!$A:$C,2,FALSE)</f>
        <v>Chennai Super Kings</v>
      </c>
      <c r="AB294" t="str">
        <f t="shared" si="19"/>
        <v>Standard</v>
      </c>
    </row>
    <row r="295" spans="1:28" x14ac:dyDescent="0.3">
      <c r="A295">
        <v>548358</v>
      </c>
      <c r="B295" s="2">
        <v>41034</v>
      </c>
      <c r="C295">
        <v>1</v>
      </c>
      <c r="D295">
        <v>10</v>
      </c>
      <c r="E295">
        <v>5</v>
      </c>
      <c r="F295" t="s">
        <v>32</v>
      </c>
      <c r="G295">
        <v>1</v>
      </c>
      <c r="H295" t="s">
        <v>25</v>
      </c>
      <c r="I295">
        <v>0</v>
      </c>
      <c r="J295">
        <v>1</v>
      </c>
      <c r="K295">
        <v>0</v>
      </c>
      <c r="L295" t="s">
        <v>21</v>
      </c>
      <c r="M295">
        <v>7</v>
      </c>
      <c r="N295">
        <v>1</v>
      </c>
      <c r="O295">
        <v>315</v>
      </c>
      <c r="P295">
        <v>474</v>
      </c>
      <c r="Q295">
        <v>488</v>
      </c>
      <c r="R295" t="s">
        <v>33</v>
      </c>
      <c r="S295" t="s">
        <v>23</v>
      </c>
      <c r="T295">
        <f t="shared" si="16"/>
        <v>2012</v>
      </c>
      <c r="U295">
        <f t="shared" si="17"/>
        <v>5</v>
      </c>
      <c r="V295" t="str">
        <f t="shared" si="18"/>
        <v>May</v>
      </c>
      <c r="W295" s="1" t="str">
        <f>VLOOKUP($C295,[1]Team!$A:$C,2,FALSE)</f>
        <v>Kolkata Knight Riders</v>
      </c>
      <c r="X295" t="str">
        <f>VLOOKUP($C295,[1]Team!$A:$C,3,FALSE)</f>
        <v>KKR</v>
      </c>
      <c r="Y295" t="str">
        <f>VLOOKUP($D295,[1]Team!$A:$C,2,FALSE)</f>
        <v>Pune Warriors</v>
      </c>
      <c r="Z295" t="str">
        <f>VLOOKUP($G295,[1]Team!$A:$C,2,FALSE)</f>
        <v>Kolkata Knight Riders</v>
      </c>
      <c r="AA295" t="str">
        <f>VLOOKUP($N295,[1]Team!$A:$C,2,FALSE)</f>
        <v>Kolkata Knight Riders</v>
      </c>
      <c r="AB295" t="str">
        <f t="shared" si="19"/>
        <v>Standard</v>
      </c>
    </row>
    <row r="296" spans="1:28" x14ac:dyDescent="0.3">
      <c r="A296">
        <v>548359</v>
      </c>
      <c r="B296" s="2">
        <v>41034</v>
      </c>
      <c r="C296">
        <v>4</v>
      </c>
      <c r="D296">
        <v>5</v>
      </c>
      <c r="E296">
        <v>5</v>
      </c>
      <c r="F296" t="s">
        <v>24</v>
      </c>
      <c r="G296">
        <v>5</v>
      </c>
      <c r="H296" t="s">
        <v>25</v>
      </c>
      <c r="I296">
        <v>0</v>
      </c>
      <c r="J296">
        <v>1</v>
      </c>
      <c r="K296">
        <v>0</v>
      </c>
      <c r="L296" t="s">
        <v>21</v>
      </c>
      <c r="M296">
        <v>43</v>
      </c>
      <c r="N296">
        <v>5</v>
      </c>
      <c r="O296">
        <v>32</v>
      </c>
      <c r="P296">
        <v>494</v>
      </c>
      <c r="Q296">
        <v>490</v>
      </c>
      <c r="R296" t="s">
        <v>26</v>
      </c>
      <c r="S296" t="s">
        <v>23</v>
      </c>
      <c r="T296">
        <f t="shared" si="16"/>
        <v>2012</v>
      </c>
      <c r="U296">
        <f t="shared" si="17"/>
        <v>5</v>
      </c>
      <c r="V296" t="str">
        <f t="shared" si="18"/>
        <v>May</v>
      </c>
      <c r="W296" s="1" t="str">
        <f>VLOOKUP($C296,[1]Team!$A:$C,2,FALSE)</f>
        <v>Kings XI Punjab</v>
      </c>
      <c r="X296" t="str">
        <f>VLOOKUP($C296,[1]Team!$A:$C,3,FALSE)</f>
        <v>KXIP</v>
      </c>
      <c r="Y296" t="str">
        <f>VLOOKUP($D296,[1]Team!$A:$C,2,FALSE)</f>
        <v>Rajasthan Royals</v>
      </c>
      <c r="Z296" t="str">
        <f>VLOOKUP($G296,[1]Team!$A:$C,2,FALSE)</f>
        <v>Rajasthan Royals</v>
      </c>
      <c r="AA296" t="str">
        <f>VLOOKUP($N296,[1]Team!$A:$C,2,FALSE)</f>
        <v>Rajasthan Royals</v>
      </c>
      <c r="AB296" t="str">
        <f t="shared" si="19"/>
        <v>Standard</v>
      </c>
    </row>
    <row r="297" spans="1:28" x14ac:dyDescent="0.3">
      <c r="A297">
        <v>548360</v>
      </c>
      <c r="B297" s="2">
        <v>41035</v>
      </c>
      <c r="C297">
        <v>7</v>
      </c>
      <c r="D297">
        <v>3</v>
      </c>
      <c r="E297">
        <v>5</v>
      </c>
      <c r="F297" t="s">
        <v>30</v>
      </c>
      <c r="G297">
        <v>7</v>
      </c>
      <c r="H297" t="s">
        <v>20</v>
      </c>
      <c r="I297">
        <v>0</v>
      </c>
      <c r="J297">
        <v>1</v>
      </c>
      <c r="K297">
        <v>0</v>
      </c>
      <c r="L297" t="s">
        <v>28</v>
      </c>
      <c r="M297">
        <v>2</v>
      </c>
      <c r="N297">
        <v>7</v>
      </c>
      <c r="O297">
        <v>147</v>
      </c>
      <c r="P297">
        <v>470</v>
      </c>
      <c r="Q297">
        <v>483</v>
      </c>
      <c r="R297" t="s">
        <v>31</v>
      </c>
      <c r="S297" t="s">
        <v>23</v>
      </c>
      <c r="T297">
        <f t="shared" si="16"/>
        <v>2012</v>
      </c>
      <c r="U297">
        <f t="shared" si="17"/>
        <v>5</v>
      </c>
      <c r="V297" t="str">
        <f t="shared" si="18"/>
        <v>May</v>
      </c>
      <c r="W297" s="1" t="str">
        <f>VLOOKUP($C297,[1]Team!$A:$C,2,FALSE)</f>
        <v>Mumbai Indians</v>
      </c>
      <c r="X297" t="str">
        <f>VLOOKUP($C297,[1]Team!$A:$C,3,FALSE)</f>
        <v>MI</v>
      </c>
      <c r="Y297" t="str">
        <f>VLOOKUP($D297,[1]Team!$A:$C,2,FALSE)</f>
        <v>Chennai Super Kings</v>
      </c>
      <c r="Z297" t="str">
        <f>VLOOKUP($G297,[1]Team!$A:$C,2,FALSE)</f>
        <v>Mumbai Indians</v>
      </c>
      <c r="AA297" t="str">
        <f>VLOOKUP($N297,[1]Team!$A:$C,2,FALSE)</f>
        <v>Mumbai Indians</v>
      </c>
      <c r="AB297" t="str">
        <f t="shared" si="19"/>
        <v>Standard</v>
      </c>
    </row>
    <row r="298" spans="1:28" x14ac:dyDescent="0.3">
      <c r="A298">
        <v>548361</v>
      </c>
      <c r="B298" s="2">
        <v>41035</v>
      </c>
      <c r="C298">
        <v>2</v>
      </c>
      <c r="D298">
        <v>8</v>
      </c>
      <c r="E298">
        <v>5</v>
      </c>
      <c r="F298" t="s">
        <v>19</v>
      </c>
      <c r="G298">
        <v>2</v>
      </c>
      <c r="H298" t="s">
        <v>20</v>
      </c>
      <c r="I298">
        <v>0</v>
      </c>
      <c r="J298">
        <v>1</v>
      </c>
      <c r="K298">
        <v>0</v>
      </c>
      <c r="L298" t="s">
        <v>28</v>
      </c>
      <c r="M298">
        <v>5</v>
      </c>
      <c r="N298">
        <v>2</v>
      </c>
      <c r="O298">
        <v>110</v>
      </c>
      <c r="P298">
        <v>482</v>
      </c>
      <c r="Q298">
        <v>497</v>
      </c>
      <c r="R298" t="s">
        <v>22</v>
      </c>
      <c r="S298" t="s">
        <v>23</v>
      </c>
      <c r="T298">
        <f t="shared" si="16"/>
        <v>2012</v>
      </c>
      <c r="U298">
        <f t="shared" si="17"/>
        <v>5</v>
      </c>
      <c r="V298" t="str">
        <f t="shared" si="18"/>
        <v>May</v>
      </c>
      <c r="W298" s="1" t="str">
        <f>VLOOKUP($C298,[1]Team!$A:$C,2,FALSE)</f>
        <v>Royal Challengers Bangalore</v>
      </c>
      <c r="X298" t="str">
        <f>VLOOKUP($C298,[1]Team!$A:$C,3,FALSE)</f>
        <v>RCB</v>
      </c>
      <c r="Y298" t="str">
        <f>VLOOKUP($D298,[1]Team!$A:$C,2,FALSE)</f>
        <v>Deccan Chargers</v>
      </c>
      <c r="Z298" t="str">
        <f>VLOOKUP($G298,[1]Team!$A:$C,2,FALSE)</f>
        <v>Royal Challengers Bangalore</v>
      </c>
      <c r="AA298" t="str">
        <f>VLOOKUP($N298,[1]Team!$A:$C,2,FALSE)</f>
        <v>Royal Challengers Bangalore</v>
      </c>
      <c r="AB298" t="str">
        <f t="shared" si="19"/>
        <v>Standard</v>
      </c>
    </row>
    <row r="299" spans="1:28" x14ac:dyDescent="0.3">
      <c r="A299">
        <v>548362</v>
      </c>
      <c r="B299" s="2">
        <v>41036</v>
      </c>
      <c r="C299">
        <v>6</v>
      </c>
      <c r="D299">
        <v>1</v>
      </c>
      <c r="E299">
        <v>5</v>
      </c>
      <c r="F299" t="s">
        <v>27</v>
      </c>
      <c r="G299">
        <v>6</v>
      </c>
      <c r="H299" t="s">
        <v>25</v>
      </c>
      <c r="I299">
        <v>0</v>
      </c>
      <c r="J299">
        <v>1</v>
      </c>
      <c r="K299">
        <v>0</v>
      </c>
      <c r="L299" t="s">
        <v>28</v>
      </c>
      <c r="M299">
        <v>6</v>
      </c>
      <c r="N299">
        <v>1</v>
      </c>
      <c r="O299">
        <v>9</v>
      </c>
      <c r="P299">
        <v>494</v>
      </c>
      <c r="Q299">
        <v>489</v>
      </c>
      <c r="R299" t="s">
        <v>29</v>
      </c>
      <c r="S299" t="s">
        <v>23</v>
      </c>
      <c r="T299">
        <f t="shared" si="16"/>
        <v>2012</v>
      </c>
      <c r="U299">
        <f t="shared" si="17"/>
        <v>5</v>
      </c>
      <c r="V299" t="str">
        <f t="shared" si="18"/>
        <v>May</v>
      </c>
      <c r="W299" s="1" t="str">
        <f>VLOOKUP($C299,[1]Team!$A:$C,2,FALSE)</f>
        <v>Delhi Daredevils</v>
      </c>
      <c r="X299" t="str">
        <f>VLOOKUP($C299,[1]Team!$A:$C,3,FALSE)</f>
        <v>DD</v>
      </c>
      <c r="Y299" t="str">
        <f>VLOOKUP($D299,[1]Team!$A:$C,2,FALSE)</f>
        <v>Kolkata Knight Riders</v>
      </c>
      <c r="Z299" t="str">
        <f>VLOOKUP($G299,[1]Team!$A:$C,2,FALSE)</f>
        <v>Delhi Daredevils</v>
      </c>
      <c r="AA299" t="str">
        <f>VLOOKUP($N299,[1]Team!$A:$C,2,FALSE)</f>
        <v>Kolkata Knight Riders</v>
      </c>
      <c r="AB299" t="str">
        <f t="shared" si="19"/>
        <v>Standard</v>
      </c>
    </row>
    <row r="300" spans="1:28" x14ac:dyDescent="0.3">
      <c r="A300">
        <v>548363</v>
      </c>
      <c r="B300" s="2">
        <v>41037</v>
      </c>
      <c r="C300">
        <v>10</v>
      </c>
      <c r="D300">
        <v>5</v>
      </c>
      <c r="E300">
        <v>5</v>
      </c>
      <c r="F300" t="s">
        <v>70</v>
      </c>
      <c r="G300">
        <v>10</v>
      </c>
      <c r="H300" t="s">
        <v>25</v>
      </c>
      <c r="I300">
        <v>0</v>
      </c>
      <c r="J300">
        <v>1</v>
      </c>
      <c r="K300">
        <v>0</v>
      </c>
      <c r="L300" t="s">
        <v>28</v>
      </c>
      <c r="M300">
        <v>7</v>
      </c>
      <c r="N300">
        <v>5</v>
      </c>
      <c r="O300">
        <v>32</v>
      </c>
      <c r="P300">
        <v>470</v>
      </c>
      <c r="Q300">
        <v>478</v>
      </c>
      <c r="R300" t="s">
        <v>71</v>
      </c>
      <c r="S300" t="s">
        <v>23</v>
      </c>
      <c r="T300">
        <f t="shared" si="16"/>
        <v>2012</v>
      </c>
      <c r="U300">
        <f t="shared" si="17"/>
        <v>5</v>
      </c>
      <c r="V300" t="str">
        <f t="shared" si="18"/>
        <v>May</v>
      </c>
      <c r="W300" s="1" t="str">
        <f>VLOOKUP($C300,[1]Team!$A:$C,2,FALSE)</f>
        <v>Pune Warriors</v>
      </c>
      <c r="X300" t="str">
        <f>VLOOKUP($C300,[1]Team!$A:$C,3,FALSE)</f>
        <v>PW</v>
      </c>
      <c r="Y300" t="str">
        <f>VLOOKUP($D300,[1]Team!$A:$C,2,FALSE)</f>
        <v>Rajasthan Royals</v>
      </c>
      <c r="Z300" t="str">
        <f>VLOOKUP($G300,[1]Team!$A:$C,2,FALSE)</f>
        <v>Pune Warriors</v>
      </c>
      <c r="AA300" t="str">
        <f>VLOOKUP($N300,[1]Team!$A:$C,2,FALSE)</f>
        <v>Rajasthan Royals</v>
      </c>
      <c r="AB300" t="str">
        <f t="shared" si="19"/>
        <v>Standard</v>
      </c>
    </row>
    <row r="301" spans="1:28" x14ac:dyDescent="0.3">
      <c r="A301">
        <v>548364</v>
      </c>
      <c r="B301" s="2">
        <v>41037</v>
      </c>
      <c r="C301">
        <v>8</v>
      </c>
      <c r="D301">
        <v>4</v>
      </c>
      <c r="E301">
        <v>5</v>
      </c>
      <c r="F301" t="s">
        <v>36</v>
      </c>
      <c r="G301">
        <v>8</v>
      </c>
      <c r="H301" t="s">
        <v>20</v>
      </c>
      <c r="I301">
        <v>0</v>
      </c>
      <c r="J301">
        <v>1</v>
      </c>
      <c r="K301">
        <v>0</v>
      </c>
      <c r="L301" t="s">
        <v>21</v>
      </c>
      <c r="M301">
        <v>25</v>
      </c>
      <c r="N301">
        <v>4</v>
      </c>
      <c r="O301">
        <v>236</v>
      </c>
      <c r="P301">
        <v>482</v>
      </c>
      <c r="Q301">
        <v>497</v>
      </c>
      <c r="R301" t="s">
        <v>37</v>
      </c>
      <c r="S301" t="s">
        <v>23</v>
      </c>
      <c r="T301">
        <f t="shared" si="16"/>
        <v>2012</v>
      </c>
      <c r="U301">
        <f t="shared" si="17"/>
        <v>5</v>
      </c>
      <c r="V301" t="str">
        <f t="shared" si="18"/>
        <v>May</v>
      </c>
      <c r="W301" s="1" t="str">
        <f>VLOOKUP($C301,[1]Team!$A:$C,2,FALSE)</f>
        <v>Deccan Chargers</v>
      </c>
      <c r="X301" t="str">
        <f>VLOOKUP($C301,[1]Team!$A:$C,3,FALSE)</f>
        <v>DC</v>
      </c>
      <c r="Y301" t="str">
        <f>VLOOKUP($D301,[1]Team!$A:$C,2,FALSE)</f>
        <v>Kings XI Punjab</v>
      </c>
      <c r="Z301" t="str">
        <f>VLOOKUP($G301,[1]Team!$A:$C,2,FALSE)</f>
        <v>Deccan Chargers</v>
      </c>
      <c r="AA301" t="str">
        <f>VLOOKUP($N301,[1]Team!$A:$C,2,FALSE)</f>
        <v>Kings XI Punjab</v>
      </c>
      <c r="AB301" t="str">
        <f t="shared" si="19"/>
        <v>Standard</v>
      </c>
    </row>
    <row r="302" spans="1:28" x14ac:dyDescent="0.3">
      <c r="A302">
        <v>548365</v>
      </c>
      <c r="B302" s="2">
        <v>41038</v>
      </c>
      <c r="C302">
        <v>7</v>
      </c>
      <c r="D302">
        <v>2</v>
      </c>
      <c r="E302">
        <v>5</v>
      </c>
      <c r="F302" t="s">
        <v>30</v>
      </c>
      <c r="G302">
        <v>2</v>
      </c>
      <c r="H302" t="s">
        <v>20</v>
      </c>
      <c r="I302">
        <v>0</v>
      </c>
      <c r="J302">
        <v>1</v>
      </c>
      <c r="K302">
        <v>0</v>
      </c>
      <c r="L302" t="s">
        <v>28</v>
      </c>
      <c r="M302">
        <v>9</v>
      </c>
      <c r="N302">
        <v>2</v>
      </c>
      <c r="O302">
        <v>162</v>
      </c>
      <c r="P302">
        <v>474</v>
      </c>
      <c r="Q302">
        <v>496</v>
      </c>
      <c r="R302" t="s">
        <v>31</v>
      </c>
      <c r="S302" t="s">
        <v>23</v>
      </c>
      <c r="T302">
        <f t="shared" si="16"/>
        <v>2012</v>
      </c>
      <c r="U302">
        <f t="shared" si="17"/>
        <v>5</v>
      </c>
      <c r="V302" t="str">
        <f t="shared" si="18"/>
        <v>May</v>
      </c>
      <c r="W302" s="1" t="str">
        <f>VLOOKUP($C302,[1]Team!$A:$C,2,FALSE)</f>
        <v>Mumbai Indians</v>
      </c>
      <c r="X302" t="str">
        <f>VLOOKUP($C302,[1]Team!$A:$C,3,FALSE)</f>
        <v>MI</v>
      </c>
      <c r="Y302" t="str">
        <f>VLOOKUP($D302,[1]Team!$A:$C,2,FALSE)</f>
        <v>Royal Challengers Bangalore</v>
      </c>
      <c r="Z302" t="str">
        <f>VLOOKUP($G302,[1]Team!$A:$C,2,FALSE)</f>
        <v>Royal Challengers Bangalore</v>
      </c>
      <c r="AA302" t="str">
        <f>VLOOKUP($N302,[1]Team!$A:$C,2,FALSE)</f>
        <v>Royal Challengers Bangalore</v>
      </c>
      <c r="AB302" t="str">
        <f t="shared" si="19"/>
        <v>Standard</v>
      </c>
    </row>
    <row r="303" spans="1:28" x14ac:dyDescent="0.3">
      <c r="A303">
        <v>548366</v>
      </c>
      <c r="B303" s="2">
        <v>41039</v>
      </c>
      <c r="C303">
        <v>5</v>
      </c>
      <c r="D303">
        <v>3</v>
      </c>
      <c r="E303">
        <v>5</v>
      </c>
      <c r="F303" t="s">
        <v>34</v>
      </c>
      <c r="G303">
        <v>3</v>
      </c>
      <c r="H303" t="s">
        <v>20</v>
      </c>
      <c r="I303">
        <v>0</v>
      </c>
      <c r="J303">
        <v>1</v>
      </c>
      <c r="K303">
        <v>0</v>
      </c>
      <c r="L303" t="s">
        <v>28</v>
      </c>
      <c r="M303">
        <v>4</v>
      </c>
      <c r="N303">
        <v>3</v>
      </c>
      <c r="O303">
        <v>451</v>
      </c>
      <c r="P303">
        <v>497</v>
      </c>
      <c r="Q303">
        <v>499</v>
      </c>
      <c r="R303" t="s">
        <v>35</v>
      </c>
      <c r="S303" t="s">
        <v>23</v>
      </c>
      <c r="T303">
        <f t="shared" si="16"/>
        <v>2012</v>
      </c>
      <c r="U303">
        <f t="shared" si="17"/>
        <v>5</v>
      </c>
      <c r="V303" t="str">
        <f t="shared" si="18"/>
        <v>May</v>
      </c>
      <c r="W303" s="1" t="str">
        <f>VLOOKUP($C303,[1]Team!$A:$C,2,FALSE)</f>
        <v>Rajasthan Royals</v>
      </c>
      <c r="X303" t="str">
        <f>VLOOKUP($C303,[1]Team!$A:$C,3,FALSE)</f>
        <v>RR</v>
      </c>
      <c r="Y303" t="str">
        <f>VLOOKUP($D303,[1]Team!$A:$C,2,FALSE)</f>
        <v>Chennai Super Kings</v>
      </c>
      <c r="Z303" t="str">
        <f>VLOOKUP($G303,[1]Team!$A:$C,2,FALSE)</f>
        <v>Chennai Super Kings</v>
      </c>
      <c r="AA303" t="str">
        <f>VLOOKUP($N303,[1]Team!$A:$C,2,FALSE)</f>
        <v>Chennai Super Kings</v>
      </c>
      <c r="AB303" t="str">
        <f t="shared" si="19"/>
        <v>Standard</v>
      </c>
    </row>
    <row r="304" spans="1:28" x14ac:dyDescent="0.3">
      <c r="A304">
        <v>548367</v>
      </c>
      <c r="B304" s="2">
        <v>41040</v>
      </c>
      <c r="C304">
        <v>10</v>
      </c>
      <c r="D304">
        <v>2</v>
      </c>
      <c r="E304">
        <v>5</v>
      </c>
      <c r="F304" t="s">
        <v>70</v>
      </c>
      <c r="G304">
        <v>10</v>
      </c>
      <c r="H304" t="s">
        <v>20</v>
      </c>
      <c r="I304">
        <v>0</v>
      </c>
      <c r="J304">
        <v>1</v>
      </c>
      <c r="K304">
        <v>0</v>
      </c>
      <c r="L304" t="s">
        <v>21</v>
      </c>
      <c r="M304">
        <v>35</v>
      </c>
      <c r="N304">
        <v>2</v>
      </c>
      <c r="O304">
        <v>162</v>
      </c>
      <c r="P304">
        <v>474</v>
      </c>
      <c r="Q304">
        <v>488</v>
      </c>
      <c r="R304" t="s">
        <v>71</v>
      </c>
      <c r="S304" t="s">
        <v>23</v>
      </c>
      <c r="T304">
        <f t="shared" si="16"/>
        <v>2012</v>
      </c>
      <c r="U304">
        <f t="shared" si="17"/>
        <v>5</v>
      </c>
      <c r="V304" t="str">
        <f t="shared" si="18"/>
        <v>May</v>
      </c>
      <c r="W304" s="1" t="str">
        <f>VLOOKUP($C304,[1]Team!$A:$C,2,FALSE)</f>
        <v>Pune Warriors</v>
      </c>
      <c r="X304" t="str">
        <f>VLOOKUP($C304,[1]Team!$A:$C,3,FALSE)</f>
        <v>PW</v>
      </c>
      <c r="Y304" t="str">
        <f>VLOOKUP($D304,[1]Team!$A:$C,2,FALSE)</f>
        <v>Royal Challengers Bangalore</v>
      </c>
      <c r="Z304" t="str">
        <f>VLOOKUP($G304,[1]Team!$A:$C,2,FALSE)</f>
        <v>Pune Warriors</v>
      </c>
      <c r="AA304" t="str">
        <f>VLOOKUP($N304,[1]Team!$A:$C,2,FALSE)</f>
        <v>Royal Challengers Bangalore</v>
      </c>
      <c r="AB304" t="str">
        <f t="shared" si="19"/>
        <v>Standard</v>
      </c>
    </row>
    <row r="305" spans="1:28" x14ac:dyDescent="0.3">
      <c r="A305">
        <v>548368</v>
      </c>
      <c r="B305" s="2">
        <v>41041</v>
      </c>
      <c r="C305">
        <v>1</v>
      </c>
      <c r="D305">
        <v>7</v>
      </c>
      <c r="E305">
        <v>5</v>
      </c>
      <c r="F305" t="s">
        <v>32</v>
      </c>
      <c r="G305">
        <v>7</v>
      </c>
      <c r="H305" t="s">
        <v>25</v>
      </c>
      <c r="I305">
        <v>0</v>
      </c>
      <c r="J305">
        <v>1</v>
      </c>
      <c r="K305">
        <v>0</v>
      </c>
      <c r="L305" t="s">
        <v>21</v>
      </c>
      <c r="M305">
        <v>27</v>
      </c>
      <c r="N305">
        <v>7</v>
      </c>
      <c r="O305">
        <v>57</v>
      </c>
      <c r="P305">
        <v>489</v>
      </c>
      <c r="Q305">
        <v>490</v>
      </c>
      <c r="R305" t="s">
        <v>33</v>
      </c>
      <c r="S305" t="s">
        <v>23</v>
      </c>
      <c r="T305">
        <f t="shared" si="16"/>
        <v>2012</v>
      </c>
      <c r="U305">
        <f t="shared" si="17"/>
        <v>5</v>
      </c>
      <c r="V305" t="str">
        <f t="shared" si="18"/>
        <v>May</v>
      </c>
      <c r="W305" s="1" t="str">
        <f>VLOOKUP($C305,[1]Team!$A:$C,2,FALSE)</f>
        <v>Kolkata Knight Riders</v>
      </c>
      <c r="X305" t="str">
        <f>VLOOKUP($C305,[1]Team!$A:$C,3,FALSE)</f>
        <v>KKR</v>
      </c>
      <c r="Y305" t="str">
        <f>VLOOKUP($D305,[1]Team!$A:$C,2,FALSE)</f>
        <v>Mumbai Indians</v>
      </c>
      <c r="Z305" t="str">
        <f>VLOOKUP($G305,[1]Team!$A:$C,2,FALSE)</f>
        <v>Mumbai Indians</v>
      </c>
      <c r="AA305" t="str">
        <f>VLOOKUP($N305,[1]Team!$A:$C,2,FALSE)</f>
        <v>Mumbai Indians</v>
      </c>
      <c r="AB305" t="str">
        <f t="shared" si="19"/>
        <v>Standard</v>
      </c>
    </row>
    <row r="306" spans="1:28" x14ac:dyDescent="0.3">
      <c r="A306">
        <v>548369</v>
      </c>
      <c r="B306" s="2">
        <v>41041</v>
      </c>
      <c r="C306">
        <v>3</v>
      </c>
      <c r="D306">
        <v>6</v>
      </c>
      <c r="E306">
        <v>5</v>
      </c>
      <c r="F306" t="s">
        <v>85</v>
      </c>
      <c r="G306">
        <v>3</v>
      </c>
      <c r="H306" t="s">
        <v>20</v>
      </c>
      <c r="I306">
        <v>0</v>
      </c>
      <c r="J306">
        <v>1</v>
      </c>
      <c r="K306">
        <v>0</v>
      </c>
      <c r="L306" t="s">
        <v>28</v>
      </c>
      <c r="M306">
        <v>9</v>
      </c>
      <c r="N306">
        <v>3</v>
      </c>
      <c r="O306">
        <v>451</v>
      </c>
      <c r="P306">
        <v>491</v>
      </c>
      <c r="Q306">
        <v>478</v>
      </c>
      <c r="R306" t="s">
        <v>38</v>
      </c>
      <c r="S306" t="s">
        <v>23</v>
      </c>
      <c r="T306">
        <f t="shared" si="16"/>
        <v>2012</v>
      </c>
      <c r="U306">
        <f t="shared" si="17"/>
        <v>5</v>
      </c>
      <c r="V306" t="str">
        <f t="shared" si="18"/>
        <v>May</v>
      </c>
      <c r="W306" s="1" t="str">
        <f>VLOOKUP($C306,[1]Team!$A:$C,2,FALSE)</f>
        <v>Chennai Super Kings</v>
      </c>
      <c r="X306" t="str">
        <f>VLOOKUP($C306,[1]Team!$A:$C,3,FALSE)</f>
        <v>CSK</v>
      </c>
      <c r="Y306" t="str">
        <f>VLOOKUP($D306,[1]Team!$A:$C,2,FALSE)</f>
        <v>Delhi Daredevils</v>
      </c>
      <c r="Z306" t="str">
        <f>VLOOKUP($G306,[1]Team!$A:$C,2,FALSE)</f>
        <v>Chennai Super Kings</v>
      </c>
      <c r="AA306" t="str">
        <f>VLOOKUP($N306,[1]Team!$A:$C,2,FALSE)</f>
        <v>Chennai Super Kings</v>
      </c>
      <c r="AB306" t="str">
        <f t="shared" si="19"/>
        <v>Standard</v>
      </c>
    </row>
    <row r="307" spans="1:28" x14ac:dyDescent="0.3">
      <c r="A307">
        <v>548370</v>
      </c>
      <c r="B307" s="2">
        <v>41042</v>
      </c>
      <c r="C307">
        <v>5</v>
      </c>
      <c r="D307">
        <v>10</v>
      </c>
      <c r="E307">
        <v>5</v>
      </c>
      <c r="F307" t="s">
        <v>34</v>
      </c>
      <c r="G307">
        <v>5</v>
      </c>
      <c r="H307" t="s">
        <v>25</v>
      </c>
      <c r="I307">
        <v>0</v>
      </c>
      <c r="J307">
        <v>1</v>
      </c>
      <c r="K307">
        <v>0</v>
      </c>
      <c r="L307" t="s">
        <v>21</v>
      </c>
      <c r="M307">
        <v>45</v>
      </c>
      <c r="N307">
        <v>5</v>
      </c>
      <c r="O307">
        <v>335</v>
      </c>
      <c r="P307">
        <v>474</v>
      </c>
      <c r="Q307">
        <v>488</v>
      </c>
      <c r="R307" t="s">
        <v>35</v>
      </c>
      <c r="S307" t="s">
        <v>23</v>
      </c>
      <c r="T307">
        <f t="shared" si="16"/>
        <v>2012</v>
      </c>
      <c r="U307">
        <f t="shared" si="17"/>
        <v>5</v>
      </c>
      <c r="V307" t="str">
        <f t="shared" si="18"/>
        <v>May</v>
      </c>
      <c r="W307" s="1" t="str">
        <f>VLOOKUP($C307,[1]Team!$A:$C,2,FALSE)</f>
        <v>Rajasthan Royals</v>
      </c>
      <c r="X307" t="str">
        <f>VLOOKUP($C307,[1]Team!$A:$C,3,FALSE)</f>
        <v>RR</v>
      </c>
      <c r="Y307" t="str">
        <f>VLOOKUP($D307,[1]Team!$A:$C,2,FALSE)</f>
        <v>Pune Warriors</v>
      </c>
      <c r="Z307" t="str">
        <f>VLOOKUP($G307,[1]Team!$A:$C,2,FALSE)</f>
        <v>Rajasthan Royals</v>
      </c>
      <c r="AA307" t="str">
        <f>VLOOKUP($N307,[1]Team!$A:$C,2,FALSE)</f>
        <v>Rajasthan Royals</v>
      </c>
      <c r="AB307" t="str">
        <f t="shared" si="19"/>
        <v>Standard</v>
      </c>
    </row>
    <row r="308" spans="1:28" x14ac:dyDescent="0.3">
      <c r="A308">
        <v>548371</v>
      </c>
      <c r="B308" s="2">
        <v>41042</v>
      </c>
      <c r="C308">
        <v>4</v>
      </c>
      <c r="D308">
        <v>8</v>
      </c>
      <c r="E308">
        <v>5</v>
      </c>
      <c r="F308" t="s">
        <v>24</v>
      </c>
      <c r="G308">
        <v>8</v>
      </c>
      <c r="H308" t="s">
        <v>25</v>
      </c>
      <c r="I308">
        <v>0</v>
      </c>
      <c r="J308">
        <v>1</v>
      </c>
      <c r="K308">
        <v>0</v>
      </c>
      <c r="L308" t="s">
        <v>28</v>
      </c>
      <c r="M308">
        <v>4</v>
      </c>
      <c r="N308">
        <v>4</v>
      </c>
      <c r="O308">
        <v>4</v>
      </c>
      <c r="P308">
        <v>482</v>
      </c>
      <c r="Q308">
        <v>497</v>
      </c>
      <c r="R308" t="s">
        <v>26</v>
      </c>
      <c r="S308" t="s">
        <v>23</v>
      </c>
      <c r="T308">
        <f t="shared" si="16"/>
        <v>2012</v>
      </c>
      <c r="U308">
        <f t="shared" si="17"/>
        <v>5</v>
      </c>
      <c r="V308" t="str">
        <f t="shared" si="18"/>
        <v>May</v>
      </c>
      <c r="W308" s="1" t="str">
        <f>VLOOKUP($C308,[1]Team!$A:$C,2,FALSE)</f>
        <v>Kings XI Punjab</v>
      </c>
      <c r="X308" t="str">
        <f>VLOOKUP($C308,[1]Team!$A:$C,3,FALSE)</f>
        <v>KXIP</v>
      </c>
      <c r="Y308" t="str">
        <f>VLOOKUP($D308,[1]Team!$A:$C,2,FALSE)</f>
        <v>Deccan Chargers</v>
      </c>
      <c r="Z308" t="str">
        <f>VLOOKUP($G308,[1]Team!$A:$C,2,FALSE)</f>
        <v>Deccan Chargers</v>
      </c>
      <c r="AA308" t="str">
        <f>VLOOKUP($N308,[1]Team!$A:$C,2,FALSE)</f>
        <v>Kings XI Punjab</v>
      </c>
      <c r="AB308" t="str">
        <f t="shared" si="19"/>
        <v>Standard</v>
      </c>
    </row>
    <row r="309" spans="1:28" x14ac:dyDescent="0.3">
      <c r="A309">
        <v>548372</v>
      </c>
      <c r="B309" s="2">
        <v>41043</v>
      </c>
      <c r="C309">
        <v>2</v>
      </c>
      <c r="D309">
        <v>7</v>
      </c>
      <c r="E309">
        <v>5</v>
      </c>
      <c r="F309" t="s">
        <v>19</v>
      </c>
      <c r="G309">
        <v>7</v>
      </c>
      <c r="H309" t="s">
        <v>20</v>
      </c>
      <c r="I309">
        <v>0</v>
      </c>
      <c r="J309">
        <v>1</v>
      </c>
      <c r="K309">
        <v>0</v>
      </c>
      <c r="L309" t="s">
        <v>28</v>
      </c>
      <c r="M309">
        <v>5</v>
      </c>
      <c r="N309">
        <v>7</v>
      </c>
      <c r="O309">
        <v>208</v>
      </c>
      <c r="P309">
        <v>491</v>
      </c>
      <c r="Q309">
        <v>478</v>
      </c>
      <c r="R309" t="s">
        <v>22</v>
      </c>
      <c r="S309" t="s">
        <v>23</v>
      </c>
      <c r="T309">
        <f t="shared" si="16"/>
        <v>2012</v>
      </c>
      <c r="U309">
        <f t="shared" si="17"/>
        <v>5</v>
      </c>
      <c r="V309" t="str">
        <f t="shared" si="18"/>
        <v>May</v>
      </c>
      <c r="W309" s="1" t="str">
        <f>VLOOKUP($C309,[1]Team!$A:$C,2,FALSE)</f>
        <v>Royal Challengers Bangalore</v>
      </c>
      <c r="X309" t="str">
        <f>VLOOKUP($C309,[1]Team!$A:$C,3,FALSE)</f>
        <v>RCB</v>
      </c>
      <c r="Y309" t="str">
        <f>VLOOKUP($D309,[1]Team!$A:$C,2,FALSE)</f>
        <v>Mumbai Indians</v>
      </c>
      <c r="Z309" t="str">
        <f>VLOOKUP($G309,[1]Team!$A:$C,2,FALSE)</f>
        <v>Mumbai Indians</v>
      </c>
      <c r="AA309" t="str">
        <f>VLOOKUP($N309,[1]Team!$A:$C,2,FALSE)</f>
        <v>Mumbai Indians</v>
      </c>
      <c r="AB309" t="str">
        <f t="shared" si="19"/>
        <v>Standard</v>
      </c>
    </row>
    <row r="310" spans="1:28" x14ac:dyDescent="0.3">
      <c r="A310">
        <v>548373</v>
      </c>
      <c r="B310" s="2">
        <v>41043</v>
      </c>
      <c r="C310">
        <v>1</v>
      </c>
      <c r="D310">
        <v>3</v>
      </c>
      <c r="E310">
        <v>5</v>
      </c>
      <c r="F310" t="s">
        <v>32</v>
      </c>
      <c r="G310">
        <v>3</v>
      </c>
      <c r="H310" t="s">
        <v>20</v>
      </c>
      <c r="I310">
        <v>0</v>
      </c>
      <c r="J310">
        <v>1</v>
      </c>
      <c r="K310">
        <v>0</v>
      </c>
      <c r="L310" t="s">
        <v>28</v>
      </c>
      <c r="M310">
        <v>5</v>
      </c>
      <c r="N310">
        <v>3</v>
      </c>
      <c r="O310">
        <v>19</v>
      </c>
      <c r="P310">
        <v>494</v>
      </c>
      <c r="Q310">
        <v>490</v>
      </c>
      <c r="R310" t="s">
        <v>33</v>
      </c>
      <c r="S310" t="s">
        <v>23</v>
      </c>
      <c r="T310">
        <f t="shared" si="16"/>
        <v>2012</v>
      </c>
      <c r="U310">
        <f t="shared" si="17"/>
        <v>5</v>
      </c>
      <c r="V310" t="str">
        <f t="shared" si="18"/>
        <v>May</v>
      </c>
      <c r="W310" s="1" t="str">
        <f>VLOOKUP($C310,[1]Team!$A:$C,2,FALSE)</f>
        <v>Kolkata Knight Riders</v>
      </c>
      <c r="X310" t="str">
        <f>VLOOKUP($C310,[1]Team!$A:$C,3,FALSE)</f>
        <v>KKR</v>
      </c>
      <c r="Y310" t="str">
        <f>VLOOKUP($D310,[1]Team!$A:$C,2,FALSE)</f>
        <v>Chennai Super Kings</v>
      </c>
      <c r="Z310" t="str">
        <f>VLOOKUP($G310,[1]Team!$A:$C,2,FALSE)</f>
        <v>Chennai Super Kings</v>
      </c>
      <c r="AA310" t="str">
        <f>VLOOKUP($N310,[1]Team!$A:$C,2,FALSE)</f>
        <v>Chennai Super Kings</v>
      </c>
      <c r="AB310" t="str">
        <f t="shared" si="19"/>
        <v>Standard</v>
      </c>
    </row>
    <row r="311" spans="1:28" x14ac:dyDescent="0.3">
      <c r="A311">
        <v>548374</v>
      </c>
      <c r="B311" s="2">
        <v>41044</v>
      </c>
      <c r="C311">
        <v>6</v>
      </c>
      <c r="D311">
        <v>4</v>
      </c>
      <c r="E311">
        <v>5</v>
      </c>
      <c r="F311" t="s">
        <v>27</v>
      </c>
      <c r="G311">
        <v>4</v>
      </c>
      <c r="H311" t="s">
        <v>25</v>
      </c>
      <c r="I311">
        <v>0</v>
      </c>
      <c r="J311">
        <v>1</v>
      </c>
      <c r="K311">
        <v>0</v>
      </c>
      <c r="L311" t="s">
        <v>28</v>
      </c>
      <c r="M311">
        <v>5</v>
      </c>
      <c r="N311">
        <v>6</v>
      </c>
      <c r="O311">
        <v>232</v>
      </c>
      <c r="P311">
        <v>482</v>
      </c>
      <c r="Q311">
        <v>497</v>
      </c>
      <c r="R311" t="s">
        <v>29</v>
      </c>
      <c r="S311" t="s">
        <v>23</v>
      </c>
      <c r="T311">
        <f t="shared" si="16"/>
        <v>2012</v>
      </c>
      <c r="U311">
        <f t="shared" si="17"/>
        <v>5</v>
      </c>
      <c r="V311" t="str">
        <f t="shared" si="18"/>
        <v>May</v>
      </c>
      <c r="W311" s="1" t="str">
        <f>VLOOKUP($C311,[1]Team!$A:$C,2,FALSE)</f>
        <v>Delhi Daredevils</v>
      </c>
      <c r="X311" t="str">
        <f>VLOOKUP($C311,[1]Team!$A:$C,3,FALSE)</f>
        <v>DD</v>
      </c>
      <c r="Y311" t="str">
        <f>VLOOKUP($D311,[1]Team!$A:$C,2,FALSE)</f>
        <v>Kings XI Punjab</v>
      </c>
      <c r="Z311" t="str">
        <f>VLOOKUP($G311,[1]Team!$A:$C,2,FALSE)</f>
        <v>Kings XI Punjab</v>
      </c>
      <c r="AA311" t="str">
        <f>VLOOKUP($N311,[1]Team!$A:$C,2,FALSE)</f>
        <v>Delhi Daredevils</v>
      </c>
      <c r="AB311" t="str">
        <f t="shared" si="19"/>
        <v>Standard</v>
      </c>
    </row>
    <row r="312" spans="1:28" x14ac:dyDescent="0.3">
      <c r="A312">
        <v>548375</v>
      </c>
      <c r="B312" s="2">
        <v>41045</v>
      </c>
      <c r="C312">
        <v>7</v>
      </c>
      <c r="D312">
        <v>1</v>
      </c>
      <c r="E312">
        <v>5</v>
      </c>
      <c r="F312" t="s">
        <v>30</v>
      </c>
      <c r="G312">
        <v>7</v>
      </c>
      <c r="H312" t="s">
        <v>20</v>
      </c>
      <c r="I312">
        <v>0</v>
      </c>
      <c r="J312">
        <v>1</v>
      </c>
      <c r="K312">
        <v>0</v>
      </c>
      <c r="L312" t="s">
        <v>21</v>
      </c>
      <c r="M312">
        <v>32</v>
      </c>
      <c r="N312">
        <v>1</v>
      </c>
      <c r="O312">
        <v>315</v>
      </c>
      <c r="P312">
        <v>491</v>
      </c>
      <c r="Q312">
        <v>478</v>
      </c>
      <c r="R312" t="s">
        <v>31</v>
      </c>
      <c r="S312" t="s">
        <v>23</v>
      </c>
      <c r="T312">
        <f t="shared" si="16"/>
        <v>2012</v>
      </c>
      <c r="U312">
        <f t="shared" si="17"/>
        <v>5</v>
      </c>
      <c r="V312" t="str">
        <f t="shared" si="18"/>
        <v>May</v>
      </c>
      <c r="W312" s="1" t="str">
        <f>VLOOKUP($C312,[1]Team!$A:$C,2,FALSE)</f>
        <v>Mumbai Indians</v>
      </c>
      <c r="X312" t="str">
        <f>VLOOKUP($C312,[1]Team!$A:$C,3,FALSE)</f>
        <v>MI</v>
      </c>
      <c r="Y312" t="str">
        <f>VLOOKUP($D312,[1]Team!$A:$C,2,FALSE)</f>
        <v>Kolkata Knight Riders</v>
      </c>
      <c r="Z312" t="str">
        <f>VLOOKUP($G312,[1]Team!$A:$C,2,FALSE)</f>
        <v>Mumbai Indians</v>
      </c>
      <c r="AA312" t="str">
        <f>VLOOKUP($N312,[1]Team!$A:$C,2,FALSE)</f>
        <v>Kolkata Knight Riders</v>
      </c>
      <c r="AB312" t="str">
        <f t="shared" si="19"/>
        <v>Standard</v>
      </c>
    </row>
    <row r="313" spans="1:28" x14ac:dyDescent="0.3">
      <c r="A313">
        <v>548376</v>
      </c>
      <c r="B313" s="2">
        <v>41046</v>
      </c>
      <c r="C313">
        <v>4</v>
      </c>
      <c r="D313">
        <v>3</v>
      </c>
      <c r="E313">
        <v>5</v>
      </c>
      <c r="F313" t="s">
        <v>62</v>
      </c>
      <c r="G313">
        <v>4</v>
      </c>
      <c r="H313" t="s">
        <v>20</v>
      </c>
      <c r="I313">
        <v>0</v>
      </c>
      <c r="J313">
        <v>1</v>
      </c>
      <c r="K313">
        <v>0</v>
      </c>
      <c r="L313" t="s">
        <v>28</v>
      </c>
      <c r="M313">
        <v>6</v>
      </c>
      <c r="N313">
        <v>4</v>
      </c>
      <c r="O313">
        <v>53</v>
      </c>
      <c r="P313">
        <v>496</v>
      </c>
      <c r="Q313">
        <v>488</v>
      </c>
      <c r="R313" t="s">
        <v>63</v>
      </c>
      <c r="S313" t="s">
        <v>23</v>
      </c>
      <c r="T313">
        <f t="shared" si="16"/>
        <v>2012</v>
      </c>
      <c r="U313">
        <f t="shared" si="17"/>
        <v>5</v>
      </c>
      <c r="V313" t="str">
        <f t="shared" si="18"/>
        <v>May</v>
      </c>
      <c r="W313" s="1" t="str">
        <f>VLOOKUP($C313,[1]Team!$A:$C,2,FALSE)</f>
        <v>Kings XI Punjab</v>
      </c>
      <c r="X313" t="str">
        <f>VLOOKUP($C313,[1]Team!$A:$C,3,FALSE)</f>
        <v>KXIP</v>
      </c>
      <c r="Y313" t="str">
        <f>VLOOKUP($D313,[1]Team!$A:$C,2,FALSE)</f>
        <v>Chennai Super Kings</v>
      </c>
      <c r="Z313" t="str">
        <f>VLOOKUP($G313,[1]Team!$A:$C,2,FALSE)</f>
        <v>Kings XI Punjab</v>
      </c>
      <c r="AA313" t="str">
        <f>VLOOKUP($N313,[1]Team!$A:$C,2,FALSE)</f>
        <v>Kings XI Punjab</v>
      </c>
      <c r="AB313" t="str">
        <f t="shared" si="19"/>
        <v>Standard</v>
      </c>
    </row>
    <row r="314" spans="1:28" x14ac:dyDescent="0.3">
      <c r="A314">
        <v>548377</v>
      </c>
      <c r="B314" s="2">
        <v>41046</v>
      </c>
      <c r="C314">
        <v>6</v>
      </c>
      <c r="D314">
        <v>2</v>
      </c>
      <c r="E314">
        <v>5</v>
      </c>
      <c r="F314" t="s">
        <v>27</v>
      </c>
      <c r="G314">
        <v>6</v>
      </c>
      <c r="H314" t="s">
        <v>20</v>
      </c>
      <c r="I314">
        <v>0</v>
      </c>
      <c r="J314">
        <v>1</v>
      </c>
      <c r="K314">
        <v>0</v>
      </c>
      <c r="L314" t="s">
        <v>21</v>
      </c>
      <c r="M314">
        <v>21</v>
      </c>
      <c r="N314">
        <v>2</v>
      </c>
      <c r="O314">
        <v>162</v>
      </c>
      <c r="P314">
        <v>482</v>
      </c>
      <c r="Q314">
        <v>499</v>
      </c>
      <c r="R314" t="s">
        <v>29</v>
      </c>
      <c r="S314" t="s">
        <v>23</v>
      </c>
      <c r="T314">
        <f t="shared" si="16"/>
        <v>2012</v>
      </c>
      <c r="U314">
        <f t="shared" si="17"/>
        <v>5</v>
      </c>
      <c r="V314" t="str">
        <f t="shared" si="18"/>
        <v>May</v>
      </c>
      <c r="W314" s="1" t="str">
        <f>VLOOKUP($C314,[1]Team!$A:$C,2,FALSE)</f>
        <v>Delhi Daredevils</v>
      </c>
      <c r="X314" t="str">
        <f>VLOOKUP($C314,[1]Team!$A:$C,3,FALSE)</f>
        <v>DD</v>
      </c>
      <c r="Y314" t="str">
        <f>VLOOKUP($D314,[1]Team!$A:$C,2,FALSE)</f>
        <v>Royal Challengers Bangalore</v>
      </c>
      <c r="Z314" t="str">
        <f>VLOOKUP($G314,[1]Team!$A:$C,2,FALSE)</f>
        <v>Delhi Daredevils</v>
      </c>
      <c r="AA314" t="str">
        <f>VLOOKUP($N314,[1]Team!$A:$C,2,FALSE)</f>
        <v>Royal Challengers Bangalore</v>
      </c>
      <c r="AB314" t="str">
        <f t="shared" si="19"/>
        <v>Standard</v>
      </c>
    </row>
    <row r="315" spans="1:28" x14ac:dyDescent="0.3">
      <c r="A315">
        <v>548378</v>
      </c>
      <c r="B315" s="2">
        <v>41047</v>
      </c>
      <c r="C315">
        <v>8</v>
      </c>
      <c r="D315">
        <v>5</v>
      </c>
      <c r="E315">
        <v>5</v>
      </c>
      <c r="F315" t="s">
        <v>36</v>
      </c>
      <c r="G315">
        <v>5</v>
      </c>
      <c r="H315" t="s">
        <v>25</v>
      </c>
      <c r="I315">
        <v>0</v>
      </c>
      <c r="J315">
        <v>1</v>
      </c>
      <c r="K315">
        <v>0</v>
      </c>
      <c r="L315" t="s">
        <v>28</v>
      </c>
      <c r="M315">
        <v>5</v>
      </c>
      <c r="N315">
        <v>8</v>
      </c>
      <c r="O315">
        <v>94</v>
      </c>
      <c r="P315">
        <v>489</v>
      </c>
      <c r="Q315">
        <v>490</v>
      </c>
      <c r="R315" t="s">
        <v>37</v>
      </c>
      <c r="S315" t="s">
        <v>23</v>
      </c>
      <c r="T315">
        <f t="shared" si="16"/>
        <v>2012</v>
      </c>
      <c r="U315">
        <f t="shared" si="17"/>
        <v>5</v>
      </c>
      <c r="V315" t="str">
        <f t="shared" si="18"/>
        <v>May</v>
      </c>
      <c r="W315" s="1" t="str">
        <f>VLOOKUP($C315,[1]Team!$A:$C,2,FALSE)</f>
        <v>Deccan Chargers</v>
      </c>
      <c r="X315" t="str">
        <f>VLOOKUP($C315,[1]Team!$A:$C,3,FALSE)</f>
        <v>DC</v>
      </c>
      <c r="Y315" t="str">
        <f>VLOOKUP($D315,[1]Team!$A:$C,2,FALSE)</f>
        <v>Rajasthan Royals</v>
      </c>
      <c r="Z315" t="str">
        <f>VLOOKUP($G315,[1]Team!$A:$C,2,FALSE)</f>
        <v>Rajasthan Royals</v>
      </c>
      <c r="AA315" t="str">
        <f>VLOOKUP($N315,[1]Team!$A:$C,2,FALSE)</f>
        <v>Deccan Chargers</v>
      </c>
      <c r="AB315" t="str">
        <f t="shared" si="19"/>
        <v>Standard</v>
      </c>
    </row>
    <row r="316" spans="1:28" x14ac:dyDescent="0.3">
      <c r="A316">
        <v>548379</v>
      </c>
      <c r="B316" s="2">
        <v>41048</v>
      </c>
      <c r="C316">
        <v>4</v>
      </c>
      <c r="D316">
        <v>6</v>
      </c>
      <c r="E316">
        <v>5</v>
      </c>
      <c r="F316" t="s">
        <v>62</v>
      </c>
      <c r="G316">
        <v>6</v>
      </c>
      <c r="H316" t="s">
        <v>20</v>
      </c>
      <c r="I316">
        <v>0</v>
      </c>
      <c r="J316">
        <v>1</v>
      </c>
      <c r="K316">
        <v>0</v>
      </c>
      <c r="L316" t="s">
        <v>28</v>
      </c>
      <c r="M316">
        <v>6</v>
      </c>
      <c r="N316">
        <v>6</v>
      </c>
      <c r="O316">
        <v>232</v>
      </c>
      <c r="P316">
        <v>474</v>
      </c>
      <c r="Q316">
        <v>496</v>
      </c>
      <c r="R316" t="s">
        <v>63</v>
      </c>
      <c r="S316" t="s">
        <v>23</v>
      </c>
      <c r="T316">
        <f t="shared" si="16"/>
        <v>2012</v>
      </c>
      <c r="U316">
        <f t="shared" si="17"/>
        <v>5</v>
      </c>
      <c r="V316" t="str">
        <f t="shared" si="18"/>
        <v>May</v>
      </c>
      <c r="W316" s="1" t="str">
        <f>VLOOKUP($C316,[1]Team!$A:$C,2,FALSE)</f>
        <v>Kings XI Punjab</v>
      </c>
      <c r="X316" t="str">
        <f>VLOOKUP($C316,[1]Team!$A:$C,3,FALSE)</f>
        <v>KXIP</v>
      </c>
      <c r="Y316" t="str">
        <f>VLOOKUP($D316,[1]Team!$A:$C,2,FALSE)</f>
        <v>Delhi Daredevils</v>
      </c>
      <c r="Z316" t="str">
        <f>VLOOKUP($G316,[1]Team!$A:$C,2,FALSE)</f>
        <v>Delhi Daredevils</v>
      </c>
      <c r="AA316" t="str">
        <f>VLOOKUP($N316,[1]Team!$A:$C,2,FALSE)</f>
        <v>Delhi Daredevils</v>
      </c>
      <c r="AB316" t="str">
        <f t="shared" si="19"/>
        <v>Standard</v>
      </c>
    </row>
    <row r="317" spans="1:28" x14ac:dyDescent="0.3">
      <c r="A317">
        <v>548380</v>
      </c>
      <c r="B317" s="2">
        <v>41048</v>
      </c>
      <c r="C317">
        <v>10</v>
      </c>
      <c r="D317">
        <v>1</v>
      </c>
      <c r="E317">
        <v>5</v>
      </c>
      <c r="F317" t="s">
        <v>70</v>
      </c>
      <c r="G317">
        <v>1</v>
      </c>
      <c r="H317" t="s">
        <v>25</v>
      </c>
      <c r="I317">
        <v>0</v>
      </c>
      <c r="J317">
        <v>1</v>
      </c>
      <c r="K317">
        <v>0</v>
      </c>
      <c r="L317" t="s">
        <v>21</v>
      </c>
      <c r="M317">
        <v>34</v>
      </c>
      <c r="N317">
        <v>1</v>
      </c>
      <c r="O317">
        <v>276</v>
      </c>
      <c r="P317">
        <v>483</v>
      </c>
      <c r="Q317">
        <v>478</v>
      </c>
      <c r="R317" t="s">
        <v>71</v>
      </c>
      <c r="S317" t="s">
        <v>23</v>
      </c>
      <c r="T317">
        <f t="shared" si="16"/>
        <v>2012</v>
      </c>
      <c r="U317">
        <f t="shared" si="17"/>
        <v>5</v>
      </c>
      <c r="V317" t="str">
        <f t="shared" si="18"/>
        <v>May</v>
      </c>
      <c r="W317" s="1" t="str">
        <f>VLOOKUP($C317,[1]Team!$A:$C,2,FALSE)</f>
        <v>Pune Warriors</v>
      </c>
      <c r="X317" t="str">
        <f>VLOOKUP($C317,[1]Team!$A:$C,3,FALSE)</f>
        <v>PW</v>
      </c>
      <c r="Y317" t="str">
        <f>VLOOKUP($D317,[1]Team!$A:$C,2,FALSE)</f>
        <v>Kolkata Knight Riders</v>
      </c>
      <c r="Z317" t="str">
        <f>VLOOKUP($G317,[1]Team!$A:$C,2,FALSE)</f>
        <v>Kolkata Knight Riders</v>
      </c>
      <c r="AA317" t="str">
        <f>VLOOKUP($N317,[1]Team!$A:$C,2,FALSE)</f>
        <v>Kolkata Knight Riders</v>
      </c>
      <c r="AB317" t="str">
        <f t="shared" si="19"/>
        <v>Standard</v>
      </c>
    </row>
    <row r="318" spans="1:28" x14ac:dyDescent="0.3">
      <c r="A318">
        <v>548381</v>
      </c>
      <c r="B318" s="2">
        <v>41049</v>
      </c>
      <c r="C318">
        <v>8</v>
      </c>
      <c r="D318">
        <v>2</v>
      </c>
      <c r="E318">
        <v>5</v>
      </c>
      <c r="F318" t="s">
        <v>36</v>
      </c>
      <c r="G318">
        <v>2</v>
      </c>
      <c r="H318" t="s">
        <v>20</v>
      </c>
      <c r="I318">
        <v>0</v>
      </c>
      <c r="J318">
        <v>1</v>
      </c>
      <c r="K318">
        <v>0</v>
      </c>
      <c r="L318" t="s">
        <v>21</v>
      </c>
      <c r="M318">
        <v>9</v>
      </c>
      <c r="N318">
        <v>8</v>
      </c>
      <c r="O318">
        <v>94</v>
      </c>
      <c r="P318">
        <v>489</v>
      </c>
      <c r="Q318">
        <v>490</v>
      </c>
      <c r="R318" t="s">
        <v>37</v>
      </c>
      <c r="S318" t="s">
        <v>23</v>
      </c>
      <c r="T318">
        <f t="shared" si="16"/>
        <v>2012</v>
      </c>
      <c r="U318">
        <f t="shared" si="17"/>
        <v>5</v>
      </c>
      <c r="V318" t="str">
        <f t="shared" si="18"/>
        <v>May</v>
      </c>
      <c r="W318" s="1" t="str">
        <f>VLOOKUP($C318,[1]Team!$A:$C,2,FALSE)</f>
        <v>Deccan Chargers</v>
      </c>
      <c r="X318" t="str">
        <f>VLOOKUP($C318,[1]Team!$A:$C,3,FALSE)</f>
        <v>DC</v>
      </c>
      <c r="Y318" t="str">
        <f>VLOOKUP($D318,[1]Team!$A:$C,2,FALSE)</f>
        <v>Royal Challengers Bangalore</v>
      </c>
      <c r="Z318" t="str">
        <f>VLOOKUP($G318,[1]Team!$A:$C,2,FALSE)</f>
        <v>Royal Challengers Bangalore</v>
      </c>
      <c r="AA318" t="str">
        <f>VLOOKUP($N318,[1]Team!$A:$C,2,FALSE)</f>
        <v>Deccan Chargers</v>
      </c>
      <c r="AB318" t="str">
        <f t="shared" si="19"/>
        <v>Standard</v>
      </c>
    </row>
    <row r="319" spans="1:28" x14ac:dyDescent="0.3">
      <c r="A319">
        <v>548382</v>
      </c>
      <c r="B319" s="2">
        <v>41049</v>
      </c>
      <c r="C319">
        <v>5</v>
      </c>
      <c r="D319">
        <v>7</v>
      </c>
      <c r="E319">
        <v>5</v>
      </c>
      <c r="F319" t="s">
        <v>34</v>
      </c>
      <c r="G319">
        <v>5</v>
      </c>
      <c r="H319" t="s">
        <v>25</v>
      </c>
      <c r="I319">
        <v>0</v>
      </c>
      <c r="J319">
        <v>1</v>
      </c>
      <c r="K319">
        <v>0</v>
      </c>
      <c r="L319" t="s">
        <v>28</v>
      </c>
      <c r="M319">
        <v>10</v>
      </c>
      <c r="N319">
        <v>7</v>
      </c>
      <c r="O319">
        <v>147</v>
      </c>
      <c r="P319">
        <v>482</v>
      </c>
      <c r="Q319">
        <v>499</v>
      </c>
      <c r="R319" t="s">
        <v>35</v>
      </c>
      <c r="S319" t="s">
        <v>23</v>
      </c>
      <c r="T319">
        <f t="shared" si="16"/>
        <v>2012</v>
      </c>
      <c r="U319">
        <f t="shared" si="17"/>
        <v>5</v>
      </c>
      <c r="V319" t="str">
        <f t="shared" si="18"/>
        <v>May</v>
      </c>
      <c r="W319" s="1" t="str">
        <f>VLOOKUP($C319,[1]Team!$A:$C,2,FALSE)</f>
        <v>Rajasthan Royals</v>
      </c>
      <c r="X319" t="str">
        <f>VLOOKUP($C319,[1]Team!$A:$C,3,FALSE)</f>
        <v>RR</v>
      </c>
      <c r="Y319" t="str">
        <f>VLOOKUP($D319,[1]Team!$A:$C,2,FALSE)</f>
        <v>Mumbai Indians</v>
      </c>
      <c r="Z319" t="str">
        <f>VLOOKUP($G319,[1]Team!$A:$C,2,FALSE)</f>
        <v>Rajasthan Royals</v>
      </c>
      <c r="AA319" t="str">
        <f>VLOOKUP($N319,[1]Team!$A:$C,2,FALSE)</f>
        <v>Mumbai Indians</v>
      </c>
      <c r="AB319" t="str">
        <f t="shared" si="19"/>
        <v>Standard</v>
      </c>
    </row>
    <row r="320" spans="1:28" x14ac:dyDescent="0.3">
      <c r="A320">
        <v>548383</v>
      </c>
      <c r="B320" s="2">
        <v>41051</v>
      </c>
      <c r="C320">
        <v>6</v>
      </c>
      <c r="D320">
        <v>1</v>
      </c>
      <c r="E320">
        <v>5</v>
      </c>
      <c r="F320" t="s">
        <v>70</v>
      </c>
      <c r="G320">
        <v>1</v>
      </c>
      <c r="H320" t="s">
        <v>25</v>
      </c>
      <c r="I320">
        <v>0</v>
      </c>
      <c r="J320">
        <v>1</v>
      </c>
      <c r="K320">
        <v>0</v>
      </c>
      <c r="L320" t="s">
        <v>21</v>
      </c>
      <c r="M320">
        <v>18</v>
      </c>
      <c r="N320">
        <v>1</v>
      </c>
      <c r="O320">
        <v>31</v>
      </c>
      <c r="P320">
        <v>478</v>
      </c>
      <c r="Q320">
        <v>490</v>
      </c>
      <c r="R320" t="s">
        <v>71</v>
      </c>
      <c r="S320" t="s">
        <v>23</v>
      </c>
      <c r="T320">
        <f t="shared" si="16"/>
        <v>2012</v>
      </c>
      <c r="U320">
        <f t="shared" si="17"/>
        <v>5</v>
      </c>
      <c r="V320" t="str">
        <f t="shared" si="18"/>
        <v>May</v>
      </c>
      <c r="W320" s="1" t="str">
        <f>VLOOKUP($C320,[1]Team!$A:$C,2,FALSE)</f>
        <v>Delhi Daredevils</v>
      </c>
      <c r="X320" t="str">
        <f>VLOOKUP($C320,[1]Team!$A:$C,3,FALSE)</f>
        <v>DD</v>
      </c>
      <c r="Y320" t="str">
        <f>VLOOKUP($D320,[1]Team!$A:$C,2,FALSE)</f>
        <v>Kolkata Knight Riders</v>
      </c>
      <c r="Z320" t="str">
        <f>VLOOKUP($G320,[1]Team!$A:$C,2,FALSE)</f>
        <v>Kolkata Knight Riders</v>
      </c>
      <c r="AA320" t="str">
        <f>VLOOKUP($N320,[1]Team!$A:$C,2,FALSE)</f>
        <v>Kolkata Knight Riders</v>
      </c>
      <c r="AB320" t="str">
        <f t="shared" si="19"/>
        <v>Standard</v>
      </c>
    </row>
    <row r="321" spans="1:28" x14ac:dyDescent="0.3">
      <c r="A321">
        <v>548384</v>
      </c>
      <c r="B321" s="2">
        <v>41052</v>
      </c>
      <c r="C321">
        <v>3</v>
      </c>
      <c r="D321">
        <v>7</v>
      </c>
      <c r="E321">
        <v>5</v>
      </c>
      <c r="F321" t="s">
        <v>19</v>
      </c>
      <c r="G321">
        <v>7</v>
      </c>
      <c r="H321" t="s">
        <v>20</v>
      </c>
      <c r="I321">
        <v>0</v>
      </c>
      <c r="J321">
        <v>1</v>
      </c>
      <c r="K321">
        <v>0</v>
      </c>
      <c r="L321" t="s">
        <v>21</v>
      </c>
      <c r="M321">
        <v>38</v>
      </c>
      <c r="N321">
        <v>3</v>
      </c>
      <c r="O321">
        <v>20</v>
      </c>
      <c r="P321">
        <v>474</v>
      </c>
      <c r="Q321">
        <v>482</v>
      </c>
      <c r="R321" t="s">
        <v>22</v>
      </c>
      <c r="S321" t="s">
        <v>23</v>
      </c>
      <c r="T321">
        <f t="shared" si="16"/>
        <v>2012</v>
      </c>
      <c r="U321">
        <f t="shared" si="17"/>
        <v>5</v>
      </c>
      <c r="V321" t="str">
        <f t="shared" si="18"/>
        <v>May</v>
      </c>
      <c r="W321" s="1" t="str">
        <f>VLOOKUP($C321,[1]Team!$A:$C,2,FALSE)</f>
        <v>Chennai Super Kings</v>
      </c>
      <c r="X321" t="str">
        <f>VLOOKUP($C321,[1]Team!$A:$C,3,FALSE)</f>
        <v>CSK</v>
      </c>
      <c r="Y321" t="str">
        <f>VLOOKUP($D321,[1]Team!$A:$C,2,FALSE)</f>
        <v>Mumbai Indians</v>
      </c>
      <c r="Z321" t="str">
        <f>VLOOKUP($G321,[1]Team!$A:$C,2,FALSE)</f>
        <v>Mumbai Indians</v>
      </c>
      <c r="AA321" t="str">
        <f>VLOOKUP($N321,[1]Team!$A:$C,2,FALSE)</f>
        <v>Chennai Super Kings</v>
      </c>
      <c r="AB321" t="str">
        <f t="shared" si="19"/>
        <v>Standard</v>
      </c>
    </row>
    <row r="322" spans="1:28" x14ac:dyDescent="0.3">
      <c r="A322">
        <v>548385</v>
      </c>
      <c r="B322" s="2">
        <v>41054</v>
      </c>
      <c r="C322">
        <v>6</v>
      </c>
      <c r="D322">
        <v>3</v>
      </c>
      <c r="E322">
        <v>5</v>
      </c>
      <c r="F322" t="s">
        <v>85</v>
      </c>
      <c r="G322">
        <v>6</v>
      </c>
      <c r="H322" t="s">
        <v>20</v>
      </c>
      <c r="I322">
        <v>0</v>
      </c>
      <c r="J322">
        <v>1</v>
      </c>
      <c r="K322">
        <v>0</v>
      </c>
      <c r="L322" t="s">
        <v>21</v>
      </c>
      <c r="M322">
        <v>86</v>
      </c>
      <c r="N322">
        <v>3</v>
      </c>
      <c r="O322">
        <v>185</v>
      </c>
      <c r="P322">
        <v>478</v>
      </c>
      <c r="Q322">
        <v>490</v>
      </c>
      <c r="R322" t="s">
        <v>38</v>
      </c>
      <c r="S322" t="s">
        <v>23</v>
      </c>
      <c r="T322">
        <f t="shared" si="16"/>
        <v>2012</v>
      </c>
      <c r="U322">
        <f t="shared" si="17"/>
        <v>5</v>
      </c>
      <c r="V322" t="str">
        <f t="shared" si="18"/>
        <v>May</v>
      </c>
      <c r="W322" s="1" t="str">
        <f>VLOOKUP($C322,[1]Team!$A:$C,2,FALSE)</f>
        <v>Delhi Daredevils</v>
      </c>
      <c r="X322" t="str">
        <f>VLOOKUP($C322,[1]Team!$A:$C,3,FALSE)</f>
        <v>DD</v>
      </c>
      <c r="Y322" t="str">
        <f>VLOOKUP($D322,[1]Team!$A:$C,2,FALSE)</f>
        <v>Chennai Super Kings</v>
      </c>
      <c r="Z322" t="str">
        <f>VLOOKUP($G322,[1]Team!$A:$C,2,FALSE)</f>
        <v>Delhi Daredevils</v>
      </c>
      <c r="AA322" t="str">
        <f>VLOOKUP($N322,[1]Team!$A:$C,2,FALSE)</f>
        <v>Chennai Super Kings</v>
      </c>
      <c r="AB322" t="str">
        <f t="shared" si="19"/>
        <v>Standard</v>
      </c>
    </row>
    <row r="323" spans="1:28" x14ac:dyDescent="0.3">
      <c r="A323">
        <v>548386</v>
      </c>
      <c r="B323" s="2">
        <v>41056</v>
      </c>
      <c r="C323">
        <v>1</v>
      </c>
      <c r="D323">
        <v>3</v>
      </c>
      <c r="E323">
        <v>5</v>
      </c>
      <c r="F323" t="s">
        <v>85</v>
      </c>
      <c r="G323">
        <v>3</v>
      </c>
      <c r="H323" t="s">
        <v>25</v>
      </c>
      <c r="I323">
        <v>0</v>
      </c>
      <c r="J323">
        <v>1</v>
      </c>
      <c r="K323">
        <v>0</v>
      </c>
      <c r="L323" t="s">
        <v>28</v>
      </c>
      <c r="M323">
        <v>5</v>
      </c>
      <c r="N323">
        <v>1</v>
      </c>
      <c r="O323">
        <v>214</v>
      </c>
      <c r="P323">
        <v>474</v>
      </c>
      <c r="Q323">
        <v>490</v>
      </c>
      <c r="R323" t="s">
        <v>38</v>
      </c>
      <c r="S323" t="s">
        <v>23</v>
      </c>
      <c r="T323">
        <f t="shared" ref="T323:T386" si="20">YEAR($B323)</f>
        <v>2012</v>
      </c>
      <c r="U323">
        <f t="shared" ref="U323:U386" si="21">MONTH($B323)</f>
        <v>5</v>
      </c>
      <c r="V323" t="str">
        <f t="shared" ref="V323:V386" si="22">TEXT($B323, "MMMM")</f>
        <v>May</v>
      </c>
      <c r="W323" s="1" t="str">
        <f>VLOOKUP($C323,[1]Team!$A:$C,2,FALSE)</f>
        <v>Kolkata Knight Riders</v>
      </c>
      <c r="X323" t="str">
        <f>VLOOKUP($C323,[1]Team!$A:$C,3,FALSE)</f>
        <v>KKR</v>
      </c>
      <c r="Y323" t="str">
        <f>VLOOKUP($D323,[1]Team!$A:$C,2,FALSE)</f>
        <v>Chennai Super Kings</v>
      </c>
      <c r="Z323" t="str">
        <f>VLOOKUP($G323,[1]Team!$A:$C,2,FALSE)</f>
        <v>Chennai Super Kings</v>
      </c>
      <c r="AA323" t="str">
        <f>VLOOKUP($N323,[1]Team!$A:$C,2,FALSE)</f>
        <v>Kolkata Knight Riders</v>
      </c>
      <c r="AB323" t="str">
        <f t="shared" ref="AB323:AB386" si="23">IF(OR($J323=0, $L323="Tie", $L323="No Result"), "Non-Standard","Standard")</f>
        <v>Standard</v>
      </c>
    </row>
    <row r="324" spans="1:28" x14ac:dyDescent="0.3">
      <c r="A324">
        <v>598003</v>
      </c>
      <c r="B324" s="2">
        <v>41367</v>
      </c>
      <c r="C324">
        <v>1</v>
      </c>
      <c r="D324">
        <v>6</v>
      </c>
      <c r="E324">
        <v>6</v>
      </c>
      <c r="F324" t="s">
        <v>32</v>
      </c>
      <c r="G324">
        <v>1</v>
      </c>
      <c r="H324" t="s">
        <v>20</v>
      </c>
      <c r="I324">
        <v>0</v>
      </c>
      <c r="J324">
        <v>1</v>
      </c>
      <c r="K324">
        <v>0</v>
      </c>
      <c r="L324" t="s">
        <v>28</v>
      </c>
      <c r="M324">
        <v>6</v>
      </c>
      <c r="N324">
        <v>1</v>
      </c>
      <c r="O324">
        <v>315</v>
      </c>
      <c r="P324">
        <v>489</v>
      </c>
      <c r="Q324">
        <v>490</v>
      </c>
      <c r="R324" t="s">
        <v>33</v>
      </c>
      <c r="S324" t="s">
        <v>23</v>
      </c>
      <c r="T324">
        <f t="shared" si="20"/>
        <v>2013</v>
      </c>
      <c r="U324">
        <f t="shared" si="21"/>
        <v>4</v>
      </c>
      <c r="V324" t="str">
        <f t="shared" si="22"/>
        <v>April</v>
      </c>
      <c r="W324" s="1" t="str">
        <f>VLOOKUP($C324,[1]Team!$A:$C,2,FALSE)</f>
        <v>Kolkata Knight Riders</v>
      </c>
      <c r="X324" t="str">
        <f>VLOOKUP($C324,[1]Team!$A:$C,3,FALSE)</f>
        <v>KKR</v>
      </c>
      <c r="Y324" t="str">
        <f>VLOOKUP($D324,[1]Team!$A:$C,2,FALSE)</f>
        <v>Delhi Daredevils</v>
      </c>
      <c r="Z324" t="str">
        <f>VLOOKUP($G324,[1]Team!$A:$C,2,FALSE)</f>
        <v>Kolkata Knight Riders</v>
      </c>
      <c r="AA324" t="str">
        <f>VLOOKUP($N324,[1]Team!$A:$C,2,FALSE)</f>
        <v>Kolkata Knight Riders</v>
      </c>
      <c r="AB324" t="str">
        <f t="shared" si="23"/>
        <v>Standard</v>
      </c>
    </row>
    <row r="325" spans="1:28" x14ac:dyDescent="0.3">
      <c r="A325">
        <v>598004</v>
      </c>
      <c r="B325" s="2">
        <v>41368</v>
      </c>
      <c r="C325">
        <v>2</v>
      </c>
      <c r="D325">
        <v>7</v>
      </c>
      <c r="E325">
        <v>6</v>
      </c>
      <c r="F325" t="s">
        <v>19</v>
      </c>
      <c r="G325">
        <v>7</v>
      </c>
      <c r="H325" t="s">
        <v>20</v>
      </c>
      <c r="I325">
        <v>0</v>
      </c>
      <c r="J325">
        <v>1</v>
      </c>
      <c r="K325">
        <v>0</v>
      </c>
      <c r="L325" t="s">
        <v>21</v>
      </c>
      <c r="M325">
        <v>2</v>
      </c>
      <c r="N325">
        <v>2</v>
      </c>
      <c r="O325">
        <v>162</v>
      </c>
      <c r="P325">
        <v>496</v>
      </c>
      <c r="Q325">
        <v>499</v>
      </c>
      <c r="R325" t="s">
        <v>22</v>
      </c>
      <c r="S325" t="s">
        <v>23</v>
      </c>
      <c r="T325">
        <f t="shared" si="20"/>
        <v>2013</v>
      </c>
      <c r="U325">
        <f t="shared" si="21"/>
        <v>4</v>
      </c>
      <c r="V325" t="str">
        <f t="shared" si="22"/>
        <v>April</v>
      </c>
      <c r="W325" s="1" t="str">
        <f>VLOOKUP($C325,[1]Team!$A:$C,2,FALSE)</f>
        <v>Royal Challengers Bangalore</v>
      </c>
      <c r="X325" t="str">
        <f>VLOOKUP($C325,[1]Team!$A:$C,3,FALSE)</f>
        <v>RCB</v>
      </c>
      <c r="Y325" t="str">
        <f>VLOOKUP($D325,[1]Team!$A:$C,2,FALSE)</f>
        <v>Mumbai Indians</v>
      </c>
      <c r="Z325" t="str">
        <f>VLOOKUP($G325,[1]Team!$A:$C,2,FALSE)</f>
        <v>Mumbai Indians</v>
      </c>
      <c r="AA325" t="str">
        <f>VLOOKUP($N325,[1]Team!$A:$C,2,FALSE)</f>
        <v>Royal Challengers Bangalore</v>
      </c>
      <c r="AB325" t="str">
        <f t="shared" si="23"/>
        <v>Standard</v>
      </c>
    </row>
    <row r="326" spans="1:28" x14ac:dyDescent="0.3">
      <c r="A326">
        <v>598005</v>
      </c>
      <c r="B326" s="2">
        <v>41369</v>
      </c>
      <c r="C326">
        <v>11</v>
      </c>
      <c r="D326">
        <v>10</v>
      </c>
      <c r="E326">
        <v>6</v>
      </c>
      <c r="F326" t="s">
        <v>36</v>
      </c>
      <c r="G326">
        <v>10</v>
      </c>
      <c r="H326" t="s">
        <v>20</v>
      </c>
      <c r="I326">
        <v>0</v>
      </c>
      <c r="J326">
        <v>1</v>
      </c>
      <c r="K326">
        <v>0</v>
      </c>
      <c r="L326" t="s">
        <v>21</v>
      </c>
      <c r="M326">
        <v>22</v>
      </c>
      <c r="N326">
        <v>11</v>
      </c>
      <c r="O326">
        <v>136</v>
      </c>
      <c r="P326">
        <v>489</v>
      </c>
      <c r="Q326">
        <v>490</v>
      </c>
      <c r="R326" t="s">
        <v>37</v>
      </c>
      <c r="S326" t="s">
        <v>23</v>
      </c>
      <c r="T326">
        <f t="shared" si="20"/>
        <v>2013</v>
      </c>
      <c r="U326">
        <f t="shared" si="21"/>
        <v>4</v>
      </c>
      <c r="V326" t="str">
        <f t="shared" si="22"/>
        <v>April</v>
      </c>
      <c r="W326" s="1" t="str">
        <f>VLOOKUP($C326,[1]Team!$A:$C,2,FALSE)</f>
        <v>Sunrisers Hyderabad</v>
      </c>
      <c r="X326" t="str">
        <f>VLOOKUP($C326,[1]Team!$A:$C,3,FALSE)</f>
        <v>SRH</v>
      </c>
      <c r="Y326" t="str">
        <f>VLOOKUP($D326,[1]Team!$A:$C,2,FALSE)</f>
        <v>Pune Warriors</v>
      </c>
      <c r="Z326" t="str">
        <f>VLOOKUP($G326,[1]Team!$A:$C,2,FALSE)</f>
        <v>Pune Warriors</v>
      </c>
      <c r="AA326" t="str">
        <f>VLOOKUP($N326,[1]Team!$A:$C,2,FALSE)</f>
        <v>Sunrisers Hyderabad</v>
      </c>
      <c r="AB326" t="str">
        <f t="shared" si="23"/>
        <v>Standard</v>
      </c>
    </row>
    <row r="327" spans="1:28" x14ac:dyDescent="0.3">
      <c r="A327">
        <v>598006</v>
      </c>
      <c r="B327" s="2">
        <v>41370</v>
      </c>
      <c r="C327">
        <v>6</v>
      </c>
      <c r="D327">
        <v>5</v>
      </c>
      <c r="E327">
        <v>6</v>
      </c>
      <c r="F327" t="s">
        <v>27</v>
      </c>
      <c r="G327">
        <v>5</v>
      </c>
      <c r="H327" t="s">
        <v>25</v>
      </c>
      <c r="I327">
        <v>0</v>
      </c>
      <c r="J327">
        <v>1</v>
      </c>
      <c r="K327">
        <v>0</v>
      </c>
      <c r="L327" t="s">
        <v>21</v>
      </c>
      <c r="M327">
        <v>5</v>
      </c>
      <c r="N327">
        <v>5</v>
      </c>
      <c r="O327">
        <v>6</v>
      </c>
      <c r="P327">
        <v>491</v>
      </c>
      <c r="Q327">
        <v>499</v>
      </c>
      <c r="R327" t="s">
        <v>29</v>
      </c>
      <c r="S327" t="s">
        <v>23</v>
      </c>
      <c r="T327">
        <f t="shared" si="20"/>
        <v>2013</v>
      </c>
      <c r="U327">
        <f t="shared" si="21"/>
        <v>4</v>
      </c>
      <c r="V327" t="str">
        <f t="shared" si="22"/>
        <v>April</v>
      </c>
      <c r="W327" s="1" t="str">
        <f>VLOOKUP($C327,[1]Team!$A:$C,2,FALSE)</f>
        <v>Delhi Daredevils</v>
      </c>
      <c r="X327" t="str">
        <f>VLOOKUP($C327,[1]Team!$A:$C,3,FALSE)</f>
        <v>DD</v>
      </c>
      <c r="Y327" t="str">
        <f>VLOOKUP($D327,[1]Team!$A:$C,2,FALSE)</f>
        <v>Rajasthan Royals</v>
      </c>
      <c r="Z327" t="str">
        <f>VLOOKUP($G327,[1]Team!$A:$C,2,FALSE)</f>
        <v>Rajasthan Royals</v>
      </c>
      <c r="AA327" t="str">
        <f>VLOOKUP($N327,[1]Team!$A:$C,2,FALSE)</f>
        <v>Rajasthan Royals</v>
      </c>
      <c r="AB327" t="str">
        <f t="shared" si="23"/>
        <v>Standard</v>
      </c>
    </row>
    <row r="328" spans="1:28" x14ac:dyDescent="0.3">
      <c r="A328">
        <v>598007</v>
      </c>
      <c r="B328" s="2">
        <v>41370</v>
      </c>
      <c r="C328">
        <v>3</v>
      </c>
      <c r="D328">
        <v>7</v>
      </c>
      <c r="E328">
        <v>6</v>
      </c>
      <c r="F328" t="s">
        <v>85</v>
      </c>
      <c r="G328">
        <v>7</v>
      </c>
      <c r="H328" t="s">
        <v>25</v>
      </c>
      <c r="I328">
        <v>0</v>
      </c>
      <c r="J328">
        <v>1</v>
      </c>
      <c r="K328">
        <v>0</v>
      </c>
      <c r="L328" t="s">
        <v>21</v>
      </c>
      <c r="M328">
        <v>9</v>
      </c>
      <c r="N328">
        <v>7</v>
      </c>
      <c r="O328">
        <v>221</v>
      </c>
      <c r="P328">
        <v>481</v>
      </c>
      <c r="Q328">
        <v>496</v>
      </c>
      <c r="R328" t="s">
        <v>38</v>
      </c>
      <c r="S328" t="s">
        <v>23</v>
      </c>
      <c r="T328">
        <f t="shared" si="20"/>
        <v>2013</v>
      </c>
      <c r="U328">
        <f t="shared" si="21"/>
        <v>4</v>
      </c>
      <c r="V328" t="str">
        <f t="shared" si="22"/>
        <v>April</v>
      </c>
      <c r="W328" s="1" t="str">
        <f>VLOOKUP($C328,[1]Team!$A:$C,2,FALSE)</f>
        <v>Chennai Super Kings</v>
      </c>
      <c r="X328" t="str">
        <f>VLOOKUP($C328,[1]Team!$A:$C,3,FALSE)</f>
        <v>CSK</v>
      </c>
      <c r="Y328" t="str">
        <f>VLOOKUP($D328,[1]Team!$A:$C,2,FALSE)</f>
        <v>Mumbai Indians</v>
      </c>
      <c r="Z328" t="str">
        <f>VLOOKUP($G328,[1]Team!$A:$C,2,FALSE)</f>
        <v>Mumbai Indians</v>
      </c>
      <c r="AA328" t="str">
        <f>VLOOKUP($N328,[1]Team!$A:$C,2,FALSE)</f>
        <v>Mumbai Indians</v>
      </c>
      <c r="AB328" t="str">
        <f t="shared" si="23"/>
        <v>Standard</v>
      </c>
    </row>
    <row r="329" spans="1:28" x14ac:dyDescent="0.3">
      <c r="A329">
        <v>598008</v>
      </c>
      <c r="B329" s="2">
        <v>41371</v>
      </c>
      <c r="C329">
        <v>10</v>
      </c>
      <c r="D329">
        <v>4</v>
      </c>
      <c r="E329">
        <v>6</v>
      </c>
      <c r="F329" t="s">
        <v>70</v>
      </c>
      <c r="G329">
        <v>10</v>
      </c>
      <c r="H329" t="s">
        <v>25</v>
      </c>
      <c r="I329">
        <v>0</v>
      </c>
      <c r="J329">
        <v>1</v>
      </c>
      <c r="K329">
        <v>0</v>
      </c>
      <c r="L329" t="s">
        <v>28</v>
      </c>
      <c r="M329">
        <v>8</v>
      </c>
      <c r="N329">
        <v>4</v>
      </c>
      <c r="O329">
        <v>345</v>
      </c>
      <c r="P329">
        <v>483</v>
      </c>
      <c r="Q329">
        <v>490</v>
      </c>
      <c r="R329" t="s">
        <v>71</v>
      </c>
      <c r="S329" t="s">
        <v>23</v>
      </c>
      <c r="T329">
        <f t="shared" si="20"/>
        <v>2013</v>
      </c>
      <c r="U329">
        <f t="shared" si="21"/>
        <v>4</v>
      </c>
      <c r="V329" t="str">
        <f t="shared" si="22"/>
        <v>April</v>
      </c>
      <c r="W329" s="1" t="str">
        <f>VLOOKUP($C329,[1]Team!$A:$C,2,FALSE)</f>
        <v>Pune Warriors</v>
      </c>
      <c r="X329" t="str">
        <f>VLOOKUP($C329,[1]Team!$A:$C,3,FALSE)</f>
        <v>PW</v>
      </c>
      <c r="Y329" t="str">
        <f>VLOOKUP($D329,[1]Team!$A:$C,2,FALSE)</f>
        <v>Kings XI Punjab</v>
      </c>
      <c r="Z329" t="str">
        <f>VLOOKUP($G329,[1]Team!$A:$C,2,FALSE)</f>
        <v>Pune Warriors</v>
      </c>
      <c r="AA329" t="str">
        <f>VLOOKUP($N329,[1]Team!$A:$C,2,FALSE)</f>
        <v>Kings XI Punjab</v>
      </c>
      <c r="AB329" t="str">
        <f t="shared" si="23"/>
        <v>Standard</v>
      </c>
    </row>
    <row r="330" spans="1:28" x14ac:dyDescent="0.3">
      <c r="A330">
        <v>598009</v>
      </c>
      <c r="B330" s="2">
        <v>41371</v>
      </c>
      <c r="C330">
        <v>11</v>
      </c>
      <c r="D330">
        <v>2</v>
      </c>
      <c r="E330">
        <v>6</v>
      </c>
      <c r="F330" t="s">
        <v>36</v>
      </c>
      <c r="G330">
        <v>2</v>
      </c>
      <c r="H330" t="s">
        <v>25</v>
      </c>
      <c r="I330">
        <v>1</v>
      </c>
      <c r="J330">
        <v>1</v>
      </c>
      <c r="K330">
        <v>0</v>
      </c>
      <c r="L330" t="s">
        <v>45</v>
      </c>
      <c r="M330" t="s">
        <v>46</v>
      </c>
      <c r="N330">
        <v>11</v>
      </c>
      <c r="O330">
        <v>340</v>
      </c>
      <c r="P330">
        <v>495</v>
      </c>
      <c r="Q330">
        <v>489</v>
      </c>
      <c r="R330" t="s">
        <v>37</v>
      </c>
      <c r="S330" t="s">
        <v>23</v>
      </c>
      <c r="T330">
        <f t="shared" si="20"/>
        <v>2013</v>
      </c>
      <c r="U330">
        <f t="shared" si="21"/>
        <v>4</v>
      </c>
      <c r="V330" t="str">
        <f t="shared" si="22"/>
        <v>April</v>
      </c>
      <c r="W330" s="1" t="str">
        <f>VLOOKUP($C330,[1]Team!$A:$C,2,FALSE)</f>
        <v>Sunrisers Hyderabad</v>
      </c>
      <c r="X330" t="str">
        <f>VLOOKUP($C330,[1]Team!$A:$C,3,FALSE)</f>
        <v>SRH</v>
      </c>
      <c r="Y330" t="str">
        <f>VLOOKUP($D330,[1]Team!$A:$C,2,FALSE)</f>
        <v>Royal Challengers Bangalore</v>
      </c>
      <c r="Z330" t="str">
        <f>VLOOKUP($G330,[1]Team!$A:$C,2,FALSE)</f>
        <v>Royal Challengers Bangalore</v>
      </c>
      <c r="AA330" t="str">
        <f>VLOOKUP($N330,[1]Team!$A:$C,2,FALSE)</f>
        <v>Sunrisers Hyderabad</v>
      </c>
      <c r="AB330" t="str">
        <f t="shared" si="23"/>
        <v>Non-Standard</v>
      </c>
    </row>
    <row r="331" spans="1:28" x14ac:dyDescent="0.3">
      <c r="A331">
        <v>598010</v>
      </c>
      <c r="B331" s="2">
        <v>41372</v>
      </c>
      <c r="C331">
        <v>5</v>
      </c>
      <c r="D331">
        <v>1</v>
      </c>
      <c r="E331">
        <v>6</v>
      </c>
      <c r="F331" t="s">
        <v>34</v>
      </c>
      <c r="G331">
        <v>1</v>
      </c>
      <c r="H331" t="s">
        <v>20</v>
      </c>
      <c r="I331">
        <v>0</v>
      </c>
      <c r="J331">
        <v>1</v>
      </c>
      <c r="K331">
        <v>0</v>
      </c>
      <c r="L331" t="s">
        <v>21</v>
      </c>
      <c r="M331">
        <v>19</v>
      </c>
      <c r="N331">
        <v>5</v>
      </c>
      <c r="O331">
        <v>39</v>
      </c>
      <c r="P331">
        <v>472</v>
      </c>
      <c r="Q331">
        <v>491</v>
      </c>
      <c r="R331" t="s">
        <v>35</v>
      </c>
      <c r="S331" t="s">
        <v>23</v>
      </c>
      <c r="T331">
        <f t="shared" si="20"/>
        <v>2013</v>
      </c>
      <c r="U331">
        <f t="shared" si="21"/>
        <v>4</v>
      </c>
      <c r="V331" t="str">
        <f t="shared" si="22"/>
        <v>April</v>
      </c>
      <c r="W331" s="1" t="str">
        <f>VLOOKUP($C331,[1]Team!$A:$C,2,FALSE)</f>
        <v>Rajasthan Royals</v>
      </c>
      <c r="X331" t="str">
        <f>VLOOKUP($C331,[1]Team!$A:$C,3,FALSE)</f>
        <v>RR</v>
      </c>
      <c r="Y331" t="str">
        <f>VLOOKUP($D331,[1]Team!$A:$C,2,FALSE)</f>
        <v>Kolkata Knight Riders</v>
      </c>
      <c r="Z331" t="str">
        <f>VLOOKUP($G331,[1]Team!$A:$C,2,FALSE)</f>
        <v>Kolkata Knight Riders</v>
      </c>
      <c r="AA331" t="str">
        <f>VLOOKUP($N331,[1]Team!$A:$C,2,FALSE)</f>
        <v>Rajasthan Royals</v>
      </c>
      <c r="AB331" t="str">
        <f t="shared" si="23"/>
        <v>Standard</v>
      </c>
    </row>
    <row r="332" spans="1:28" x14ac:dyDescent="0.3">
      <c r="A332">
        <v>598011</v>
      </c>
      <c r="B332" s="2">
        <v>41373</v>
      </c>
      <c r="C332">
        <v>7</v>
      </c>
      <c r="D332">
        <v>6</v>
      </c>
      <c r="E332">
        <v>6</v>
      </c>
      <c r="F332" t="s">
        <v>30</v>
      </c>
      <c r="G332">
        <v>7</v>
      </c>
      <c r="H332" t="s">
        <v>25</v>
      </c>
      <c r="I332">
        <v>0</v>
      </c>
      <c r="J332">
        <v>1</v>
      </c>
      <c r="K332">
        <v>0</v>
      </c>
      <c r="L332" t="s">
        <v>21</v>
      </c>
      <c r="M332">
        <v>44</v>
      </c>
      <c r="N332">
        <v>7</v>
      </c>
      <c r="O332">
        <v>88</v>
      </c>
      <c r="P332">
        <v>481</v>
      </c>
      <c r="Q332">
        <v>496</v>
      </c>
      <c r="R332" t="s">
        <v>31</v>
      </c>
      <c r="S332" t="s">
        <v>23</v>
      </c>
      <c r="T332">
        <f t="shared" si="20"/>
        <v>2013</v>
      </c>
      <c r="U332">
        <f t="shared" si="21"/>
        <v>4</v>
      </c>
      <c r="V332" t="str">
        <f t="shared" si="22"/>
        <v>April</v>
      </c>
      <c r="W332" s="1" t="str">
        <f>VLOOKUP($C332,[1]Team!$A:$C,2,FALSE)</f>
        <v>Mumbai Indians</v>
      </c>
      <c r="X332" t="str">
        <f>VLOOKUP($C332,[1]Team!$A:$C,3,FALSE)</f>
        <v>MI</v>
      </c>
      <c r="Y332" t="str">
        <f>VLOOKUP($D332,[1]Team!$A:$C,2,FALSE)</f>
        <v>Delhi Daredevils</v>
      </c>
      <c r="Z332" t="str">
        <f>VLOOKUP($G332,[1]Team!$A:$C,2,FALSE)</f>
        <v>Mumbai Indians</v>
      </c>
      <c r="AA332" t="str">
        <f>VLOOKUP($N332,[1]Team!$A:$C,2,FALSE)</f>
        <v>Mumbai Indians</v>
      </c>
      <c r="AB332" t="str">
        <f t="shared" si="23"/>
        <v>Standard</v>
      </c>
    </row>
    <row r="333" spans="1:28" x14ac:dyDescent="0.3">
      <c r="A333">
        <v>598012</v>
      </c>
      <c r="B333" s="2">
        <v>41374</v>
      </c>
      <c r="C333">
        <v>4</v>
      </c>
      <c r="D333">
        <v>3</v>
      </c>
      <c r="E333">
        <v>6</v>
      </c>
      <c r="F333" t="s">
        <v>24</v>
      </c>
      <c r="G333">
        <v>3</v>
      </c>
      <c r="H333" t="s">
        <v>20</v>
      </c>
      <c r="I333">
        <v>0</v>
      </c>
      <c r="J333">
        <v>1</v>
      </c>
      <c r="K333">
        <v>0</v>
      </c>
      <c r="L333" t="s">
        <v>28</v>
      </c>
      <c r="M333">
        <v>10</v>
      </c>
      <c r="N333">
        <v>3</v>
      </c>
      <c r="O333">
        <v>19</v>
      </c>
      <c r="P333">
        <v>472</v>
      </c>
      <c r="Q333">
        <v>499</v>
      </c>
      <c r="R333" t="s">
        <v>26</v>
      </c>
      <c r="S333" t="s">
        <v>23</v>
      </c>
      <c r="T333">
        <f t="shared" si="20"/>
        <v>2013</v>
      </c>
      <c r="U333">
        <f t="shared" si="21"/>
        <v>4</v>
      </c>
      <c r="V333" t="str">
        <f t="shared" si="22"/>
        <v>April</v>
      </c>
      <c r="W333" s="1" t="str">
        <f>VLOOKUP($C333,[1]Team!$A:$C,2,FALSE)</f>
        <v>Kings XI Punjab</v>
      </c>
      <c r="X333" t="str">
        <f>VLOOKUP($C333,[1]Team!$A:$C,3,FALSE)</f>
        <v>KXIP</v>
      </c>
      <c r="Y333" t="str">
        <f>VLOOKUP($D333,[1]Team!$A:$C,2,FALSE)</f>
        <v>Chennai Super Kings</v>
      </c>
      <c r="Z333" t="str">
        <f>VLOOKUP($G333,[1]Team!$A:$C,2,FALSE)</f>
        <v>Chennai Super Kings</v>
      </c>
      <c r="AA333" t="str">
        <f>VLOOKUP($N333,[1]Team!$A:$C,2,FALSE)</f>
        <v>Chennai Super Kings</v>
      </c>
      <c r="AB333" t="str">
        <f t="shared" si="23"/>
        <v>Standard</v>
      </c>
    </row>
    <row r="334" spans="1:28" x14ac:dyDescent="0.3">
      <c r="A334">
        <v>598013</v>
      </c>
      <c r="B334" s="2">
        <v>41375</v>
      </c>
      <c r="C334">
        <v>2</v>
      </c>
      <c r="D334">
        <v>1</v>
      </c>
      <c r="E334">
        <v>6</v>
      </c>
      <c r="F334" t="s">
        <v>19</v>
      </c>
      <c r="G334">
        <v>2</v>
      </c>
      <c r="H334" t="s">
        <v>20</v>
      </c>
      <c r="I334">
        <v>0</v>
      </c>
      <c r="J334">
        <v>1</v>
      </c>
      <c r="K334">
        <v>0</v>
      </c>
      <c r="L334" t="s">
        <v>28</v>
      </c>
      <c r="M334">
        <v>8</v>
      </c>
      <c r="N334">
        <v>2</v>
      </c>
      <c r="O334">
        <v>162</v>
      </c>
      <c r="P334">
        <v>470</v>
      </c>
      <c r="Q334">
        <v>495</v>
      </c>
      <c r="R334" t="s">
        <v>22</v>
      </c>
      <c r="S334" t="s">
        <v>23</v>
      </c>
      <c r="T334">
        <f t="shared" si="20"/>
        <v>2013</v>
      </c>
      <c r="U334">
        <f t="shared" si="21"/>
        <v>4</v>
      </c>
      <c r="V334" t="str">
        <f t="shared" si="22"/>
        <v>April</v>
      </c>
      <c r="W334" s="1" t="str">
        <f>VLOOKUP($C334,[1]Team!$A:$C,2,FALSE)</f>
        <v>Royal Challengers Bangalore</v>
      </c>
      <c r="X334" t="str">
        <f>VLOOKUP($C334,[1]Team!$A:$C,3,FALSE)</f>
        <v>RCB</v>
      </c>
      <c r="Y334" t="str">
        <f>VLOOKUP($D334,[1]Team!$A:$C,2,FALSE)</f>
        <v>Kolkata Knight Riders</v>
      </c>
      <c r="Z334" t="str">
        <f>VLOOKUP($G334,[1]Team!$A:$C,2,FALSE)</f>
        <v>Royal Challengers Bangalore</v>
      </c>
      <c r="AA334" t="str">
        <f>VLOOKUP($N334,[1]Team!$A:$C,2,FALSE)</f>
        <v>Royal Challengers Bangalore</v>
      </c>
      <c r="AB334" t="str">
        <f t="shared" si="23"/>
        <v>Standard</v>
      </c>
    </row>
    <row r="335" spans="1:28" x14ac:dyDescent="0.3">
      <c r="A335">
        <v>598014</v>
      </c>
      <c r="B335" s="2">
        <v>41375</v>
      </c>
      <c r="C335">
        <v>10</v>
      </c>
      <c r="D335">
        <v>5</v>
      </c>
      <c r="E335">
        <v>6</v>
      </c>
      <c r="F335" t="s">
        <v>70</v>
      </c>
      <c r="G335">
        <v>5</v>
      </c>
      <c r="H335" t="s">
        <v>25</v>
      </c>
      <c r="I335">
        <v>0</v>
      </c>
      <c r="J335">
        <v>1</v>
      </c>
      <c r="K335">
        <v>0</v>
      </c>
      <c r="L335" t="s">
        <v>28</v>
      </c>
      <c r="M335">
        <v>7</v>
      </c>
      <c r="N335">
        <v>10</v>
      </c>
      <c r="O335">
        <v>254</v>
      </c>
      <c r="P335">
        <v>481</v>
      </c>
      <c r="Q335">
        <v>503</v>
      </c>
      <c r="R335" t="s">
        <v>71</v>
      </c>
      <c r="S335" t="s">
        <v>23</v>
      </c>
      <c r="T335">
        <f t="shared" si="20"/>
        <v>2013</v>
      </c>
      <c r="U335">
        <f t="shared" si="21"/>
        <v>4</v>
      </c>
      <c r="V335" t="str">
        <f t="shared" si="22"/>
        <v>April</v>
      </c>
      <c r="W335" s="1" t="str">
        <f>VLOOKUP($C335,[1]Team!$A:$C,2,FALSE)</f>
        <v>Pune Warriors</v>
      </c>
      <c r="X335" t="str">
        <f>VLOOKUP($C335,[1]Team!$A:$C,3,FALSE)</f>
        <v>PW</v>
      </c>
      <c r="Y335" t="str">
        <f>VLOOKUP($D335,[1]Team!$A:$C,2,FALSE)</f>
        <v>Rajasthan Royals</v>
      </c>
      <c r="Z335" t="str">
        <f>VLOOKUP($G335,[1]Team!$A:$C,2,FALSE)</f>
        <v>Rajasthan Royals</v>
      </c>
      <c r="AA335" t="str">
        <f>VLOOKUP($N335,[1]Team!$A:$C,2,FALSE)</f>
        <v>Pune Warriors</v>
      </c>
      <c r="AB335" t="str">
        <f t="shared" si="23"/>
        <v>Standard</v>
      </c>
    </row>
    <row r="336" spans="1:28" x14ac:dyDescent="0.3">
      <c r="A336">
        <v>598015</v>
      </c>
      <c r="B336" s="2">
        <v>41376</v>
      </c>
      <c r="C336">
        <v>6</v>
      </c>
      <c r="D336">
        <v>11</v>
      </c>
      <c r="E336">
        <v>6</v>
      </c>
      <c r="F336" t="s">
        <v>27</v>
      </c>
      <c r="G336">
        <v>6</v>
      </c>
      <c r="H336" t="s">
        <v>25</v>
      </c>
      <c r="I336">
        <v>0</v>
      </c>
      <c r="J336">
        <v>1</v>
      </c>
      <c r="K336">
        <v>0</v>
      </c>
      <c r="L336" t="s">
        <v>28</v>
      </c>
      <c r="M336">
        <v>3</v>
      </c>
      <c r="N336">
        <v>11</v>
      </c>
      <c r="O336">
        <v>136</v>
      </c>
      <c r="P336">
        <v>472</v>
      </c>
      <c r="Q336">
        <v>519</v>
      </c>
      <c r="R336" t="s">
        <v>29</v>
      </c>
      <c r="S336" t="s">
        <v>23</v>
      </c>
      <c r="T336">
        <f t="shared" si="20"/>
        <v>2013</v>
      </c>
      <c r="U336">
        <f t="shared" si="21"/>
        <v>4</v>
      </c>
      <c r="V336" t="str">
        <f t="shared" si="22"/>
        <v>April</v>
      </c>
      <c r="W336" s="1" t="str">
        <f>VLOOKUP($C336,[1]Team!$A:$C,2,FALSE)</f>
        <v>Delhi Daredevils</v>
      </c>
      <c r="X336" t="str">
        <f>VLOOKUP($C336,[1]Team!$A:$C,3,FALSE)</f>
        <v>DD</v>
      </c>
      <c r="Y336" t="str">
        <f>VLOOKUP($D336,[1]Team!$A:$C,2,FALSE)</f>
        <v>Sunrisers Hyderabad</v>
      </c>
      <c r="Z336" t="str">
        <f>VLOOKUP($G336,[1]Team!$A:$C,2,FALSE)</f>
        <v>Delhi Daredevils</v>
      </c>
      <c r="AA336" t="str">
        <f>VLOOKUP($N336,[1]Team!$A:$C,2,FALSE)</f>
        <v>Sunrisers Hyderabad</v>
      </c>
      <c r="AB336" t="str">
        <f t="shared" si="23"/>
        <v>Standard</v>
      </c>
    </row>
    <row r="337" spans="1:28" x14ac:dyDescent="0.3">
      <c r="A337">
        <v>598016</v>
      </c>
      <c r="B337" s="2">
        <v>41377</v>
      </c>
      <c r="C337">
        <v>7</v>
      </c>
      <c r="D337">
        <v>10</v>
      </c>
      <c r="E337">
        <v>6</v>
      </c>
      <c r="F337" t="s">
        <v>30</v>
      </c>
      <c r="G337">
        <v>7</v>
      </c>
      <c r="H337" t="s">
        <v>25</v>
      </c>
      <c r="I337">
        <v>0</v>
      </c>
      <c r="J337">
        <v>1</v>
      </c>
      <c r="K337">
        <v>0</v>
      </c>
      <c r="L337" t="s">
        <v>21</v>
      </c>
      <c r="M337">
        <v>41</v>
      </c>
      <c r="N337">
        <v>7</v>
      </c>
      <c r="O337">
        <v>57</v>
      </c>
      <c r="P337">
        <v>489</v>
      </c>
      <c r="Q337">
        <v>490</v>
      </c>
      <c r="R337" t="s">
        <v>31</v>
      </c>
      <c r="S337" t="s">
        <v>23</v>
      </c>
      <c r="T337">
        <f t="shared" si="20"/>
        <v>2013</v>
      </c>
      <c r="U337">
        <f t="shared" si="21"/>
        <v>4</v>
      </c>
      <c r="V337" t="str">
        <f t="shared" si="22"/>
        <v>April</v>
      </c>
      <c r="W337" s="1" t="str">
        <f>VLOOKUP($C337,[1]Team!$A:$C,2,FALSE)</f>
        <v>Mumbai Indians</v>
      </c>
      <c r="X337" t="str">
        <f>VLOOKUP($C337,[1]Team!$A:$C,3,FALSE)</f>
        <v>MI</v>
      </c>
      <c r="Y337" t="str">
        <f>VLOOKUP($D337,[1]Team!$A:$C,2,FALSE)</f>
        <v>Pune Warriors</v>
      </c>
      <c r="Z337" t="str">
        <f>VLOOKUP($G337,[1]Team!$A:$C,2,FALSE)</f>
        <v>Mumbai Indians</v>
      </c>
      <c r="AA337" t="str">
        <f>VLOOKUP($N337,[1]Team!$A:$C,2,FALSE)</f>
        <v>Mumbai Indians</v>
      </c>
      <c r="AB337" t="str">
        <f t="shared" si="23"/>
        <v>Standard</v>
      </c>
    </row>
    <row r="338" spans="1:28" x14ac:dyDescent="0.3">
      <c r="A338">
        <v>598017</v>
      </c>
      <c r="B338" s="2">
        <v>41377</v>
      </c>
      <c r="C338">
        <v>3</v>
      </c>
      <c r="D338">
        <v>2</v>
      </c>
      <c r="E338">
        <v>6</v>
      </c>
      <c r="F338" t="s">
        <v>85</v>
      </c>
      <c r="G338">
        <v>3</v>
      </c>
      <c r="H338" t="s">
        <v>20</v>
      </c>
      <c r="I338">
        <v>0</v>
      </c>
      <c r="J338">
        <v>1</v>
      </c>
      <c r="K338">
        <v>0</v>
      </c>
      <c r="L338" t="s">
        <v>28</v>
      </c>
      <c r="M338">
        <v>4</v>
      </c>
      <c r="N338">
        <v>3</v>
      </c>
      <c r="O338">
        <v>35</v>
      </c>
      <c r="P338">
        <v>470</v>
      </c>
      <c r="Q338">
        <v>495</v>
      </c>
      <c r="R338" t="s">
        <v>38</v>
      </c>
      <c r="S338" t="s">
        <v>23</v>
      </c>
      <c r="T338">
        <f t="shared" si="20"/>
        <v>2013</v>
      </c>
      <c r="U338">
        <f t="shared" si="21"/>
        <v>4</v>
      </c>
      <c r="V338" t="str">
        <f t="shared" si="22"/>
        <v>April</v>
      </c>
      <c r="W338" s="1" t="str">
        <f>VLOOKUP($C338,[1]Team!$A:$C,2,FALSE)</f>
        <v>Chennai Super Kings</v>
      </c>
      <c r="X338" t="str">
        <f>VLOOKUP($C338,[1]Team!$A:$C,3,FALSE)</f>
        <v>CSK</v>
      </c>
      <c r="Y338" t="str">
        <f>VLOOKUP($D338,[1]Team!$A:$C,2,FALSE)</f>
        <v>Royal Challengers Bangalore</v>
      </c>
      <c r="Z338" t="str">
        <f>VLOOKUP($G338,[1]Team!$A:$C,2,FALSE)</f>
        <v>Chennai Super Kings</v>
      </c>
      <c r="AA338" t="str">
        <f>VLOOKUP($N338,[1]Team!$A:$C,2,FALSE)</f>
        <v>Chennai Super Kings</v>
      </c>
      <c r="AB338" t="str">
        <f t="shared" si="23"/>
        <v>Standard</v>
      </c>
    </row>
    <row r="339" spans="1:28" x14ac:dyDescent="0.3">
      <c r="A339">
        <v>598018</v>
      </c>
      <c r="B339" s="2">
        <v>41378</v>
      </c>
      <c r="C339">
        <v>1</v>
      </c>
      <c r="D339">
        <v>11</v>
      </c>
      <c r="E339">
        <v>6</v>
      </c>
      <c r="F339" t="s">
        <v>32</v>
      </c>
      <c r="G339">
        <v>1</v>
      </c>
      <c r="H339" t="s">
        <v>25</v>
      </c>
      <c r="I339">
        <v>0</v>
      </c>
      <c r="J339">
        <v>1</v>
      </c>
      <c r="K339">
        <v>0</v>
      </c>
      <c r="L339" t="s">
        <v>21</v>
      </c>
      <c r="M339">
        <v>48</v>
      </c>
      <c r="N339">
        <v>1</v>
      </c>
      <c r="O339">
        <v>40</v>
      </c>
      <c r="P339">
        <v>481</v>
      </c>
      <c r="Q339">
        <v>496</v>
      </c>
      <c r="R339" t="s">
        <v>33</v>
      </c>
      <c r="S339" t="s">
        <v>23</v>
      </c>
      <c r="T339">
        <f t="shared" si="20"/>
        <v>2013</v>
      </c>
      <c r="U339">
        <f t="shared" si="21"/>
        <v>4</v>
      </c>
      <c r="V339" t="str">
        <f t="shared" si="22"/>
        <v>April</v>
      </c>
      <c r="W339" s="1" t="str">
        <f>VLOOKUP($C339,[1]Team!$A:$C,2,FALSE)</f>
        <v>Kolkata Knight Riders</v>
      </c>
      <c r="X339" t="str">
        <f>VLOOKUP($C339,[1]Team!$A:$C,3,FALSE)</f>
        <v>KKR</v>
      </c>
      <c r="Y339" t="str">
        <f>VLOOKUP($D339,[1]Team!$A:$C,2,FALSE)</f>
        <v>Sunrisers Hyderabad</v>
      </c>
      <c r="Z339" t="str">
        <f>VLOOKUP($G339,[1]Team!$A:$C,2,FALSE)</f>
        <v>Kolkata Knight Riders</v>
      </c>
      <c r="AA339" t="str">
        <f>VLOOKUP($N339,[1]Team!$A:$C,2,FALSE)</f>
        <v>Kolkata Knight Riders</v>
      </c>
      <c r="AB339" t="str">
        <f t="shared" si="23"/>
        <v>Standard</v>
      </c>
    </row>
    <row r="340" spans="1:28" x14ac:dyDescent="0.3">
      <c r="A340">
        <v>598019</v>
      </c>
      <c r="B340" s="2">
        <v>41378</v>
      </c>
      <c r="C340">
        <v>5</v>
      </c>
      <c r="D340">
        <v>4</v>
      </c>
      <c r="E340">
        <v>6</v>
      </c>
      <c r="F340" t="s">
        <v>34</v>
      </c>
      <c r="G340">
        <v>5</v>
      </c>
      <c r="H340" t="s">
        <v>20</v>
      </c>
      <c r="I340">
        <v>0</v>
      </c>
      <c r="J340">
        <v>1</v>
      </c>
      <c r="K340">
        <v>0</v>
      </c>
      <c r="L340" t="s">
        <v>28</v>
      </c>
      <c r="M340">
        <v>6</v>
      </c>
      <c r="N340">
        <v>5</v>
      </c>
      <c r="O340">
        <v>310</v>
      </c>
      <c r="P340">
        <v>472</v>
      </c>
      <c r="Q340">
        <v>499</v>
      </c>
      <c r="R340" t="s">
        <v>35</v>
      </c>
      <c r="S340" t="s">
        <v>23</v>
      </c>
      <c r="T340">
        <f t="shared" si="20"/>
        <v>2013</v>
      </c>
      <c r="U340">
        <f t="shared" si="21"/>
        <v>4</v>
      </c>
      <c r="V340" t="str">
        <f t="shared" si="22"/>
        <v>April</v>
      </c>
      <c r="W340" s="1" t="str">
        <f>VLOOKUP($C340,[1]Team!$A:$C,2,FALSE)</f>
        <v>Rajasthan Royals</v>
      </c>
      <c r="X340" t="str">
        <f>VLOOKUP($C340,[1]Team!$A:$C,3,FALSE)</f>
        <v>RR</v>
      </c>
      <c r="Y340" t="str">
        <f>VLOOKUP($D340,[1]Team!$A:$C,2,FALSE)</f>
        <v>Kings XI Punjab</v>
      </c>
      <c r="Z340" t="str">
        <f>VLOOKUP($G340,[1]Team!$A:$C,2,FALSE)</f>
        <v>Rajasthan Royals</v>
      </c>
      <c r="AA340" t="str">
        <f>VLOOKUP($N340,[1]Team!$A:$C,2,FALSE)</f>
        <v>Rajasthan Royals</v>
      </c>
      <c r="AB340" t="str">
        <f t="shared" si="23"/>
        <v>Standard</v>
      </c>
    </row>
    <row r="341" spans="1:28" x14ac:dyDescent="0.3">
      <c r="A341">
        <v>598020</v>
      </c>
      <c r="B341" s="2">
        <v>41379</v>
      </c>
      <c r="C341">
        <v>3</v>
      </c>
      <c r="D341">
        <v>10</v>
      </c>
      <c r="E341">
        <v>6</v>
      </c>
      <c r="F341" t="s">
        <v>85</v>
      </c>
      <c r="G341">
        <v>10</v>
      </c>
      <c r="H341" t="s">
        <v>25</v>
      </c>
      <c r="I341">
        <v>0</v>
      </c>
      <c r="J341">
        <v>1</v>
      </c>
      <c r="K341">
        <v>0</v>
      </c>
      <c r="L341" t="s">
        <v>21</v>
      </c>
      <c r="M341">
        <v>24</v>
      </c>
      <c r="N341">
        <v>10</v>
      </c>
      <c r="O341">
        <v>306</v>
      </c>
      <c r="P341">
        <v>470</v>
      </c>
      <c r="Q341">
        <v>495</v>
      </c>
      <c r="R341" t="s">
        <v>38</v>
      </c>
      <c r="S341" t="s">
        <v>23</v>
      </c>
      <c r="T341">
        <f t="shared" si="20"/>
        <v>2013</v>
      </c>
      <c r="U341">
        <f t="shared" si="21"/>
        <v>4</v>
      </c>
      <c r="V341" t="str">
        <f t="shared" si="22"/>
        <v>April</v>
      </c>
      <c r="W341" s="1" t="str">
        <f>VLOOKUP($C341,[1]Team!$A:$C,2,FALSE)</f>
        <v>Chennai Super Kings</v>
      </c>
      <c r="X341" t="str">
        <f>VLOOKUP($C341,[1]Team!$A:$C,3,FALSE)</f>
        <v>CSK</v>
      </c>
      <c r="Y341" t="str">
        <f>VLOOKUP($D341,[1]Team!$A:$C,2,FALSE)</f>
        <v>Pune Warriors</v>
      </c>
      <c r="Z341" t="str">
        <f>VLOOKUP($G341,[1]Team!$A:$C,2,FALSE)</f>
        <v>Pune Warriors</v>
      </c>
      <c r="AA341" t="str">
        <f>VLOOKUP($N341,[1]Team!$A:$C,2,FALSE)</f>
        <v>Pune Warriors</v>
      </c>
      <c r="AB341" t="str">
        <f t="shared" si="23"/>
        <v>Standard</v>
      </c>
    </row>
    <row r="342" spans="1:28" x14ac:dyDescent="0.3">
      <c r="A342">
        <v>598021</v>
      </c>
      <c r="B342" s="2">
        <v>41380</v>
      </c>
      <c r="C342">
        <v>4</v>
      </c>
      <c r="D342">
        <v>1</v>
      </c>
      <c r="E342">
        <v>6</v>
      </c>
      <c r="F342" t="s">
        <v>24</v>
      </c>
      <c r="G342">
        <v>1</v>
      </c>
      <c r="H342" t="s">
        <v>20</v>
      </c>
      <c r="I342">
        <v>0</v>
      </c>
      <c r="J342">
        <v>1</v>
      </c>
      <c r="K342">
        <v>0</v>
      </c>
      <c r="L342" t="s">
        <v>21</v>
      </c>
      <c r="M342">
        <v>4</v>
      </c>
      <c r="N342">
        <v>4</v>
      </c>
      <c r="O342">
        <v>120</v>
      </c>
      <c r="P342">
        <v>498</v>
      </c>
      <c r="Q342">
        <v>490</v>
      </c>
      <c r="R342" t="s">
        <v>26</v>
      </c>
      <c r="S342" t="s">
        <v>23</v>
      </c>
      <c r="T342">
        <f t="shared" si="20"/>
        <v>2013</v>
      </c>
      <c r="U342">
        <f t="shared" si="21"/>
        <v>4</v>
      </c>
      <c r="V342" t="str">
        <f t="shared" si="22"/>
        <v>April</v>
      </c>
      <c r="W342" s="1" t="str">
        <f>VLOOKUP($C342,[1]Team!$A:$C,2,FALSE)</f>
        <v>Kings XI Punjab</v>
      </c>
      <c r="X342" t="str">
        <f>VLOOKUP($C342,[1]Team!$A:$C,3,FALSE)</f>
        <v>KXIP</v>
      </c>
      <c r="Y342" t="str">
        <f>VLOOKUP($D342,[1]Team!$A:$C,2,FALSE)</f>
        <v>Kolkata Knight Riders</v>
      </c>
      <c r="Z342" t="str">
        <f>VLOOKUP($G342,[1]Team!$A:$C,2,FALSE)</f>
        <v>Kolkata Knight Riders</v>
      </c>
      <c r="AA342" t="str">
        <f>VLOOKUP($N342,[1]Team!$A:$C,2,FALSE)</f>
        <v>Kings XI Punjab</v>
      </c>
      <c r="AB342" t="str">
        <f t="shared" si="23"/>
        <v>Standard</v>
      </c>
    </row>
    <row r="343" spans="1:28" x14ac:dyDescent="0.3">
      <c r="A343">
        <v>598022</v>
      </c>
      <c r="B343" s="2">
        <v>41380</v>
      </c>
      <c r="C343">
        <v>2</v>
      </c>
      <c r="D343">
        <v>6</v>
      </c>
      <c r="E343">
        <v>6</v>
      </c>
      <c r="F343" t="s">
        <v>19</v>
      </c>
      <c r="G343">
        <v>2</v>
      </c>
      <c r="H343" t="s">
        <v>20</v>
      </c>
      <c r="I343">
        <v>1</v>
      </c>
      <c r="J343">
        <v>1</v>
      </c>
      <c r="K343">
        <v>0</v>
      </c>
      <c r="L343" t="s">
        <v>45</v>
      </c>
      <c r="M343" t="s">
        <v>46</v>
      </c>
      <c r="N343">
        <v>2</v>
      </c>
      <c r="O343">
        <v>8</v>
      </c>
      <c r="P343">
        <v>481</v>
      </c>
      <c r="Q343">
        <v>496</v>
      </c>
      <c r="R343" t="s">
        <v>22</v>
      </c>
      <c r="S343" t="s">
        <v>23</v>
      </c>
      <c r="T343">
        <f t="shared" si="20"/>
        <v>2013</v>
      </c>
      <c r="U343">
        <f t="shared" si="21"/>
        <v>4</v>
      </c>
      <c r="V343" t="str">
        <f t="shared" si="22"/>
        <v>April</v>
      </c>
      <c r="W343" s="1" t="str">
        <f>VLOOKUP($C343,[1]Team!$A:$C,2,FALSE)</f>
        <v>Royal Challengers Bangalore</v>
      </c>
      <c r="X343" t="str">
        <f>VLOOKUP($C343,[1]Team!$A:$C,3,FALSE)</f>
        <v>RCB</v>
      </c>
      <c r="Y343" t="str">
        <f>VLOOKUP($D343,[1]Team!$A:$C,2,FALSE)</f>
        <v>Delhi Daredevils</v>
      </c>
      <c r="Z343" t="str">
        <f>VLOOKUP($G343,[1]Team!$A:$C,2,FALSE)</f>
        <v>Royal Challengers Bangalore</v>
      </c>
      <c r="AA343" t="str">
        <f>VLOOKUP($N343,[1]Team!$A:$C,2,FALSE)</f>
        <v>Royal Challengers Bangalore</v>
      </c>
      <c r="AB343" t="str">
        <f t="shared" si="23"/>
        <v>Non-Standard</v>
      </c>
    </row>
    <row r="344" spans="1:28" x14ac:dyDescent="0.3">
      <c r="A344">
        <v>598023</v>
      </c>
      <c r="B344" s="2">
        <v>41381</v>
      </c>
      <c r="C344">
        <v>10</v>
      </c>
      <c r="D344">
        <v>11</v>
      </c>
      <c r="E344">
        <v>6</v>
      </c>
      <c r="F344" t="s">
        <v>70</v>
      </c>
      <c r="G344">
        <v>10</v>
      </c>
      <c r="H344" t="s">
        <v>20</v>
      </c>
      <c r="I344">
        <v>0</v>
      </c>
      <c r="J344">
        <v>1</v>
      </c>
      <c r="K344">
        <v>0</v>
      </c>
      <c r="L344" t="s">
        <v>21</v>
      </c>
      <c r="M344">
        <v>11</v>
      </c>
      <c r="N344">
        <v>11</v>
      </c>
      <c r="O344">
        <v>136</v>
      </c>
      <c r="P344">
        <v>470</v>
      </c>
      <c r="Q344">
        <v>495</v>
      </c>
      <c r="R344" t="s">
        <v>71</v>
      </c>
      <c r="S344" t="s">
        <v>23</v>
      </c>
      <c r="T344">
        <f t="shared" si="20"/>
        <v>2013</v>
      </c>
      <c r="U344">
        <f t="shared" si="21"/>
        <v>4</v>
      </c>
      <c r="V344" t="str">
        <f t="shared" si="22"/>
        <v>April</v>
      </c>
      <c r="W344" s="1" t="str">
        <f>VLOOKUP($C344,[1]Team!$A:$C,2,FALSE)</f>
        <v>Pune Warriors</v>
      </c>
      <c r="X344" t="str">
        <f>VLOOKUP($C344,[1]Team!$A:$C,3,FALSE)</f>
        <v>PW</v>
      </c>
      <c r="Y344" t="str">
        <f>VLOOKUP($D344,[1]Team!$A:$C,2,FALSE)</f>
        <v>Sunrisers Hyderabad</v>
      </c>
      <c r="Z344" t="str">
        <f>VLOOKUP($G344,[1]Team!$A:$C,2,FALSE)</f>
        <v>Pune Warriors</v>
      </c>
      <c r="AA344" t="str">
        <f>VLOOKUP($N344,[1]Team!$A:$C,2,FALSE)</f>
        <v>Sunrisers Hyderabad</v>
      </c>
      <c r="AB344" t="str">
        <f t="shared" si="23"/>
        <v>Standard</v>
      </c>
    </row>
    <row r="345" spans="1:28" x14ac:dyDescent="0.3">
      <c r="A345">
        <v>598024</v>
      </c>
      <c r="B345" s="2">
        <v>41381</v>
      </c>
      <c r="C345">
        <v>5</v>
      </c>
      <c r="D345">
        <v>7</v>
      </c>
      <c r="E345">
        <v>6</v>
      </c>
      <c r="F345" t="s">
        <v>34</v>
      </c>
      <c r="G345">
        <v>5</v>
      </c>
      <c r="H345" t="s">
        <v>25</v>
      </c>
      <c r="I345">
        <v>0</v>
      </c>
      <c r="J345">
        <v>1</v>
      </c>
      <c r="K345">
        <v>0</v>
      </c>
      <c r="L345" t="s">
        <v>21</v>
      </c>
      <c r="M345">
        <v>87</v>
      </c>
      <c r="N345">
        <v>5</v>
      </c>
      <c r="O345">
        <v>85</v>
      </c>
      <c r="P345">
        <v>472</v>
      </c>
      <c r="Q345">
        <v>499</v>
      </c>
      <c r="R345" t="s">
        <v>35</v>
      </c>
      <c r="S345" t="s">
        <v>23</v>
      </c>
      <c r="T345">
        <f t="shared" si="20"/>
        <v>2013</v>
      </c>
      <c r="U345">
        <f t="shared" si="21"/>
        <v>4</v>
      </c>
      <c r="V345" t="str">
        <f t="shared" si="22"/>
        <v>April</v>
      </c>
      <c r="W345" s="1" t="str">
        <f>VLOOKUP($C345,[1]Team!$A:$C,2,FALSE)</f>
        <v>Rajasthan Royals</v>
      </c>
      <c r="X345" t="str">
        <f>VLOOKUP($C345,[1]Team!$A:$C,3,FALSE)</f>
        <v>RR</v>
      </c>
      <c r="Y345" t="str">
        <f>VLOOKUP($D345,[1]Team!$A:$C,2,FALSE)</f>
        <v>Mumbai Indians</v>
      </c>
      <c r="Z345" t="str">
        <f>VLOOKUP($G345,[1]Team!$A:$C,2,FALSE)</f>
        <v>Rajasthan Royals</v>
      </c>
      <c r="AA345" t="str">
        <f>VLOOKUP($N345,[1]Team!$A:$C,2,FALSE)</f>
        <v>Rajasthan Royals</v>
      </c>
      <c r="AB345" t="str">
        <f t="shared" si="23"/>
        <v>Standard</v>
      </c>
    </row>
    <row r="346" spans="1:28" x14ac:dyDescent="0.3">
      <c r="A346">
        <v>598025</v>
      </c>
      <c r="B346" s="2">
        <v>41382</v>
      </c>
      <c r="C346">
        <v>6</v>
      </c>
      <c r="D346">
        <v>3</v>
      </c>
      <c r="E346">
        <v>6</v>
      </c>
      <c r="F346" t="s">
        <v>27</v>
      </c>
      <c r="G346">
        <v>3</v>
      </c>
      <c r="H346" t="s">
        <v>25</v>
      </c>
      <c r="I346">
        <v>0</v>
      </c>
      <c r="J346">
        <v>1</v>
      </c>
      <c r="K346">
        <v>0</v>
      </c>
      <c r="L346" t="s">
        <v>21</v>
      </c>
      <c r="M346">
        <v>86</v>
      </c>
      <c r="N346">
        <v>3</v>
      </c>
      <c r="O346">
        <v>19</v>
      </c>
      <c r="P346">
        <v>481</v>
      </c>
      <c r="Q346">
        <v>496</v>
      </c>
      <c r="R346" t="s">
        <v>29</v>
      </c>
      <c r="S346" t="s">
        <v>23</v>
      </c>
      <c r="T346">
        <f t="shared" si="20"/>
        <v>2013</v>
      </c>
      <c r="U346">
        <f t="shared" si="21"/>
        <v>4</v>
      </c>
      <c r="V346" t="str">
        <f t="shared" si="22"/>
        <v>April</v>
      </c>
      <c r="W346" s="1" t="str">
        <f>VLOOKUP($C346,[1]Team!$A:$C,2,FALSE)</f>
        <v>Delhi Daredevils</v>
      </c>
      <c r="X346" t="str">
        <f>VLOOKUP($C346,[1]Team!$A:$C,3,FALSE)</f>
        <v>DD</v>
      </c>
      <c r="Y346" t="str">
        <f>VLOOKUP($D346,[1]Team!$A:$C,2,FALSE)</f>
        <v>Chennai Super Kings</v>
      </c>
      <c r="Z346" t="str">
        <f>VLOOKUP($G346,[1]Team!$A:$C,2,FALSE)</f>
        <v>Chennai Super Kings</v>
      </c>
      <c r="AA346" t="str">
        <f>VLOOKUP($N346,[1]Team!$A:$C,2,FALSE)</f>
        <v>Chennai Super Kings</v>
      </c>
      <c r="AB346" t="str">
        <f t="shared" si="23"/>
        <v>Standard</v>
      </c>
    </row>
    <row r="347" spans="1:28" x14ac:dyDescent="0.3">
      <c r="A347">
        <v>598026</v>
      </c>
      <c r="B347" s="2">
        <v>41383</v>
      </c>
      <c r="C347">
        <v>11</v>
      </c>
      <c r="D347">
        <v>4</v>
      </c>
      <c r="E347">
        <v>6</v>
      </c>
      <c r="F347" t="s">
        <v>36</v>
      </c>
      <c r="G347">
        <v>4</v>
      </c>
      <c r="H347" t="s">
        <v>25</v>
      </c>
      <c r="I347">
        <v>0</v>
      </c>
      <c r="J347">
        <v>1</v>
      </c>
      <c r="K347">
        <v>0</v>
      </c>
      <c r="L347" t="s">
        <v>28</v>
      </c>
      <c r="M347">
        <v>5</v>
      </c>
      <c r="N347">
        <v>11</v>
      </c>
      <c r="O347">
        <v>340</v>
      </c>
      <c r="P347">
        <v>482</v>
      </c>
      <c r="Q347">
        <v>498</v>
      </c>
      <c r="R347" t="s">
        <v>37</v>
      </c>
      <c r="S347" t="s">
        <v>23</v>
      </c>
      <c r="T347">
        <f t="shared" si="20"/>
        <v>2013</v>
      </c>
      <c r="U347">
        <f t="shared" si="21"/>
        <v>4</v>
      </c>
      <c r="V347" t="str">
        <f t="shared" si="22"/>
        <v>April</v>
      </c>
      <c r="W347" s="1" t="str">
        <f>VLOOKUP($C347,[1]Team!$A:$C,2,FALSE)</f>
        <v>Sunrisers Hyderabad</v>
      </c>
      <c r="X347" t="str">
        <f>VLOOKUP($C347,[1]Team!$A:$C,3,FALSE)</f>
        <v>SRH</v>
      </c>
      <c r="Y347" t="str">
        <f>VLOOKUP($D347,[1]Team!$A:$C,2,FALSE)</f>
        <v>Kings XI Punjab</v>
      </c>
      <c r="Z347" t="str">
        <f>VLOOKUP($G347,[1]Team!$A:$C,2,FALSE)</f>
        <v>Kings XI Punjab</v>
      </c>
      <c r="AA347" t="str">
        <f>VLOOKUP($N347,[1]Team!$A:$C,2,FALSE)</f>
        <v>Sunrisers Hyderabad</v>
      </c>
      <c r="AB347" t="str">
        <f t="shared" si="23"/>
        <v>Standard</v>
      </c>
    </row>
    <row r="348" spans="1:28" x14ac:dyDescent="0.3">
      <c r="A348">
        <v>598027</v>
      </c>
      <c r="B348" s="2">
        <v>41384</v>
      </c>
      <c r="C348">
        <v>1</v>
      </c>
      <c r="D348">
        <v>3</v>
      </c>
      <c r="E348">
        <v>6</v>
      </c>
      <c r="F348" t="s">
        <v>32</v>
      </c>
      <c r="G348">
        <v>1</v>
      </c>
      <c r="H348" t="s">
        <v>25</v>
      </c>
      <c r="I348">
        <v>0</v>
      </c>
      <c r="J348">
        <v>1</v>
      </c>
      <c r="K348">
        <v>0</v>
      </c>
      <c r="L348" t="s">
        <v>28</v>
      </c>
      <c r="M348">
        <v>4</v>
      </c>
      <c r="N348">
        <v>3</v>
      </c>
      <c r="O348">
        <v>35</v>
      </c>
      <c r="P348">
        <v>470</v>
      </c>
      <c r="Q348">
        <v>495</v>
      </c>
      <c r="R348" t="s">
        <v>33</v>
      </c>
      <c r="S348" t="s">
        <v>23</v>
      </c>
      <c r="T348">
        <f t="shared" si="20"/>
        <v>2013</v>
      </c>
      <c r="U348">
        <f t="shared" si="21"/>
        <v>4</v>
      </c>
      <c r="V348" t="str">
        <f t="shared" si="22"/>
        <v>April</v>
      </c>
      <c r="W348" s="1" t="str">
        <f>VLOOKUP($C348,[1]Team!$A:$C,2,FALSE)</f>
        <v>Kolkata Knight Riders</v>
      </c>
      <c r="X348" t="str">
        <f>VLOOKUP($C348,[1]Team!$A:$C,3,FALSE)</f>
        <v>KKR</v>
      </c>
      <c r="Y348" t="str">
        <f>VLOOKUP($D348,[1]Team!$A:$C,2,FALSE)</f>
        <v>Chennai Super Kings</v>
      </c>
      <c r="Z348" t="str">
        <f>VLOOKUP($G348,[1]Team!$A:$C,2,FALSE)</f>
        <v>Kolkata Knight Riders</v>
      </c>
      <c r="AA348" t="str">
        <f>VLOOKUP($N348,[1]Team!$A:$C,2,FALSE)</f>
        <v>Chennai Super Kings</v>
      </c>
      <c r="AB348" t="str">
        <f t="shared" si="23"/>
        <v>Standard</v>
      </c>
    </row>
    <row r="349" spans="1:28" x14ac:dyDescent="0.3">
      <c r="A349">
        <v>598028</v>
      </c>
      <c r="B349" s="2">
        <v>41384</v>
      </c>
      <c r="C349">
        <v>2</v>
      </c>
      <c r="D349">
        <v>5</v>
      </c>
      <c r="E349">
        <v>6</v>
      </c>
      <c r="F349" t="s">
        <v>19</v>
      </c>
      <c r="G349">
        <v>2</v>
      </c>
      <c r="H349" t="s">
        <v>20</v>
      </c>
      <c r="I349">
        <v>0</v>
      </c>
      <c r="J349">
        <v>1</v>
      </c>
      <c r="K349">
        <v>0</v>
      </c>
      <c r="L349" t="s">
        <v>28</v>
      </c>
      <c r="M349">
        <v>7</v>
      </c>
      <c r="N349">
        <v>2</v>
      </c>
      <c r="O349">
        <v>81</v>
      </c>
      <c r="P349">
        <v>472</v>
      </c>
      <c r="Q349">
        <v>499</v>
      </c>
      <c r="R349" t="s">
        <v>22</v>
      </c>
      <c r="S349" t="s">
        <v>23</v>
      </c>
      <c r="T349">
        <f t="shared" si="20"/>
        <v>2013</v>
      </c>
      <c r="U349">
        <f t="shared" si="21"/>
        <v>4</v>
      </c>
      <c r="V349" t="str">
        <f t="shared" si="22"/>
        <v>April</v>
      </c>
      <c r="W349" s="1" t="str">
        <f>VLOOKUP($C349,[1]Team!$A:$C,2,FALSE)</f>
        <v>Royal Challengers Bangalore</v>
      </c>
      <c r="X349" t="str">
        <f>VLOOKUP($C349,[1]Team!$A:$C,3,FALSE)</f>
        <v>RCB</v>
      </c>
      <c r="Y349" t="str">
        <f>VLOOKUP($D349,[1]Team!$A:$C,2,FALSE)</f>
        <v>Rajasthan Royals</v>
      </c>
      <c r="Z349" t="str">
        <f>VLOOKUP($G349,[1]Team!$A:$C,2,FALSE)</f>
        <v>Royal Challengers Bangalore</v>
      </c>
      <c r="AA349" t="str">
        <f>VLOOKUP($N349,[1]Team!$A:$C,2,FALSE)</f>
        <v>Royal Challengers Bangalore</v>
      </c>
      <c r="AB349" t="str">
        <f t="shared" si="23"/>
        <v>Standard</v>
      </c>
    </row>
    <row r="350" spans="1:28" x14ac:dyDescent="0.3">
      <c r="A350">
        <v>598029</v>
      </c>
      <c r="B350" s="2">
        <v>41385</v>
      </c>
      <c r="C350">
        <v>6</v>
      </c>
      <c r="D350">
        <v>7</v>
      </c>
      <c r="E350">
        <v>6</v>
      </c>
      <c r="F350" t="s">
        <v>27</v>
      </c>
      <c r="G350">
        <v>7</v>
      </c>
      <c r="H350" t="s">
        <v>25</v>
      </c>
      <c r="I350">
        <v>0</v>
      </c>
      <c r="J350">
        <v>1</v>
      </c>
      <c r="K350">
        <v>0</v>
      </c>
      <c r="L350" t="s">
        <v>28</v>
      </c>
      <c r="M350">
        <v>9</v>
      </c>
      <c r="N350">
        <v>6</v>
      </c>
      <c r="O350">
        <v>41</v>
      </c>
      <c r="P350">
        <v>482</v>
      </c>
      <c r="Q350">
        <v>489</v>
      </c>
      <c r="R350" t="s">
        <v>29</v>
      </c>
      <c r="S350" t="s">
        <v>23</v>
      </c>
      <c r="T350">
        <f t="shared" si="20"/>
        <v>2013</v>
      </c>
      <c r="U350">
        <f t="shared" si="21"/>
        <v>4</v>
      </c>
      <c r="V350" t="str">
        <f t="shared" si="22"/>
        <v>April</v>
      </c>
      <c r="W350" s="1" t="str">
        <f>VLOOKUP($C350,[1]Team!$A:$C,2,FALSE)</f>
        <v>Delhi Daredevils</v>
      </c>
      <c r="X350" t="str">
        <f>VLOOKUP($C350,[1]Team!$A:$C,3,FALSE)</f>
        <v>DD</v>
      </c>
      <c r="Y350" t="str">
        <f>VLOOKUP($D350,[1]Team!$A:$C,2,FALSE)</f>
        <v>Mumbai Indians</v>
      </c>
      <c r="Z350" t="str">
        <f>VLOOKUP($G350,[1]Team!$A:$C,2,FALSE)</f>
        <v>Mumbai Indians</v>
      </c>
      <c r="AA350" t="str">
        <f>VLOOKUP($N350,[1]Team!$A:$C,2,FALSE)</f>
        <v>Delhi Daredevils</v>
      </c>
      <c r="AB350" t="str">
        <f t="shared" si="23"/>
        <v>Standard</v>
      </c>
    </row>
    <row r="351" spans="1:28" x14ac:dyDescent="0.3">
      <c r="A351">
        <v>598030</v>
      </c>
      <c r="B351" s="2">
        <v>41385</v>
      </c>
      <c r="C351">
        <v>4</v>
      </c>
      <c r="D351">
        <v>10</v>
      </c>
      <c r="E351">
        <v>6</v>
      </c>
      <c r="F351" t="s">
        <v>24</v>
      </c>
      <c r="G351">
        <v>4</v>
      </c>
      <c r="H351" t="s">
        <v>20</v>
      </c>
      <c r="I351">
        <v>0</v>
      </c>
      <c r="J351">
        <v>1</v>
      </c>
      <c r="K351">
        <v>0</v>
      </c>
      <c r="L351" t="s">
        <v>28</v>
      </c>
      <c r="M351">
        <v>7</v>
      </c>
      <c r="N351">
        <v>4</v>
      </c>
      <c r="O351">
        <v>320</v>
      </c>
      <c r="P351">
        <v>481</v>
      </c>
      <c r="Q351">
        <v>503</v>
      </c>
      <c r="R351" t="s">
        <v>26</v>
      </c>
      <c r="S351" t="s">
        <v>23</v>
      </c>
      <c r="T351">
        <f t="shared" si="20"/>
        <v>2013</v>
      </c>
      <c r="U351">
        <f t="shared" si="21"/>
        <v>4</v>
      </c>
      <c r="V351" t="str">
        <f t="shared" si="22"/>
        <v>April</v>
      </c>
      <c r="W351" s="1" t="str">
        <f>VLOOKUP($C351,[1]Team!$A:$C,2,FALSE)</f>
        <v>Kings XI Punjab</v>
      </c>
      <c r="X351" t="str">
        <f>VLOOKUP($C351,[1]Team!$A:$C,3,FALSE)</f>
        <v>KXIP</v>
      </c>
      <c r="Y351" t="str">
        <f>VLOOKUP($D351,[1]Team!$A:$C,2,FALSE)</f>
        <v>Pune Warriors</v>
      </c>
      <c r="Z351" t="str">
        <f>VLOOKUP($G351,[1]Team!$A:$C,2,FALSE)</f>
        <v>Kings XI Punjab</v>
      </c>
      <c r="AA351" t="str">
        <f>VLOOKUP($N351,[1]Team!$A:$C,2,FALSE)</f>
        <v>Kings XI Punjab</v>
      </c>
      <c r="AB351" t="str">
        <f t="shared" si="23"/>
        <v>Standard</v>
      </c>
    </row>
    <row r="352" spans="1:28" x14ac:dyDescent="0.3">
      <c r="A352">
        <v>598031</v>
      </c>
      <c r="B352" s="2">
        <v>41386</v>
      </c>
      <c r="C352">
        <v>3</v>
      </c>
      <c r="D352">
        <v>5</v>
      </c>
      <c r="E352">
        <v>6</v>
      </c>
      <c r="F352" t="s">
        <v>85</v>
      </c>
      <c r="G352">
        <v>5</v>
      </c>
      <c r="H352" t="s">
        <v>25</v>
      </c>
      <c r="I352">
        <v>0</v>
      </c>
      <c r="J352">
        <v>1</v>
      </c>
      <c r="K352">
        <v>0</v>
      </c>
      <c r="L352" t="s">
        <v>28</v>
      </c>
      <c r="M352">
        <v>5</v>
      </c>
      <c r="N352">
        <v>3</v>
      </c>
      <c r="O352">
        <v>19</v>
      </c>
      <c r="P352">
        <v>483</v>
      </c>
      <c r="Q352">
        <v>495</v>
      </c>
      <c r="R352" t="s">
        <v>38</v>
      </c>
      <c r="S352" t="s">
        <v>23</v>
      </c>
      <c r="T352">
        <f t="shared" si="20"/>
        <v>2013</v>
      </c>
      <c r="U352">
        <f t="shared" si="21"/>
        <v>4</v>
      </c>
      <c r="V352" t="str">
        <f t="shared" si="22"/>
        <v>April</v>
      </c>
      <c r="W352" s="1" t="str">
        <f>VLOOKUP($C352,[1]Team!$A:$C,2,FALSE)</f>
        <v>Chennai Super Kings</v>
      </c>
      <c r="X352" t="str">
        <f>VLOOKUP($C352,[1]Team!$A:$C,3,FALSE)</f>
        <v>CSK</v>
      </c>
      <c r="Y352" t="str">
        <f>VLOOKUP($D352,[1]Team!$A:$C,2,FALSE)</f>
        <v>Rajasthan Royals</v>
      </c>
      <c r="Z352" t="str">
        <f>VLOOKUP($G352,[1]Team!$A:$C,2,FALSE)</f>
        <v>Rajasthan Royals</v>
      </c>
      <c r="AA352" t="str">
        <f>VLOOKUP($N352,[1]Team!$A:$C,2,FALSE)</f>
        <v>Chennai Super Kings</v>
      </c>
      <c r="AB352" t="str">
        <f t="shared" si="23"/>
        <v>Standard</v>
      </c>
    </row>
    <row r="353" spans="1:28" x14ac:dyDescent="0.3">
      <c r="A353">
        <v>598032</v>
      </c>
      <c r="B353" s="2">
        <v>41387</v>
      </c>
      <c r="C353">
        <v>2</v>
      </c>
      <c r="D353">
        <v>10</v>
      </c>
      <c r="E353">
        <v>6</v>
      </c>
      <c r="F353" t="s">
        <v>19</v>
      </c>
      <c r="G353">
        <v>10</v>
      </c>
      <c r="H353" t="s">
        <v>20</v>
      </c>
      <c r="I353">
        <v>0</v>
      </c>
      <c r="J353">
        <v>1</v>
      </c>
      <c r="K353">
        <v>0</v>
      </c>
      <c r="L353" t="s">
        <v>21</v>
      </c>
      <c r="M353">
        <v>130</v>
      </c>
      <c r="N353">
        <v>2</v>
      </c>
      <c r="O353">
        <v>162</v>
      </c>
      <c r="P353">
        <v>472</v>
      </c>
      <c r="Q353">
        <v>499</v>
      </c>
      <c r="R353" t="s">
        <v>22</v>
      </c>
      <c r="S353" t="s">
        <v>23</v>
      </c>
      <c r="T353">
        <f t="shared" si="20"/>
        <v>2013</v>
      </c>
      <c r="U353">
        <f t="shared" si="21"/>
        <v>4</v>
      </c>
      <c r="V353" t="str">
        <f t="shared" si="22"/>
        <v>April</v>
      </c>
      <c r="W353" s="1" t="str">
        <f>VLOOKUP($C353,[1]Team!$A:$C,2,FALSE)</f>
        <v>Royal Challengers Bangalore</v>
      </c>
      <c r="X353" t="str">
        <f>VLOOKUP($C353,[1]Team!$A:$C,3,FALSE)</f>
        <v>RCB</v>
      </c>
      <c r="Y353" t="str">
        <f>VLOOKUP($D353,[1]Team!$A:$C,2,FALSE)</f>
        <v>Pune Warriors</v>
      </c>
      <c r="Z353" t="str">
        <f>VLOOKUP($G353,[1]Team!$A:$C,2,FALSE)</f>
        <v>Pune Warriors</v>
      </c>
      <c r="AA353" t="str">
        <f>VLOOKUP($N353,[1]Team!$A:$C,2,FALSE)</f>
        <v>Royal Challengers Bangalore</v>
      </c>
      <c r="AB353" t="str">
        <f t="shared" si="23"/>
        <v>Standard</v>
      </c>
    </row>
    <row r="354" spans="1:28" x14ac:dyDescent="0.3">
      <c r="A354">
        <v>598033</v>
      </c>
      <c r="B354" s="2">
        <v>41410</v>
      </c>
      <c r="C354">
        <v>4</v>
      </c>
      <c r="D354">
        <v>6</v>
      </c>
      <c r="E354">
        <v>6</v>
      </c>
      <c r="F354" t="s">
        <v>62</v>
      </c>
      <c r="G354">
        <v>6</v>
      </c>
      <c r="H354" t="s">
        <v>20</v>
      </c>
      <c r="I354">
        <v>0</v>
      </c>
      <c r="J354">
        <v>1</v>
      </c>
      <c r="K354">
        <v>0</v>
      </c>
      <c r="L354" t="s">
        <v>21</v>
      </c>
      <c r="M354">
        <v>7</v>
      </c>
      <c r="N354">
        <v>4</v>
      </c>
      <c r="O354">
        <v>320</v>
      </c>
      <c r="P354">
        <v>482</v>
      </c>
      <c r="Q354">
        <v>489</v>
      </c>
      <c r="R354" t="s">
        <v>63</v>
      </c>
      <c r="S354" t="s">
        <v>23</v>
      </c>
      <c r="T354">
        <f t="shared" si="20"/>
        <v>2013</v>
      </c>
      <c r="U354">
        <f t="shared" si="21"/>
        <v>5</v>
      </c>
      <c r="V354" t="str">
        <f t="shared" si="22"/>
        <v>May</v>
      </c>
      <c r="W354" s="1" t="str">
        <f>VLOOKUP($C354,[1]Team!$A:$C,2,FALSE)</f>
        <v>Kings XI Punjab</v>
      </c>
      <c r="X354" t="str">
        <f>VLOOKUP($C354,[1]Team!$A:$C,3,FALSE)</f>
        <v>KXIP</v>
      </c>
      <c r="Y354" t="str">
        <f>VLOOKUP($D354,[1]Team!$A:$C,2,FALSE)</f>
        <v>Delhi Daredevils</v>
      </c>
      <c r="Z354" t="str">
        <f>VLOOKUP($G354,[1]Team!$A:$C,2,FALSE)</f>
        <v>Delhi Daredevils</v>
      </c>
      <c r="AA354" t="str">
        <f>VLOOKUP($N354,[1]Team!$A:$C,2,FALSE)</f>
        <v>Kings XI Punjab</v>
      </c>
      <c r="AB354" t="str">
        <f t="shared" si="23"/>
        <v>Standard</v>
      </c>
    </row>
    <row r="355" spans="1:28" x14ac:dyDescent="0.3">
      <c r="A355">
        <v>598034</v>
      </c>
      <c r="B355" s="2">
        <v>41388</v>
      </c>
      <c r="C355">
        <v>1</v>
      </c>
      <c r="D355">
        <v>7</v>
      </c>
      <c r="E355">
        <v>6</v>
      </c>
      <c r="F355" t="s">
        <v>32</v>
      </c>
      <c r="G355">
        <v>1</v>
      </c>
      <c r="H355" t="s">
        <v>25</v>
      </c>
      <c r="I355">
        <v>0</v>
      </c>
      <c r="J355">
        <v>1</v>
      </c>
      <c r="K355">
        <v>0</v>
      </c>
      <c r="L355" t="s">
        <v>28</v>
      </c>
      <c r="M355">
        <v>5</v>
      </c>
      <c r="N355">
        <v>7</v>
      </c>
      <c r="O355">
        <v>147</v>
      </c>
      <c r="P355">
        <v>482</v>
      </c>
      <c r="Q355">
        <v>489</v>
      </c>
      <c r="R355" t="s">
        <v>33</v>
      </c>
      <c r="S355" t="s">
        <v>23</v>
      </c>
      <c r="T355">
        <f t="shared" si="20"/>
        <v>2013</v>
      </c>
      <c r="U355">
        <f t="shared" si="21"/>
        <v>4</v>
      </c>
      <c r="V355" t="str">
        <f t="shared" si="22"/>
        <v>April</v>
      </c>
      <c r="W355" s="1" t="str">
        <f>VLOOKUP($C355,[1]Team!$A:$C,2,FALSE)</f>
        <v>Kolkata Knight Riders</v>
      </c>
      <c r="X355" t="str">
        <f>VLOOKUP($C355,[1]Team!$A:$C,3,FALSE)</f>
        <v>KKR</v>
      </c>
      <c r="Y355" t="str">
        <f>VLOOKUP($D355,[1]Team!$A:$C,2,FALSE)</f>
        <v>Mumbai Indians</v>
      </c>
      <c r="Z355" t="str">
        <f>VLOOKUP($G355,[1]Team!$A:$C,2,FALSE)</f>
        <v>Kolkata Knight Riders</v>
      </c>
      <c r="AA355" t="str">
        <f>VLOOKUP($N355,[1]Team!$A:$C,2,FALSE)</f>
        <v>Mumbai Indians</v>
      </c>
      <c r="AB355" t="str">
        <f t="shared" si="23"/>
        <v>Standard</v>
      </c>
    </row>
    <row r="356" spans="1:28" x14ac:dyDescent="0.3">
      <c r="A356">
        <v>598035</v>
      </c>
      <c r="B356" s="2">
        <v>41389</v>
      </c>
      <c r="C356">
        <v>3</v>
      </c>
      <c r="D356">
        <v>11</v>
      </c>
      <c r="E356">
        <v>6</v>
      </c>
      <c r="F356" t="s">
        <v>85</v>
      </c>
      <c r="G356">
        <v>11</v>
      </c>
      <c r="H356" t="s">
        <v>25</v>
      </c>
      <c r="I356">
        <v>0</v>
      </c>
      <c r="J356">
        <v>1</v>
      </c>
      <c r="K356">
        <v>0</v>
      </c>
      <c r="L356" t="s">
        <v>28</v>
      </c>
      <c r="M356">
        <v>5</v>
      </c>
      <c r="N356">
        <v>3</v>
      </c>
      <c r="O356">
        <v>20</v>
      </c>
      <c r="P356">
        <v>472</v>
      </c>
      <c r="Q356">
        <v>491</v>
      </c>
      <c r="R356" t="s">
        <v>38</v>
      </c>
      <c r="S356" t="s">
        <v>23</v>
      </c>
      <c r="T356">
        <f t="shared" si="20"/>
        <v>2013</v>
      </c>
      <c r="U356">
        <f t="shared" si="21"/>
        <v>4</v>
      </c>
      <c r="V356" t="str">
        <f t="shared" si="22"/>
        <v>April</v>
      </c>
      <c r="W356" s="1" t="str">
        <f>VLOOKUP($C356,[1]Team!$A:$C,2,FALSE)</f>
        <v>Chennai Super Kings</v>
      </c>
      <c r="X356" t="str">
        <f>VLOOKUP($C356,[1]Team!$A:$C,3,FALSE)</f>
        <v>CSK</v>
      </c>
      <c r="Y356" t="str">
        <f>VLOOKUP($D356,[1]Team!$A:$C,2,FALSE)</f>
        <v>Sunrisers Hyderabad</v>
      </c>
      <c r="Z356" t="str">
        <f>VLOOKUP($G356,[1]Team!$A:$C,2,FALSE)</f>
        <v>Sunrisers Hyderabad</v>
      </c>
      <c r="AA356" t="str">
        <f>VLOOKUP($N356,[1]Team!$A:$C,2,FALSE)</f>
        <v>Chennai Super Kings</v>
      </c>
      <c r="AB356" t="str">
        <f t="shared" si="23"/>
        <v>Standard</v>
      </c>
    </row>
    <row r="357" spans="1:28" x14ac:dyDescent="0.3">
      <c r="A357">
        <v>598036</v>
      </c>
      <c r="B357" s="2">
        <v>41390</v>
      </c>
      <c r="C357">
        <v>1</v>
      </c>
      <c r="D357">
        <v>4</v>
      </c>
      <c r="E357">
        <v>6</v>
      </c>
      <c r="F357" t="s">
        <v>32</v>
      </c>
      <c r="G357">
        <v>4</v>
      </c>
      <c r="H357" t="s">
        <v>25</v>
      </c>
      <c r="I357">
        <v>0</v>
      </c>
      <c r="J357">
        <v>1</v>
      </c>
      <c r="K357">
        <v>0</v>
      </c>
      <c r="L357" t="s">
        <v>28</v>
      </c>
      <c r="M357">
        <v>6</v>
      </c>
      <c r="N357">
        <v>1</v>
      </c>
      <c r="O357">
        <v>9</v>
      </c>
      <c r="P357">
        <v>498</v>
      </c>
      <c r="Q357">
        <v>489</v>
      </c>
      <c r="R357" t="s">
        <v>33</v>
      </c>
      <c r="S357" t="s">
        <v>23</v>
      </c>
      <c r="T357">
        <f t="shared" si="20"/>
        <v>2013</v>
      </c>
      <c r="U357">
        <f t="shared" si="21"/>
        <v>4</v>
      </c>
      <c r="V357" t="str">
        <f t="shared" si="22"/>
        <v>April</v>
      </c>
      <c r="W357" s="1" t="str">
        <f>VLOOKUP($C357,[1]Team!$A:$C,2,FALSE)</f>
        <v>Kolkata Knight Riders</v>
      </c>
      <c r="X357" t="str">
        <f>VLOOKUP($C357,[1]Team!$A:$C,3,FALSE)</f>
        <v>KKR</v>
      </c>
      <c r="Y357" t="str">
        <f>VLOOKUP($D357,[1]Team!$A:$C,2,FALSE)</f>
        <v>Kings XI Punjab</v>
      </c>
      <c r="Z357" t="str">
        <f>VLOOKUP($G357,[1]Team!$A:$C,2,FALSE)</f>
        <v>Kings XI Punjab</v>
      </c>
      <c r="AA357" t="str">
        <f>VLOOKUP($N357,[1]Team!$A:$C,2,FALSE)</f>
        <v>Kolkata Knight Riders</v>
      </c>
      <c r="AB357" t="str">
        <f t="shared" si="23"/>
        <v>Standard</v>
      </c>
    </row>
    <row r="358" spans="1:28" x14ac:dyDescent="0.3">
      <c r="A358">
        <v>598037</v>
      </c>
      <c r="B358" s="2">
        <v>41391</v>
      </c>
      <c r="C358">
        <v>5</v>
      </c>
      <c r="D358">
        <v>11</v>
      </c>
      <c r="E358">
        <v>6</v>
      </c>
      <c r="F358" t="s">
        <v>34</v>
      </c>
      <c r="G358">
        <v>11</v>
      </c>
      <c r="H358" t="s">
        <v>25</v>
      </c>
      <c r="I358">
        <v>0</v>
      </c>
      <c r="J358">
        <v>1</v>
      </c>
      <c r="K358">
        <v>0</v>
      </c>
      <c r="L358" t="s">
        <v>28</v>
      </c>
      <c r="M358">
        <v>8</v>
      </c>
      <c r="N358">
        <v>5</v>
      </c>
      <c r="O358">
        <v>310</v>
      </c>
      <c r="P358">
        <v>496</v>
      </c>
      <c r="Q358">
        <v>503</v>
      </c>
      <c r="R358" t="s">
        <v>35</v>
      </c>
      <c r="S358" t="s">
        <v>23</v>
      </c>
      <c r="T358">
        <f t="shared" si="20"/>
        <v>2013</v>
      </c>
      <c r="U358">
        <f t="shared" si="21"/>
        <v>4</v>
      </c>
      <c r="V358" t="str">
        <f t="shared" si="22"/>
        <v>April</v>
      </c>
      <c r="W358" s="1" t="str">
        <f>VLOOKUP($C358,[1]Team!$A:$C,2,FALSE)</f>
        <v>Rajasthan Royals</v>
      </c>
      <c r="X358" t="str">
        <f>VLOOKUP($C358,[1]Team!$A:$C,3,FALSE)</f>
        <v>RR</v>
      </c>
      <c r="Y358" t="str">
        <f>VLOOKUP($D358,[1]Team!$A:$C,2,FALSE)</f>
        <v>Sunrisers Hyderabad</v>
      </c>
      <c r="Z358" t="str">
        <f>VLOOKUP($G358,[1]Team!$A:$C,2,FALSE)</f>
        <v>Sunrisers Hyderabad</v>
      </c>
      <c r="AA358" t="str">
        <f>VLOOKUP($N358,[1]Team!$A:$C,2,FALSE)</f>
        <v>Rajasthan Royals</v>
      </c>
      <c r="AB358" t="str">
        <f t="shared" si="23"/>
        <v>Standard</v>
      </c>
    </row>
    <row r="359" spans="1:28" x14ac:dyDescent="0.3">
      <c r="A359">
        <v>598038</v>
      </c>
      <c r="B359" s="2">
        <v>41391</v>
      </c>
      <c r="C359">
        <v>7</v>
      </c>
      <c r="D359">
        <v>2</v>
      </c>
      <c r="E359">
        <v>6</v>
      </c>
      <c r="F359" t="s">
        <v>30</v>
      </c>
      <c r="G359">
        <v>7</v>
      </c>
      <c r="H359" t="s">
        <v>25</v>
      </c>
      <c r="I359">
        <v>0</v>
      </c>
      <c r="J359">
        <v>1</v>
      </c>
      <c r="K359">
        <v>0</v>
      </c>
      <c r="L359" t="s">
        <v>21</v>
      </c>
      <c r="M359">
        <v>58</v>
      </c>
      <c r="N359">
        <v>7</v>
      </c>
      <c r="O359">
        <v>147</v>
      </c>
      <c r="P359">
        <v>470</v>
      </c>
      <c r="Q359">
        <v>483</v>
      </c>
      <c r="R359" t="s">
        <v>31</v>
      </c>
      <c r="S359" t="s">
        <v>23</v>
      </c>
      <c r="T359">
        <f t="shared" si="20"/>
        <v>2013</v>
      </c>
      <c r="U359">
        <f t="shared" si="21"/>
        <v>4</v>
      </c>
      <c r="V359" t="str">
        <f t="shared" si="22"/>
        <v>April</v>
      </c>
      <c r="W359" s="1" t="str">
        <f>VLOOKUP($C359,[1]Team!$A:$C,2,FALSE)</f>
        <v>Mumbai Indians</v>
      </c>
      <c r="X359" t="str">
        <f>VLOOKUP($C359,[1]Team!$A:$C,3,FALSE)</f>
        <v>MI</v>
      </c>
      <c r="Y359" t="str">
        <f>VLOOKUP($D359,[1]Team!$A:$C,2,FALSE)</f>
        <v>Royal Challengers Bangalore</v>
      </c>
      <c r="Z359" t="str">
        <f>VLOOKUP($G359,[1]Team!$A:$C,2,FALSE)</f>
        <v>Mumbai Indians</v>
      </c>
      <c r="AA359" t="str">
        <f>VLOOKUP($N359,[1]Team!$A:$C,2,FALSE)</f>
        <v>Mumbai Indians</v>
      </c>
      <c r="AB359" t="str">
        <f t="shared" si="23"/>
        <v>Standard</v>
      </c>
    </row>
    <row r="360" spans="1:28" x14ac:dyDescent="0.3">
      <c r="A360">
        <v>598039</v>
      </c>
      <c r="B360" s="2">
        <v>41392</v>
      </c>
      <c r="C360">
        <v>3</v>
      </c>
      <c r="D360">
        <v>1</v>
      </c>
      <c r="E360">
        <v>6</v>
      </c>
      <c r="F360" t="s">
        <v>85</v>
      </c>
      <c r="G360">
        <v>1</v>
      </c>
      <c r="H360" t="s">
        <v>20</v>
      </c>
      <c r="I360">
        <v>0</v>
      </c>
      <c r="J360">
        <v>1</v>
      </c>
      <c r="K360">
        <v>0</v>
      </c>
      <c r="L360" t="s">
        <v>21</v>
      </c>
      <c r="M360">
        <v>14</v>
      </c>
      <c r="N360">
        <v>3</v>
      </c>
      <c r="O360">
        <v>19</v>
      </c>
      <c r="P360">
        <v>472</v>
      </c>
      <c r="Q360">
        <v>490</v>
      </c>
      <c r="R360" t="s">
        <v>38</v>
      </c>
      <c r="S360" t="s">
        <v>23</v>
      </c>
      <c r="T360">
        <f t="shared" si="20"/>
        <v>2013</v>
      </c>
      <c r="U360">
        <f t="shared" si="21"/>
        <v>4</v>
      </c>
      <c r="V360" t="str">
        <f t="shared" si="22"/>
        <v>April</v>
      </c>
      <c r="W360" s="1" t="str">
        <f>VLOOKUP($C360,[1]Team!$A:$C,2,FALSE)</f>
        <v>Chennai Super Kings</v>
      </c>
      <c r="X360" t="str">
        <f>VLOOKUP($C360,[1]Team!$A:$C,3,FALSE)</f>
        <v>CSK</v>
      </c>
      <c r="Y360" t="str">
        <f>VLOOKUP($D360,[1]Team!$A:$C,2,FALSE)</f>
        <v>Kolkata Knight Riders</v>
      </c>
      <c r="Z360" t="str">
        <f>VLOOKUP($G360,[1]Team!$A:$C,2,FALSE)</f>
        <v>Kolkata Knight Riders</v>
      </c>
      <c r="AA360" t="str">
        <f>VLOOKUP($N360,[1]Team!$A:$C,2,FALSE)</f>
        <v>Chennai Super Kings</v>
      </c>
      <c r="AB360" t="str">
        <f t="shared" si="23"/>
        <v>Standard</v>
      </c>
    </row>
    <row r="361" spans="1:28" x14ac:dyDescent="0.3">
      <c r="A361">
        <v>598040</v>
      </c>
      <c r="B361" s="2">
        <v>41392</v>
      </c>
      <c r="C361">
        <v>6</v>
      </c>
      <c r="D361">
        <v>10</v>
      </c>
      <c r="E361">
        <v>6</v>
      </c>
      <c r="F361" t="s">
        <v>72</v>
      </c>
      <c r="G361">
        <v>10</v>
      </c>
      <c r="H361" t="s">
        <v>20</v>
      </c>
      <c r="I361">
        <v>0</v>
      </c>
      <c r="J361">
        <v>1</v>
      </c>
      <c r="K361">
        <v>0</v>
      </c>
      <c r="L361" t="s">
        <v>21</v>
      </c>
      <c r="M361">
        <v>15</v>
      </c>
      <c r="N361">
        <v>6</v>
      </c>
      <c r="O361">
        <v>187</v>
      </c>
      <c r="P361">
        <v>498</v>
      </c>
      <c r="Q361">
        <v>489</v>
      </c>
      <c r="R361" t="s">
        <v>73</v>
      </c>
      <c r="S361" t="s">
        <v>23</v>
      </c>
      <c r="T361">
        <f t="shared" si="20"/>
        <v>2013</v>
      </c>
      <c r="U361">
        <f t="shared" si="21"/>
        <v>4</v>
      </c>
      <c r="V361" t="str">
        <f t="shared" si="22"/>
        <v>April</v>
      </c>
      <c r="W361" s="1" t="str">
        <f>VLOOKUP($C361,[1]Team!$A:$C,2,FALSE)</f>
        <v>Delhi Daredevils</v>
      </c>
      <c r="X361" t="str">
        <f>VLOOKUP($C361,[1]Team!$A:$C,3,FALSE)</f>
        <v>DD</v>
      </c>
      <c r="Y361" t="str">
        <f>VLOOKUP($D361,[1]Team!$A:$C,2,FALSE)</f>
        <v>Pune Warriors</v>
      </c>
      <c r="Z361" t="str">
        <f>VLOOKUP($G361,[1]Team!$A:$C,2,FALSE)</f>
        <v>Pune Warriors</v>
      </c>
      <c r="AA361" t="str">
        <f>VLOOKUP($N361,[1]Team!$A:$C,2,FALSE)</f>
        <v>Delhi Daredevils</v>
      </c>
      <c r="AB361" t="str">
        <f t="shared" si="23"/>
        <v>Standard</v>
      </c>
    </row>
    <row r="362" spans="1:28" x14ac:dyDescent="0.3">
      <c r="A362">
        <v>598041</v>
      </c>
      <c r="B362" s="2">
        <v>41393</v>
      </c>
      <c r="C362">
        <v>5</v>
      </c>
      <c r="D362">
        <v>2</v>
      </c>
      <c r="E362">
        <v>6</v>
      </c>
      <c r="F362" t="s">
        <v>34</v>
      </c>
      <c r="G362">
        <v>5</v>
      </c>
      <c r="H362" t="s">
        <v>20</v>
      </c>
      <c r="I362">
        <v>0</v>
      </c>
      <c r="J362">
        <v>1</v>
      </c>
      <c r="K362">
        <v>0</v>
      </c>
      <c r="L362" t="s">
        <v>28</v>
      </c>
      <c r="M362">
        <v>4</v>
      </c>
      <c r="N362">
        <v>5</v>
      </c>
      <c r="O362">
        <v>351</v>
      </c>
      <c r="P362">
        <v>481</v>
      </c>
      <c r="Q362">
        <v>503</v>
      </c>
      <c r="R362" t="s">
        <v>35</v>
      </c>
      <c r="S362" t="s">
        <v>23</v>
      </c>
      <c r="T362">
        <f t="shared" si="20"/>
        <v>2013</v>
      </c>
      <c r="U362">
        <f t="shared" si="21"/>
        <v>4</v>
      </c>
      <c r="V362" t="str">
        <f t="shared" si="22"/>
        <v>April</v>
      </c>
      <c r="W362" s="1" t="str">
        <f>VLOOKUP($C362,[1]Team!$A:$C,2,FALSE)</f>
        <v>Rajasthan Royals</v>
      </c>
      <c r="X362" t="str">
        <f>VLOOKUP($C362,[1]Team!$A:$C,3,FALSE)</f>
        <v>RR</v>
      </c>
      <c r="Y362" t="str">
        <f>VLOOKUP($D362,[1]Team!$A:$C,2,FALSE)</f>
        <v>Royal Challengers Bangalore</v>
      </c>
      <c r="Z362" t="str">
        <f>VLOOKUP($G362,[1]Team!$A:$C,2,FALSE)</f>
        <v>Rajasthan Royals</v>
      </c>
      <c r="AA362" t="str">
        <f>VLOOKUP($N362,[1]Team!$A:$C,2,FALSE)</f>
        <v>Rajasthan Royals</v>
      </c>
      <c r="AB362" t="str">
        <f t="shared" si="23"/>
        <v>Standard</v>
      </c>
    </row>
    <row r="363" spans="1:28" x14ac:dyDescent="0.3">
      <c r="A363">
        <v>598042</v>
      </c>
      <c r="B363" s="2">
        <v>41393</v>
      </c>
      <c r="C363">
        <v>7</v>
      </c>
      <c r="D363">
        <v>4</v>
      </c>
      <c r="E363">
        <v>6</v>
      </c>
      <c r="F363" t="s">
        <v>30</v>
      </c>
      <c r="G363">
        <v>7</v>
      </c>
      <c r="H363" t="s">
        <v>25</v>
      </c>
      <c r="I363">
        <v>0</v>
      </c>
      <c r="J363">
        <v>1</v>
      </c>
      <c r="K363">
        <v>0</v>
      </c>
      <c r="L363" t="s">
        <v>21</v>
      </c>
      <c r="M363">
        <v>4</v>
      </c>
      <c r="N363">
        <v>7</v>
      </c>
      <c r="O363">
        <v>57</v>
      </c>
      <c r="P363">
        <v>470</v>
      </c>
      <c r="Q363">
        <v>495</v>
      </c>
      <c r="R363" t="s">
        <v>31</v>
      </c>
      <c r="S363" t="s">
        <v>23</v>
      </c>
      <c r="T363">
        <f t="shared" si="20"/>
        <v>2013</v>
      </c>
      <c r="U363">
        <f t="shared" si="21"/>
        <v>4</v>
      </c>
      <c r="V363" t="str">
        <f t="shared" si="22"/>
        <v>April</v>
      </c>
      <c r="W363" s="1" t="str">
        <f>VLOOKUP($C363,[1]Team!$A:$C,2,FALSE)</f>
        <v>Mumbai Indians</v>
      </c>
      <c r="X363" t="str">
        <f>VLOOKUP($C363,[1]Team!$A:$C,3,FALSE)</f>
        <v>MI</v>
      </c>
      <c r="Y363" t="str">
        <f>VLOOKUP($D363,[1]Team!$A:$C,2,FALSE)</f>
        <v>Kings XI Punjab</v>
      </c>
      <c r="Z363" t="str">
        <f>VLOOKUP($G363,[1]Team!$A:$C,2,FALSE)</f>
        <v>Mumbai Indians</v>
      </c>
      <c r="AA363" t="str">
        <f>VLOOKUP($N363,[1]Team!$A:$C,2,FALSE)</f>
        <v>Mumbai Indians</v>
      </c>
      <c r="AB363" t="str">
        <f t="shared" si="23"/>
        <v>Standard</v>
      </c>
    </row>
    <row r="364" spans="1:28" x14ac:dyDescent="0.3">
      <c r="A364">
        <v>598043</v>
      </c>
      <c r="B364" s="2">
        <v>41394</v>
      </c>
      <c r="C364">
        <v>10</v>
      </c>
      <c r="D364">
        <v>3</v>
      </c>
      <c r="E364">
        <v>6</v>
      </c>
      <c r="F364" t="s">
        <v>70</v>
      </c>
      <c r="G364">
        <v>3</v>
      </c>
      <c r="H364" t="s">
        <v>25</v>
      </c>
      <c r="I364">
        <v>0</v>
      </c>
      <c r="J364">
        <v>1</v>
      </c>
      <c r="K364">
        <v>0</v>
      </c>
      <c r="L364" t="s">
        <v>21</v>
      </c>
      <c r="M364">
        <v>37</v>
      </c>
      <c r="N364">
        <v>3</v>
      </c>
      <c r="O364">
        <v>20</v>
      </c>
      <c r="P364">
        <v>491</v>
      </c>
      <c r="Q364">
        <v>490</v>
      </c>
      <c r="R364" t="s">
        <v>71</v>
      </c>
      <c r="S364" t="s">
        <v>23</v>
      </c>
      <c r="T364">
        <f t="shared" si="20"/>
        <v>2013</v>
      </c>
      <c r="U364">
        <f t="shared" si="21"/>
        <v>4</v>
      </c>
      <c r="V364" t="str">
        <f t="shared" si="22"/>
        <v>April</v>
      </c>
      <c r="W364" s="1" t="str">
        <f>VLOOKUP($C364,[1]Team!$A:$C,2,FALSE)</f>
        <v>Pune Warriors</v>
      </c>
      <c r="X364" t="str">
        <f>VLOOKUP($C364,[1]Team!$A:$C,3,FALSE)</f>
        <v>PW</v>
      </c>
      <c r="Y364" t="str">
        <f>VLOOKUP($D364,[1]Team!$A:$C,2,FALSE)</f>
        <v>Chennai Super Kings</v>
      </c>
      <c r="Z364" t="str">
        <f>VLOOKUP($G364,[1]Team!$A:$C,2,FALSE)</f>
        <v>Chennai Super Kings</v>
      </c>
      <c r="AA364" t="str">
        <f>VLOOKUP($N364,[1]Team!$A:$C,2,FALSE)</f>
        <v>Chennai Super Kings</v>
      </c>
      <c r="AB364" t="str">
        <f t="shared" si="23"/>
        <v>Standard</v>
      </c>
    </row>
    <row r="365" spans="1:28" x14ac:dyDescent="0.3">
      <c r="A365">
        <v>598044</v>
      </c>
      <c r="B365" s="2">
        <v>41395</v>
      </c>
      <c r="C365">
        <v>11</v>
      </c>
      <c r="D365">
        <v>7</v>
      </c>
      <c r="E365">
        <v>6</v>
      </c>
      <c r="F365" t="s">
        <v>36</v>
      </c>
      <c r="G365">
        <v>7</v>
      </c>
      <c r="H365" t="s">
        <v>25</v>
      </c>
      <c r="I365">
        <v>0</v>
      </c>
      <c r="J365">
        <v>1</v>
      </c>
      <c r="K365">
        <v>0</v>
      </c>
      <c r="L365" t="s">
        <v>28</v>
      </c>
      <c r="M365">
        <v>7</v>
      </c>
      <c r="N365">
        <v>11</v>
      </c>
      <c r="O365">
        <v>84</v>
      </c>
      <c r="P365">
        <v>470</v>
      </c>
      <c r="Q365">
        <v>483</v>
      </c>
      <c r="R365" t="s">
        <v>37</v>
      </c>
      <c r="S365" t="s">
        <v>23</v>
      </c>
      <c r="T365">
        <f t="shared" si="20"/>
        <v>2013</v>
      </c>
      <c r="U365">
        <f t="shared" si="21"/>
        <v>5</v>
      </c>
      <c r="V365" t="str">
        <f t="shared" si="22"/>
        <v>May</v>
      </c>
      <c r="W365" s="1" t="str">
        <f>VLOOKUP($C365,[1]Team!$A:$C,2,FALSE)</f>
        <v>Sunrisers Hyderabad</v>
      </c>
      <c r="X365" t="str">
        <f>VLOOKUP($C365,[1]Team!$A:$C,3,FALSE)</f>
        <v>SRH</v>
      </c>
      <c r="Y365" t="str">
        <f>VLOOKUP($D365,[1]Team!$A:$C,2,FALSE)</f>
        <v>Mumbai Indians</v>
      </c>
      <c r="Z365" t="str">
        <f>VLOOKUP($G365,[1]Team!$A:$C,2,FALSE)</f>
        <v>Mumbai Indians</v>
      </c>
      <c r="AA365" t="str">
        <f>VLOOKUP($N365,[1]Team!$A:$C,2,FALSE)</f>
        <v>Sunrisers Hyderabad</v>
      </c>
      <c r="AB365" t="str">
        <f t="shared" si="23"/>
        <v>Standard</v>
      </c>
    </row>
    <row r="366" spans="1:28" x14ac:dyDescent="0.3">
      <c r="A366">
        <v>598045</v>
      </c>
      <c r="B366" s="2">
        <v>41395</v>
      </c>
      <c r="C366">
        <v>6</v>
      </c>
      <c r="D366">
        <v>1</v>
      </c>
      <c r="E366">
        <v>6</v>
      </c>
      <c r="F366" t="s">
        <v>72</v>
      </c>
      <c r="G366">
        <v>1</v>
      </c>
      <c r="H366" t="s">
        <v>25</v>
      </c>
      <c r="I366">
        <v>0</v>
      </c>
      <c r="J366">
        <v>1</v>
      </c>
      <c r="K366">
        <v>0</v>
      </c>
      <c r="L366" t="s">
        <v>28</v>
      </c>
      <c r="M366">
        <v>7</v>
      </c>
      <c r="N366">
        <v>6</v>
      </c>
      <c r="O366">
        <v>187</v>
      </c>
      <c r="P366">
        <v>482</v>
      </c>
      <c r="Q366">
        <v>498</v>
      </c>
      <c r="R366" t="s">
        <v>73</v>
      </c>
      <c r="S366" t="s">
        <v>23</v>
      </c>
      <c r="T366">
        <f t="shared" si="20"/>
        <v>2013</v>
      </c>
      <c r="U366">
        <f t="shared" si="21"/>
        <v>5</v>
      </c>
      <c r="V366" t="str">
        <f t="shared" si="22"/>
        <v>May</v>
      </c>
      <c r="W366" s="1" t="str">
        <f>VLOOKUP($C366,[1]Team!$A:$C,2,FALSE)</f>
        <v>Delhi Daredevils</v>
      </c>
      <c r="X366" t="str">
        <f>VLOOKUP($C366,[1]Team!$A:$C,3,FALSE)</f>
        <v>DD</v>
      </c>
      <c r="Y366" t="str">
        <f>VLOOKUP($D366,[1]Team!$A:$C,2,FALSE)</f>
        <v>Kolkata Knight Riders</v>
      </c>
      <c r="Z366" t="str">
        <f>VLOOKUP($G366,[1]Team!$A:$C,2,FALSE)</f>
        <v>Kolkata Knight Riders</v>
      </c>
      <c r="AA366" t="str">
        <f>VLOOKUP($N366,[1]Team!$A:$C,2,FALSE)</f>
        <v>Delhi Daredevils</v>
      </c>
      <c r="AB366" t="str">
        <f t="shared" si="23"/>
        <v>Standard</v>
      </c>
    </row>
    <row r="367" spans="1:28" x14ac:dyDescent="0.3">
      <c r="A367">
        <v>598046</v>
      </c>
      <c r="B367" s="2">
        <v>41396</v>
      </c>
      <c r="C367">
        <v>3</v>
      </c>
      <c r="D367">
        <v>4</v>
      </c>
      <c r="E367">
        <v>6</v>
      </c>
      <c r="F367" t="s">
        <v>85</v>
      </c>
      <c r="G367">
        <v>3</v>
      </c>
      <c r="H367" t="s">
        <v>25</v>
      </c>
      <c r="I367">
        <v>0</v>
      </c>
      <c r="J367">
        <v>1</v>
      </c>
      <c r="K367">
        <v>0</v>
      </c>
      <c r="L367" t="s">
        <v>21</v>
      </c>
      <c r="M367">
        <v>15</v>
      </c>
      <c r="N367">
        <v>3</v>
      </c>
      <c r="O367">
        <v>21</v>
      </c>
      <c r="P367">
        <v>481</v>
      </c>
      <c r="Q367">
        <v>496</v>
      </c>
      <c r="R367" t="s">
        <v>38</v>
      </c>
      <c r="S367" t="s">
        <v>23</v>
      </c>
      <c r="T367">
        <f t="shared" si="20"/>
        <v>2013</v>
      </c>
      <c r="U367">
        <f t="shared" si="21"/>
        <v>5</v>
      </c>
      <c r="V367" t="str">
        <f t="shared" si="22"/>
        <v>May</v>
      </c>
      <c r="W367" s="1" t="str">
        <f>VLOOKUP($C367,[1]Team!$A:$C,2,FALSE)</f>
        <v>Chennai Super Kings</v>
      </c>
      <c r="X367" t="str">
        <f>VLOOKUP($C367,[1]Team!$A:$C,3,FALSE)</f>
        <v>CSK</v>
      </c>
      <c r="Y367" t="str">
        <f>VLOOKUP($D367,[1]Team!$A:$C,2,FALSE)</f>
        <v>Kings XI Punjab</v>
      </c>
      <c r="Z367" t="str">
        <f>VLOOKUP($G367,[1]Team!$A:$C,2,FALSE)</f>
        <v>Chennai Super Kings</v>
      </c>
      <c r="AA367" t="str">
        <f>VLOOKUP($N367,[1]Team!$A:$C,2,FALSE)</f>
        <v>Chennai Super Kings</v>
      </c>
      <c r="AB367" t="str">
        <f t="shared" si="23"/>
        <v>Standard</v>
      </c>
    </row>
    <row r="368" spans="1:28" x14ac:dyDescent="0.3">
      <c r="A368">
        <v>598047</v>
      </c>
      <c r="B368" s="2">
        <v>41396</v>
      </c>
      <c r="C368">
        <v>10</v>
      </c>
      <c r="D368">
        <v>2</v>
      </c>
      <c r="E368">
        <v>6</v>
      </c>
      <c r="F368" t="s">
        <v>70</v>
      </c>
      <c r="G368">
        <v>2</v>
      </c>
      <c r="H368" t="s">
        <v>25</v>
      </c>
      <c r="I368">
        <v>0</v>
      </c>
      <c r="J368">
        <v>1</v>
      </c>
      <c r="K368">
        <v>0</v>
      </c>
      <c r="L368" t="s">
        <v>21</v>
      </c>
      <c r="M368">
        <v>17</v>
      </c>
      <c r="N368">
        <v>2</v>
      </c>
      <c r="O368">
        <v>110</v>
      </c>
      <c r="P368">
        <v>472</v>
      </c>
      <c r="Q368">
        <v>499</v>
      </c>
      <c r="R368" t="s">
        <v>71</v>
      </c>
      <c r="S368" t="s">
        <v>23</v>
      </c>
      <c r="T368">
        <f t="shared" si="20"/>
        <v>2013</v>
      </c>
      <c r="U368">
        <f t="shared" si="21"/>
        <v>5</v>
      </c>
      <c r="V368" t="str">
        <f t="shared" si="22"/>
        <v>May</v>
      </c>
      <c r="W368" s="1" t="str">
        <f>VLOOKUP($C368,[1]Team!$A:$C,2,FALSE)</f>
        <v>Pune Warriors</v>
      </c>
      <c r="X368" t="str">
        <f>VLOOKUP($C368,[1]Team!$A:$C,3,FALSE)</f>
        <v>PW</v>
      </c>
      <c r="Y368" t="str">
        <f>VLOOKUP($D368,[1]Team!$A:$C,2,FALSE)</f>
        <v>Royal Challengers Bangalore</v>
      </c>
      <c r="Z368" t="str">
        <f>VLOOKUP($G368,[1]Team!$A:$C,2,FALSE)</f>
        <v>Royal Challengers Bangalore</v>
      </c>
      <c r="AA368" t="str">
        <f>VLOOKUP($N368,[1]Team!$A:$C,2,FALSE)</f>
        <v>Royal Challengers Bangalore</v>
      </c>
      <c r="AB368" t="str">
        <f t="shared" si="23"/>
        <v>Standard</v>
      </c>
    </row>
    <row r="369" spans="1:28" x14ac:dyDescent="0.3">
      <c r="A369">
        <v>598048</v>
      </c>
      <c r="B369" s="2">
        <v>41397</v>
      </c>
      <c r="C369">
        <v>1</v>
      </c>
      <c r="D369">
        <v>5</v>
      </c>
      <c r="E369">
        <v>6</v>
      </c>
      <c r="F369" t="s">
        <v>32</v>
      </c>
      <c r="G369">
        <v>5</v>
      </c>
      <c r="H369" t="s">
        <v>25</v>
      </c>
      <c r="I369">
        <v>0</v>
      </c>
      <c r="J369">
        <v>1</v>
      </c>
      <c r="K369">
        <v>0</v>
      </c>
      <c r="L369" t="s">
        <v>28</v>
      </c>
      <c r="M369">
        <v>8</v>
      </c>
      <c r="N369">
        <v>1</v>
      </c>
      <c r="O369">
        <v>31</v>
      </c>
      <c r="P369">
        <v>482</v>
      </c>
      <c r="Q369">
        <v>498</v>
      </c>
      <c r="R369" t="s">
        <v>33</v>
      </c>
      <c r="S369" t="s">
        <v>23</v>
      </c>
      <c r="T369">
        <f t="shared" si="20"/>
        <v>2013</v>
      </c>
      <c r="U369">
        <f t="shared" si="21"/>
        <v>5</v>
      </c>
      <c r="V369" t="str">
        <f t="shared" si="22"/>
        <v>May</v>
      </c>
      <c r="W369" s="1" t="str">
        <f>VLOOKUP($C369,[1]Team!$A:$C,2,FALSE)</f>
        <v>Kolkata Knight Riders</v>
      </c>
      <c r="X369" t="str">
        <f>VLOOKUP($C369,[1]Team!$A:$C,3,FALSE)</f>
        <v>KKR</v>
      </c>
      <c r="Y369" t="str">
        <f>VLOOKUP($D369,[1]Team!$A:$C,2,FALSE)</f>
        <v>Rajasthan Royals</v>
      </c>
      <c r="Z369" t="str">
        <f>VLOOKUP($G369,[1]Team!$A:$C,2,FALSE)</f>
        <v>Rajasthan Royals</v>
      </c>
      <c r="AA369" t="str">
        <f>VLOOKUP($N369,[1]Team!$A:$C,2,FALSE)</f>
        <v>Kolkata Knight Riders</v>
      </c>
      <c r="AB369" t="str">
        <f t="shared" si="23"/>
        <v>Standard</v>
      </c>
    </row>
    <row r="370" spans="1:28" x14ac:dyDescent="0.3">
      <c r="A370">
        <v>598049</v>
      </c>
      <c r="B370" s="2">
        <v>41398</v>
      </c>
      <c r="C370">
        <v>11</v>
      </c>
      <c r="D370">
        <v>6</v>
      </c>
      <c r="E370">
        <v>6</v>
      </c>
      <c r="F370" t="s">
        <v>36</v>
      </c>
      <c r="G370">
        <v>6</v>
      </c>
      <c r="H370" t="s">
        <v>25</v>
      </c>
      <c r="I370">
        <v>0</v>
      </c>
      <c r="J370">
        <v>1</v>
      </c>
      <c r="K370">
        <v>0</v>
      </c>
      <c r="L370" t="s">
        <v>28</v>
      </c>
      <c r="M370">
        <v>6</v>
      </c>
      <c r="N370">
        <v>11</v>
      </c>
      <c r="O370">
        <v>362</v>
      </c>
      <c r="P370">
        <v>470</v>
      </c>
      <c r="Q370">
        <v>483</v>
      </c>
      <c r="R370" t="s">
        <v>37</v>
      </c>
      <c r="S370" t="s">
        <v>23</v>
      </c>
      <c r="T370">
        <f t="shared" si="20"/>
        <v>2013</v>
      </c>
      <c r="U370">
        <f t="shared" si="21"/>
        <v>5</v>
      </c>
      <c r="V370" t="str">
        <f t="shared" si="22"/>
        <v>May</v>
      </c>
      <c r="W370" s="1" t="str">
        <f>VLOOKUP($C370,[1]Team!$A:$C,2,FALSE)</f>
        <v>Sunrisers Hyderabad</v>
      </c>
      <c r="X370" t="str">
        <f>VLOOKUP($C370,[1]Team!$A:$C,3,FALSE)</f>
        <v>SRH</v>
      </c>
      <c r="Y370" t="str">
        <f>VLOOKUP($D370,[1]Team!$A:$C,2,FALSE)</f>
        <v>Delhi Daredevils</v>
      </c>
      <c r="Z370" t="str">
        <f>VLOOKUP($G370,[1]Team!$A:$C,2,FALSE)</f>
        <v>Delhi Daredevils</v>
      </c>
      <c r="AA370" t="str">
        <f>VLOOKUP($N370,[1]Team!$A:$C,2,FALSE)</f>
        <v>Sunrisers Hyderabad</v>
      </c>
      <c r="AB370" t="str">
        <f t="shared" si="23"/>
        <v>Standard</v>
      </c>
    </row>
    <row r="371" spans="1:28" x14ac:dyDescent="0.3">
      <c r="A371">
        <v>598050</v>
      </c>
      <c r="B371" s="2">
        <v>41408</v>
      </c>
      <c r="C371">
        <v>2</v>
      </c>
      <c r="D371">
        <v>4</v>
      </c>
      <c r="E371">
        <v>6</v>
      </c>
      <c r="F371" t="s">
        <v>19</v>
      </c>
      <c r="G371">
        <v>4</v>
      </c>
      <c r="H371" t="s">
        <v>20</v>
      </c>
      <c r="I371">
        <v>0</v>
      </c>
      <c r="J371">
        <v>1</v>
      </c>
      <c r="K371">
        <v>0</v>
      </c>
      <c r="L371" t="s">
        <v>28</v>
      </c>
      <c r="M371">
        <v>7</v>
      </c>
      <c r="N371">
        <v>4</v>
      </c>
      <c r="O371">
        <v>53</v>
      </c>
      <c r="P371">
        <v>482</v>
      </c>
      <c r="Q371">
        <v>489</v>
      </c>
      <c r="R371" t="s">
        <v>22</v>
      </c>
      <c r="S371" t="s">
        <v>23</v>
      </c>
      <c r="T371">
        <f t="shared" si="20"/>
        <v>2013</v>
      </c>
      <c r="U371">
        <f t="shared" si="21"/>
        <v>5</v>
      </c>
      <c r="V371" t="str">
        <f t="shared" si="22"/>
        <v>May</v>
      </c>
      <c r="W371" s="1" t="str">
        <f>VLOOKUP($C371,[1]Team!$A:$C,2,FALSE)</f>
        <v>Royal Challengers Bangalore</v>
      </c>
      <c r="X371" t="str">
        <f>VLOOKUP($C371,[1]Team!$A:$C,3,FALSE)</f>
        <v>RCB</v>
      </c>
      <c r="Y371" t="str">
        <f>VLOOKUP($D371,[1]Team!$A:$C,2,FALSE)</f>
        <v>Kings XI Punjab</v>
      </c>
      <c r="Z371" t="str">
        <f>VLOOKUP($G371,[1]Team!$A:$C,2,FALSE)</f>
        <v>Kings XI Punjab</v>
      </c>
      <c r="AA371" t="str">
        <f>VLOOKUP($N371,[1]Team!$A:$C,2,FALSE)</f>
        <v>Kings XI Punjab</v>
      </c>
      <c r="AB371" t="str">
        <f t="shared" si="23"/>
        <v>Standard</v>
      </c>
    </row>
    <row r="372" spans="1:28" x14ac:dyDescent="0.3">
      <c r="A372">
        <v>598051</v>
      </c>
      <c r="B372" s="2">
        <v>41399</v>
      </c>
      <c r="C372">
        <v>7</v>
      </c>
      <c r="D372">
        <v>3</v>
      </c>
      <c r="E372">
        <v>6</v>
      </c>
      <c r="F372" t="s">
        <v>30</v>
      </c>
      <c r="G372">
        <v>7</v>
      </c>
      <c r="H372" t="s">
        <v>25</v>
      </c>
      <c r="I372">
        <v>0</v>
      </c>
      <c r="J372">
        <v>1</v>
      </c>
      <c r="K372">
        <v>0</v>
      </c>
      <c r="L372" t="s">
        <v>21</v>
      </c>
      <c r="M372">
        <v>60</v>
      </c>
      <c r="N372">
        <v>7</v>
      </c>
      <c r="O372">
        <v>357</v>
      </c>
      <c r="P372">
        <v>482</v>
      </c>
      <c r="Q372">
        <v>498</v>
      </c>
      <c r="R372" t="s">
        <v>31</v>
      </c>
      <c r="S372" t="s">
        <v>23</v>
      </c>
      <c r="T372">
        <f t="shared" si="20"/>
        <v>2013</v>
      </c>
      <c r="U372">
        <f t="shared" si="21"/>
        <v>5</v>
      </c>
      <c r="V372" t="str">
        <f t="shared" si="22"/>
        <v>May</v>
      </c>
      <c r="W372" s="1" t="str">
        <f>VLOOKUP($C372,[1]Team!$A:$C,2,FALSE)</f>
        <v>Mumbai Indians</v>
      </c>
      <c r="X372" t="str">
        <f>VLOOKUP($C372,[1]Team!$A:$C,3,FALSE)</f>
        <v>MI</v>
      </c>
      <c r="Y372" t="str">
        <f>VLOOKUP($D372,[1]Team!$A:$C,2,FALSE)</f>
        <v>Chennai Super Kings</v>
      </c>
      <c r="Z372" t="str">
        <f>VLOOKUP($G372,[1]Team!$A:$C,2,FALSE)</f>
        <v>Mumbai Indians</v>
      </c>
      <c r="AA372" t="str">
        <f>VLOOKUP($N372,[1]Team!$A:$C,2,FALSE)</f>
        <v>Mumbai Indians</v>
      </c>
      <c r="AB372" t="str">
        <f t="shared" si="23"/>
        <v>Standard</v>
      </c>
    </row>
    <row r="373" spans="1:28" x14ac:dyDescent="0.3">
      <c r="A373">
        <v>598052</v>
      </c>
      <c r="B373" s="2">
        <v>41399</v>
      </c>
      <c r="C373">
        <v>5</v>
      </c>
      <c r="D373">
        <v>10</v>
      </c>
      <c r="E373">
        <v>6</v>
      </c>
      <c r="F373" t="s">
        <v>34</v>
      </c>
      <c r="G373">
        <v>10</v>
      </c>
      <c r="H373" t="s">
        <v>25</v>
      </c>
      <c r="I373">
        <v>0</v>
      </c>
      <c r="J373">
        <v>1</v>
      </c>
      <c r="K373">
        <v>0</v>
      </c>
      <c r="L373" t="s">
        <v>28</v>
      </c>
      <c r="M373">
        <v>5</v>
      </c>
      <c r="N373">
        <v>5</v>
      </c>
      <c r="O373">
        <v>85</v>
      </c>
      <c r="P373">
        <v>499</v>
      </c>
      <c r="Q373">
        <v>518</v>
      </c>
      <c r="R373" t="s">
        <v>35</v>
      </c>
      <c r="S373" t="s">
        <v>23</v>
      </c>
      <c r="T373">
        <f t="shared" si="20"/>
        <v>2013</v>
      </c>
      <c r="U373">
        <f t="shared" si="21"/>
        <v>5</v>
      </c>
      <c r="V373" t="str">
        <f t="shared" si="22"/>
        <v>May</v>
      </c>
      <c r="W373" s="1" t="str">
        <f>VLOOKUP($C373,[1]Team!$A:$C,2,FALSE)</f>
        <v>Rajasthan Royals</v>
      </c>
      <c r="X373" t="str">
        <f>VLOOKUP($C373,[1]Team!$A:$C,3,FALSE)</f>
        <v>RR</v>
      </c>
      <c r="Y373" t="str">
        <f>VLOOKUP($D373,[1]Team!$A:$C,2,FALSE)</f>
        <v>Pune Warriors</v>
      </c>
      <c r="Z373" t="str">
        <f>VLOOKUP($G373,[1]Team!$A:$C,2,FALSE)</f>
        <v>Pune Warriors</v>
      </c>
      <c r="AA373" t="str">
        <f>VLOOKUP($N373,[1]Team!$A:$C,2,FALSE)</f>
        <v>Rajasthan Royals</v>
      </c>
      <c r="AB373" t="str">
        <f t="shared" si="23"/>
        <v>Standard</v>
      </c>
    </row>
    <row r="374" spans="1:28" x14ac:dyDescent="0.3">
      <c r="A374">
        <v>598053</v>
      </c>
      <c r="B374" s="2">
        <v>41373</v>
      </c>
      <c r="C374">
        <v>2</v>
      </c>
      <c r="D374">
        <v>11</v>
      </c>
      <c r="E374">
        <v>6</v>
      </c>
      <c r="F374" t="s">
        <v>19</v>
      </c>
      <c r="G374">
        <v>11</v>
      </c>
      <c r="H374" t="s">
        <v>25</v>
      </c>
      <c r="I374">
        <v>0</v>
      </c>
      <c r="J374">
        <v>1</v>
      </c>
      <c r="K374">
        <v>0</v>
      </c>
      <c r="L374" t="s">
        <v>28</v>
      </c>
      <c r="M374">
        <v>7</v>
      </c>
      <c r="N374">
        <v>2</v>
      </c>
      <c r="O374">
        <v>8</v>
      </c>
      <c r="P374">
        <v>489</v>
      </c>
      <c r="Q374">
        <v>490</v>
      </c>
      <c r="R374" t="s">
        <v>22</v>
      </c>
      <c r="S374" t="s">
        <v>23</v>
      </c>
      <c r="T374">
        <f t="shared" si="20"/>
        <v>2013</v>
      </c>
      <c r="U374">
        <f t="shared" si="21"/>
        <v>4</v>
      </c>
      <c r="V374" t="str">
        <f t="shared" si="22"/>
        <v>April</v>
      </c>
      <c r="W374" s="1" t="str">
        <f>VLOOKUP($C374,[1]Team!$A:$C,2,FALSE)</f>
        <v>Royal Challengers Bangalore</v>
      </c>
      <c r="X374" t="str">
        <f>VLOOKUP($C374,[1]Team!$A:$C,3,FALSE)</f>
        <v>RCB</v>
      </c>
      <c r="Y374" t="str">
        <f>VLOOKUP($D374,[1]Team!$A:$C,2,FALSE)</f>
        <v>Sunrisers Hyderabad</v>
      </c>
      <c r="Z374" t="str">
        <f>VLOOKUP($G374,[1]Team!$A:$C,2,FALSE)</f>
        <v>Sunrisers Hyderabad</v>
      </c>
      <c r="AA374" t="str">
        <f>VLOOKUP($N374,[1]Team!$A:$C,2,FALSE)</f>
        <v>Royal Challengers Bangalore</v>
      </c>
      <c r="AB374" t="str">
        <f t="shared" si="23"/>
        <v>Standard</v>
      </c>
    </row>
    <row r="375" spans="1:28" x14ac:dyDescent="0.3">
      <c r="A375">
        <v>598054</v>
      </c>
      <c r="B375" s="2">
        <v>41401</v>
      </c>
      <c r="C375">
        <v>5</v>
      </c>
      <c r="D375">
        <v>6</v>
      </c>
      <c r="E375">
        <v>6</v>
      </c>
      <c r="F375" t="s">
        <v>34</v>
      </c>
      <c r="G375">
        <v>6</v>
      </c>
      <c r="H375" t="s">
        <v>25</v>
      </c>
      <c r="I375">
        <v>0</v>
      </c>
      <c r="J375">
        <v>1</v>
      </c>
      <c r="K375">
        <v>0</v>
      </c>
      <c r="L375" t="s">
        <v>28</v>
      </c>
      <c r="M375">
        <v>9</v>
      </c>
      <c r="N375">
        <v>5</v>
      </c>
      <c r="O375">
        <v>85</v>
      </c>
      <c r="P375">
        <v>472</v>
      </c>
      <c r="Q375">
        <v>518</v>
      </c>
      <c r="R375" t="s">
        <v>35</v>
      </c>
      <c r="S375" t="s">
        <v>23</v>
      </c>
      <c r="T375">
        <f t="shared" si="20"/>
        <v>2013</v>
      </c>
      <c r="U375">
        <f t="shared" si="21"/>
        <v>5</v>
      </c>
      <c r="V375" t="str">
        <f t="shared" si="22"/>
        <v>May</v>
      </c>
      <c r="W375" s="1" t="str">
        <f>VLOOKUP($C375,[1]Team!$A:$C,2,FALSE)</f>
        <v>Rajasthan Royals</v>
      </c>
      <c r="X375" t="str">
        <f>VLOOKUP($C375,[1]Team!$A:$C,3,FALSE)</f>
        <v>RR</v>
      </c>
      <c r="Y375" t="str">
        <f>VLOOKUP($D375,[1]Team!$A:$C,2,FALSE)</f>
        <v>Delhi Daredevils</v>
      </c>
      <c r="Z375" t="str">
        <f>VLOOKUP($G375,[1]Team!$A:$C,2,FALSE)</f>
        <v>Delhi Daredevils</v>
      </c>
      <c r="AA375" t="str">
        <f>VLOOKUP($N375,[1]Team!$A:$C,2,FALSE)</f>
        <v>Rajasthan Royals</v>
      </c>
      <c r="AB375" t="str">
        <f t="shared" si="23"/>
        <v>Standard</v>
      </c>
    </row>
    <row r="376" spans="1:28" x14ac:dyDescent="0.3">
      <c r="A376">
        <v>598055</v>
      </c>
      <c r="B376" s="2">
        <v>41401</v>
      </c>
      <c r="C376">
        <v>7</v>
      </c>
      <c r="D376">
        <v>1</v>
      </c>
      <c r="E376">
        <v>6</v>
      </c>
      <c r="F376" t="s">
        <v>30</v>
      </c>
      <c r="G376">
        <v>7</v>
      </c>
      <c r="H376" t="s">
        <v>25</v>
      </c>
      <c r="I376">
        <v>0</v>
      </c>
      <c r="J376">
        <v>1</v>
      </c>
      <c r="K376">
        <v>0</v>
      </c>
      <c r="L376" t="s">
        <v>21</v>
      </c>
      <c r="M376">
        <v>65</v>
      </c>
      <c r="N376">
        <v>7</v>
      </c>
      <c r="O376">
        <v>133</v>
      </c>
      <c r="P376">
        <v>482</v>
      </c>
      <c r="Q376">
        <v>489</v>
      </c>
      <c r="R376" t="s">
        <v>31</v>
      </c>
      <c r="S376" t="s">
        <v>23</v>
      </c>
      <c r="T376">
        <f t="shared" si="20"/>
        <v>2013</v>
      </c>
      <c r="U376">
        <f t="shared" si="21"/>
        <v>5</v>
      </c>
      <c r="V376" t="str">
        <f t="shared" si="22"/>
        <v>May</v>
      </c>
      <c r="W376" s="1" t="str">
        <f>VLOOKUP($C376,[1]Team!$A:$C,2,FALSE)</f>
        <v>Mumbai Indians</v>
      </c>
      <c r="X376" t="str">
        <f>VLOOKUP($C376,[1]Team!$A:$C,3,FALSE)</f>
        <v>MI</v>
      </c>
      <c r="Y376" t="str">
        <f>VLOOKUP($D376,[1]Team!$A:$C,2,FALSE)</f>
        <v>Kolkata Knight Riders</v>
      </c>
      <c r="Z376" t="str">
        <f>VLOOKUP($G376,[1]Team!$A:$C,2,FALSE)</f>
        <v>Mumbai Indians</v>
      </c>
      <c r="AA376" t="str">
        <f>VLOOKUP($N376,[1]Team!$A:$C,2,FALSE)</f>
        <v>Mumbai Indians</v>
      </c>
      <c r="AB376" t="str">
        <f t="shared" si="23"/>
        <v>Standard</v>
      </c>
    </row>
    <row r="377" spans="1:28" x14ac:dyDescent="0.3">
      <c r="A377">
        <v>598056</v>
      </c>
      <c r="B377" s="2">
        <v>41402</v>
      </c>
      <c r="C377">
        <v>11</v>
      </c>
      <c r="D377">
        <v>3</v>
      </c>
      <c r="E377">
        <v>6</v>
      </c>
      <c r="F377" t="s">
        <v>36</v>
      </c>
      <c r="G377">
        <v>11</v>
      </c>
      <c r="H377" t="s">
        <v>20</v>
      </c>
      <c r="I377">
        <v>0</v>
      </c>
      <c r="J377">
        <v>1</v>
      </c>
      <c r="K377">
        <v>0</v>
      </c>
      <c r="L377" t="s">
        <v>21</v>
      </c>
      <c r="M377">
        <v>77</v>
      </c>
      <c r="N377">
        <v>3</v>
      </c>
      <c r="O377">
        <v>21</v>
      </c>
      <c r="P377">
        <v>491</v>
      </c>
      <c r="Q377">
        <v>500</v>
      </c>
      <c r="R377" t="s">
        <v>37</v>
      </c>
      <c r="S377" t="s">
        <v>23</v>
      </c>
      <c r="T377">
        <f t="shared" si="20"/>
        <v>2013</v>
      </c>
      <c r="U377">
        <f t="shared" si="21"/>
        <v>5</v>
      </c>
      <c r="V377" t="str">
        <f t="shared" si="22"/>
        <v>May</v>
      </c>
      <c r="W377" s="1" t="str">
        <f>VLOOKUP($C377,[1]Team!$A:$C,2,FALSE)</f>
        <v>Sunrisers Hyderabad</v>
      </c>
      <c r="X377" t="str">
        <f>VLOOKUP($C377,[1]Team!$A:$C,3,FALSE)</f>
        <v>SRH</v>
      </c>
      <c r="Y377" t="str">
        <f>VLOOKUP($D377,[1]Team!$A:$C,2,FALSE)</f>
        <v>Chennai Super Kings</v>
      </c>
      <c r="Z377" t="str">
        <f>VLOOKUP($G377,[1]Team!$A:$C,2,FALSE)</f>
        <v>Sunrisers Hyderabad</v>
      </c>
      <c r="AA377" t="str">
        <f>VLOOKUP($N377,[1]Team!$A:$C,2,FALSE)</f>
        <v>Chennai Super Kings</v>
      </c>
      <c r="AB377" t="str">
        <f t="shared" si="23"/>
        <v>Standard</v>
      </c>
    </row>
    <row r="378" spans="1:28" x14ac:dyDescent="0.3">
      <c r="A378">
        <v>598057</v>
      </c>
      <c r="B378" s="2">
        <v>41403</v>
      </c>
      <c r="C378">
        <v>4</v>
      </c>
      <c r="D378">
        <v>5</v>
      </c>
      <c r="E378">
        <v>6</v>
      </c>
      <c r="F378" t="s">
        <v>24</v>
      </c>
      <c r="G378">
        <v>5</v>
      </c>
      <c r="H378" t="s">
        <v>20</v>
      </c>
      <c r="I378">
        <v>0</v>
      </c>
      <c r="J378">
        <v>1</v>
      </c>
      <c r="K378">
        <v>0</v>
      </c>
      <c r="L378" t="s">
        <v>28</v>
      </c>
      <c r="M378">
        <v>8</v>
      </c>
      <c r="N378">
        <v>5</v>
      </c>
      <c r="O378">
        <v>309</v>
      </c>
      <c r="P378">
        <v>482</v>
      </c>
      <c r="Q378">
        <v>489</v>
      </c>
      <c r="R378" t="s">
        <v>26</v>
      </c>
      <c r="S378" t="s">
        <v>23</v>
      </c>
      <c r="T378">
        <f t="shared" si="20"/>
        <v>2013</v>
      </c>
      <c r="U378">
        <f t="shared" si="21"/>
        <v>5</v>
      </c>
      <c r="V378" t="str">
        <f t="shared" si="22"/>
        <v>May</v>
      </c>
      <c r="W378" s="1" t="str">
        <f>VLOOKUP($C378,[1]Team!$A:$C,2,FALSE)</f>
        <v>Kings XI Punjab</v>
      </c>
      <c r="X378" t="str">
        <f>VLOOKUP($C378,[1]Team!$A:$C,3,FALSE)</f>
        <v>KXIP</v>
      </c>
      <c r="Y378" t="str">
        <f>VLOOKUP($D378,[1]Team!$A:$C,2,FALSE)</f>
        <v>Rajasthan Royals</v>
      </c>
      <c r="Z378" t="str">
        <f>VLOOKUP($G378,[1]Team!$A:$C,2,FALSE)</f>
        <v>Rajasthan Royals</v>
      </c>
      <c r="AA378" t="str">
        <f>VLOOKUP($N378,[1]Team!$A:$C,2,FALSE)</f>
        <v>Rajasthan Royals</v>
      </c>
      <c r="AB378" t="str">
        <f t="shared" si="23"/>
        <v>Standard</v>
      </c>
    </row>
    <row r="379" spans="1:28" x14ac:dyDescent="0.3">
      <c r="A379">
        <v>598058</v>
      </c>
      <c r="B379" s="2">
        <v>41403</v>
      </c>
      <c r="C379">
        <v>10</v>
      </c>
      <c r="D379">
        <v>1</v>
      </c>
      <c r="E379">
        <v>6</v>
      </c>
      <c r="F379" t="s">
        <v>70</v>
      </c>
      <c r="G379">
        <v>1</v>
      </c>
      <c r="H379" t="s">
        <v>25</v>
      </c>
      <c r="I379">
        <v>0</v>
      </c>
      <c r="J379">
        <v>1</v>
      </c>
      <c r="K379">
        <v>0</v>
      </c>
      <c r="L379" t="s">
        <v>21</v>
      </c>
      <c r="M379">
        <v>46</v>
      </c>
      <c r="N379">
        <v>1</v>
      </c>
      <c r="O379">
        <v>40</v>
      </c>
      <c r="P379">
        <v>470</v>
      </c>
      <c r="Q379">
        <v>483</v>
      </c>
      <c r="R379" t="s">
        <v>71</v>
      </c>
      <c r="S379" t="s">
        <v>23</v>
      </c>
      <c r="T379">
        <f t="shared" si="20"/>
        <v>2013</v>
      </c>
      <c r="U379">
        <f t="shared" si="21"/>
        <v>5</v>
      </c>
      <c r="V379" t="str">
        <f t="shared" si="22"/>
        <v>May</v>
      </c>
      <c r="W379" s="1" t="str">
        <f>VLOOKUP($C379,[1]Team!$A:$C,2,FALSE)</f>
        <v>Pune Warriors</v>
      </c>
      <c r="X379" t="str">
        <f>VLOOKUP($C379,[1]Team!$A:$C,3,FALSE)</f>
        <v>PW</v>
      </c>
      <c r="Y379" t="str">
        <f>VLOOKUP($D379,[1]Team!$A:$C,2,FALSE)</f>
        <v>Kolkata Knight Riders</v>
      </c>
      <c r="Z379" t="str">
        <f>VLOOKUP($G379,[1]Team!$A:$C,2,FALSE)</f>
        <v>Kolkata Knight Riders</v>
      </c>
      <c r="AA379" t="str">
        <f>VLOOKUP($N379,[1]Team!$A:$C,2,FALSE)</f>
        <v>Kolkata Knight Riders</v>
      </c>
      <c r="AB379" t="str">
        <f t="shared" si="23"/>
        <v>Standard</v>
      </c>
    </row>
    <row r="380" spans="1:28" x14ac:dyDescent="0.3">
      <c r="A380">
        <v>598059</v>
      </c>
      <c r="B380" s="2">
        <v>41404</v>
      </c>
      <c r="C380">
        <v>6</v>
      </c>
      <c r="D380">
        <v>2</v>
      </c>
      <c r="E380">
        <v>6</v>
      </c>
      <c r="F380" t="s">
        <v>27</v>
      </c>
      <c r="G380">
        <v>6</v>
      </c>
      <c r="H380" t="s">
        <v>20</v>
      </c>
      <c r="I380">
        <v>0</v>
      </c>
      <c r="J380">
        <v>1</v>
      </c>
      <c r="K380">
        <v>0</v>
      </c>
      <c r="L380" t="s">
        <v>21</v>
      </c>
      <c r="M380">
        <v>4</v>
      </c>
      <c r="N380">
        <v>2</v>
      </c>
      <c r="O380">
        <v>346</v>
      </c>
      <c r="P380">
        <v>500</v>
      </c>
      <c r="Q380">
        <v>503</v>
      </c>
      <c r="R380" t="s">
        <v>29</v>
      </c>
      <c r="S380" t="s">
        <v>23</v>
      </c>
      <c r="T380">
        <f t="shared" si="20"/>
        <v>2013</v>
      </c>
      <c r="U380">
        <f t="shared" si="21"/>
        <v>5</v>
      </c>
      <c r="V380" t="str">
        <f t="shared" si="22"/>
        <v>May</v>
      </c>
      <c r="W380" s="1" t="str">
        <f>VLOOKUP($C380,[1]Team!$A:$C,2,FALSE)</f>
        <v>Delhi Daredevils</v>
      </c>
      <c r="X380" t="str">
        <f>VLOOKUP($C380,[1]Team!$A:$C,3,FALSE)</f>
        <v>DD</v>
      </c>
      <c r="Y380" t="str">
        <f>VLOOKUP($D380,[1]Team!$A:$C,2,FALSE)</f>
        <v>Royal Challengers Bangalore</v>
      </c>
      <c r="Z380" t="str">
        <f>VLOOKUP($G380,[1]Team!$A:$C,2,FALSE)</f>
        <v>Delhi Daredevils</v>
      </c>
      <c r="AA380" t="str">
        <f>VLOOKUP($N380,[1]Team!$A:$C,2,FALSE)</f>
        <v>Royal Challengers Bangalore</v>
      </c>
      <c r="AB380" t="str">
        <f t="shared" si="23"/>
        <v>Standard</v>
      </c>
    </row>
    <row r="381" spans="1:28" x14ac:dyDescent="0.3">
      <c r="A381">
        <v>598060</v>
      </c>
      <c r="B381" s="2">
        <v>41405</v>
      </c>
      <c r="C381">
        <v>10</v>
      </c>
      <c r="D381">
        <v>7</v>
      </c>
      <c r="E381">
        <v>6</v>
      </c>
      <c r="F381" t="s">
        <v>70</v>
      </c>
      <c r="G381">
        <v>10</v>
      </c>
      <c r="H381" t="s">
        <v>25</v>
      </c>
      <c r="I381">
        <v>0</v>
      </c>
      <c r="J381">
        <v>1</v>
      </c>
      <c r="K381">
        <v>0</v>
      </c>
      <c r="L381" t="s">
        <v>28</v>
      </c>
      <c r="M381">
        <v>5</v>
      </c>
      <c r="N381">
        <v>7</v>
      </c>
      <c r="O381">
        <v>357</v>
      </c>
      <c r="P381">
        <v>470</v>
      </c>
      <c r="Q381">
        <v>495</v>
      </c>
      <c r="R381" t="s">
        <v>71</v>
      </c>
      <c r="S381" t="s">
        <v>23</v>
      </c>
      <c r="T381">
        <f t="shared" si="20"/>
        <v>2013</v>
      </c>
      <c r="U381">
        <f t="shared" si="21"/>
        <v>5</v>
      </c>
      <c r="V381" t="str">
        <f t="shared" si="22"/>
        <v>May</v>
      </c>
      <c r="W381" s="1" t="str">
        <f>VLOOKUP($C381,[1]Team!$A:$C,2,FALSE)</f>
        <v>Pune Warriors</v>
      </c>
      <c r="X381" t="str">
        <f>VLOOKUP($C381,[1]Team!$A:$C,3,FALSE)</f>
        <v>PW</v>
      </c>
      <c r="Y381" t="str">
        <f>VLOOKUP($D381,[1]Team!$A:$C,2,FALSE)</f>
        <v>Mumbai Indians</v>
      </c>
      <c r="Z381" t="str">
        <f>VLOOKUP($G381,[1]Team!$A:$C,2,FALSE)</f>
        <v>Pune Warriors</v>
      </c>
      <c r="AA381" t="str">
        <f>VLOOKUP($N381,[1]Team!$A:$C,2,FALSE)</f>
        <v>Mumbai Indians</v>
      </c>
      <c r="AB381" t="str">
        <f t="shared" si="23"/>
        <v>Standard</v>
      </c>
    </row>
    <row r="382" spans="1:28" x14ac:dyDescent="0.3">
      <c r="A382">
        <v>598061</v>
      </c>
      <c r="B382" s="2">
        <v>41405</v>
      </c>
      <c r="C382">
        <v>4</v>
      </c>
      <c r="D382">
        <v>11</v>
      </c>
      <c r="E382">
        <v>6</v>
      </c>
      <c r="F382" t="s">
        <v>24</v>
      </c>
      <c r="G382">
        <v>4</v>
      </c>
      <c r="H382" t="s">
        <v>20</v>
      </c>
      <c r="I382">
        <v>0</v>
      </c>
      <c r="J382">
        <v>1</v>
      </c>
      <c r="K382">
        <v>0</v>
      </c>
      <c r="L382" t="s">
        <v>21</v>
      </c>
      <c r="M382">
        <v>30</v>
      </c>
      <c r="N382">
        <v>11</v>
      </c>
      <c r="O382">
        <v>17</v>
      </c>
      <c r="P382">
        <v>491</v>
      </c>
      <c r="Q382">
        <v>518</v>
      </c>
      <c r="R382" t="s">
        <v>26</v>
      </c>
      <c r="S382" t="s">
        <v>23</v>
      </c>
      <c r="T382">
        <f t="shared" si="20"/>
        <v>2013</v>
      </c>
      <c r="U382">
        <f t="shared" si="21"/>
        <v>5</v>
      </c>
      <c r="V382" t="str">
        <f t="shared" si="22"/>
        <v>May</v>
      </c>
      <c r="W382" s="1" t="str">
        <f>VLOOKUP($C382,[1]Team!$A:$C,2,FALSE)</f>
        <v>Kings XI Punjab</v>
      </c>
      <c r="X382" t="str">
        <f>VLOOKUP($C382,[1]Team!$A:$C,3,FALSE)</f>
        <v>KXIP</v>
      </c>
      <c r="Y382" t="str">
        <f>VLOOKUP($D382,[1]Team!$A:$C,2,FALSE)</f>
        <v>Sunrisers Hyderabad</v>
      </c>
      <c r="Z382" t="str">
        <f>VLOOKUP($G382,[1]Team!$A:$C,2,FALSE)</f>
        <v>Kings XI Punjab</v>
      </c>
      <c r="AA382" t="str">
        <f>VLOOKUP($N382,[1]Team!$A:$C,2,FALSE)</f>
        <v>Sunrisers Hyderabad</v>
      </c>
      <c r="AB382" t="str">
        <f t="shared" si="23"/>
        <v>Standard</v>
      </c>
    </row>
    <row r="383" spans="1:28" x14ac:dyDescent="0.3">
      <c r="A383">
        <v>598062</v>
      </c>
      <c r="B383" s="2">
        <v>41406</v>
      </c>
      <c r="C383">
        <v>1</v>
      </c>
      <c r="D383">
        <v>2</v>
      </c>
      <c r="E383">
        <v>6</v>
      </c>
      <c r="F383" t="s">
        <v>91</v>
      </c>
      <c r="G383">
        <v>1</v>
      </c>
      <c r="H383" t="s">
        <v>20</v>
      </c>
      <c r="I383">
        <v>0</v>
      </c>
      <c r="J383">
        <v>1</v>
      </c>
      <c r="K383">
        <v>0</v>
      </c>
      <c r="L383" t="s">
        <v>28</v>
      </c>
      <c r="M383">
        <v>5</v>
      </c>
      <c r="N383">
        <v>1</v>
      </c>
      <c r="O383">
        <v>9</v>
      </c>
      <c r="P383">
        <v>500</v>
      </c>
      <c r="Q383">
        <v>503</v>
      </c>
      <c r="R383" t="s">
        <v>74</v>
      </c>
      <c r="S383" t="s">
        <v>23</v>
      </c>
      <c r="T383">
        <f t="shared" si="20"/>
        <v>2013</v>
      </c>
      <c r="U383">
        <f t="shared" si="21"/>
        <v>5</v>
      </c>
      <c r="V383" t="str">
        <f t="shared" si="22"/>
        <v>May</v>
      </c>
      <c r="W383" s="1" t="str">
        <f>VLOOKUP($C383,[1]Team!$A:$C,2,FALSE)</f>
        <v>Kolkata Knight Riders</v>
      </c>
      <c r="X383" t="str">
        <f>VLOOKUP($C383,[1]Team!$A:$C,3,FALSE)</f>
        <v>KKR</v>
      </c>
      <c r="Y383" t="str">
        <f>VLOOKUP($D383,[1]Team!$A:$C,2,FALSE)</f>
        <v>Royal Challengers Bangalore</v>
      </c>
      <c r="Z383" t="str">
        <f>VLOOKUP($G383,[1]Team!$A:$C,2,FALSE)</f>
        <v>Kolkata Knight Riders</v>
      </c>
      <c r="AA383" t="str">
        <f>VLOOKUP($N383,[1]Team!$A:$C,2,FALSE)</f>
        <v>Kolkata Knight Riders</v>
      </c>
      <c r="AB383" t="str">
        <f t="shared" si="23"/>
        <v>Standard</v>
      </c>
    </row>
    <row r="384" spans="1:28" x14ac:dyDescent="0.3">
      <c r="A384">
        <v>598063</v>
      </c>
      <c r="B384" s="2">
        <v>41406</v>
      </c>
      <c r="C384">
        <v>5</v>
      </c>
      <c r="D384">
        <v>3</v>
      </c>
      <c r="E384">
        <v>6</v>
      </c>
      <c r="F384" t="s">
        <v>34</v>
      </c>
      <c r="G384">
        <v>5</v>
      </c>
      <c r="H384" t="s">
        <v>20</v>
      </c>
      <c r="I384">
        <v>0</v>
      </c>
      <c r="J384">
        <v>1</v>
      </c>
      <c r="K384">
        <v>0</v>
      </c>
      <c r="L384" t="s">
        <v>28</v>
      </c>
      <c r="M384">
        <v>5</v>
      </c>
      <c r="N384">
        <v>5</v>
      </c>
      <c r="O384">
        <v>32</v>
      </c>
      <c r="P384">
        <v>482</v>
      </c>
      <c r="Q384">
        <v>498</v>
      </c>
      <c r="R384" t="s">
        <v>35</v>
      </c>
      <c r="S384" t="s">
        <v>23</v>
      </c>
      <c r="T384">
        <f t="shared" si="20"/>
        <v>2013</v>
      </c>
      <c r="U384">
        <f t="shared" si="21"/>
        <v>5</v>
      </c>
      <c r="V384" t="str">
        <f t="shared" si="22"/>
        <v>May</v>
      </c>
      <c r="W384" s="1" t="str">
        <f>VLOOKUP($C384,[1]Team!$A:$C,2,FALSE)</f>
        <v>Rajasthan Royals</v>
      </c>
      <c r="X384" t="str">
        <f>VLOOKUP($C384,[1]Team!$A:$C,3,FALSE)</f>
        <v>RR</v>
      </c>
      <c r="Y384" t="str">
        <f>VLOOKUP($D384,[1]Team!$A:$C,2,FALSE)</f>
        <v>Chennai Super Kings</v>
      </c>
      <c r="Z384" t="str">
        <f>VLOOKUP($G384,[1]Team!$A:$C,2,FALSE)</f>
        <v>Rajasthan Royals</v>
      </c>
      <c r="AA384" t="str">
        <f>VLOOKUP($N384,[1]Team!$A:$C,2,FALSE)</f>
        <v>Rajasthan Royals</v>
      </c>
      <c r="AB384" t="str">
        <f t="shared" si="23"/>
        <v>Standard</v>
      </c>
    </row>
    <row r="385" spans="1:28" x14ac:dyDescent="0.3">
      <c r="A385">
        <v>598064</v>
      </c>
      <c r="B385" s="2">
        <v>41387</v>
      </c>
      <c r="C385">
        <v>6</v>
      </c>
      <c r="D385">
        <v>4</v>
      </c>
      <c r="E385">
        <v>6</v>
      </c>
      <c r="F385" t="s">
        <v>27</v>
      </c>
      <c r="G385">
        <v>4</v>
      </c>
      <c r="H385" t="s">
        <v>20</v>
      </c>
      <c r="I385">
        <v>0</v>
      </c>
      <c r="J385">
        <v>1</v>
      </c>
      <c r="K385">
        <v>0</v>
      </c>
      <c r="L385" t="s">
        <v>28</v>
      </c>
      <c r="M385">
        <v>5</v>
      </c>
      <c r="N385">
        <v>4</v>
      </c>
      <c r="O385">
        <v>256</v>
      </c>
      <c r="P385">
        <v>496</v>
      </c>
      <c r="Q385">
        <v>503</v>
      </c>
      <c r="R385" t="s">
        <v>29</v>
      </c>
      <c r="S385" t="s">
        <v>23</v>
      </c>
      <c r="T385">
        <f t="shared" si="20"/>
        <v>2013</v>
      </c>
      <c r="U385">
        <f t="shared" si="21"/>
        <v>4</v>
      </c>
      <c r="V385" t="str">
        <f t="shared" si="22"/>
        <v>April</v>
      </c>
      <c r="W385" s="1" t="str">
        <f>VLOOKUP($C385,[1]Team!$A:$C,2,FALSE)</f>
        <v>Delhi Daredevils</v>
      </c>
      <c r="X385" t="str">
        <f>VLOOKUP($C385,[1]Team!$A:$C,3,FALSE)</f>
        <v>DD</v>
      </c>
      <c r="Y385" t="str">
        <f>VLOOKUP($D385,[1]Team!$A:$C,2,FALSE)</f>
        <v>Kings XI Punjab</v>
      </c>
      <c r="Z385" t="str">
        <f>VLOOKUP($G385,[1]Team!$A:$C,2,FALSE)</f>
        <v>Kings XI Punjab</v>
      </c>
      <c r="AA385" t="str">
        <f>VLOOKUP($N385,[1]Team!$A:$C,2,FALSE)</f>
        <v>Kings XI Punjab</v>
      </c>
      <c r="AB385" t="str">
        <f t="shared" si="23"/>
        <v>Standard</v>
      </c>
    </row>
    <row r="386" spans="1:28" x14ac:dyDescent="0.3">
      <c r="A386">
        <v>598065</v>
      </c>
      <c r="B386" s="2">
        <v>41407</v>
      </c>
      <c r="C386">
        <v>7</v>
      </c>
      <c r="D386">
        <v>11</v>
      </c>
      <c r="E386">
        <v>6</v>
      </c>
      <c r="F386" t="s">
        <v>30</v>
      </c>
      <c r="G386">
        <v>11</v>
      </c>
      <c r="H386" t="s">
        <v>25</v>
      </c>
      <c r="I386">
        <v>0</v>
      </c>
      <c r="J386">
        <v>1</v>
      </c>
      <c r="K386">
        <v>0</v>
      </c>
      <c r="L386" t="s">
        <v>28</v>
      </c>
      <c r="M386">
        <v>7</v>
      </c>
      <c r="N386">
        <v>7</v>
      </c>
      <c r="O386">
        <v>221</v>
      </c>
      <c r="P386">
        <v>495</v>
      </c>
      <c r="Q386">
        <v>490</v>
      </c>
      <c r="R386" t="s">
        <v>31</v>
      </c>
      <c r="S386" t="s">
        <v>23</v>
      </c>
      <c r="T386">
        <f t="shared" si="20"/>
        <v>2013</v>
      </c>
      <c r="U386">
        <f t="shared" si="21"/>
        <v>5</v>
      </c>
      <c r="V386" t="str">
        <f t="shared" si="22"/>
        <v>May</v>
      </c>
      <c r="W386" s="1" t="str">
        <f>VLOOKUP($C386,[1]Team!$A:$C,2,FALSE)</f>
        <v>Mumbai Indians</v>
      </c>
      <c r="X386" t="str">
        <f>VLOOKUP($C386,[1]Team!$A:$C,3,FALSE)</f>
        <v>MI</v>
      </c>
      <c r="Y386" t="str">
        <f>VLOOKUP($D386,[1]Team!$A:$C,2,FALSE)</f>
        <v>Sunrisers Hyderabad</v>
      </c>
      <c r="Z386" t="str">
        <f>VLOOKUP($G386,[1]Team!$A:$C,2,FALSE)</f>
        <v>Sunrisers Hyderabad</v>
      </c>
      <c r="AA386" t="str">
        <f>VLOOKUP($N386,[1]Team!$A:$C,2,FALSE)</f>
        <v>Mumbai Indians</v>
      </c>
      <c r="AB386" t="str">
        <f t="shared" si="23"/>
        <v>Standard</v>
      </c>
    </row>
    <row r="387" spans="1:28" x14ac:dyDescent="0.3">
      <c r="A387">
        <v>598066</v>
      </c>
      <c r="B387" s="2">
        <v>41409</v>
      </c>
      <c r="C387">
        <v>1</v>
      </c>
      <c r="D387">
        <v>10</v>
      </c>
      <c r="E387">
        <v>6</v>
      </c>
      <c r="F387" t="s">
        <v>91</v>
      </c>
      <c r="G387">
        <v>1</v>
      </c>
      <c r="H387" t="s">
        <v>20</v>
      </c>
      <c r="I387">
        <v>0</v>
      </c>
      <c r="J387">
        <v>1</v>
      </c>
      <c r="K387">
        <v>0</v>
      </c>
      <c r="L387" t="s">
        <v>21</v>
      </c>
      <c r="M387">
        <v>7</v>
      </c>
      <c r="N387">
        <v>10</v>
      </c>
      <c r="O387">
        <v>96</v>
      </c>
      <c r="P387">
        <v>500</v>
      </c>
      <c r="Q387">
        <v>503</v>
      </c>
      <c r="R387" t="s">
        <v>74</v>
      </c>
      <c r="S387" t="s">
        <v>23</v>
      </c>
      <c r="T387">
        <f t="shared" ref="T387:T450" si="24">YEAR($B387)</f>
        <v>2013</v>
      </c>
      <c r="U387">
        <f t="shared" ref="U387:U450" si="25">MONTH($B387)</f>
        <v>5</v>
      </c>
      <c r="V387" t="str">
        <f t="shared" ref="V387:V450" si="26">TEXT($B387, "MMMM")</f>
        <v>May</v>
      </c>
      <c r="W387" s="1" t="str">
        <f>VLOOKUP($C387,[1]Team!$A:$C,2,FALSE)</f>
        <v>Kolkata Knight Riders</v>
      </c>
      <c r="X387" t="str">
        <f>VLOOKUP($C387,[1]Team!$A:$C,3,FALSE)</f>
        <v>KKR</v>
      </c>
      <c r="Y387" t="str">
        <f>VLOOKUP($D387,[1]Team!$A:$C,2,FALSE)</f>
        <v>Pune Warriors</v>
      </c>
      <c r="Z387" t="str">
        <f>VLOOKUP($G387,[1]Team!$A:$C,2,FALSE)</f>
        <v>Kolkata Knight Riders</v>
      </c>
      <c r="AA387" t="str">
        <f>VLOOKUP($N387,[1]Team!$A:$C,2,FALSE)</f>
        <v>Pune Warriors</v>
      </c>
      <c r="AB387" t="str">
        <f t="shared" ref="AB387:AB450" si="27">IF(OR($J387=0, $L387="Tie", $L387="No Result"), "Non-Standard","Standard")</f>
        <v>Standard</v>
      </c>
    </row>
    <row r="388" spans="1:28" x14ac:dyDescent="0.3">
      <c r="A388">
        <v>598067</v>
      </c>
      <c r="B388" s="2">
        <v>41408</v>
      </c>
      <c r="C388">
        <v>3</v>
      </c>
      <c r="D388">
        <v>6</v>
      </c>
      <c r="E388">
        <v>6</v>
      </c>
      <c r="F388" t="s">
        <v>85</v>
      </c>
      <c r="G388">
        <v>3</v>
      </c>
      <c r="H388" t="s">
        <v>25</v>
      </c>
      <c r="I388">
        <v>0</v>
      </c>
      <c r="J388">
        <v>1</v>
      </c>
      <c r="K388">
        <v>0</v>
      </c>
      <c r="L388" t="s">
        <v>21</v>
      </c>
      <c r="M388">
        <v>33</v>
      </c>
      <c r="N388">
        <v>3</v>
      </c>
      <c r="O388">
        <v>20</v>
      </c>
      <c r="P388">
        <v>499</v>
      </c>
      <c r="Q388">
        <v>518</v>
      </c>
      <c r="R388" t="s">
        <v>38</v>
      </c>
      <c r="S388" t="s">
        <v>23</v>
      </c>
      <c r="T388">
        <f t="shared" si="24"/>
        <v>2013</v>
      </c>
      <c r="U388">
        <f t="shared" si="25"/>
        <v>5</v>
      </c>
      <c r="V388" t="str">
        <f t="shared" si="26"/>
        <v>May</v>
      </c>
      <c r="W388" s="1" t="str">
        <f>VLOOKUP($C388,[1]Team!$A:$C,2,FALSE)</f>
        <v>Chennai Super Kings</v>
      </c>
      <c r="X388" t="str">
        <f>VLOOKUP($C388,[1]Team!$A:$C,3,FALSE)</f>
        <v>CSK</v>
      </c>
      <c r="Y388" t="str">
        <f>VLOOKUP($D388,[1]Team!$A:$C,2,FALSE)</f>
        <v>Delhi Daredevils</v>
      </c>
      <c r="Z388" t="str">
        <f>VLOOKUP($G388,[1]Team!$A:$C,2,FALSE)</f>
        <v>Chennai Super Kings</v>
      </c>
      <c r="AA388" t="str">
        <f>VLOOKUP($N388,[1]Team!$A:$C,2,FALSE)</f>
        <v>Chennai Super Kings</v>
      </c>
      <c r="AB388" t="str">
        <f t="shared" si="27"/>
        <v>Standard</v>
      </c>
    </row>
    <row r="389" spans="1:28" x14ac:dyDescent="0.3">
      <c r="A389">
        <v>598068</v>
      </c>
      <c r="B389" s="2">
        <v>41409</v>
      </c>
      <c r="C389">
        <v>7</v>
      </c>
      <c r="D389">
        <v>5</v>
      </c>
      <c r="E389">
        <v>6</v>
      </c>
      <c r="F389" t="s">
        <v>30</v>
      </c>
      <c r="G389">
        <v>5</v>
      </c>
      <c r="H389" t="s">
        <v>20</v>
      </c>
      <c r="I389">
        <v>0</v>
      </c>
      <c r="J389">
        <v>1</v>
      </c>
      <c r="K389">
        <v>0</v>
      </c>
      <c r="L389" t="s">
        <v>21</v>
      </c>
      <c r="M389">
        <v>14</v>
      </c>
      <c r="N389">
        <v>7</v>
      </c>
      <c r="O389">
        <v>207</v>
      </c>
      <c r="P389">
        <v>470</v>
      </c>
      <c r="Q389">
        <v>483</v>
      </c>
      <c r="R389" t="s">
        <v>31</v>
      </c>
      <c r="S389" t="s">
        <v>23</v>
      </c>
      <c r="T389">
        <f t="shared" si="24"/>
        <v>2013</v>
      </c>
      <c r="U389">
        <f t="shared" si="25"/>
        <v>5</v>
      </c>
      <c r="V389" t="str">
        <f t="shared" si="26"/>
        <v>May</v>
      </c>
      <c r="W389" s="1" t="str">
        <f>VLOOKUP($C389,[1]Team!$A:$C,2,FALSE)</f>
        <v>Mumbai Indians</v>
      </c>
      <c r="X389" t="str">
        <f>VLOOKUP($C389,[1]Team!$A:$C,3,FALSE)</f>
        <v>MI</v>
      </c>
      <c r="Y389" t="str">
        <f>VLOOKUP($D389,[1]Team!$A:$C,2,FALSE)</f>
        <v>Rajasthan Royals</v>
      </c>
      <c r="Z389" t="str">
        <f>VLOOKUP($G389,[1]Team!$A:$C,2,FALSE)</f>
        <v>Rajasthan Royals</v>
      </c>
      <c r="AA389" t="str">
        <f>VLOOKUP($N389,[1]Team!$A:$C,2,FALSE)</f>
        <v>Mumbai Indians</v>
      </c>
      <c r="AB389" t="str">
        <f t="shared" si="27"/>
        <v>Standard</v>
      </c>
    </row>
    <row r="390" spans="1:28" x14ac:dyDescent="0.3">
      <c r="A390">
        <v>598069</v>
      </c>
      <c r="B390" s="2">
        <v>41400</v>
      </c>
      <c r="C390">
        <v>4</v>
      </c>
      <c r="D390">
        <v>2</v>
      </c>
      <c r="E390">
        <v>6</v>
      </c>
      <c r="F390" t="s">
        <v>24</v>
      </c>
      <c r="G390">
        <v>4</v>
      </c>
      <c r="H390" t="s">
        <v>20</v>
      </c>
      <c r="I390">
        <v>0</v>
      </c>
      <c r="J390">
        <v>1</v>
      </c>
      <c r="K390">
        <v>0</v>
      </c>
      <c r="L390" t="s">
        <v>28</v>
      </c>
      <c r="M390">
        <v>6</v>
      </c>
      <c r="N390">
        <v>4</v>
      </c>
      <c r="O390">
        <v>320</v>
      </c>
      <c r="P390">
        <v>496</v>
      </c>
      <c r="Q390">
        <v>500</v>
      </c>
      <c r="R390" t="s">
        <v>26</v>
      </c>
      <c r="S390" t="s">
        <v>23</v>
      </c>
      <c r="T390">
        <f t="shared" si="24"/>
        <v>2013</v>
      </c>
      <c r="U390">
        <f t="shared" si="25"/>
        <v>5</v>
      </c>
      <c r="V390" t="str">
        <f t="shared" si="26"/>
        <v>May</v>
      </c>
      <c r="W390" s="1" t="str">
        <f>VLOOKUP($C390,[1]Team!$A:$C,2,FALSE)</f>
        <v>Kings XI Punjab</v>
      </c>
      <c r="X390" t="str">
        <f>VLOOKUP($C390,[1]Team!$A:$C,3,FALSE)</f>
        <v>KXIP</v>
      </c>
      <c r="Y390" t="str">
        <f>VLOOKUP($D390,[1]Team!$A:$C,2,FALSE)</f>
        <v>Royal Challengers Bangalore</v>
      </c>
      <c r="Z390" t="str">
        <f>VLOOKUP($G390,[1]Team!$A:$C,2,FALSE)</f>
        <v>Kings XI Punjab</v>
      </c>
      <c r="AA390" t="str">
        <f>VLOOKUP($N390,[1]Team!$A:$C,2,FALSE)</f>
        <v>Kings XI Punjab</v>
      </c>
      <c r="AB390" t="str">
        <f t="shared" si="27"/>
        <v>Standard</v>
      </c>
    </row>
    <row r="391" spans="1:28" x14ac:dyDescent="0.3">
      <c r="A391">
        <v>598070</v>
      </c>
      <c r="B391" s="2">
        <v>41411</v>
      </c>
      <c r="C391">
        <v>11</v>
      </c>
      <c r="D391">
        <v>5</v>
      </c>
      <c r="E391">
        <v>6</v>
      </c>
      <c r="F391" t="s">
        <v>36</v>
      </c>
      <c r="G391">
        <v>11</v>
      </c>
      <c r="H391" t="s">
        <v>25</v>
      </c>
      <c r="I391">
        <v>0</v>
      </c>
      <c r="J391">
        <v>1</v>
      </c>
      <c r="K391">
        <v>0</v>
      </c>
      <c r="L391" t="s">
        <v>21</v>
      </c>
      <c r="M391">
        <v>23</v>
      </c>
      <c r="N391">
        <v>11</v>
      </c>
      <c r="O391">
        <v>136</v>
      </c>
      <c r="P391">
        <v>470</v>
      </c>
      <c r="Q391">
        <v>495</v>
      </c>
      <c r="R391" t="s">
        <v>37</v>
      </c>
      <c r="S391" t="s">
        <v>23</v>
      </c>
      <c r="T391">
        <f t="shared" si="24"/>
        <v>2013</v>
      </c>
      <c r="U391">
        <f t="shared" si="25"/>
        <v>5</v>
      </c>
      <c r="V391" t="str">
        <f t="shared" si="26"/>
        <v>May</v>
      </c>
      <c r="W391" s="1" t="str">
        <f>VLOOKUP($C391,[1]Team!$A:$C,2,FALSE)</f>
        <v>Sunrisers Hyderabad</v>
      </c>
      <c r="X391" t="str">
        <f>VLOOKUP($C391,[1]Team!$A:$C,3,FALSE)</f>
        <v>SRH</v>
      </c>
      <c r="Y391" t="str">
        <f>VLOOKUP($D391,[1]Team!$A:$C,2,FALSE)</f>
        <v>Rajasthan Royals</v>
      </c>
      <c r="Z391" t="str">
        <f>VLOOKUP($G391,[1]Team!$A:$C,2,FALSE)</f>
        <v>Sunrisers Hyderabad</v>
      </c>
      <c r="AA391" t="str">
        <f>VLOOKUP($N391,[1]Team!$A:$C,2,FALSE)</f>
        <v>Sunrisers Hyderabad</v>
      </c>
      <c r="AB391" t="str">
        <f t="shared" si="27"/>
        <v>Standard</v>
      </c>
    </row>
    <row r="392" spans="1:28" x14ac:dyDescent="0.3">
      <c r="A392">
        <v>598071</v>
      </c>
      <c r="B392" s="2">
        <v>41412</v>
      </c>
      <c r="C392">
        <v>4</v>
      </c>
      <c r="D392">
        <v>7</v>
      </c>
      <c r="E392">
        <v>6</v>
      </c>
      <c r="F392" t="s">
        <v>62</v>
      </c>
      <c r="G392">
        <v>7</v>
      </c>
      <c r="H392" t="s">
        <v>20</v>
      </c>
      <c r="I392">
        <v>0</v>
      </c>
      <c r="J392">
        <v>1</v>
      </c>
      <c r="K392">
        <v>0</v>
      </c>
      <c r="L392" t="s">
        <v>21</v>
      </c>
      <c r="M392">
        <v>50</v>
      </c>
      <c r="N392">
        <v>4</v>
      </c>
      <c r="O392">
        <v>321</v>
      </c>
      <c r="P392">
        <v>482</v>
      </c>
      <c r="Q392">
        <v>498</v>
      </c>
      <c r="R392" t="s">
        <v>63</v>
      </c>
      <c r="S392" t="s">
        <v>23</v>
      </c>
      <c r="T392">
        <f t="shared" si="24"/>
        <v>2013</v>
      </c>
      <c r="U392">
        <f t="shared" si="25"/>
        <v>5</v>
      </c>
      <c r="V392" t="str">
        <f t="shared" si="26"/>
        <v>May</v>
      </c>
      <c r="W392" s="1" t="str">
        <f>VLOOKUP($C392,[1]Team!$A:$C,2,FALSE)</f>
        <v>Kings XI Punjab</v>
      </c>
      <c r="X392" t="str">
        <f>VLOOKUP($C392,[1]Team!$A:$C,3,FALSE)</f>
        <v>KXIP</v>
      </c>
      <c r="Y392" t="str">
        <f>VLOOKUP($D392,[1]Team!$A:$C,2,FALSE)</f>
        <v>Mumbai Indians</v>
      </c>
      <c r="Z392" t="str">
        <f>VLOOKUP($G392,[1]Team!$A:$C,2,FALSE)</f>
        <v>Mumbai Indians</v>
      </c>
      <c r="AA392" t="str">
        <f>VLOOKUP($N392,[1]Team!$A:$C,2,FALSE)</f>
        <v>Kings XI Punjab</v>
      </c>
      <c r="AB392" t="str">
        <f t="shared" si="27"/>
        <v>Standard</v>
      </c>
    </row>
    <row r="393" spans="1:28" x14ac:dyDescent="0.3">
      <c r="A393">
        <v>598072</v>
      </c>
      <c r="B393" s="2">
        <v>41413</v>
      </c>
      <c r="C393">
        <v>10</v>
      </c>
      <c r="D393">
        <v>6</v>
      </c>
      <c r="E393">
        <v>6</v>
      </c>
      <c r="F393" t="s">
        <v>70</v>
      </c>
      <c r="G393">
        <v>10</v>
      </c>
      <c r="H393" t="s">
        <v>25</v>
      </c>
      <c r="I393">
        <v>0</v>
      </c>
      <c r="J393">
        <v>1</v>
      </c>
      <c r="K393">
        <v>0</v>
      </c>
      <c r="L393" t="s">
        <v>21</v>
      </c>
      <c r="M393">
        <v>38</v>
      </c>
      <c r="N393">
        <v>10</v>
      </c>
      <c r="O393">
        <v>358</v>
      </c>
      <c r="P393">
        <v>500</v>
      </c>
      <c r="Q393">
        <v>490</v>
      </c>
      <c r="R393" t="s">
        <v>71</v>
      </c>
      <c r="S393" t="s">
        <v>23</v>
      </c>
      <c r="T393">
        <f t="shared" si="24"/>
        <v>2013</v>
      </c>
      <c r="U393">
        <f t="shared" si="25"/>
        <v>5</v>
      </c>
      <c r="V393" t="str">
        <f t="shared" si="26"/>
        <v>May</v>
      </c>
      <c r="W393" s="1" t="str">
        <f>VLOOKUP($C393,[1]Team!$A:$C,2,FALSE)</f>
        <v>Pune Warriors</v>
      </c>
      <c r="X393" t="str">
        <f>VLOOKUP($C393,[1]Team!$A:$C,3,FALSE)</f>
        <v>PW</v>
      </c>
      <c r="Y393" t="str">
        <f>VLOOKUP($D393,[1]Team!$A:$C,2,FALSE)</f>
        <v>Delhi Daredevils</v>
      </c>
      <c r="Z393" t="str">
        <f>VLOOKUP($G393,[1]Team!$A:$C,2,FALSE)</f>
        <v>Pune Warriors</v>
      </c>
      <c r="AA393" t="str">
        <f>VLOOKUP($N393,[1]Team!$A:$C,2,FALSE)</f>
        <v>Pune Warriors</v>
      </c>
      <c r="AB393" t="str">
        <f t="shared" si="27"/>
        <v>Standard</v>
      </c>
    </row>
    <row r="394" spans="1:28" x14ac:dyDescent="0.3">
      <c r="A394">
        <v>598073</v>
      </c>
      <c r="B394" s="2">
        <v>41412</v>
      </c>
      <c r="C394">
        <v>2</v>
      </c>
      <c r="D394">
        <v>3</v>
      </c>
      <c r="E394">
        <v>6</v>
      </c>
      <c r="F394" t="s">
        <v>19</v>
      </c>
      <c r="G394">
        <v>3</v>
      </c>
      <c r="H394" t="s">
        <v>20</v>
      </c>
      <c r="I394">
        <v>0</v>
      </c>
      <c r="J394">
        <v>1</v>
      </c>
      <c r="K394">
        <v>0</v>
      </c>
      <c r="L394" t="s">
        <v>21</v>
      </c>
      <c r="M394">
        <v>24</v>
      </c>
      <c r="N394">
        <v>2</v>
      </c>
      <c r="O394">
        <v>8</v>
      </c>
      <c r="P394">
        <v>499</v>
      </c>
      <c r="Q394">
        <v>518</v>
      </c>
      <c r="R394" t="s">
        <v>22</v>
      </c>
      <c r="S394" t="s">
        <v>23</v>
      </c>
      <c r="T394">
        <f t="shared" si="24"/>
        <v>2013</v>
      </c>
      <c r="U394">
        <f t="shared" si="25"/>
        <v>5</v>
      </c>
      <c r="V394" t="str">
        <f t="shared" si="26"/>
        <v>May</v>
      </c>
      <c r="W394" s="1" t="str">
        <f>VLOOKUP($C394,[1]Team!$A:$C,2,FALSE)</f>
        <v>Royal Challengers Bangalore</v>
      </c>
      <c r="X394" t="str">
        <f>VLOOKUP($C394,[1]Team!$A:$C,3,FALSE)</f>
        <v>RCB</v>
      </c>
      <c r="Y394" t="str">
        <f>VLOOKUP($D394,[1]Team!$A:$C,2,FALSE)</f>
        <v>Chennai Super Kings</v>
      </c>
      <c r="Z394" t="str">
        <f>VLOOKUP($G394,[1]Team!$A:$C,2,FALSE)</f>
        <v>Chennai Super Kings</v>
      </c>
      <c r="AA394" t="str">
        <f>VLOOKUP($N394,[1]Team!$A:$C,2,FALSE)</f>
        <v>Royal Challengers Bangalore</v>
      </c>
      <c r="AB394" t="str">
        <f t="shared" si="27"/>
        <v>Standard</v>
      </c>
    </row>
    <row r="395" spans="1:28" x14ac:dyDescent="0.3">
      <c r="A395">
        <v>598074</v>
      </c>
      <c r="B395" s="2">
        <v>41413</v>
      </c>
      <c r="C395">
        <v>11</v>
      </c>
      <c r="D395">
        <v>1</v>
      </c>
      <c r="E395">
        <v>6</v>
      </c>
      <c r="F395" t="s">
        <v>36</v>
      </c>
      <c r="G395">
        <v>1</v>
      </c>
      <c r="H395" t="s">
        <v>25</v>
      </c>
      <c r="I395">
        <v>0</v>
      </c>
      <c r="J395">
        <v>1</v>
      </c>
      <c r="K395">
        <v>0</v>
      </c>
      <c r="L395" t="s">
        <v>28</v>
      </c>
      <c r="M395">
        <v>5</v>
      </c>
      <c r="N395">
        <v>11</v>
      </c>
      <c r="O395">
        <v>17</v>
      </c>
      <c r="P395">
        <v>470</v>
      </c>
      <c r="Q395">
        <v>483</v>
      </c>
      <c r="R395" t="s">
        <v>37</v>
      </c>
      <c r="S395" t="s">
        <v>23</v>
      </c>
      <c r="T395">
        <f t="shared" si="24"/>
        <v>2013</v>
      </c>
      <c r="U395">
        <f t="shared" si="25"/>
        <v>5</v>
      </c>
      <c r="V395" t="str">
        <f t="shared" si="26"/>
        <v>May</v>
      </c>
      <c r="W395" s="1" t="str">
        <f>VLOOKUP($C395,[1]Team!$A:$C,2,FALSE)</f>
        <v>Sunrisers Hyderabad</v>
      </c>
      <c r="X395" t="str">
        <f>VLOOKUP($C395,[1]Team!$A:$C,3,FALSE)</f>
        <v>SRH</v>
      </c>
      <c r="Y395" t="str">
        <f>VLOOKUP($D395,[1]Team!$A:$C,2,FALSE)</f>
        <v>Kolkata Knight Riders</v>
      </c>
      <c r="Z395" t="str">
        <f>VLOOKUP($G395,[1]Team!$A:$C,2,FALSE)</f>
        <v>Kolkata Knight Riders</v>
      </c>
      <c r="AA395" t="str">
        <f>VLOOKUP($N395,[1]Team!$A:$C,2,FALSE)</f>
        <v>Sunrisers Hyderabad</v>
      </c>
      <c r="AB395" t="str">
        <f t="shared" si="27"/>
        <v>Standard</v>
      </c>
    </row>
    <row r="396" spans="1:28" x14ac:dyDescent="0.3">
      <c r="A396">
        <v>598075</v>
      </c>
      <c r="B396" s="2">
        <v>41415</v>
      </c>
      <c r="C396">
        <v>3</v>
      </c>
      <c r="D396">
        <v>7</v>
      </c>
      <c r="E396">
        <v>6</v>
      </c>
      <c r="F396" t="s">
        <v>27</v>
      </c>
      <c r="G396">
        <v>3</v>
      </c>
      <c r="H396" t="s">
        <v>25</v>
      </c>
      <c r="I396">
        <v>0</v>
      </c>
      <c r="J396">
        <v>1</v>
      </c>
      <c r="K396">
        <v>0</v>
      </c>
      <c r="L396" t="s">
        <v>21</v>
      </c>
      <c r="M396">
        <v>48</v>
      </c>
      <c r="N396">
        <v>3</v>
      </c>
      <c r="O396">
        <v>19</v>
      </c>
      <c r="P396">
        <v>500</v>
      </c>
      <c r="Q396">
        <v>518</v>
      </c>
      <c r="R396" t="s">
        <v>29</v>
      </c>
      <c r="S396" t="s">
        <v>23</v>
      </c>
      <c r="T396">
        <f t="shared" si="24"/>
        <v>2013</v>
      </c>
      <c r="U396">
        <f t="shared" si="25"/>
        <v>5</v>
      </c>
      <c r="V396" t="str">
        <f t="shared" si="26"/>
        <v>May</v>
      </c>
      <c r="W396" s="1" t="str">
        <f>VLOOKUP($C396,[1]Team!$A:$C,2,FALSE)</f>
        <v>Chennai Super Kings</v>
      </c>
      <c r="X396" t="str">
        <f>VLOOKUP($C396,[1]Team!$A:$C,3,FALSE)</f>
        <v>CSK</v>
      </c>
      <c r="Y396" t="str">
        <f>VLOOKUP($D396,[1]Team!$A:$C,2,FALSE)</f>
        <v>Mumbai Indians</v>
      </c>
      <c r="Z396" t="str">
        <f>VLOOKUP($G396,[1]Team!$A:$C,2,FALSE)</f>
        <v>Chennai Super Kings</v>
      </c>
      <c r="AA396" t="str">
        <f>VLOOKUP($N396,[1]Team!$A:$C,2,FALSE)</f>
        <v>Chennai Super Kings</v>
      </c>
      <c r="AB396" t="str">
        <f t="shared" si="27"/>
        <v>Standard</v>
      </c>
    </row>
    <row r="397" spans="1:28" x14ac:dyDescent="0.3">
      <c r="A397">
        <v>598076</v>
      </c>
      <c r="B397" s="2">
        <v>41416</v>
      </c>
      <c r="C397">
        <v>5</v>
      </c>
      <c r="D397">
        <v>11</v>
      </c>
      <c r="E397">
        <v>6</v>
      </c>
      <c r="F397" t="s">
        <v>27</v>
      </c>
      <c r="G397">
        <v>11</v>
      </c>
      <c r="H397" t="s">
        <v>25</v>
      </c>
      <c r="I397">
        <v>0</v>
      </c>
      <c r="J397">
        <v>1</v>
      </c>
      <c r="K397">
        <v>0</v>
      </c>
      <c r="L397" t="s">
        <v>28</v>
      </c>
      <c r="M397">
        <v>4</v>
      </c>
      <c r="N397">
        <v>5</v>
      </c>
      <c r="O397">
        <v>104</v>
      </c>
      <c r="P397">
        <v>489</v>
      </c>
      <c r="Q397">
        <v>518</v>
      </c>
      <c r="R397" t="s">
        <v>29</v>
      </c>
      <c r="S397" t="s">
        <v>23</v>
      </c>
      <c r="T397">
        <f t="shared" si="24"/>
        <v>2013</v>
      </c>
      <c r="U397">
        <f t="shared" si="25"/>
        <v>5</v>
      </c>
      <c r="V397" t="str">
        <f t="shared" si="26"/>
        <v>May</v>
      </c>
      <c r="W397" s="1" t="str">
        <f>VLOOKUP($C397,[1]Team!$A:$C,2,FALSE)</f>
        <v>Rajasthan Royals</v>
      </c>
      <c r="X397" t="str">
        <f>VLOOKUP($C397,[1]Team!$A:$C,3,FALSE)</f>
        <v>RR</v>
      </c>
      <c r="Y397" t="str">
        <f>VLOOKUP($D397,[1]Team!$A:$C,2,FALSE)</f>
        <v>Sunrisers Hyderabad</v>
      </c>
      <c r="Z397" t="str">
        <f>VLOOKUP($G397,[1]Team!$A:$C,2,FALSE)</f>
        <v>Sunrisers Hyderabad</v>
      </c>
      <c r="AA397" t="str">
        <f>VLOOKUP($N397,[1]Team!$A:$C,2,FALSE)</f>
        <v>Rajasthan Royals</v>
      </c>
      <c r="AB397" t="str">
        <f t="shared" si="27"/>
        <v>Standard</v>
      </c>
    </row>
    <row r="398" spans="1:28" x14ac:dyDescent="0.3">
      <c r="A398">
        <v>598077</v>
      </c>
      <c r="B398" s="2">
        <v>41418</v>
      </c>
      <c r="C398">
        <v>7</v>
      </c>
      <c r="D398">
        <v>5</v>
      </c>
      <c r="E398">
        <v>6</v>
      </c>
      <c r="F398" t="s">
        <v>32</v>
      </c>
      <c r="G398">
        <v>5</v>
      </c>
      <c r="H398" t="s">
        <v>25</v>
      </c>
      <c r="I398">
        <v>0</v>
      </c>
      <c r="J398">
        <v>1</v>
      </c>
      <c r="K398">
        <v>0</v>
      </c>
      <c r="L398" t="s">
        <v>28</v>
      </c>
      <c r="M398">
        <v>4</v>
      </c>
      <c r="N398">
        <v>7</v>
      </c>
      <c r="O398">
        <v>50</v>
      </c>
      <c r="P398">
        <v>499</v>
      </c>
      <c r="Q398">
        <v>490</v>
      </c>
      <c r="R398" t="s">
        <v>33</v>
      </c>
      <c r="S398" t="s">
        <v>23</v>
      </c>
      <c r="T398">
        <f t="shared" si="24"/>
        <v>2013</v>
      </c>
      <c r="U398">
        <f t="shared" si="25"/>
        <v>5</v>
      </c>
      <c r="V398" t="str">
        <f t="shared" si="26"/>
        <v>May</v>
      </c>
      <c r="W398" s="1" t="str">
        <f>VLOOKUP($C398,[1]Team!$A:$C,2,FALSE)</f>
        <v>Mumbai Indians</v>
      </c>
      <c r="X398" t="str">
        <f>VLOOKUP($C398,[1]Team!$A:$C,3,FALSE)</f>
        <v>MI</v>
      </c>
      <c r="Y398" t="str">
        <f>VLOOKUP($D398,[1]Team!$A:$C,2,FALSE)</f>
        <v>Rajasthan Royals</v>
      </c>
      <c r="Z398" t="str">
        <f>VLOOKUP($G398,[1]Team!$A:$C,2,FALSE)</f>
        <v>Rajasthan Royals</v>
      </c>
      <c r="AA398" t="str">
        <f>VLOOKUP($N398,[1]Team!$A:$C,2,FALSE)</f>
        <v>Mumbai Indians</v>
      </c>
      <c r="AB398" t="str">
        <f t="shared" si="27"/>
        <v>Standard</v>
      </c>
    </row>
    <row r="399" spans="1:28" x14ac:dyDescent="0.3">
      <c r="A399">
        <v>598078</v>
      </c>
      <c r="B399" s="2">
        <v>41420</v>
      </c>
      <c r="C399">
        <v>3</v>
      </c>
      <c r="D399">
        <v>7</v>
      </c>
      <c r="E399">
        <v>6</v>
      </c>
      <c r="F399" t="s">
        <v>32</v>
      </c>
      <c r="G399">
        <v>7</v>
      </c>
      <c r="H399" t="s">
        <v>25</v>
      </c>
      <c r="I399">
        <v>0</v>
      </c>
      <c r="J399">
        <v>1</v>
      </c>
      <c r="K399">
        <v>0</v>
      </c>
      <c r="L399" t="s">
        <v>21</v>
      </c>
      <c r="M399">
        <v>23</v>
      </c>
      <c r="N399">
        <v>7</v>
      </c>
      <c r="O399">
        <v>221</v>
      </c>
      <c r="P399">
        <v>482</v>
      </c>
      <c r="Q399">
        <v>490</v>
      </c>
      <c r="R399" t="s">
        <v>33</v>
      </c>
      <c r="S399" t="s">
        <v>23</v>
      </c>
      <c r="T399">
        <f t="shared" si="24"/>
        <v>2013</v>
      </c>
      <c r="U399">
        <f t="shared" si="25"/>
        <v>5</v>
      </c>
      <c r="V399" t="str">
        <f t="shared" si="26"/>
        <v>May</v>
      </c>
      <c r="W399" s="1" t="str">
        <f>VLOOKUP($C399,[1]Team!$A:$C,2,FALSE)</f>
        <v>Chennai Super Kings</v>
      </c>
      <c r="X399" t="str">
        <f>VLOOKUP($C399,[1]Team!$A:$C,3,FALSE)</f>
        <v>CSK</v>
      </c>
      <c r="Y399" t="str">
        <f>VLOOKUP($D399,[1]Team!$A:$C,2,FALSE)</f>
        <v>Mumbai Indians</v>
      </c>
      <c r="Z399" t="str">
        <f>VLOOKUP($G399,[1]Team!$A:$C,2,FALSE)</f>
        <v>Mumbai Indians</v>
      </c>
      <c r="AA399" t="str">
        <f>VLOOKUP($N399,[1]Team!$A:$C,2,FALSE)</f>
        <v>Mumbai Indians</v>
      </c>
      <c r="AB399" t="str">
        <f t="shared" si="27"/>
        <v>Standard</v>
      </c>
    </row>
    <row r="400" spans="1:28" x14ac:dyDescent="0.3">
      <c r="A400">
        <v>729284</v>
      </c>
      <c r="B400" s="2">
        <v>41745</v>
      </c>
      <c r="C400">
        <v>7</v>
      </c>
      <c r="D400">
        <v>1</v>
      </c>
      <c r="E400">
        <v>7</v>
      </c>
      <c r="F400" t="s">
        <v>75</v>
      </c>
      <c r="G400">
        <v>1</v>
      </c>
      <c r="H400" t="s">
        <v>25</v>
      </c>
      <c r="I400">
        <v>0</v>
      </c>
      <c r="J400">
        <v>1</v>
      </c>
      <c r="K400">
        <v>0</v>
      </c>
      <c r="L400" t="s">
        <v>21</v>
      </c>
      <c r="M400">
        <v>41</v>
      </c>
      <c r="N400">
        <v>1</v>
      </c>
      <c r="O400">
        <v>9</v>
      </c>
      <c r="P400">
        <v>481</v>
      </c>
      <c r="Q400">
        <v>501</v>
      </c>
      <c r="R400" t="s">
        <v>76</v>
      </c>
      <c r="S400" t="s">
        <v>77</v>
      </c>
      <c r="T400">
        <f t="shared" si="24"/>
        <v>2014</v>
      </c>
      <c r="U400">
        <f t="shared" si="25"/>
        <v>4</v>
      </c>
      <c r="V400" t="str">
        <f t="shared" si="26"/>
        <v>April</v>
      </c>
      <c r="W400" s="1" t="str">
        <f>VLOOKUP($C400,[1]Team!$A:$C,2,FALSE)</f>
        <v>Mumbai Indians</v>
      </c>
      <c r="X400" t="str">
        <f>VLOOKUP($C400,[1]Team!$A:$C,3,FALSE)</f>
        <v>MI</v>
      </c>
      <c r="Y400" t="str">
        <f>VLOOKUP($D400,[1]Team!$A:$C,2,FALSE)</f>
        <v>Kolkata Knight Riders</v>
      </c>
      <c r="Z400" t="str">
        <f>VLOOKUP($G400,[1]Team!$A:$C,2,FALSE)</f>
        <v>Kolkata Knight Riders</v>
      </c>
      <c r="AA400" t="str">
        <f>VLOOKUP($N400,[1]Team!$A:$C,2,FALSE)</f>
        <v>Kolkata Knight Riders</v>
      </c>
      <c r="AB400" t="str">
        <f t="shared" si="27"/>
        <v>Standard</v>
      </c>
    </row>
    <row r="401" spans="1:28" x14ac:dyDescent="0.3">
      <c r="A401">
        <v>729286</v>
      </c>
      <c r="B401" s="2">
        <v>41746</v>
      </c>
      <c r="C401">
        <v>6</v>
      </c>
      <c r="D401">
        <v>2</v>
      </c>
      <c r="E401">
        <v>7</v>
      </c>
      <c r="F401" t="s">
        <v>78</v>
      </c>
      <c r="G401">
        <v>2</v>
      </c>
      <c r="H401" t="s">
        <v>20</v>
      </c>
      <c r="I401">
        <v>0</v>
      </c>
      <c r="J401">
        <v>1</v>
      </c>
      <c r="K401">
        <v>0</v>
      </c>
      <c r="L401" t="s">
        <v>28</v>
      </c>
      <c r="M401">
        <v>8</v>
      </c>
      <c r="N401">
        <v>2</v>
      </c>
      <c r="O401">
        <v>382</v>
      </c>
      <c r="P401">
        <v>472</v>
      </c>
      <c r="Q401">
        <v>489</v>
      </c>
      <c r="R401" t="s">
        <v>76</v>
      </c>
      <c r="S401" t="s">
        <v>77</v>
      </c>
      <c r="T401">
        <f t="shared" si="24"/>
        <v>2014</v>
      </c>
      <c r="U401">
        <f t="shared" si="25"/>
        <v>4</v>
      </c>
      <c r="V401" t="str">
        <f t="shared" si="26"/>
        <v>April</v>
      </c>
      <c r="W401" s="1" t="str">
        <f>VLOOKUP($C401,[1]Team!$A:$C,2,FALSE)</f>
        <v>Delhi Daredevils</v>
      </c>
      <c r="X401" t="str">
        <f>VLOOKUP($C401,[1]Team!$A:$C,3,FALSE)</f>
        <v>DD</v>
      </c>
      <c r="Y401" t="str">
        <f>VLOOKUP($D401,[1]Team!$A:$C,2,FALSE)</f>
        <v>Royal Challengers Bangalore</v>
      </c>
      <c r="Z401" t="str">
        <f>VLOOKUP($G401,[1]Team!$A:$C,2,FALSE)</f>
        <v>Royal Challengers Bangalore</v>
      </c>
      <c r="AA401" t="str">
        <f>VLOOKUP($N401,[1]Team!$A:$C,2,FALSE)</f>
        <v>Royal Challengers Bangalore</v>
      </c>
      <c r="AB401" t="str">
        <f t="shared" si="27"/>
        <v>Standard</v>
      </c>
    </row>
    <row r="402" spans="1:28" x14ac:dyDescent="0.3">
      <c r="A402">
        <v>729288</v>
      </c>
      <c r="B402" s="2">
        <v>41747</v>
      </c>
      <c r="C402">
        <v>3</v>
      </c>
      <c r="D402">
        <v>4</v>
      </c>
      <c r="E402">
        <v>7</v>
      </c>
      <c r="F402" t="s">
        <v>75</v>
      </c>
      <c r="G402">
        <v>3</v>
      </c>
      <c r="H402" t="s">
        <v>25</v>
      </c>
      <c r="I402">
        <v>0</v>
      </c>
      <c r="J402">
        <v>1</v>
      </c>
      <c r="K402">
        <v>0</v>
      </c>
      <c r="L402" t="s">
        <v>28</v>
      </c>
      <c r="M402">
        <v>6</v>
      </c>
      <c r="N402">
        <v>4</v>
      </c>
      <c r="O402">
        <v>305</v>
      </c>
      <c r="P402">
        <v>501</v>
      </c>
      <c r="Q402">
        <v>499</v>
      </c>
      <c r="R402" t="s">
        <v>76</v>
      </c>
      <c r="S402" t="s">
        <v>77</v>
      </c>
      <c r="T402">
        <f t="shared" si="24"/>
        <v>2014</v>
      </c>
      <c r="U402">
        <f t="shared" si="25"/>
        <v>4</v>
      </c>
      <c r="V402" t="str">
        <f t="shared" si="26"/>
        <v>April</v>
      </c>
      <c r="W402" s="1" t="str">
        <f>VLOOKUP($C402,[1]Team!$A:$C,2,FALSE)</f>
        <v>Chennai Super Kings</v>
      </c>
      <c r="X402" t="str">
        <f>VLOOKUP($C402,[1]Team!$A:$C,3,FALSE)</f>
        <v>CSK</v>
      </c>
      <c r="Y402" t="str">
        <f>VLOOKUP($D402,[1]Team!$A:$C,2,FALSE)</f>
        <v>Kings XI Punjab</v>
      </c>
      <c r="Z402" t="str">
        <f>VLOOKUP($G402,[1]Team!$A:$C,2,FALSE)</f>
        <v>Chennai Super Kings</v>
      </c>
      <c r="AA402" t="str">
        <f>VLOOKUP($N402,[1]Team!$A:$C,2,FALSE)</f>
        <v>Kings XI Punjab</v>
      </c>
      <c r="AB402" t="str">
        <f t="shared" si="27"/>
        <v>Standard</v>
      </c>
    </row>
    <row r="403" spans="1:28" x14ac:dyDescent="0.3">
      <c r="A403">
        <v>729290</v>
      </c>
      <c r="B403" s="2">
        <v>41747</v>
      </c>
      <c r="C403">
        <v>11</v>
      </c>
      <c r="D403">
        <v>5</v>
      </c>
      <c r="E403">
        <v>7</v>
      </c>
      <c r="F403" t="s">
        <v>75</v>
      </c>
      <c r="G403">
        <v>5</v>
      </c>
      <c r="H403" t="s">
        <v>20</v>
      </c>
      <c r="I403">
        <v>0</v>
      </c>
      <c r="J403">
        <v>1</v>
      </c>
      <c r="K403">
        <v>0</v>
      </c>
      <c r="L403" t="s">
        <v>28</v>
      </c>
      <c r="M403">
        <v>4</v>
      </c>
      <c r="N403">
        <v>5</v>
      </c>
      <c r="O403">
        <v>85</v>
      </c>
      <c r="P403">
        <v>474</v>
      </c>
      <c r="Q403">
        <v>501</v>
      </c>
      <c r="R403" t="s">
        <v>76</v>
      </c>
      <c r="S403" t="s">
        <v>77</v>
      </c>
      <c r="T403">
        <f t="shared" si="24"/>
        <v>2014</v>
      </c>
      <c r="U403">
        <f t="shared" si="25"/>
        <v>4</v>
      </c>
      <c r="V403" t="str">
        <f t="shared" si="26"/>
        <v>April</v>
      </c>
      <c r="W403" s="1" t="str">
        <f>VLOOKUP($C403,[1]Team!$A:$C,2,FALSE)</f>
        <v>Sunrisers Hyderabad</v>
      </c>
      <c r="X403" t="str">
        <f>VLOOKUP($C403,[1]Team!$A:$C,3,FALSE)</f>
        <v>SRH</v>
      </c>
      <c r="Y403" t="str">
        <f>VLOOKUP($D403,[1]Team!$A:$C,2,FALSE)</f>
        <v>Rajasthan Royals</v>
      </c>
      <c r="Z403" t="str">
        <f>VLOOKUP($G403,[1]Team!$A:$C,2,FALSE)</f>
        <v>Rajasthan Royals</v>
      </c>
      <c r="AA403" t="str">
        <f>VLOOKUP($N403,[1]Team!$A:$C,2,FALSE)</f>
        <v>Rajasthan Royals</v>
      </c>
      <c r="AB403" t="str">
        <f t="shared" si="27"/>
        <v>Standard</v>
      </c>
    </row>
    <row r="404" spans="1:28" x14ac:dyDescent="0.3">
      <c r="A404">
        <v>729292</v>
      </c>
      <c r="B404" s="2">
        <v>41748</v>
      </c>
      <c r="C404">
        <v>2</v>
      </c>
      <c r="D404">
        <v>7</v>
      </c>
      <c r="E404">
        <v>7</v>
      </c>
      <c r="F404" t="s">
        <v>79</v>
      </c>
      <c r="G404">
        <v>2</v>
      </c>
      <c r="H404" t="s">
        <v>20</v>
      </c>
      <c r="I404">
        <v>0</v>
      </c>
      <c r="J404">
        <v>1</v>
      </c>
      <c r="K404">
        <v>0</v>
      </c>
      <c r="L404" t="s">
        <v>28</v>
      </c>
      <c r="M404">
        <v>7</v>
      </c>
      <c r="N404">
        <v>2</v>
      </c>
      <c r="O404">
        <v>17</v>
      </c>
      <c r="P404">
        <v>472</v>
      </c>
      <c r="Q404">
        <v>495</v>
      </c>
      <c r="R404" t="s">
        <v>76</v>
      </c>
      <c r="S404" t="s">
        <v>77</v>
      </c>
      <c r="T404">
        <f t="shared" si="24"/>
        <v>2014</v>
      </c>
      <c r="U404">
        <f t="shared" si="25"/>
        <v>4</v>
      </c>
      <c r="V404" t="str">
        <f t="shared" si="26"/>
        <v>April</v>
      </c>
      <c r="W404" s="1" t="str">
        <f>VLOOKUP($C404,[1]Team!$A:$C,2,FALSE)</f>
        <v>Royal Challengers Bangalore</v>
      </c>
      <c r="X404" t="str">
        <f>VLOOKUP($C404,[1]Team!$A:$C,3,FALSE)</f>
        <v>RCB</v>
      </c>
      <c r="Y404" t="str">
        <f>VLOOKUP($D404,[1]Team!$A:$C,2,FALSE)</f>
        <v>Mumbai Indians</v>
      </c>
      <c r="Z404" t="str">
        <f>VLOOKUP($G404,[1]Team!$A:$C,2,FALSE)</f>
        <v>Royal Challengers Bangalore</v>
      </c>
      <c r="AA404" t="str">
        <f>VLOOKUP($N404,[1]Team!$A:$C,2,FALSE)</f>
        <v>Royal Challengers Bangalore</v>
      </c>
      <c r="AB404" t="str">
        <f t="shared" si="27"/>
        <v>Standard</v>
      </c>
    </row>
    <row r="405" spans="1:28" x14ac:dyDescent="0.3">
      <c r="A405">
        <v>729294</v>
      </c>
      <c r="B405" s="2">
        <v>41748</v>
      </c>
      <c r="C405">
        <v>1</v>
      </c>
      <c r="D405">
        <v>6</v>
      </c>
      <c r="E405">
        <v>7</v>
      </c>
      <c r="F405" t="s">
        <v>79</v>
      </c>
      <c r="G405">
        <v>1</v>
      </c>
      <c r="H405" t="s">
        <v>25</v>
      </c>
      <c r="I405">
        <v>0</v>
      </c>
      <c r="J405">
        <v>1</v>
      </c>
      <c r="K405">
        <v>0</v>
      </c>
      <c r="L405" t="s">
        <v>28</v>
      </c>
      <c r="M405">
        <v>4</v>
      </c>
      <c r="N405">
        <v>6</v>
      </c>
      <c r="O405">
        <v>154</v>
      </c>
      <c r="P405">
        <v>472</v>
      </c>
      <c r="Q405">
        <v>496</v>
      </c>
      <c r="R405" t="s">
        <v>76</v>
      </c>
      <c r="S405" t="s">
        <v>77</v>
      </c>
      <c r="T405">
        <f t="shared" si="24"/>
        <v>2014</v>
      </c>
      <c r="U405">
        <f t="shared" si="25"/>
        <v>4</v>
      </c>
      <c r="V405" t="str">
        <f t="shared" si="26"/>
        <v>April</v>
      </c>
      <c r="W405" s="1" t="str">
        <f>VLOOKUP($C405,[1]Team!$A:$C,2,FALSE)</f>
        <v>Kolkata Knight Riders</v>
      </c>
      <c r="X405" t="str">
        <f>VLOOKUP($C405,[1]Team!$A:$C,3,FALSE)</f>
        <v>KKR</v>
      </c>
      <c r="Y405" t="str">
        <f>VLOOKUP($D405,[1]Team!$A:$C,2,FALSE)</f>
        <v>Delhi Daredevils</v>
      </c>
      <c r="Z405" t="str">
        <f>VLOOKUP($G405,[1]Team!$A:$C,2,FALSE)</f>
        <v>Kolkata Knight Riders</v>
      </c>
      <c r="AA405" t="str">
        <f>VLOOKUP($N405,[1]Team!$A:$C,2,FALSE)</f>
        <v>Delhi Daredevils</v>
      </c>
      <c r="AB405" t="str">
        <f t="shared" si="27"/>
        <v>Standard</v>
      </c>
    </row>
    <row r="406" spans="1:28" x14ac:dyDescent="0.3">
      <c r="A406">
        <v>729296</v>
      </c>
      <c r="B406" s="2">
        <v>41749</v>
      </c>
      <c r="C406">
        <v>5</v>
      </c>
      <c r="D406">
        <v>4</v>
      </c>
      <c r="E406">
        <v>7</v>
      </c>
      <c r="F406" t="s">
        <v>78</v>
      </c>
      <c r="G406">
        <v>4</v>
      </c>
      <c r="H406" t="s">
        <v>20</v>
      </c>
      <c r="I406">
        <v>0</v>
      </c>
      <c r="J406">
        <v>1</v>
      </c>
      <c r="K406">
        <v>0</v>
      </c>
      <c r="L406" t="s">
        <v>28</v>
      </c>
      <c r="M406">
        <v>7</v>
      </c>
      <c r="N406">
        <v>4</v>
      </c>
      <c r="O406">
        <v>305</v>
      </c>
      <c r="P406">
        <v>474</v>
      </c>
      <c r="Q406">
        <v>481</v>
      </c>
      <c r="R406" t="s">
        <v>76</v>
      </c>
      <c r="S406" t="s">
        <v>77</v>
      </c>
      <c r="T406">
        <f t="shared" si="24"/>
        <v>2014</v>
      </c>
      <c r="U406">
        <f t="shared" si="25"/>
        <v>4</v>
      </c>
      <c r="V406" t="str">
        <f t="shared" si="26"/>
        <v>April</v>
      </c>
      <c r="W406" s="1" t="str">
        <f>VLOOKUP($C406,[1]Team!$A:$C,2,FALSE)</f>
        <v>Rajasthan Royals</v>
      </c>
      <c r="X406" t="str">
        <f>VLOOKUP($C406,[1]Team!$A:$C,3,FALSE)</f>
        <v>RR</v>
      </c>
      <c r="Y406" t="str">
        <f>VLOOKUP($D406,[1]Team!$A:$C,2,FALSE)</f>
        <v>Kings XI Punjab</v>
      </c>
      <c r="Z406" t="str">
        <f>VLOOKUP($G406,[1]Team!$A:$C,2,FALSE)</f>
        <v>Kings XI Punjab</v>
      </c>
      <c r="AA406" t="str">
        <f>VLOOKUP($N406,[1]Team!$A:$C,2,FALSE)</f>
        <v>Kings XI Punjab</v>
      </c>
      <c r="AB406" t="str">
        <f t="shared" si="27"/>
        <v>Standard</v>
      </c>
    </row>
    <row r="407" spans="1:28" x14ac:dyDescent="0.3">
      <c r="A407">
        <v>729298</v>
      </c>
      <c r="B407" s="2">
        <v>41750</v>
      </c>
      <c r="C407">
        <v>3</v>
      </c>
      <c r="D407">
        <v>6</v>
      </c>
      <c r="E407">
        <v>7</v>
      </c>
      <c r="F407" t="s">
        <v>75</v>
      </c>
      <c r="G407">
        <v>3</v>
      </c>
      <c r="H407" t="s">
        <v>25</v>
      </c>
      <c r="I407">
        <v>0</v>
      </c>
      <c r="J407">
        <v>1</v>
      </c>
      <c r="K407">
        <v>0</v>
      </c>
      <c r="L407" t="s">
        <v>21</v>
      </c>
      <c r="M407">
        <v>93</v>
      </c>
      <c r="N407">
        <v>3</v>
      </c>
      <c r="O407">
        <v>21</v>
      </c>
      <c r="P407">
        <v>501</v>
      </c>
      <c r="Q407">
        <v>499</v>
      </c>
      <c r="R407" t="s">
        <v>76</v>
      </c>
      <c r="S407" t="s">
        <v>77</v>
      </c>
      <c r="T407">
        <f t="shared" si="24"/>
        <v>2014</v>
      </c>
      <c r="U407">
        <f t="shared" si="25"/>
        <v>4</v>
      </c>
      <c r="V407" t="str">
        <f t="shared" si="26"/>
        <v>April</v>
      </c>
      <c r="W407" s="1" t="str">
        <f>VLOOKUP($C407,[1]Team!$A:$C,2,FALSE)</f>
        <v>Chennai Super Kings</v>
      </c>
      <c r="X407" t="str">
        <f>VLOOKUP($C407,[1]Team!$A:$C,3,FALSE)</f>
        <v>CSK</v>
      </c>
      <c r="Y407" t="str">
        <f>VLOOKUP($D407,[1]Team!$A:$C,2,FALSE)</f>
        <v>Delhi Daredevils</v>
      </c>
      <c r="Z407" t="str">
        <f>VLOOKUP($G407,[1]Team!$A:$C,2,FALSE)</f>
        <v>Chennai Super Kings</v>
      </c>
      <c r="AA407" t="str">
        <f>VLOOKUP($N407,[1]Team!$A:$C,2,FALSE)</f>
        <v>Chennai Super Kings</v>
      </c>
      <c r="AB407" t="str">
        <f t="shared" si="27"/>
        <v>Standard</v>
      </c>
    </row>
    <row r="408" spans="1:28" x14ac:dyDescent="0.3">
      <c r="A408">
        <v>729300</v>
      </c>
      <c r="B408" s="2">
        <v>41751</v>
      </c>
      <c r="C408">
        <v>4</v>
      </c>
      <c r="D408">
        <v>11</v>
      </c>
      <c r="E408">
        <v>7</v>
      </c>
      <c r="F408" t="s">
        <v>78</v>
      </c>
      <c r="G408">
        <v>11</v>
      </c>
      <c r="H408" t="s">
        <v>20</v>
      </c>
      <c r="I408">
        <v>0</v>
      </c>
      <c r="J408">
        <v>1</v>
      </c>
      <c r="K408">
        <v>0</v>
      </c>
      <c r="L408" t="s">
        <v>21</v>
      </c>
      <c r="M408">
        <v>72</v>
      </c>
      <c r="N408">
        <v>4</v>
      </c>
      <c r="O408">
        <v>305</v>
      </c>
      <c r="P408">
        <v>481</v>
      </c>
      <c r="Q408">
        <v>489</v>
      </c>
      <c r="R408" t="s">
        <v>76</v>
      </c>
      <c r="S408" t="s">
        <v>77</v>
      </c>
      <c r="T408">
        <f t="shared" si="24"/>
        <v>2014</v>
      </c>
      <c r="U408">
        <f t="shared" si="25"/>
        <v>4</v>
      </c>
      <c r="V408" t="str">
        <f t="shared" si="26"/>
        <v>April</v>
      </c>
      <c r="W408" s="1" t="str">
        <f>VLOOKUP($C408,[1]Team!$A:$C,2,FALSE)</f>
        <v>Kings XI Punjab</v>
      </c>
      <c r="X408" t="str">
        <f>VLOOKUP($C408,[1]Team!$A:$C,3,FALSE)</f>
        <v>KXIP</v>
      </c>
      <c r="Y408" t="str">
        <f>VLOOKUP($D408,[1]Team!$A:$C,2,FALSE)</f>
        <v>Sunrisers Hyderabad</v>
      </c>
      <c r="Z408" t="str">
        <f>VLOOKUP($G408,[1]Team!$A:$C,2,FALSE)</f>
        <v>Sunrisers Hyderabad</v>
      </c>
      <c r="AA408" t="str">
        <f>VLOOKUP($N408,[1]Team!$A:$C,2,FALSE)</f>
        <v>Kings XI Punjab</v>
      </c>
      <c r="AB408" t="str">
        <f t="shared" si="27"/>
        <v>Standard</v>
      </c>
    </row>
    <row r="409" spans="1:28" x14ac:dyDescent="0.3">
      <c r="A409">
        <v>729302</v>
      </c>
      <c r="B409" s="2">
        <v>41752</v>
      </c>
      <c r="C409">
        <v>5</v>
      </c>
      <c r="D409">
        <v>3</v>
      </c>
      <c r="E409">
        <v>7</v>
      </c>
      <c r="F409" t="s">
        <v>79</v>
      </c>
      <c r="G409">
        <v>5</v>
      </c>
      <c r="H409" t="s">
        <v>20</v>
      </c>
      <c r="I409">
        <v>0</v>
      </c>
      <c r="J409">
        <v>1</v>
      </c>
      <c r="K409">
        <v>0</v>
      </c>
      <c r="L409" t="s">
        <v>21</v>
      </c>
      <c r="M409">
        <v>7</v>
      </c>
      <c r="N409">
        <v>3</v>
      </c>
      <c r="O409">
        <v>35</v>
      </c>
      <c r="P409">
        <v>482</v>
      </c>
      <c r="Q409">
        <v>501</v>
      </c>
      <c r="R409" t="s">
        <v>76</v>
      </c>
      <c r="S409" t="s">
        <v>77</v>
      </c>
      <c r="T409">
        <f t="shared" si="24"/>
        <v>2014</v>
      </c>
      <c r="U409">
        <f t="shared" si="25"/>
        <v>4</v>
      </c>
      <c r="V409" t="str">
        <f t="shared" si="26"/>
        <v>April</v>
      </c>
      <c r="W409" s="1" t="str">
        <f>VLOOKUP($C409,[1]Team!$A:$C,2,FALSE)</f>
        <v>Rajasthan Royals</v>
      </c>
      <c r="X409" t="str">
        <f>VLOOKUP($C409,[1]Team!$A:$C,3,FALSE)</f>
        <v>RR</v>
      </c>
      <c r="Y409" t="str">
        <f>VLOOKUP($D409,[1]Team!$A:$C,2,FALSE)</f>
        <v>Chennai Super Kings</v>
      </c>
      <c r="Z409" t="str">
        <f>VLOOKUP($G409,[1]Team!$A:$C,2,FALSE)</f>
        <v>Rajasthan Royals</v>
      </c>
      <c r="AA409" t="str">
        <f>VLOOKUP($N409,[1]Team!$A:$C,2,FALSE)</f>
        <v>Chennai Super Kings</v>
      </c>
      <c r="AB409" t="str">
        <f t="shared" si="27"/>
        <v>Standard</v>
      </c>
    </row>
    <row r="410" spans="1:28" x14ac:dyDescent="0.3">
      <c r="A410">
        <v>729304</v>
      </c>
      <c r="B410" s="2">
        <v>41753</v>
      </c>
      <c r="C410">
        <v>2</v>
      </c>
      <c r="D410">
        <v>1</v>
      </c>
      <c r="E410">
        <v>7</v>
      </c>
      <c r="F410" t="s">
        <v>78</v>
      </c>
      <c r="G410">
        <v>2</v>
      </c>
      <c r="H410" t="s">
        <v>20</v>
      </c>
      <c r="I410">
        <v>0</v>
      </c>
      <c r="J410">
        <v>1</v>
      </c>
      <c r="K410">
        <v>0</v>
      </c>
      <c r="L410" t="s">
        <v>21</v>
      </c>
      <c r="M410">
        <v>2</v>
      </c>
      <c r="N410">
        <v>1</v>
      </c>
      <c r="O410">
        <v>336</v>
      </c>
      <c r="P410">
        <v>472</v>
      </c>
      <c r="Q410">
        <v>496</v>
      </c>
      <c r="R410" t="s">
        <v>76</v>
      </c>
      <c r="S410" t="s">
        <v>77</v>
      </c>
      <c r="T410">
        <f t="shared" si="24"/>
        <v>2014</v>
      </c>
      <c r="U410">
        <f t="shared" si="25"/>
        <v>4</v>
      </c>
      <c r="V410" t="str">
        <f t="shared" si="26"/>
        <v>April</v>
      </c>
      <c r="W410" s="1" t="str">
        <f>VLOOKUP($C410,[1]Team!$A:$C,2,FALSE)</f>
        <v>Royal Challengers Bangalore</v>
      </c>
      <c r="X410" t="str">
        <f>VLOOKUP($C410,[1]Team!$A:$C,3,FALSE)</f>
        <v>RCB</v>
      </c>
      <c r="Y410" t="str">
        <f>VLOOKUP($D410,[1]Team!$A:$C,2,FALSE)</f>
        <v>Kolkata Knight Riders</v>
      </c>
      <c r="Z410" t="str">
        <f>VLOOKUP($G410,[1]Team!$A:$C,2,FALSE)</f>
        <v>Royal Challengers Bangalore</v>
      </c>
      <c r="AA410" t="str">
        <f>VLOOKUP($N410,[1]Team!$A:$C,2,FALSE)</f>
        <v>Kolkata Knight Riders</v>
      </c>
      <c r="AB410" t="str">
        <f t="shared" si="27"/>
        <v>Standard</v>
      </c>
    </row>
    <row r="411" spans="1:28" x14ac:dyDescent="0.3">
      <c r="A411">
        <v>729306</v>
      </c>
      <c r="B411" s="2">
        <v>41754</v>
      </c>
      <c r="C411">
        <v>11</v>
      </c>
      <c r="D411">
        <v>6</v>
      </c>
      <c r="E411">
        <v>7</v>
      </c>
      <c r="F411" t="s">
        <v>79</v>
      </c>
      <c r="G411">
        <v>11</v>
      </c>
      <c r="H411" t="s">
        <v>25</v>
      </c>
      <c r="I411">
        <v>0</v>
      </c>
      <c r="J411">
        <v>1</v>
      </c>
      <c r="K411">
        <v>0</v>
      </c>
      <c r="L411" t="s">
        <v>21</v>
      </c>
      <c r="M411">
        <v>4</v>
      </c>
      <c r="N411">
        <v>11</v>
      </c>
      <c r="O411">
        <v>254</v>
      </c>
      <c r="P411">
        <v>481</v>
      </c>
      <c r="Q411">
        <v>489</v>
      </c>
      <c r="R411" t="s">
        <v>76</v>
      </c>
      <c r="S411" t="s">
        <v>77</v>
      </c>
      <c r="T411">
        <f t="shared" si="24"/>
        <v>2014</v>
      </c>
      <c r="U411">
        <f t="shared" si="25"/>
        <v>4</v>
      </c>
      <c r="V411" t="str">
        <f t="shared" si="26"/>
        <v>April</v>
      </c>
      <c r="W411" s="1" t="str">
        <f>VLOOKUP($C411,[1]Team!$A:$C,2,FALSE)</f>
        <v>Sunrisers Hyderabad</v>
      </c>
      <c r="X411" t="str">
        <f>VLOOKUP($C411,[1]Team!$A:$C,3,FALSE)</f>
        <v>SRH</v>
      </c>
      <c r="Y411" t="str">
        <f>VLOOKUP($D411,[1]Team!$A:$C,2,FALSE)</f>
        <v>Delhi Daredevils</v>
      </c>
      <c r="Z411" t="str">
        <f>VLOOKUP($G411,[1]Team!$A:$C,2,FALSE)</f>
        <v>Sunrisers Hyderabad</v>
      </c>
      <c r="AA411" t="str">
        <f>VLOOKUP($N411,[1]Team!$A:$C,2,FALSE)</f>
        <v>Sunrisers Hyderabad</v>
      </c>
      <c r="AB411" t="str">
        <f t="shared" si="27"/>
        <v>Standard</v>
      </c>
    </row>
    <row r="412" spans="1:28" x14ac:dyDescent="0.3">
      <c r="A412">
        <v>729308</v>
      </c>
      <c r="B412" s="2">
        <v>41754</v>
      </c>
      <c r="C412">
        <v>3</v>
      </c>
      <c r="D412">
        <v>7</v>
      </c>
      <c r="E412">
        <v>7</v>
      </c>
      <c r="F412" t="s">
        <v>79</v>
      </c>
      <c r="G412">
        <v>7</v>
      </c>
      <c r="H412" t="s">
        <v>25</v>
      </c>
      <c r="I412">
        <v>0</v>
      </c>
      <c r="J412">
        <v>1</v>
      </c>
      <c r="K412">
        <v>0</v>
      </c>
      <c r="L412" t="s">
        <v>28</v>
      </c>
      <c r="M412">
        <v>7</v>
      </c>
      <c r="N412">
        <v>3</v>
      </c>
      <c r="O412">
        <v>364</v>
      </c>
      <c r="P412">
        <v>474</v>
      </c>
      <c r="Q412">
        <v>481</v>
      </c>
      <c r="R412" t="s">
        <v>76</v>
      </c>
      <c r="S412" t="s">
        <v>77</v>
      </c>
      <c r="T412">
        <f t="shared" si="24"/>
        <v>2014</v>
      </c>
      <c r="U412">
        <f t="shared" si="25"/>
        <v>4</v>
      </c>
      <c r="V412" t="str">
        <f t="shared" si="26"/>
        <v>April</v>
      </c>
      <c r="W412" s="1" t="str">
        <f>VLOOKUP($C412,[1]Team!$A:$C,2,FALSE)</f>
        <v>Chennai Super Kings</v>
      </c>
      <c r="X412" t="str">
        <f>VLOOKUP($C412,[1]Team!$A:$C,3,FALSE)</f>
        <v>CSK</v>
      </c>
      <c r="Y412" t="str">
        <f>VLOOKUP($D412,[1]Team!$A:$C,2,FALSE)</f>
        <v>Mumbai Indians</v>
      </c>
      <c r="Z412" t="str">
        <f>VLOOKUP($G412,[1]Team!$A:$C,2,FALSE)</f>
        <v>Mumbai Indians</v>
      </c>
      <c r="AA412" t="str">
        <f>VLOOKUP($N412,[1]Team!$A:$C,2,FALSE)</f>
        <v>Chennai Super Kings</v>
      </c>
      <c r="AB412" t="str">
        <f t="shared" si="27"/>
        <v>Standard</v>
      </c>
    </row>
    <row r="413" spans="1:28" x14ac:dyDescent="0.3">
      <c r="A413">
        <v>729310</v>
      </c>
      <c r="B413" s="2">
        <v>41755</v>
      </c>
      <c r="C413">
        <v>5</v>
      </c>
      <c r="D413">
        <v>2</v>
      </c>
      <c r="E413">
        <v>7</v>
      </c>
      <c r="F413" t="s">
        <v>75</v>
      </c>
      <c r="G413">
        <v>5</v>
      </c>
      <c r="H413" t="s">
        <v>20</v>
      </c>
      <c r="I413">
        <v>0</v>
      </c>
      <c r="J413">
        <v>1</v>
      </c>
      <c r="K413">
        <v>0</v>
      </c>
      <c r="L413" t="s">
        <v>28</v>
      </c>
      <c r="M413">
        <v>6</v>
      </c>
      <c r="N413">
        <v>5</v>
      </c>
      <c r="O413">
        <v>370</v>
      </c>
      <c r="P413">
        <v>482</v>
      </c>
      <c r="Q413">
        <v>499</v>
      </c>
      <c r="R413" t="s">
        <v>76</v>
      </c>
      <c r="S413" t="s">
        <v>77</v>
      </c>
      <c r="T413">
        <f t="shared" si="24"/>
        <v>2014</v>
      </c>
      <c r="U413">
        <f t="shared" si="25"/>
        <v>4</v>
      </c>
      <c r="V413" t="str">
        <f t="shared" si="26"/>
        <v>April</v>
      </c>
      <c r="W413" s="1" t="str">
        <f>VLOOKUP($C413,[1]Team!$A:$C,2,FALSE)</f>
        <v>Rajasthan Royals</v>
      </c>
      <c r="X413" t="str">
        <f>VLOOKUP($C413,[1]Team!$A:$C,3,FALSE)</f>
        <v>RR</v>
      </c>
      <c r="Y413" t="str">
        <f>VLOOKUP($D413,[1]Team!$A:$C,2,FALSE)</f>
        <v>Royal Challengers Bangalore</v>
      </c>
      <c r="Z413" t="str">
        <f>VLOOKUP($G413,[1]Team!$A:$C,2,FALSE)</f>
        <v>Rajasthan Royals</v>
      </c>
      <c r="AA413" t="str">
        <f>VLOOKUP($N413,[1]Team!$A:$C,2,FALSE)</f>
        <v>Rajasthan Royals</v>
      </c>
      <c r="AB413" t="str">
        <f t="shared" si="27"/>
        <v>Standard</v>
      </c>
    </row>
    <row r="414" spans="1:28" x14ac:dyDescent="0.3">
      <c r="A414">
        <v>729312</v>
      </c>
      <c r="B414" s="2">
        <v>41755</v>
      </c>
      <c r="C414">
        <v>1</v>
      </c>
      <c r="D414">
        <v>4</v>
      </c>
      <c r="E414">
        <v>7</v>
      </c>
      <c r="F414" t="s">
        <v>75</v>
      </c>
      <c r="G414">
        <v>1</v>
      </c>
      <c r="H414" t="s">
        <v>20</v>
      </c>
      <c r="I414">
        <v>0</v>
      </c>
      <c r="J414">
        <v>1</v>
      </c>
      <c r="K414">
        <v>0</v>
      </c>
      <c r="L414" t="s">
        <v>21</v>
      </c>
      <c r="M414">
        <v>23</v>
      </c>
      <c r="N414">
        <v>4</v>
      </c>
      <c r="O414">
        <v>367</v>
      </c>
      <c r="P414">
        <v>482</v>
      </c>
      <c r="Q414">
        <v>501</v>
      </c>
      <c r="R414" t="s">
        <v>76</v>
      </c>
      <c r="S414" t="s">
        <v>77</v>
      </c>
      <c r="T414">
        <f t="shared" si="24"/>
        <v>2014</v>
      </c>
      <c r="U414">
        <f t="shared" si="25"/>
        <v>4</v>
      </c>
      <c r="V414" t="str">
        <f t="shared" si="26"/>
        <v>April</v>
      </c>
      <c r="W414" s="1" t="str">
        <f>VLOOKUP($C414,[1]Team!$A:$C,2,FALSE)</f>
        <v>Kolkata Knight Riders</v>
      </c>
      <c r="X414" t="str">
        <f>VLOOKUP($C414,[1]Team!$A:$C,3,FALSE)</f>
        <v>KKR</v>
      </c>
      <c r="Y414" t="str">
        <f>VLOOKUP($D414,[1]Team!$A:$C,2,FALSE)</f>
        <v>Kings XI Punjab</v>
      </c>
      <c r="Z414" t="str">
        <f>VLOOKUP($G414,[1]Team!$A:$C,2,FALSE)</f>
        <v>Kolkata Knight Riders</v>
      </c>
      <c r="AA414" t="str">
        <f>VLOOKUP($N414,[1]Team!$A:$C,2,FALSE)</f>
        <v>Kings XI Punjab</v>
      </c>
      <c r="AB414" t="str">
        <f t="shared" si="27"/>
        <v>Standard</v>
      </c>
    </row>
    <row r="415" spans="1:28" x14ac:dyDescent="0.3">
      <c r="A415">
        <v>729314</v>
      </c>
      <c r="B415" s="2">
        <v>41756</v>
      </c>
      <c r="C415">
        <v>6</v>
      </c>
      <c r="D415">
        <v>7</v>
      </c>
      <c r="E415">
        <v>7</v>
      </c>
      <c r="F415" t="s">
        <v>78</v>
      </c>
      <c r="G415">
        <v>7</v>
      </c>
      <c r="H415" t="s">
        <v>25</v>
      </c>
      <c r="I415">
        <v>0</v>
      </c>
      <c r="J415">
        <v>1</v>
      </c>
      <c r="K415">
        <v>0</v>
      </c>
      <c r="L415" t="s">
        <v>28</v>
      </c>
      <c r="M415">
        <v>6</v>
      </c>
      <c r="N415">
        <v>6</v>
      </c>
      <c r="O415">
        <v>185</v>
      </c>
      <c r="P415">
        <v>472</v>
      </c>
      <c r="Q415">
        <v>496</v>
      </c>
      <c r="R415" t="s">
        <v>76</v>
      </c>
      <c r="S415" t="s">
        <v>77</v>
      </c>
      <c r="T415">
        <f t="shared" si="24"/>
        <v>2014</v>
      </c>
      <c r="U415">
        <f t="shared" si="25"/>
        <v>4</v>
      </c>
      <c r="V415" t="str">
        <f t="shared" si="26"/>
        <v>April</v>
      </c>
      <c r="W415" s="1" t="str">
        <f>VLOOKUP($C415,[1]Team!$A:$C,2,FALSE)</f>
        <v>Delhi Daredevils</v>
      </c>
      <c r="X415" t="str">
        <f>VLOOKUP($C415,[1]Team!$A:$C,3,FALSE)</f>
        <v>DD</v>
      </c>
      <c r="Y415" t="str">
        <f>VLOOKUP($D415,[1]Team!$A:$C,2,FALSE)</f>
        <v>Mumbai Indians</v>
      </c>
      <c r="Z415" t="str">
        <f>VLOOKUP($G415,[1]Team!$A:$C,2,FALSE)</f>
        <v>Mumbai Indians</v>
      </c>
      <c r="AA415" t="str">
        <f>VLOOKUP($N415,[1]Team!$A:$C,2,FALSE)</f>
        <v>Delhi Daredevils</v>
      </c>
      <c r="AB415" t="str">
        <f t="shared" si="27"/>
        <v>Standard</v>
      </c>
    </row>
    <row r="416" spans="1:28" x14ac:dyDescent="0.3">
      <c r="A416">
        <v>729316</v>
      </c>
      <c r="B416" s="2">
        <v>41756</v>
      </c>
      <c r="C416">
        <v>11</v>
      </c>
      <c r="D416">
        <v>3</v>
      </c>
      <c r="E416">
        <v>7</v>
      </c>
      <c r="F416" t="s">
        <v>78</v>
      </c>
      <c r="G416">
        <v>11</v>
      </c>
      <c r="H416" t="s">
        <v>25</v>
      </c>
      <c r="I416">
        <v>0</v>
      </c>
      <c r="J416">
        <v>1</v>
      </c>
      <c r="K416">
        <v>0</v>
      </c>
      <c r="L416" t="s">
        <v>28</v>
      </c>
      <c r="M416">
        <v>5</v>
      </c>
      <c r="N416">
        <v>3</v>
      </c>
      <c r="O416">
        <v>147</v>
      </c>
      <c r="P416">
        <v>495</v>
      </c>
      <c r="Q416">
        <v>496</v>
      </c>
      <c r="R416" t="s">
        <v>76</v>
      </c>
      <c r="S416" t="s">
        <v>77</v>
      </c>
      <c r="T416">
        <f t="shared" si="24"/>
        <v>2014</v>
      </c>
      <c r="U416">
        <f t="shared" si="25"/>
        <v>4</v>
      </c>
      <c r="V416" t="str">
        <f t="shared" si="26"/>
        <v>April</v>
      </c>
      <c r="W416" s="1" t="str">
        <f>VLOOKUP($C416,[1]Team!$A:$C,2,FALSE)</f>
        <v>Sunrisers Hyderabad</v>
      </c>
      <c r="X416" t="str">
        <f>VLOOKUP($C416,[1]Team!$A:$C,3,FALSE)</f>
        <v>SRH</v>
      </c>
      <c r="Y416" t="str">
        <f>VLOOKUP($D416,[1]Team!$A:$C,2,FALSE)</f>
        <v>Chennai Super Kings</v>
      </c>
      <c r="Z416" t="str">
        <f>VLOOKUP($G416,[1]Team!$A:$C,2,FALSE)</f>
        <v>Sunrisers Hyderabad</v>
      </c>
      <c r="AA416" t="str">
        <f>VLOOKUP($N416,[1]Team!$A:$C,2,FALSE)</f>
        <v>Chennai Super Kings</v>
      </c>
      <c r="AB416" t="str">
        <f t="shared" si="27"/>
        <v>Standard</v>
      </c>
    </row>
    <row r="417" spans="1:28" x14ac:dyDescent="0.3">
      <c r="A417">
        <v>729318</v>
      </c>
      <c r="B417" s="2">
        <v>41757</v>
      </c>
      <c r="C417">
        <v>4</v>
      </c>
      <c r="D417">
        <v>2</v>
      </c>
      <c r="E417">
        <v>7</v>
      </c>
      <c r="F417" t="s">
        <v>79</v>
      </c>
      <c r="G417">
        <v>4</v>
      </c>
      <c r="H417" t="s">
        <v>20</v>
      </c>
      <c r="I417">
        <v>0</v>
      </c>
      <c r="J417">
        <v>1</v>
      </c>
      <c r="K417">
        <v>0</v>
      </c>
      <c r="L417" t="s">
        <v>28</v>
      </c>
      <c r="M417">
        <v>5</v>
      </c>
      <c r="N417">
        <v>4</v>
      </c>
      <c r="O417">
        <v>367</v>
      </c>
      <c r="P417">
        <v>474</v>
      </c>
      <c r="Q417">
        <v>489</v>
      </c>
      <c r="R417" t="s">
        <v>76</v>
      </c>
      <c r="S417" t="s">
        <v>77</v>
      </c>
      <c r="T417">
        <f t="shared" si="24"/>
        <v>2014</v>
      </c>
      <c r="U417">
        <f t="shared" si="25"/>
        <v>4</v>
      </c>
      <c r="V417" t="str">
        <f t="shared" si="26"/>
        <v>April</v>
      </c>
      <c r="W417" s="1" t="str">
        <f>VLOOKUP($C417,[1]Team!$A:$C,2,FALSE)</f>
        <v>Kings XI Punjab</v>
      </c>
      <c r="X417" t="str">
        <f>VLOOKUP($C417,[1]Team!$A:$C,3,FALSE)</f>
        <v>KXIP</v>
      </c>
      <c r="Y417" t="str">
        <f>VLOOKUP($D417,[1]Team!$A:$C,2,FALSE)</f>
        <v>Royal Challengers Bangalore</v>
      </c>
      <c r="Z417" t="str">
        <f>VLOOKUP($G417,[1]Team!$A:$C,2,FALSE)</f>
        <v>Kings XI Punjab</v>
      </c>
      <c r="AA417" t="str">
        <f>VLOOKUP($N417,[1]Team!$A:$C,2,FALSE)</f>
        <v>Kings XI Punjab</v>
      </c>
      <c r="AB417" t="str">
        <f t="shared" si="27"/>
        <v>Standard</v>
      </c>
    </row>
    <row r="418" spans="1:28" x14ac:dyDescent="0.3">
      <c r="A418">
        <v>729320</v>
      </c>
      <c r="B418" s="2">
        <v>41758</v>
      </c>
      <c r="C418">
        <v>1</v>
      </c>
      <c r="D418">
        <v>5</v>
      </c>
      <c r="E418">
        <v>7</v>
      </c>
      <c r="F418" t="s">
        <v>75</v>
      </c>
      <c r="G418">
        <v>5</v>
      </c>
      <c r="H418" t="s">
        <v>25</v>
      </c>
      <c r="I418">
        <v>1</v>
      </c>
      <c r="J418">
        <v>1</v>
      </c>
      <c r="K418">
        <v>0</v>
      </c>
      <c r="L418" t="s">
        <v>45</v>
      </c>
      <c r="M418" t="s">
        <v>46</v>
      </c>
      <c r="N418">
        <v>5</v>
      </c>
      <c r="O418">
        <v>310</v>
      </c>
      <c r="P418">
        <v>472</v>
      </c>
      <c r="Q418">
        <v>495</v>
      </c>
      <c r="R418" t="s">
        <v>76</v>
      </c>
      <c r="S418" t="s">
        <v>77</v>
      </c>
      <c r="T418">
        <f t="shared" si="24"/>
        <v>2014</v>
      </c>
      <c r="U418">
        <f t="shared" si="25"/>
        <v>4</v>
      </c>
      <c r="V418" t="str">
        <f t="shared" si="26"/>
        <v>April</v>
      </c>
      <c r="W418" s="1" t="str">
        <f>VLOOKUP($C418,[1]Team!$A:$C,2,FALSE)</f>
        <v>Kolkata Knight Riders</v>
      </c>
      <c r="X418" t="str">
        <f>VLOOKUP($C418,[1]Team!$A:$C,3,FALSE)</f>
        <v>KKR</v>
      </c>
      <c r="Y418" t="str">
        <f>VLOOKUP($D418,[1]Team!$A:$C,2,FALSE)</f>
        <v>Rajasthan Royals</v>
      </c>
      <c r="Z418" t="str">
        <f>VLOOKUP($G418,[1]Team!$A:$C,2,FALSE)</f>
        <v>Rajasthan Royals</v>
      </c>
      <c r="AA418" t="str">
        <f>VLOOKUP($N418,[1]Team!$A:$C,2,FALSE)</f>
        <v>Rajasthan Royals</v>
      </c>
      <c r="AB418" t="str">
        <f t="shared" si="27"/>
        <v>Non-Standard</v>
      </c>
    </row>
    <row r="419" spans="1:28" x14ac:dyDescent="0.3">
      <c r="A419">
        <v>729322</v>
      </c>
      <c r="B419" s="2">
        <v>41759</v>
      </c>
      <c r="C419">
        <v>7</v>
      </c>
      <c r="D419">
        <v>11</v>
      </c>
      <c r="E419">
        <v>7</v>
      </c>
      <c r="F419" t="s">
        <v>79</v>
      </c>
      <c r="G419">
        <v>7</v>
      </c>
      <c r="H419" t="s">
        <v>20</v>
      </c>
      <c r="I419">
        <v>0</v>
      </c>
      <c r="J419">
        <v>1</v>
      </c>
      <c r="K419">
        <v>0</v>
      </c>
      <c r="L419" t="s">
        <v>21</v>
      </c>
      <c r="M419">
        <v>15</v>
      </c>
      <c r="N419">
        <v>11</v>
      </c>
      <c r="O419">
        <v>299</v>
      </c>
      <c r="P419">
        <v>482</v>
      </c>
      <c r="Q419">
        <v>481</v>
      </c>
      <c r="R419" t="s">
        <v>76</v>
      </c>
      <c r="S419" t="s">
        <v>77</v>
      </c>
      <c r="T419">
        <f t="shared" si="24"/>
        <v>2014</v>
      </c>
      <c r="U419">
        <f t="shared" si="25"/>
        <v>4</v>
      </c>
      <c r="V419" t="str">
        <f t="shared" si="26"/>
        <v>April</v>
      </c>
      <c r="W419" s="1" t="str">
        <f>VLOOKUP($C419,[1]Team!$A:$C,2,FALSE)</f>
        <v>Mumbai Indians</v>
      </c>
      <c r="X419" t="str">
        <f>VLOOKUP($C419,[1]Team!$A:$C,3,FALSE)</f>
        <v>MI</v>
      </c>
      <c r="Y419" t="str">
        <f>VLOOKUP($D419,[1]Team!$A:$C,2,FALSE)</f>
        <v>Sunrisers Hyderabad</v>
      </c>
      <c r="Z419" t="str">
        <f>VLOOKUP($G419,[1]Team!$A:$C,2,FALSE)</f>
        <v>Mumbai Indians</v>
      </c>
      <c r="AA419" t="str">
        <f>VLOOKUP($N419,[1]Team!$A:$C,2,FALSE)</f>
        <v>Sunrisers Hyderabad</v>
      </c>
      <c r="AB419" t="str">
        <f t="shared" si="27"/>
        <v>Standard</v>
      </c>
    </row>
    <row r="420" spans="1:28" x14ac:dyDescent="0.3">
      <c r="A420">
        <v>733976</v>
      </c>
      <c r="B420" s="2">
        <v>41761</v>
      </c>
      <c r="C420">
        <v>3</v>
      </c>
      <c r="D420">
        <v>1</v>
      </c>
      <c r="E420">
        <v>7</v>
      </c>
      <c r="F420" t="s">
        <v>91</v>
      </c>
      <c r="G420">
        <v>3</v>
      </c>
      <c r="H420" t="s">
        <v>25</v>
      </c>
      <c r="I420">
        <v>0</v>
      </c>
      <c r="J420">
        <v>1</v>
      </c>
      <c r="K420">
        <v>0</v>
      </c>
      <c r="L420" t="s">
        <v>21</v>
      </c>
      <c r="M420">
        <v>34</v>
      </c>
      <c r="N420">
        <v>3</v>
      </c>
      <c r="O420">
        <v>35</v>
      </c>
      <c r="P420">
        <v>495</v>
      </c>
      <c r="Q420">
        <v>500</v>
      </c>
      <c r="R420" t="s">
        <v>74</v>
      </c>
      <c r="S420" t="s">
        <v>23</v>
      </c>
      <c r="T420">
        <f t="shared" si="24"/>
        <v>2014</v>
      </c>
      <c r="U420">
        <f t="shared" si="25"/>
        <v>5</v>
      </c>
      <c r="V420" t="str">
        <f t="shared" si="26"/>
        <v>May</v>
      </c>
      <c r="W420" s="1" t="str">
        <f>VLOOKUP($C420,[1]Team!$A:$C,2,FALSE)</f>
        <v>Chennai Super Kings</v>
      </c>
      <c r="X420" t="str">
        <f>VLOOKUP($C420,[1]Team!$A:$C,3,FALSE)</f>
        <v>CSK</v>
      </c>
      <c r="Y420" t="str">
        <f>VLOOKUP($D420,[1]Team!$A:$C,2,FALSE)</f>
        <v>Kolkata Knight Riders</v>
      </c>
      <c r="Z420" t="str">
        <f>VLOOKUP($G420,[1]Team!$A:$C,2,FALSE)</f>
        <v>Chennai Super Kings</v>
      </c>
      <c r="AA420" t="str">
        <f>VLOOKUP($N420,[1]Team!$A:$C,2,FALSE)</f>
        <v>Chennai Super Kings</v>
      </c>
      <c r="AB420" t="str">
        <f t="shared" si="27"/>
        <v>Standard</v>
      </c>
    </row>
    <row r="421" spans="1:28" x14ac:dyDescent="0.3">
      <c r="A421">
        <v>733978</v>
      </c>
      <c r="B421" s="2">
        <v>41762</v>
      </c>
      <c r="C421">
        <v>7</v>
      </c>
      <c r="D421">
        <v>4</v>
      </c>
      <c r="E421">
        <v>7</v>
      </c>
      <c r="F421" t="s">
        <v>30</v>
      </c>
      <c r="G421">
        <v>4</v>
      </c>
      <c r="H421" t="s">
        <v>25</v>
      </c>
      <c r="I421">
        <v>0</v>
      </c>
      <c r="J421">
        <v>1</v>
      </c>
      <c r="K421">
        <v>0</v>
      </c>
      <c r="L421" t="s">
        <v>28</v>
      </c>
      <c r="M421">
        <v>5</v>
      </c>
      <c r="N421">
        <v>7</v>
      </c>
      <c r="O421">
        <v>372</v>
      </c>
      <c r="P421">
        <v>497</v>
      </c>
      <c r="Q421">
        <v>499</v>
      </c>
      <c r="R421" t="s">
        <v>31</v>
      </c>
      <c r="S421" t="s">
        <v>23</v>
      </c>
      <c r="T421">
        <f t="shared" si="24"/>
        <v>2014</v>
      </c>
      <c r="U421">
        <f t="shared" si="25"/>
        <v>5</v>
      </c>
      <c r="V421" t="str">
        <f t="shared" si="26"/>
        <v>May</v>
      </c>
      <c r="W421" s="1" t="str">
        <f>VLOOKUP($C421,[1]Team!$A:$C,2,FALSE)</f>
        <v>Mumbai Indians</v>
      </c>
      <c r="X421" t="str">
        <f>VLOOKUP($C421,[1]Team!$A:$C,3,FALSE)</f>
        <v>MI</v>
      </c>
      <c r="Y421" t="str">
        <f>VLOOKUP($D421,[1]Team!$A:$C,2,FALSE)</f>
        <v>Kings XI Punjab</v>
      </c>
      <c r="Z421" t="str">
        <f>VLOOKUP($G421,[1]Team!$A:$C,2,FALSE)</f>
        <v>Kings XI Punjab</v>
      </c>
      <c r="AA421" t="str">
        <f>VLOOKUP($N421,[1]Team!$A:$C,2,FALSE)</f>
        <v>Mumbai Indians</v>
      </c>
      <c r="AB421" t="str">
        <f t="shared" si="27"/>
        <v>Standard</v>
      </c>
    </row>
    <row r="422" spans="1:28" x14ac:dyDescent="0.3">
      <c r="A422">
        <v>733980</v>
      </c>
      <c r="B422" s="2">
        <v>41762</v>
      </c>
      <c r="C422">
        <v>6</v>
      </c>
      <c r="D422">
        <v>5</v>
      </c>
      <c r="E422">
        <v>7</v>
      </c>
      <c r="F422" t="s">
        <v>27</v>
      </c>
      <c r="G422">
        <v>5</v>
      </c>
      <c r="H422" t="s">
        <v>20</v>
      </c>
      <c r="I422">
        <v>0</v>
      </c>
      <c r="J422">
        <v>1</v>
      </c>
      <c r="K422">
        <v>0</v>
      </c>
      <c r="L422" t="s">
        <v>28</v>
      </c>
      <c r="M422">
        <v>7</v>
      </c>
      <c r="N422">
        <v>5</v>
      </c>
      <c r="O422">
        <v>339</v>
      </c>
      <c r="P422">
        <v>485</v>
      </c>
      <c r="Q422">
        <v>489</v>
      </c>
      <c r="R422" t="s">
        <v>29</v>
      </c>
      <c r="S422" t="s">
        <v>23</v>
      </c>
      <c r="T422">
        <f t="shared" si="24"/>
        <v>2014</v>
      </c>
      <c r="U422">
        <f t="shared" si="25"/>
        <v>5</v>
      </c>
      <c r="V422" t="str">
        <f t="shared" si="26"/>
        <v>May</v>
      </c>
      <c r="W422" s="1" t="str">
        <f>VLOOKUP($C422,[1]Team!$A:$C,2,FALSE)</f>
        <v>Delhi Daredevils</v>
      </c>
      <c r="X422" t="str">
        <f>VLOOKUP($C422,[1]Team!$A:$C,3,FALSE)</f>
        <v>DD</v>
      </c>
      <c r="Y422" t="str">
        <f>VLOOKUP($D422,[1]Team!$A:$C,2,FALSE)</f>
        <v>Rajasthan Royals</v>
      </c>
      <c r="Z422" t="str">
        <f>VLOOKUP($G422,[1]Team!$A:$C,2,FALSE)</f>
        <v>Rajasthan Royals</v>
      </c>
      <c r="AA422" t="str">
        <f>VLOOKUP($N422,[1]Team!$A:$C,2,FALSE)</f>
        <v>Rajasthan Royals</v>
      </c>
      <c r="AB422" t="str">
        <f t="shared" si="27"/>
        <v>Standard</v>
      </c>
    </row>
    <row r="423" spans="1:28" x14ac:dyDescent="0.3">
      <c r="A423">
        <v>733982</v>
      </c>
      <c r="B423" s="2">
        <v>41763</v>
      </c>
      <c r="C423">
        <v>2</v>
      </c>
      <c r="D423">
        <v>11</v>
      </c>
      <c r="E423">
        <v>7</v>
      </c>
      <c r="F423" t="s">
        <v>19</v>
      </c>
      <c r="G423">
        <v>2</v>
      </c>
      <c r="H423" t="s">
        <v>20</v>
      </c>
      <c r="I423">
        <v>0</v>
      </c>
      <c r="J423">
        <v>1</v>
      </c>
      <c r="K423">
        <v>0</v>
      </c>
      <c r="L423" t="s">
        <v>28</v>
      </c>
      <c r="M423">
        <v>4</v>
      </c>
      <c r="N423">
        <v>2</v>
      </c>
      <c r="O423">
        <v>110</v>
      </c>
      <c r="P423">
        <v>482</v>
      </c>
      <c r="Q423">
        <v>496</v>
      </c>
      <c r="R423" t="s">
        <v>22</v>
      </c>
      <c r="S423" t="s">
        <v>23</v>
      </c>
      <c r="T423">
        <f t="shared" si="24"/>
        <v>2014</v>
      </c>
      <c r="U423">
        <f t="shared" si="25"/>
        <v>5</v>
      </c>
      <c r="V423" t="str">
        <f t="shared" si="26"/>
        <v>May</v>
      </c>
      <c r="W423" s="1" t="str">
        <f>VLOOKUP($C423,[1]Team!$A:$C,2,FALSE)</f>
        <v>Royal Challengers Bangalore</v>
      </c>
      <c r="X423" t="str">
        <f>VLOOKUP($C423,[1]Team!$A:$C,3,FALSE)</f>
        <v>RCB</v>
      </c>
      <c r="Y423" t="str">
        <f>VLOOKUP($D423,[1]Team!$A:$C,2,FALSE)</f>
        <v>Sunrisers Hyderabad</v>
      </c>
      <c r="Z423" t="str">
        <f>VLOOKUP($G423,[1]Team!$A:$C,2,FALSE)</f>
        <v>Royal Challengers Bangalore</v>
      </c>
      <c r="AA423" t="str">
        <f>VLOOKUP($N423,[1]Team!$A:$C,2,FALSE)</f>
        <v>Royal Challengers Bangalore</v>
      </c>
      <c r="AB423" t="str">
        <f t="shared" si="27"/>
        <v>Standard</v>
      </c>
    </row>
    <row r="424" spans="1:28" x14ac:dyDescent="0.3">
      <c r="A424">
        <v>733984</v>
      </c>
      <c r="B424" s="2">
        <v>41764</v>
      </c>
      <c r="C424">
        <v>5</v>
      </c>
      <c r="D424">
        <v>1</v>
      </c>
      <c r="E424">
        <v>7</v>
      </c>
      <c r="F424" t="s">
        <v>56</v>
      </c>
      <c r="G424">
        <v>1</v>
      </c>
      <c r="H424" t="s">
        <v>20</v>
      </c>
      <c r="I424">
        <v>0</v>
      </c>
      <c r="J424">
        <v>1</v>
      </c>
      <c r="K424">
        <v>0</v>
      </c>
      <c r="L424" t="s">
        <v>21</v>
      </c>
      <c r="M424">
        <v>10</v>
      </c>
      <c r="N424">
        <v>5</v>
      </c>
      <c r="O424">
        <v>370</v>
      </c>
      <c r="P424">
        <v>500</v>
      </c>
      <c r="Q424">
        <v>498</v>
      </c>
      <c r="R424" t="s">
        <v>57</v>
      </c>
      <c r="S424" t="s">
        <v>23</v>
      </c>
      <c r="T424">
        <f t="shared" si="24"/>
        <v>2014</v>
      </c>
      <c r="U424">
        <f t="shared" si="25"/>
        <v>5</v>
      </c>
      <c r="V424" t="str">
        <f t="shared" si="26"/>
        <v>May</v>
      </c>
      <c r="W424" s="1" t="str">
        <f>VLOOKUP($C424,[1]Team!$A:$C,2,FALSE)</f>
        <v>Rajasthan Royals</v>
      </c>
      <c r="X424" t="str">
        <f>VLOOKUP($C424,[1]Team!$A:$C,3,FALSE)</f>
        <v>RR</v>
      </c>
      <c r="Y424" t="str">
        <f>VLOOKUP($D424,[1]Team!$A:$C,2,FALSE)</f>
        <v>Kolkata Knight Riders</v>
      </c>
      <c r="Z424" t="str">
        <f>VLOOKUP($G424,[1]Team!$A:$C,2,FALSE)</f>
        <v>Kolkata Knight Riders</v>
      </c>
      <c r="AA424" t="str">
        <f>VLOOKUP($N424,[1]Team!$A:$C,2,FALSE)</f>
        <v>Rajasthan Royals</v>
      </c>
      <c r="AB424" t="str">
        <f t="shared" si="27"/>
        <v>Standard</v>
      </c>
    </row>
    <row r="425" spans="1:28" x14ac:dyDescent="0.3">
      <c r="A425">
        <v>733986</v>
      </c>
      <c r="B425" s="2">
        <v>41764</v>
      </c>
      <c r="C425">
        <v>6</v>
      </c>
      <c r="D425">
        <v>3</v>
      </c>
      <c r="E425">
        <v>7</v>
      </c>
      <c r="F425" t="s">
        <v>27</v>
      </c>
      <c r="G425">
        <v>3</v>
      </c>
      <c r="H425" t="s">
        <v>20</v>
      </c>
      <c r="I425">
        <v>0</v>
      </c>
      <c r="J425">
        <v>1</v>
      </c>
      <c r="K425">
        <v>0</v>
      </c>
      <c r="L425" t="s">
        <v>28</v>
      </c>
      <c r="M425">
        <v>8</v>
      </c>
      <c r="N425">
        <v>3</v>
      </c>
      <c r="O425">
        <v>147</v>
      </c>
      <c r="P425">
        <v>502</v>
      </c>
      <c r="Q425">
        <v>497</v>
      </c>
      <c r="R425" t="s">
        <v>29</v>
      </c>
      <c r="S425" t="s">
        <v>23</v>
      </c>
      <c r="T425">
        <f t="shared" si="24"/>
        <v>2014</v>
      </c>
      <c r="U425">
        <f t="shared" si="25"/>
        <v>5</v>
      </c>
      <c r="V425" t="str">
        <f t="shared" si="26"/>
        <v>May</v>
      </c>
      <c r="W425" s="1" t="str">
        <f>VLOOKUP($C425,[1]Team!$A:$C,2,FALSE)</f>
        <v>Delhi Daredevils</v>
      </c>
      <c r="X425" t="str">
        <f>VLOOKUP($C425,[1]Team!$A:$C,3,FALSE)</f>
        <v>DD</v>
      </c>
      <c r="Y425" t="str">
        <f>VLOOKUP($D425,[1]Team!$A:$C,2,FALSE)</f>
        <v>Chennai Super Kings</v>
      </c>
      <c r="Z425" t="str">
        <f>VLOOKUP($G425,[1]Team!$A:$C,2,FALSE)</f>
        <v>Chennai Super Kings</v>
      </c>
      <c r="AA425" t="str">
        <f>VLOOKUP($N425,[1]Team!$A:$C,2,FALSE)</f>
        <v>Chennai Super Kings</v>
      </c>
      <c r="AB425" t="str">
        <f t="shared" si="27"/>
        <v>Standard</v>
      </c>
    </row>
    <row r="426" spans="1:28" x14ac:dyDescent="0.3">
      <c r="A426">
        <v>733988</v>
      </c>
      <c r="B426" s="2">
        <v>41765</v>
      </c>
      <c r="C426">
        <v>7</v>
      </c>
      <c r="D426">
        <v>2</v>
      </c>
      <c r="E426">
        <v>7</v>
      </c>
      <c r="F426" t="s">
        <v>30</v>
      </c>
      <c r="G426">
        <v>2</v>
      </c>
      <c r="H426" t="s">
        <v>20</v>
      </c>
      <c r="I426">
        <v>0</v>
      </c>
      <c r="J426">
        <v>1</v>
      </c>
      <c r="K426">
        <v>0</v>
      </c>
      <c r="L426" t="s">
        <v>21</v>
      </c>
      <c r="M426">
        <v>19</v>
      </c>
      <c r="N426">
        <v>7</v>
      </c>
      <c r="O426">
        <v>57</v>
      </c>
      <c r="P426">
        <v>489</v>
      </c>
      <c r="Q426">
        <v>503</v>
      </c>
      <c r="R426" t="s">
        <v>31</v>
      </c>
      <c r="S426" t="s">
        <v>23</v>
      </c>
      <c r="T426">
        <f t="shared" si="24"/>
        <v>2014</v>
      </c>
      <c r="U426">
        <f t="shared" si="25"/>
        <v>5</v>
      </c>
      <c r="V426" t="str">
        <f t="shared" si="26"/>
        <v>May</v>
      </c>
      <c r="W426" s="1" t="str">
        <f>VLOOKUP($C426,[1]Team!$A:$C,2,FALSE)</f>
        <v>Mumbai Indians</v>
      </c>
      <c r="X426" t="str">
        <f>VLOOKUP($C426,[1]Team!$A:$C,3,FALSE)</f>
        <v>MI</v>
      </c>
      <c r="Y426" t="str">
        <f>VLOOKUP($D426,[1]Team!$A:$C,2,FALSE)</f>
        <v>Royal Challengers Bangalore</v>
      </c>
      <c r="Z426" t="str">
        <f>VLOOKUP($G426,[1]Team!$A:$C,2,FALSE)</f>
        <v>Royal Challengers Bangalore</v>
      </c>
      <c r="AA426" t="str">
        <f>VLOOKUP($N426,[1]Team!$A:$C,2,FALSE)</f>
        <v>Mumbai Indians</v>
      </c>
      <c r="AB426" t="str">
        <f t="shared" si="27"/>
        <v>Standard</v>
      </c>
    </row>
    <row r="427" spans="1:28" x14ac:dyDescent="0.3">
      <c r="A427">
        <v>733990</v>
      </c>
      <c r="B427" s="2">
        <v>41766</v>
      </c>
      <c r="C427">
        <v>6</v>
      </c>
      <c r="D427">
        <v>1</v>
      </c>
      <c r="E427">
        <v>7</v>
      </c>
      <c r="F427" t="s">
        <v>27</v>
      </c>
      <c r="G427">
        <v>6</v>
      </c>
      <c r="H427" t="s">
        <v>25</v>
      </c>
      <c r="I427">
        <v>0</v>
      </c>
      <c r="J427">
        <v>1</v>
      </c>
      <c r="K427">
        <v>0</v>
      </c>
      <c r="L427" t="s">
        <v>28</v>
      </c>
      <c r="M427">
        <v>8</v>
      </c>
      <c r="N427">
        <v>1</v>
      </c>
      <c r="O427">
        <v>40</v>
      </c>
      <c r="P427">
        <v>497</v>
      </c>
      <c r="Q427">
        <v>499</v>
      </c>
      <c r="R427" t="s">
        <v>29</v>
      </c>
      <c r="S427" t="s">
        <v>23</v>
      </c>
      <c r="T427">
        <f t="shared" si="24"/>
        <v>2014</v>
      </c>
      <c r="U427">
        <f t="shared" si="25"/>
        <v>5</v>
      </c>
      <c r="V427" t="str">
        <f t="shared" si="26"/>
        <v>May</v>
      </c>
      <c r="W427" s="1" t="str">
        <f>VLOOKUP($C427,[1]Team!$A:$C,2,FALSE)</f>
        <v>Delhi Daredevils</v>
      </c>
      <c r="X427" t="str">
        <f>VLOOKUP($C427,[1]Team!$A:$C,3,FALSE)</f>
        <v>DD</v>
      </c>
      <c r="Y427" t="str">
        <f>VLOOKUP($D427,[1]Team!$A:$C,2,FALSE)</f>
        <v>Kolkata Knight Riders</v>
      </c>
      <c r="Z427" t="str">
        <f>VLOOKUP($G427,[1]Team!$A:$C,2,FALSE)</f>
        <v>Delhi Daredevils</v>
      </c>
      <c r="AA427" t="str">
        <f>VLOOKUP($N427,[1]Team!$A:$C,2,FALSE)</f>
        <v>Kolkata Knight Riders</v>
      </c>
      <c r="AB427" t="str">
        <f t="shared" si="27"/>
        <v>Standard</v>
      </c>
    </row>
    <row r="428" spans="1:28" x14ac:dyDescent="0.3">
      <c r="A428">
        <v>733992</v>
      </c>
      <c r="B428" s="2">
        <v>41766</v>
      </c>
      <c r="C428">
        <v>4</v>
      </c>
      <c r="D428">
        <v>3</v>
      </c>
      <c r="E428">
        <v>7</v>
      </c>
      <c r="F428" t="s">
        <v>58</v>
      </c>
      <c r="G428">
        <v>3</v>
      </c>
      <c r="H428" t="s">
        <v>20</v>
      </c>
      <c r="I428">
        <v>0</v>
      </c>
      <c r="J428">
        <v>1</v>
      </c>
      <c r="K428">
        <v>0</v>
      </c>
      <c r="L428" t="s">
        <v>21</v>
      </c>
      <c r="M428">
        <v>44</v>
      </c>
      <c r="N428">
        <v>4</v>
      </c>
      <c r="O428">
        <v>305</v>
      </c>
      <c r="P428">
        <v>482</v>
      </c>
      <c r="Q428">
        <v>506</v>
      </c>
      <c r="R428" t="s">
        <v>59</v>
      </c>
      <c r="S428" t="s">
        <v>23</v>
      </c>
      <c r="T428">
        <f t="shared" si="24"/>
        <v>2014</v>
      </c>
      <c r="U428">
        <f t="shared" si="25"/>
        <v>5</v>
      </c>
      <c r="V428" t="str">
        <f t="shared" si="26"/>
        <v>May</v>
      </c>
      <c r="W428" s="1" t="str">
        <f>VLOOKUP($C428,[1]Team!$A:$C,2,FALSE)</f>
        <v>Kings XI Punjab</v>
      </c>
      <c r="X428" t="str">
        <f>VLOOKUP($C428,[1]Team!$A:$C,3,FALSE)</f>
        <v>KXIP</v>
      </c>
      <c r="Y428" t="str">
        <f>VLOOKUP($D428,[1]Team!$A:$C,2,FALSE)</f>
        <v>Chennai Super Kings</v>
      </c>
      <c r="Z428" t="str">
        <f>VLOOKUP($G428,[1]Team!$A:$C,2,FALSE)</f>
        <v>Chennai Super Kings</v>
      </c>
      <c r="AA428" t="str">
        <f>VLOOKUP($N428,[1]Team!$A:$C,2,FALSE)</f>
        <v>Kings XI Punjab</v>
      </c>
      <c r="AB428" t="str">
        <f t="shared" si="27"/>
        <v>Standard</v>
      </c>
    </row>
    <row r="429" spans="1:28" x14ac:dyDescent="0.3">
      <c r="A429">
        <v>733994</v>
      </c>
      <c r="B429" s="2">
        <v>41767</v>
      </c>
      <c r="C429">
        <v>5</v>
      </c>
      <c r="D429">
        <v>11</v>
      </c>
      <c r="E429">
        <v>7</v>
      </c>
      <c r="F429" t="s">
        <v>56</v>
      </c>
      <c r="G429">
        <v>5</v>
      </c>
      <c r="H429" t="s">
        <v>20</v>
      </c>
      <c r="I429">
        <v>0</v>
      </c>
      <c r="J429">
        <v>1</v>
      </c>
      <c r="K429">
        <v>0</v>
      </c>
      <c r="L429" t="s">
        <v>21</v>
      </c>
      <c r="M429">
        <v>32</v>
      </c>
      <c r="N429">
        <v>11</v>
      </c>
      <c r="O429">
        <v>299</v>
      </c>
      <c r="P429">
        <v>495</v>
      </c>
      <c r="Q429">
        <v>500</v>
      </c>
      <c r="R429" t="s">
        <v>57</v>
      </c>
      <c r="S429" t="s">
        <v>23</v>
      </c>
      <c r="T429">
        <f t="shared" si="24"/>
        <v>2014</v>
      </c>
      <c r="U429">
        <f t="shared" si="25"/>
        <v>5</v>
      </c>
      <c r="V429" t="str">
        <f t="shared" si="26"/>
        <v>May</v>
      </c>
      <c r="W429" s="1" t="str">
        <f>VLOOKUP($C429,[1]Team!$A:$C,2,FALSE)</f>
        <v>Rajasthan Royals</v>
      </c>
      <c r="X429" t="str">
        <f>VLOOKUP($C429,[1]Team!$A:$C,3,FALSE)</f>
        <v>RR</v>
      </c>
      <c r="Y429" t="str">
        <f>VLOOKUP($D429,[1]Team!$A:$C,2,FALSE)</f>
        <v>Sunrisers Hyderabad</v>
      </c>
      <c r="Z429" t="str">
        <f>VLOOKUP($G429,[1]Team!$A:$C,2,FALSE)</f>
        <v>Rajasthan Royals</v>
      </c>
      <c r="AA429" t="str">
        <f>VLOOKUP($N429,[1]Team!$A:$C,2,FALSE)</f>
        <v>Sunrisers Hyderabad</v>
      </c>
      <c r="AB429" t="str">
        <f t="shared" si="27"/>
        <v>Standard</v>
      </c>
    </row>
    <row r="430" spans="1:28" x14ac:dyDescent="0.3">
      <c r="A430">
        <v>733996</v>
      </c>
      <c r="B430" s="2">
        <v>41768</v>
      </c>
      <c r="C430">
        <v>2</v>
      </c>
      <c r="D430">
        <v>4</v>
      </c>
      <c r="E430">
        <v>7</v>
      </c>
      <c r="F430" t="s">
        <v>19</v>
      </c>
      <c r="G430">
        <v>2</v>
      </c>
      <c r="H430" t="s">
        <v>20</v>
      </c>
      <c r="I430">
        <v>0</v>
      </c>
      <c r="J430">
        <v>1</v>
      </c>
      <c r="K430">
        <v>0</v>
      </c>
      <c r="L430" t="s">
        <v>21</v>
      </c>
      <c r="M430">
        <v>32</v>
      </c>
      <c r="N430">
        <v>4</v>
      </c>
      <c r="O430">
        <v>367</v>
      </c>
      <c r="P430">
        <v>489</v>
      </c>
      <c r="Q430">
        <v>503</v>
      </c>
      <c r="R430" t="s">
        <v>22</v>
      </c>
      <c r="S430" t="s">
        <v>23</v>
      </c>
      <c r="T430">
        <f t="shared" si="24"/>
        <v>2014</v>
      </c>
      <c r="U430">
        <f t="shared" si="25"/>
        <v>5</v>
      </c>
      <c r="V430" t="str">
        <f t="shared" si="26"/>
        <v>May</v>
      </c>
      <c r="W430" s="1" t="str">
        <f>VLOOKUP($C430,[1]Team!$A:$C,2,FALSE)</f>
        <v>Royal Challengers Bangalore</v>
      </c>
      <c r="X430" t="str">
        <f>VLOOKUP($C430,[1]Team!$A:$C,3,FALSE)</f>
        <v>RCB</v>
      </c>
      <c r="Y430" t="str">
        <f>VLOOKUP($D430,[1]Team!$A:$C,2,FALSE)</f>
        <v>Kings XI Punjab</v>
      </c>
      <c r="Z430" t="str">
        <f>VLOOKUP($G430,[1]Team!$A:$C,2,FALSE)</f>
        <v>Royal Challengers Bangalore</v>
      </c>
      <c r="AA430" t="str">
        <f>VLOOKUP($N430,[1]Team!$A:$C,2,FALSE)</f>
        <v>Kings XI Punjab</v>
      </c>
      <c r="AB430" t="str">
        <f t="shared" si="27"/>
        <v>Standard</v>
      </c>
    </row>
    <row r="431" spans="1:28" x14ac:dyDescent="0.3">
      <c r="A431">
        <v>733998</v>
      </c>
      <c r="B431" s="2">
        <v>41769</v>
      </c>
      <c r="C431">
        <v>6</v>
      </c>
      <c r="D431">
        <v>11</v>
      </c>
      <c r="E431">
        <v>7</v>
      </c>
      <c r="F431" t="s">
        <v>27</v>
      </c>
      <c r="G431">
        <v>11</v>
      </c>
      <c r="H431" t="s">
        <v>20</v>
      </c>
      <c r="I431">
        <v>0</v>
      </c>
      <c r="J431">
        <v>1</v>
      </c>
      <c r="K431">
        <v>1</v>
      </c>
      <c r="L431" t="s">
        <v>28</v>
      </c>
      <c r="M431">
        <v>8</v>
      </c>
      <c r="N431">
        <v>11</v>
      </c>
      <c r="O431">
        <v>94</v>
      </c>
      <c r="P431">
        <v>502</v>
      </c>
      <c r="Q431">
        <v>497</v>
      </c>
      <c r="R431" t="s">
        <v>29</v>
      </c>
      <c r="S431" t="s">
        <v>23</v>
      </c>
      <c r="T431">
        <f t="shared" si="24"/>
        <v>2014</v>
      </c>
      <c r="U431">
        <f t="shared" si="25"/>
        <v>5</v>
      </c>
      <c r="V431" t="str">
        <f t="shared" si="26"/>
        <v>May</v>
      </c>
      <c r="W431" s="1" t="str">
        <f>VLOOKUP($C431,[1]Team!$A:$C,2,FALSE)</f>
        <v>Delhi Daredevils</v>
      </c>
      <c r="X431" t="str">
        <f>VLOOKUP($C431,[1]Team!$A:$C,3,FALSE)</f>
        <v>DD</v>
      </c>
      <c r="Y431" t="str">
        <f>VLOOKUP($D431,[1]Team!$A:$C,2,FALSE)</f>
        <v>Sunrisers Hyderabad</v>
      </c>
      <c r="Z431" t="str">
        <f>VLOOKUP($G431,[1]Team!$A:$C,2,FALSE)</f>
        <v>Sunrisers Hyderabad</v>
      </c>
      <c r="AA431" t="str">
        <f>VLOOKUP($N431,[1]Team!$A:$C,2,FALSE)</f>
        <v>Sunrisers Hyderabad</v>
      </c>
      <c r="AB431" t="str">
        <f t="shared" si="27"/>
        <v>Standard</v>
      </c>
    </row>
    <row r="432" spans="1:28" x14ac:dyDescent="0.3">
      <c r="A432">
        <v>734000</v>
      </c>
      <c r="B432" s="2">
        <v>41769</v>
      </c>
      <c r="C432">
        <v>7</v>
      </c>
      <c r="D432">
        <v>3</v>
      </c>
      <c r="E432">
        <v>7</v>
      </c>
      <c r="F432" t="s">
        <v>30</v>
      </c>
      <c r="G432">
        <v>3</v>
      </c>
      <c r="H432" t="s">
        <v>20</v>
      </c>
      <c r="I432">
        <v>0</v>
      </c>
      <c r="J432">
        <v>1</v>
      </c>
      <c r="K432">
        <v>0</v>
      </c>
      <c r="L432" t="s">
        <v>28</v>
      </c>
      <c r="M432">
        <v>4</v>
      </c>
      <c r="N432">
        <v>3</v>
      </c>
      <c r="O432">
        <v>147</v>
      </c>
      <c r="P432">
        <v>482</v>
      </c>
      <c r="Q432">
        <v>496</v>
      </c>
      <c r="R432" t="s">
        <v>31</v>
      </c>
      <c r="S432" t="s">
        <v>23</v>
      </c>
      <c r="T432">
        <f t="shared" si="24"/>
        <v>2014</v>
      </c>
      <c r="U432">
        <f t="shared" si="25"/>
        <v>5</v>
      </c>
      <c r="V432" t="str">
        <f t="shared" si="26"/>
        <v>May</v>
      </c>
      <c r="W432" s="1" t="str">
        <f>VLOOKUP($C432,[1]Team!$A:$C,2,FALSE)</f>
        <v>Mumbai Indians</v>
      </c>
      <c r="X432" t="str">
        <f>VLOOKUP($C432,[1]Team!$A:$C,3,FALSE)</f>
        <v>MI</v>
      </c>
      <c r="Y432" t="str">
        <f>VLOOKUP($D432,[1]Team!$A:$C,2,FALSE)</f>
        <v>Chennai Super Kings</v>
      </c>
      <c r="Z432" t="str">
        <f>VLOOKUP($G432,[1]Team!$A:$C,2,FALSE)</f>
        <v>Chennai Super Kings</v>
      </c>
      <c r="AA432" t="str">
        <f>VLOOKUP($N432,[1]Team!$A:$C,2,FALSE)</f>
        <v>Chennai Super Kings</v>
      </c>
      <c r="AB432" t="str">
        <f t="shared" si="27"/>
        <v>Standard</v>
      </c>
    </row>
    <row r="433" spans="1:28" x14ac:dyDescent="0.3">
      <c r="A433">
        <v>734002</v>
      </c>
      <c r="B433" s="2">
        <v>41770</v>
      </c>
      <c r="C433">
        <v>4</v>
      </c>
      <c r="D433">
        <v>1</v>
      </c>
      <c r="E433">
        <v>7</v>
      </c>
      <c r="F433" t="s">
        <v>58</v>
      </c>
      <c r="G433">
        <v>1</v>
      </c>
      <c r="H433" t="s">
        <v>20</v>
      </c>
      <c r="I433">
        <v>0</v>
      </c>
      <c r="J433">
        <v>1</v>
      </c>
      <c r="K433">
        <v>0</v>
      </c>
      <c r="L433" t="s">
        <v>28</v>
      </c>
      <c r="M433">
        <v>9</v>
      </c>
      <c r="N433">
        <v>1</v>
      </c>
      <c r="O433">
        <v>40</v>
      </c>
      <c r="P433">
        <v>500</v>
      </c>
      <c r="Q433">
        <v>498</v>
      </c>
      <c r="R433" t="s">
        <v>59</v>
      </c>
      <c r="S433" t="s">
        <v>23</v>
      </c>
      <c r="T433">
        <f t="shared" si="24"/>
        <v>2014</v>
      </c>
      <c r="U433">
        <f t="shared" si="25"/>
        <v>5</v>
      </c>
      <c r="V433" t="str">
        <f t="shared" si="26"/>
        <v>May</v>
      </c>
      <c r="W433" s="1" t="str">
        <f>VLOOKUP($C433,[1]Team!$A:$C,2,FALSE)</f>
        <v>Kings XI Punjab</v>
      </c>
      <c r="X433" t="str">
        <f>VLOOKUP($C433,[1]Team!$A:$C,3,FALSE)</f>
        <v>KXIP</v>
      </c>
      <c r="Y433" t="str">
        <f>VLOOKUP($D433,[1]Team!$A:$C,2,FALSE)</f>
        <v>Kolkata Knight Riders</v>
      </c>
      <c r="Z433" t="str">
        <f>VLOOKUP($G433,[1]Team!$A:$C,2,FALSE)</f>
        <v>Kolkata Knight Riders</v>
      </c>
      <c r="AA433" t="str">
        <f>VLOOKUP($N433,[1]Team!$A:$C,2,FALSE)</f>
        <v>Kolkata Knight Riders</v>
      </c>
      <c r="AB433" t="str">
        <f t="shared" si="27"/>
        <v>Standard</v>
      </c>
    </row>
    <row r="434" spans="1:28" x14ac:dyDescent="0.3">
      <c r="A434">
        <v>734004</v>
      </c>
      <c r="B434" s="2">
        <v>41770</v>
      </c>
      <c r="C434">
        <v>2</v>
      </c>
      <c r="D434">
        <v>5</v>
      </c>
      <c r="E434">
        <v>7</v>
      </c>
      <c r="F434" t="s">
        <v>19</v>
      </c>
      <c r="G434">
        <v>2</v>
      </c>
      <c r="H434" t="s">
        <v>25</v>
      </c>
      <c r="I434">
        <v>0</v>
      </c>
      <c r="J434">
        <v>1</v>
      </c>
      <c r="K434">
        <v>0</v>
      </c>
      <c r="L434" t="s">
        <v>28</v>
      </c>
      <c r="M434">
        <v>5</v>
      </c>
      <c r="N434">
        <v>5</v>
      </c>
      <c r="O434">
        <v>310</v>
      </c>
      <c r="P434">
        <v>489</v>
      </c>
      <c r="Q434">
        <v>518</v>
      </c>
      <c r="R434" t="s">
        <v>22</v>
      </c>
      <c r="S434" t="s">
        <v>23</v>
      </c>
      <c r="T434">
        <f t="shared" si="24"/>
        <v>2014</v>
      </c>
      <c r="U434">
        <f t="shared" si="25"/>
        <v>5</v>
      </c>
      <c r="V434" t="str">
        <f t="shared" si="26"/>
        <v>May</v>
      </c>
      <c r="W434" s="1" t="str">
        <f>VLOOKUP($C434,[1]Team!$A:$C,2,FALSE)</f>
        <v>Royal Challengers Bangalore</v>
      </c>
      <c r="X434" t="str">
        <f>VLOOKUP($C434,[1]Team!$A:$C,3,FALSE)</f>
        <v>RCB</v>
      </c>
      <c r="Y434" t="str">
        <f>VLOOKUP($D434,[1]Team!$A:$C,2,FALSE)</f>
        <v>Rajasthan Royals</v>
      </c>
      <c r="Z434" t="str">
        <f>VLOOKUP($G434,[1]Team!$A:$C,2,FALSE)</f>
        <v>Royal Challengers Bangalore</v>
      </c>
      <c r="AA434" t="str">
        <f>VLOOKUP($N434,[1]Team!$A:$C,2,FALSE)</f>
        <v>Rajasthan Royals</v>
      </c>
      <c r="AB434" t="str">
        <f t="shared" si="27"/>
        <v>Standard</v>
      </c>
    </row>
    <row r="435" spans="1:28" x14ac:dyDescent="0.3">
      <c r="A435">
        <v>734006</v>
      </c>
      <c r="B435" s="2">
        <v>41771</v>
      </c>
      <c r="C435">
        <v>11</v>
      </c>
      <c r="D435">
        <v>7</v>
      </c>
      <c r="E435">
        <v>7</v>
      </c>
      <c r="F435" t="s">
        <v>36</v>
      </c>
      <c r="G435">
        <v>11</v>
      </c>
      <c r="H435" t="s">
        <v>25</v>
      </c>
      <c r="I435">
        <v>0</v>
      </c>
      <c r="J435">
        <v>1</v>
      </c>
      <c r="K435">
        <v>0</v>
      </c>
      <c r="L435" t="s">
        <v>28</v>
      </c>
      <c r="M435">
        <v>7</v>
      </c>
      <c r="N435">
        <v>7</v>
      </c>
      <c r="O435">
        <v>208</v>
      </c>
      <c r="P435">
        <v>482</v>
      </c>
      <c r="Q435">
        <v>496</v>
      </c>
      <c r="R435" t="s">
        <v>37</v>
      </c>
      <c r="S435" t="s">
        <v>23</v>
      </c>
      <c r="T435">
        <f t="shared" si="24"/>
        <v>2014</v>
      </c>
      <c r="U435">
        <f t="shared" si="25"/>
        <v>5</v>
      </c>
      <c r="V435" t="str">
        <f t="shared" si="26"/>
        <v>May</v>
      </c>
      <c r="W435" s="1" t="str">
        <f>VLOOKUP($C435,[1]Team!$A:$C,2,FALSE)</f>
        <v>Sunrisers Hyderabad</v>
      </c>
      <c r="X435" t="str">
        <f>VLOOKUP($C435,[1]Team!$A:$C,3,FALSE)</f>
        <v>SRH</v>
      </c>
      <c r="Y435" t="str">
        <f>VLOOKUP($D435,[1]Team!$A:$C,2,FALSE)</f>
        <v>Mumbai Indians</v>
      </c>
      <c r="Z435" t="str">
        <f>VLOOKUP($G435,[1]Team!$A:$C,2,FALSE)</f>
        <v>Sunrisers Hyderabad</v>
      </c>
      <c r="AA435" t="str">
        <f>VLOOKUP($N435,[1]Team!$A:$C,2,FALSE)</f>
        <v>Mumbai Indians</v>
      </c>
      <c r="AB435" t="str">
        <f t="shared" si="27"/>
        <v>Standard</v>
      </c>
    </row>
    <row r="436" spans="1:28" x14ac:dyDescent="0.3">
      <c r="A436">
        <v>734008</v>
      </c>
      <c r="B436" s="2">
        <v>41772</v>
      </c>
      <c r="C436">
        <v>3</v>
      </c>
      <c r="D436">
        <v>5</v>
      </c>
      <c r="E436">
        <v>7</v>
      </c>
      <c r="F436" t="s">
        <v>91</v>
      </c>
      <c r="G436">
        <v>5</v>
      </c>
      <c r="H436" t="s">
        <v>25</v>
      </c>
      <c r="I436">
        <v>0</v>
      </c>
      <c r="J436">
        <v>1</v>
      </c>
      <c r="K436">
        <v>0</v>
      </c>
      <c r="L436" t="s">
        <v>28</v>
      </c>
      <c r="M436">
        <v>5</v>
      </c>
      <c r="N436">
        <v>3</v>
      </c>
      <c r="O436">
        <v>35</v>
      </c>
      <c r="P436">
        <v>497</v>
      </c>
      <c r="Q436">
        <v>499</v>
      </c>
      <c r="R436" t="s">
        <v>74</v>
      </c>
      <c r="S436" t="s">
        <v>23</v>
      </c>
      <c r="T436">
        <f t="shared" si="24"/>
        <v>2014</v>
      </c>
      <c r="U436">
        <f t="shared" si="25"/>
        <v>5</v>
      </c>
      <c r="V436" t="str">
        <f t="shared" si="26"/>
        <v>May</v>
      </c>
      <c r="W436" s="1" t="str">
        <f>VLOOKUP($C436,[1]Team!$A:$C,2,FALSE)</f>
        <v>Chennai Super Kings</v>
      </c>
      <c r="X436" t="str">
        <f>VLOOKUP($C436,[1]Team!$A:$C,3,FALSE)</f>
        <v>CSK</v>
      </c>
      <c r="Y436" t="str">
        <f>VLOOKUP($D436,[1]Team!$A:$C,2,FALSE)</f>
        <v>Rajasthan Royals</v>
      </c>
      <c r="Z436" t="str">
        <f>VLOOKUP($G436,[1]Team!$A:$C,2,FALSE)</f>
        <v>Rajasthan Royals</v>
      </c>
      <c r="AA436" t="str">
        <f>VLOOKUP($N436,[1]Team!$A:$C,2,FALSE)</f>
        <v>Chennai Super Kings</v>
      </c>
      <c r="AB436" t="str">
        <f t="shared" si="27"/>
        <v>Standard</v>
      </c>
    </row>
    <row r="437" spans="1:28" x14ac:dyDescent="0.3">
      <c r="A437">
        <v>734010</v>
      </c>
      <c r="B437" s="2">
        <v>41772</v>
      </c>
      <c r="C437">
        <v>2</v>
      </c>
      <c r="D437">
        <v>6</v>
      </c>
      <c r="E437">
        <v>7</v>
      </c>
      <c r="F437" t="s">
        <v>19</v>
      </c>
      <c r="G437">
        <v>6</v>
      </c>
      <c r="H437" t="s">
        <v>20</v>
      </c>
      <c r="I437">
        <v>0</v>
      </c>
      <c r="J437">
        <v>1</v>
      </c>
      <c r="K437">
        <v>0</v>
      </c>
      <c r="L437" t="s">
        <v>21</v>
      </c>
      <c r="M437">
        <v>16</v>
      </c>
      <c r="N437">
        <v>2</v>
      </c>
      <c r="O437">
        <v>27</v>
      </c>
      <c r="P437">
        <v>503</v>
      </c>
      <c r="Q437">
        <v>518</v>
      </c>
      <c r="R437" t="s">
        <v>22</v>
      </c>
      <c r="S437" t="s">
        <v>23</v>
      </c>
      <c r="T437">
        <f t="shared" si="24"/>
        <v>2014</v>
      </c>
      <c r="U437">
        <f t="shared" si="25"/>
        <v>5</v>
      </c>
      <c r="V437" t="str">
        <f t="shared" si="26"/>
        <v>May</v>
      </c>
      <c r="W437" s="1" t="str">
        <f>VLOOKUP($C437,[1]Team!$A:$C,2,FALSE)</f>
        <v>Royal Challengers Bangalore</v>
      </c>
      <c r="X437" t="str">
        <f>VLOOKUP($C437,[1]Team!$A:$C,3,FALSE)</f>
        <v>RCB</v>
      </c>
      <c r="Y437" t="str">
        <f>VLOOKUP($D437,[1]Team!$A:$C,2,FALSE)</f>
        <v>Delhi Daredevils</v>
      </c>
      <c r="Z437" t="str">
        <f>VLOOKUP($G437,[1]Team!$A:$C,2,FALSE)</f>
        <v>Delhi Daredevils</v>
      </c>
      <c r="AA437" t="str">
        <f>VLOOKUP($N437,[1]Team!$A:$C,2,FALSE)</f>
        <v>Royal Challengers Bangalore</v>
      </c>
      <c r="AB437" t="str">
        <f t="shared" si="27"/>
        <v>Standard</v>
      </c>
    </row>
    <row r="438" spans="1:28" x14ac:dyDescent="0.3">
      <c r="A438">
        <v>734012</v>
      </c>
      <c r="B438" s="2">
        <v>41773</v>
      </c>
      <c r="C438">
        <v>11</v>
      </c>
      <c r="D438">
        <v>4</v>
      </c>
      <c r="E438">
        <v>7</v>
      </c>
      <c r="F438" t="s">
        <v>36</v>
      </c>
      <c r="G438">
        <v>4</v>
      </c>
      <c r="H438" t="s">
        <v>20</v>
      </c>
      <c r="I438">
        <v>0</v>
      </c>
      <c r="J438">
        <v>1</v>
      </c>
      <c r="K438">
        <v>0</v>
      </c>
      <c r="L438" t="s">
        <v>28</v>
      </c>
      <c r="M438">
        <v>6</v>
      </c>
      <c r="N438">
        <v>4</v>
      </c>
      <c r="O438">
        <v>62</v>
      </c>
      <c r="P438">
        <v>496</v>
      </c>
      <c r="Q438">
        <v>506</v>
      </c>
      <c r="R438" t="s">
        <v>37</v>
      </c>
      <c r="S438" t="s">
        <v>23</v>
      </c>
      <c r="T438">
        <f t="shared" si="24"/>
        <v>2014</v>
      </c>
      <c r="U438">
        <f t="shared" si="25"/>
        <v>5</v>
      </c>
      <c r="V438" t="str">
        <f t="shared" si="26"/>
        <v>May</v>
      </c>
      <c r="W438" s="1" t="str">
        <f>VLOOKUP($C438,[1]Team!$A:$C,2,FALSE)</f>
        <v>Sunrisers Hyderabad</v>
      </c>
      <c r="X438" t="str">
        <f>VLOOKUP($C438,[1]Team!$A:$C,3,FALSE)</f>
        <v>SRH</v>
      </c>
      <c r="Y438" t="str">
        <f>VLOOKUP($D438,[1]Team!$A:$C,2,FALSE)</f>
        <v>Kings XI Punjab</v>
      </c>
      <c r="Z438" t="str">
        <f>VLOOKUP($G438,[1]Team!$A:$C,2,FALSE)</f>
        <v>Kings XI Punjab</v>
      </c>
      <c r="AA438" t="str">
        <f>VLOOKUP($N438,[1]Team!$A:$C,2,FALSE)</f>
        <v>Kings XI Punjab</v>
      </c>
      <c r="AB438" t="str">
        <f t="shared" si="27"/>
        <v>Standard</v>
      </c>
    </row>
    <row r="439" spans="1:28" x14ac:dyDescent="0.3">
      <c r="A439">
        <v>734014</v>
      </c>
      <c r="B439" s="2">
        <v>41773</v>
      </c>
      <c r="C439">
        <v>1</v>
      </c>
      <c r="D439">
        <v>7</v>
      </c>
      <c r="E439">
        <v>7</v>
      </c>
      <c r="F439" t="s">
        <v>58</v>
      </c>
      <c r="G439">
        <v>1</v>
      </c>
      <c r="H439" t="s">
        <v>20</v>
      </c>
      <c r="I439">
        <v>0</v>
      </c>
      <c r="J439">
        <v>1</v>
      </c>
      <c r="K439">
        <v>0</v>
      </c>
      <c r="L439" t="s">
        <v>28</v>
      </c>
      <c r="M439">
        <v>6</v>
      </c>
      <c r="N439">
        <v>1</v>
      </c>
      <c r="O439">
        <v>46</v>
      </c>
      <c r="P439">
        <v>495</v>
      </c>
      <c r="Q439">
        <v>500</v>
      </c>
      <c r="R439" t="s">
        <v>59</v>
      </c>
      <c r="S439" t="s">
        <v>23</v>
      </c>
      <c r="T439">
        <f t="shared" si="24"/>
        <v>2014</v>
      </c>
      <c r="U439">
        <f t="shared" si="25"/>
        <v>5</v>
      </c>
      <c r="V439" t="str">
        <f t="shared" si="26"/>
        <v>May</v>
      </c>
      <c r="W439" s="1" t="str">
        <f>VLOOKUP($C439,[1]Team!$A:$C,2,FALSE)</f>
        <v>Kolkata Knight Riders</v>
      </c>
      <c r="X439" t="str">
        <f>VLOOKUP($C439,[1]Team!$A:$C,3,FALSE)</f>
        <v>KKR</v>
      </c>
      <c r="Y439" t="str">
        <f>VLOOKUP($D439,[1]Team!$A:$C,2,FALSE)</f>
        <v>Mumbai Indians</v>
      </c>
      <c r="Z439" t="str">
        <f>VLOOKUP($G439,[1]Team!$A:$C,2,FALSE)</f>
        <v>Kolkata Knight Riders</v>
      </c>
      <c r="AA439" t="str">
        <f>VLOOKUP($N439,[1]Team!$A:$C,2,FALSE)</f>
        <v>Kolkata Knight Riders</v>
      </c>
      <c r="AB439" t="str">
        <f t="shared" si="27"/>
        <v>Standard</v>
      </c>
    </row>
    <row r="440" spans="1:28" x14ac:dyDescent="0.3">
      <c r="A440">
        <v>734016</v>
      </c>
      <c r="B440" s="2">
        <v>41774</v>
      </c>
      <c r="C440">
        <v>5</v>
      </c>
      <c r="D440">
        <v>6</v>
      </c>
      <c r="E440">
        <v>7</v>
      </c>
      <c r="F440" t="s">
        <v>56</v>
      </c>
      <c r="G440">
        <v>6</v>
      </c>
      <c r="H440" t="s">
        <v>20</v>
      </c>
      <c r="I440">
        <v>0</v>
      </c>
      <c r="J440">
        <v>1</v>
      </c>
      <c r="K440">
        <v>0</v>
      </c>
      <c r="L440" t="s">
        <v>21</v>
      </c>
      <c r="M440">
        <v>62</v>
      </c>
      <c r="N440">
        <v>5</v>
      </c>
      <c r="O440">
        <v>85</v>
      </c>
      <c r="P440">
        <v>489</v>
      </c>
      <c r="Q440">
        <v>518</v>
      </c>
      <c r="R440" t="s">
        <v>57</v>
      </c>
      <c r="S440" t="s">
        <v>23</v>
      </c>
      <c r="T440">
        <f t="shared" si="24"/>
        <v>2014</v>
      </c>
      <c r="U440">
        <f t="shared" si="25"/>
        <v>5</v>
      </c>
      <c r="V440" t="str">
        <f t="shared" si="26"/>
        <v>May</v>
      </c>
      <c r="W440" s="1" t="str">
        <f>VLOOKUP($C440,[1]Team!$A:$C,2,FALSE)</f>
        <v>Rajasthan Royals</v>
      </c>
      <c r="X440" t="str">
        <f>VLOOKUP($C440,[1]Team!$A:$C,3,FALSE)</f>
        <v>RR</v>
      </c>
      <c r="Y440" t="str">
        <f>VLOOKUP($D440,[1]Team!$A:$C,2,FALSE)</f>
        <v>Delhi Daredevils</v>
      </c>
      <c r="Z440" t="str">
        <f>VLOOKUP($G440,[1]Team!$A:$C,2,FALSE)</f>
        <v>Delhi Daredevils</v>
      </c>
      <c r="AA440" t="str">
        <f>VLOOKUP($N440,[1]Team!$A:$C,2,FALSE)</f>
        <v>Rajasthan Royals</v>
      </c>
      <c r="AB440" t="str">
        <f t="shared" si="27"/>
        <v>Standard</v>
      </c>
    </row>
    <row r="441" spans="1:28" x14ac:dyDescent="0.3">
      <c r="A441">
        <v>734018</v>
      </c>
      <c r="B441" s="2">
        <v>41777</v>
      </c>
      <c r="C441">
        <v>3</v>
      </c>
      <c r="D441">
        <v>2</v>
      </c>
      <c r="E441">
        <v>7</v>
      </c>
      <c r="F441" t="s">
        <v>91</v>
      </c>
      <c r="G441">
        <v>3</v>
      </c>
      <c r="H441" t="s">
        <v>25</v>
      </c>
      <c r="I441">
        <v>0</v>
      </c>
      <c r="J441">
        <v>1</v>
      </c>
      <c r="K441">
        <v>0</v>
      </c>
      <c r="L441" t="s">
        <v>28</v>
      </c>
      <c r="M441">
        <v>5</v>
      </c>
      <c r="N441">
        <v>2</v>
      </c>
      <c r="O441">
        <v>110</v>
      </c>
      <c r="P441">
        <v>497</v>
      </c>
      <c r="Q441">
        <v>499</v>
      </c>
      <c r="R441" t="s">
        <v>74</v>
      </c>
      <c r="S441" t="s">
        <v>23</v>
      </c>
      <c r="T441">
        <f t="shared" si="24"/>
        <v>2014</v>
      </c>
      <c r="U441">
        <f t="shared" si="25"/>
        <v>5</v>
      </c>
      <c r="V441" t="str">
        <f t="shared" si="26"/>
        <v>May</v>
      </c>
      <c r="W441" s="1" t="str">
        <f>VLOOKUP($C441,[1]Team!$A:$C,2,FALSE)</f>
        <v>Chennai Super Kings</v>
      </c>
      <c r="X441" t="str">
        <f>VLOOKUP($C441,[1]Team!$A:$C,3,FALSE)</f>
        <v>CSK</v>
      </c>
      <c r="Y441" t="str">
        <f>VLOOKUP($D441,[1]Team!$A:$C,2,FALSE)</f>
        <v>Royal Challengers Bangalore</v>
      </c>
      <c r="Z441" t="str">
        <f>VLOOKUP($G441,[1]Team!$A:$C,2,FALSE)</f>
        <v>Chennai Super Kings</v>
      </c>
      <c r="AA441" t="str">
        <f>VLOOKUP($N441,[1]Team!$A:$C,2,FALSE)</f>
        <v>Royal Challengers Bangalore</v>
      </c>
      <c r="AB441" t="str">
        <f t="shared" si="27"/>
        <v>Standard</v>
      </c>
    </row>
    <row r="442" spans="1:28" x14ac:dyDescent="0.3">
      <c r="A442">
        <v>734020</v>
      </c>
      <c r="B442" s="2">
        <v>41777</v>
      </c>
      <c r="C442">
        <v>11</v>
      </c>
      <c r="D442">
        <v>1</v>
      </c>
      <c r="E442">
        <v>7</v>
      </c>
      <c r="F442" t="s">
        <v>36</v>
      </c>
      <c r="G442">
        <v>11</v>
      </c>
      <c r="H442" t="s">
        <v>25</v>
      </c>
      <c r="I442">
        <v>0</v>
      </c>
      <c r="J442">
        <v>1</v>
      </c>
      <c r="K442">
        <v>0</v>
      </c>
      <c r="L442" t="s">
        <v>28</v>
      </c>
      <c r="M442">
        <v>7</v>
      </c>
      <c r="N442">
        <v>1</v>
      </c>
      <c r="O442">
        <v>232</v>
      </c>
      <c r="P442">
        <v>500</v>
      </c>
      <c r="Q442">
        <v>498</v>
      </c>
      <c r="R442" t="s">
        <v>37</v>
      </c>
      <c r="S442" t="s">
        <v>23</v>
      </c>
      <c r="T442">
        <f t="shared" si="24"/>
        <v>2014</v>
      </c>
      <c r="U442">
        <f t="shared" si="25"/>
        <v>5</v>
      </c>
      <c r="V442" t="str">
        <f t="shared" si="26"/>
        <v>May</v>
      </c>
      <c r="W442" s="1" t="str">
        <f>VLOOKUP($C442,[1]Team!$A:$C,2,FALSE)</f>
        <v>Sunrisers Hyderabad</v>
      </c>
      <c r="X442" t="str">
        <f>VLOOKUP($C442,[1]Team!$A:$C,3,FALSE)</f>
        <v>SRH</v>
      </c>
      <c r="Y442" t="str">
        <f>VLOOKUP($D442,[1]Team!$A:$C,2,FALSE)</f>
        <v>Kolkata Knight Riders</v>
      </c>
      <c r="Z442" t="str">
        <f>VLOOKUP($G442,[1]Team!$A:$C,2,FALSE)</f>
        <v>Sunrisers Hyderabad</v>
      </c>
      <c r="AA442" t="str">
        <f>VLOOKUP($N442,[1]Team!$A:$C,2,FALSE)</f>
        <v>Kolkata Knight Riders</v>
      </c>
      <c r="AB442" t="str">
        <f t="shared" si="27"/>
        <v>Standard</v>
      </c>
    </row>
    <row r="443" spans="1:28" x14ac:dyDescent="0.3">
      <c r="A443">
        <v>734022</v>
      </c>
      <c r="B443" s="2">
        <v>41778</v>
      </c>
      <c r="C443">
        <v>5</v>
      </c>
      <c r="D443">
        <v>7</v>
      </c>
      <c r="E443">
        <v>7</v>
      </c>
      <c r="F443" t="s">
        <v>56</v>
      </c>
      <c r="G443">
        <v>7</v>
      </c>
      <c r="H443" t="s">
        <v>25</v>
      </c>
      <c r="I443">
        <v>0</v>
      </c>
      <c r="J443">
        <v>1</v>
      </c>
      <c r="K443">
        <v>0</v>
      </c>
      <c r="L443" t="s">
        <v>21</v>
      </c>
      <c r="M443">
        <v>25</v>
      </c>
      <c r="N443">
        <v>7</v>
      </c>
      <c r="O443">
        <v>19</v>
      </c>
      <c r="P443">
        <v>489</v>
      </c>
      <c r="Q443">
        <v>518</v>
      </c>
      <c r="R443" t="s">
        <v>57</v>
      </c>
      <c r="S443" t="s">
        <v>23</v>
      </c>
      <c r="T443">
        <f t="shared" si="24"/>
        <v>2014</v>
      </c>
      <c r="U443">
        <f t="shared" si="25"/>
        <v>5</v>
      </c>
      <c r="V443" t="str">
        <f t="shared" si="26"/>
        <v>May</v>
      </c>
      <c r="W443" s="1" t="str">
        <f>VLOOKUP($C443,[1]Team!$A:$C,2,FALSE)</f>
        <v>Rajasthan Royals</v>
      </c>
      <c r="X443" t="str">
        <f>VLOOKUP($C443,[1]Team!$A:$C,3,FALSE)</f>
        <v>RR</v>
      </c>
      <c r="Y443" t="str">
        <f>VLOOKUP($D443,[1]Team!$A:$C,2,FALSE)</f>
        <v>Mumbai Indians</v>
      </c>
      <c r="Z443" t="str">
        <f>VLOOKUP($G443,[1]Team!$A:$C,2,FALSE)</f>
        <v>Mumbai Indians</v>
      </c>
      <c r="AA443" t="str">
        <f>VLOOKUP($N443,[1]Team!$A:$C,2,FALSE)</f>
        <v>Mumbai Indians</v>
      </c>
      <c r="AB443" t="str">
        <f t="shared" si="27"/>
        <v>Standard</v>
      </c>
    </row>
    <row r="444" spans="1:28" x14ac:dyDescent="0.3">
      <c r="A444">
        <v>734024</v>
      </c>
      <c r="B444" s="2">
        <v>41778</v>
      </c>
      <c r="C444">
        <v>6</v>
      </c>
      <c r="D444">
        <v>4</v>
      </c>
      <c r="E444">
        <v>7</v>
      </c>
      <c r="F444" t="s">
        <v>27</v>
      </c>
      <c r="G444">
        <v>4</v>
      </c>
      <c r="H444" t="s">
        <v>20</v>
      </c>
      <c r="I444">
        <v>0</v>
      </c>
      <c r="J444">
        <v>1</v>
      </c>
      <c r="K444">
        <v>0</v>
      </c>
      <c r="L444" t="s">
        <v>28</v>
      </c>
      <c r="M444">
        <v>4</v>
      </c>
      <c r="N444">
        <v>4</v>
      </c>
      <c r="O444">
        <v>374</v>
      </c>
      <c r="P444">
        <v>482</v>
      </c>
      <c r="Q444">
        <v>506</v>
      </c>
      <c r="R444" t="s">
        <v>29</v>
      </c>
      <c r="S444" t="s">
        <v>23</v>
      </c>
      <c r="T444">
        <f t="shared" si="24"/>
        <v>2014</v>
      </c>
      <c r="U444">
        <f t="shared" si="25"/>
        <v>5</v>
      </c>
      <c r="V444" t="str">
        <f t="shared" si="26"/>
        <v>May</v>
      </c>
      <c r="W444" s="1" t="str">
        <f>VLOOKUP($C444,[1]Team!$A:$C,2,FALSE)</f>
        <v>Delhi Daredevils</v>
      </c>
      <c r="X444" t="str">
        <f>VLOOKUP($C444,[1]Team!$A:$C,3,FALSE)</f>
        <v>DD</v>
      </c>
      <c r="Y444" t="str">
        <f>VLOOKUP($D444,[1]Team!$A:$C,2,FALSE)</f>
        <v>Kings XI Punjab</v>
      </c>
      <c r="Z444" t="str">
        <f>VLOOKUP($G444,[1]Team!$A:$C,2,FALSE)</f>
        <v>Kings XI Punjab</v>
      </c>
      <c r="AA444" t="str">
        <f>VLOOKUP($N444,[1]Team!$A:$C,2,FALSE)</f>
        <v>Kings XI Punjab</v>
      </c>
      <c r="AB444" t="str">
        <f t="shared" si="27"/>
        <v>Standard</v>
      </c>
    </row>
    <row r="445" spans="1:28" x14ac:dyDescent="0.3">
      <c r="A445">
        <v>734026</v>
      </c>
      <c r="B445" s="2">
        <v>41779</v>
      </c>
      <c r="C445">
        <v>11</v>
      </c>
      <c r="D445">
        <v>2</v>
      </c>
      <c r="E445">
        <v>7</v>
      </c>
      <c r="F445" t="s">
        <v>36</v>
      </c>
      <c r="G445">
        <v>2</v>
      </c>
      <c r="H445" t="s">
        <v>25</v>
      </c>
      <c r="I445">
        <v>0</v>
      </c>
      <c r="J445">
        <v>1</v>
      </c>
      <c r="K445">
        <v>0</v>
      </c>
      <c r="L445" t="s">
        <v>28</v>
      </c>
      <c r="M445">
        <v>7</v>
      </c>
      <c r="N445">
        <v>11</v>
      </c>
      <c r="O445">
        <v>187</v>
      </c>
      <c r="P445">
        <v>495</v>
      </c>
      <c r="Q445">
        <v>500</v>
      </c>
      <c r="R445" t="s">
        <v>37</v>
      </c>
      <c r="S445" t="s">
        <v>23</v>
      </c>
      <c r="T445">
        <f t="shared" si="24"/>
        <v>2014</v>
      </c>
      <c r="U445">
        <f t="shared" si="25"/>
        <v>5</v>
      </c>
      <c r="V445" t="str">
        <f t="shared" si="26"/>
        <v>May</v>
      </c>
      <c r="W445" s="1" t="str">
        <f>VLOOKUP($C445,[1]Team!$A:$C,2,FALSE)</f>
        <v>Sunrisers Hyderabad</v>
      </c>
      <c r="X445" t="str">
        <f>VLOOKUP($C445,[1]Team!$A:$C,3,FALSE)</f>
        <v>SRH</v>
      </c>
      <c r="Y445" t="str">
        <f>VLOOKUP($D445,[1]Team!$A:$C,2,FALSE)</f>
        <v>Royal Challengers Bangalore</v>
      </c>
      <c r="Z445" t="str">
        <f>VLOOKUP($G445,[1]Team!$A:$C,2,FALSE)</f>
        <v>Royal Challengers Bangalore</v>
      </c>
      <c r="AA445" t="str">
        <f>VLOOKUP($N445,[1]Team!$A:$C,2,FALSE)</f>
        <v>Sunrisers Hyderabad</v>
      </c>
      <c r="AB445" t="str">
        <f t="shared" si="27"/>
        <v>Standard</v>
      </c>
    </row>
    <row r="446" spans="1:28" x14ac:dyDescent="0.3">
      <c r="A446">
        <v>734028</v>
      </c>
      <c r="B446" s="2">
        <v>41779</v>
      </c>
      <c r="C446">
        <v>1</v>
      </c>
      <c r="D446">
        <v>3</v>
      </c>
      <c r="E446">
        <v>7</v>
      </c>
      <c r="F446" t="s">
        <v>32</v>
      </c>
      <c r="G446">
        <v>1</v>
      </c>
      <c r="H446" t="s">
        <v>20</v>
      </c>
      <c r="I446">
        <v>0</v>
      </c>
      <c r="J446">
        <v>1</v>
      </c>
      <c r="K446">
        <v>0</v>
      </c>
      <c r="L446" t="s">
        <v>28</v>
      </c>
      <c r="M446">
        <v>8</v>
      </c>
      <c r="N446">
        <v>1</v>
      </c>
      <c r="O446">
        <v>46</v>
      </c>
      <c r="P446">
        <v>502</v>
      </c>
      <c r="Q446">
        <v>499</v>
      </c>
      <c r="R446" t="s">
        <v>33</v>
      </c>
      <c r="S446" t="s">
        <v>23</v>
      </c>
      <c r="T446">
        <f t="shared" si="24"/>
        <v>2014</v>
      </c>
      <c r="U446">
        <f t="shared" si="25"/>
        <v>5</v>
      </c>
      <c r="V446" t="str">
        <f t="shared" si="26"/>
        <v>May</v>
      </c>
      <c r="W446" s="1" t="str">
        <f>VLOOKUP($C446,[1]Team!$A:$C,2,FALSE)</f>
        <v>Kolkata Knight Riders</v>
      </c>
      <c r="X446" t="str">
        <f>VLOOKUP($C446,[1]Team!$A:$C,3,FALSE)</f>
        <v>KKR</v>
      </c>
      <c r="Y446" t="str">
        <f>VLOOKUP($D446,[1]Team!$A:$C,2,FALSE)</f>
        <v>Chennai Super Kings</v>
      </c>
      <c r="Z446" t="str">
        <f>VLOOKUP($G446,[1]Team!$A:$C,2,FALSE)</f>
        <v>Kolkata Knight Riders</v>
      </c>
      <c r="AA446" t="str">
        <f>VLOOKUP($N446,[1]Team!$A:$C,2,FALSE)</f>
        <v>Kolkata Knight Riders</v>
      </c>
      <c r="AB446" t="str">
        <f t="shared" si="27"/>
        <v>Standard</v>
      </c>
    </row>
    <row r="447" spans="1:28" x14ac:dyDescent="0.3">
      <c r="A447">
        <v>734030</v>
      </c>
      <c r="B447" s="2">
        <v>41780</v>
      </c>
      <c r="C447">
        <v>4</v>
      </c>
      <c r="D447">
        <v>7</v>
      </c>
      <c r="E447">
        <v>7</v>
      </c>
      <c r="F447" t="s">
        <v>24</v>
      </c>
      <c r="G447">
        <v>7</v>
      </c>
      <c r="H447" t="s">
        <v>20</v>
      </c>
      <c r="I447">
        <v>0</v>
      </c>
      <c r="J447">
        <v>1</v>
      </c>
      <c r="K447">
        <v>0</v>
      </c>
      <c r="L447" t="s">
        <v>28</v>
      </c>
      <c r="M447">
        <v>7</v>
      </c>
      <c r="N447">
        <v>7</v>
      </c>
      <c r="O447">
        <v>383</v>
      </c>
      <c r="P447">
        <v>482</v>
      </c>
      <c r="Q447">
        <v>496</v>
      </c>
      <c r="R447" t="s">
        <v>26</v>
      </c>
      <c r="S447" t="s">
        <v>23</v>
      </c>
      <c r="T447">
        <f t="shared" si="24"/>
        <v>2014</v>
      </c>
      <c r="U447">
        <f t="shared" si="25"/>
        <v>5</v>
      </c>
      <c r="V447" t="str">
        <f t="shared" si="26"/>
        <v>May</v>
      </c>
      <c r="W447" s="1" t="str">
        <f>VLOOKUP($C447,[1]Team!$A:$C,2,FALSE)</f>
        <v>Kings XI Punjab</v>
      </c>
      <c r="X447" t="str">
        <f>VLOOKUP($C447,[1]Team!$A:$C,3,FALSE)</f>
        <v>KXIP</v>
      </c>
      <c r="Y447" t="str">
        <f>VLOOKUP($D447,[1]Team!$A:$C,2,FALSE)</f>
        <v>Mumbai Indians</v>
      </c>
      <c r="Z447" t="str">
        <f>VLOOKUP($G447,[1]Team!$A:$C,2,FALSE)</f>
        <v>Mumbai Indians</v>
      </c>
      <c r="AA447" t="str">
        <f>VLOOKUP($N447,[1]Team!$A:$C,2,FALSE)</f>
        <v>Mumbai Indians</v>
      </c>
      <c r="AB447" t="str">
        <f t="shared" si="27"/>
        <v>Standard</v>
      </c>
    </row>
    <row r="448" spans="1:28" x14ac:dyDescent="0.3">
      <c r="A448">
        <v>734032</v>
      </c>
      <c r="B448" s="2">
        <v>41781</v>
      </c>
      <c r="C448">
        <v>1</v>
      </c>
      <c r="D448">
        <v>2</v>
      </c>
      <c r="E448">
        <v>7</v>
      </c>
      <c r="F448" t="s">
        <v>32</v>
      </c>
      <c r="G448">
        <v>2</v>
      </c>
      <c r="H448" t="s">
        <v>20</v>
      </c>
      <c r="I448">
        <v>0</v>
      </c>
      <c r="J448">
        <v>1</v>
      </c>
      <c r="K448">
        <v>0</v>
      </c>
      <c r="L448" t="s">
        <v>21</v>
      </c>
      <c r="M448">
        <v>30</v>
      </c>
      <c r="N448">
        <v>1</v>
      </c>
      <c r="O448">
        <v>46</v>
      </c>
      <c r="P448">
        <v>495</v>
      </c>
      <c r="Q448">
        <v>498</v>
      </c>
      <c r="R448" t="s">
        <v>33</v>
      </c>
      <c r="S448" t="s">
        <v>23</v>
      </c>
      <c r="T448">
        <f t="shared" si="24"/>
        <v>2014</v>
      </c>
      <c r="U448">
        <f t="shared" si="25"/>
        <v>5</v>
      </c>
      <c r="V448" t="str">
        <f t="shared" si="26"/>
        <v>May</v>
      </c>
      <c r="W448" s="1" t="str">
        <f>VLOOKUP($C448,[1]Team!$A:$C,2,FALSE)</f>
        <v>Kolkata Knight Riders</v>
      </c>
      <c r="X448" t="str">
        <f>VLOOKUP($C448,[1]Team!$A:$C,3,FALSE)</f>
        <v>KKR</v>
      </c>
      <c r="Y448" t="str">
        <f>VLOOKUP($D448,[1]Team!$A:$C,2,FALSE)</f>
        <v>Royal Challengers Bangalore</v>
      </c>
      <c r="Z448" t="str">
        <f>VLOOKUP($G448,[1]Team!$A:$C,2,FALSE)</f>
        <v>Royal Challengers Bangalore</v>
      </c>
      <c r="AA448" t="str">
        <f>VLOOKUP($N448,[1]Team!$A:$C,2,FALSE)</f>
        <v>Kolkata Knight Riders</v>
      </c>
      <c r="AB448" t="str">
        <f t="shared" si="27"/>
        <v>Standard</v>
      </c>
    </row>
    <row r="449" spans="1:28" x14ac:dyDescent="0.3">
      <c r="A449">
        <v>734034</v>
      </c>
      <c r="B449" s="2">
        <v>41781</v>
      </c>
      <c r="C449">
        <v>3</v>
      </c>
      <c r="D449">
        <v>11</v>
      </c>
      <c r="E449">
        <v>7</v>
      </c>
      <c r="F449" t="s">
        <v>91</v>
      </c>
      <c r="G449">
        <v>11</v>
      </c>
      <c r="H449" t="s">
        <v>20</v>
      </c>
      <c r="I449">
        <v>0</v>
      </c>
      <c r="J449">
        <v>1</v>
      </c>
      <c r="K449">
        <v>0</v>
      </c>
      <c r="L449" t="s">
        <v>28</v>
      </c>
      <c r="M449">
        <v>6</v>
      </c>
      <c r="N449">
        <v>11</v>
      </c>
      <c r="O449">
        <v>187</v>
      </c>
      <c r="P449">
        <v>497</v>
      </c>
      <c r="Q449">
        <v>499</v>
      </c>
      <c r="R449" t="s">
        <v>74</v>
      </c>
      <c r="S449" t="s">
        <v>23</v>
      </c>
      <c r="T449">
        <f t="shared" si="24"/>
        <v>2014</v>
      </c>
      <c r="U449">
        <f t="shared" si="25"/>
        <v>5</v>
      </c>
      <c r="V449" t="str">
        <f t="shared" si="26"/>
        <v>May</v>
      </c>
      <c r="W449" s="1" t="str">
        <f>VLOOKUP($C449,[1]Team!$A:$C,2,FALSE)</f>
        <v>Chennai Super Kings</v>
      </c>
      <c r="X449" t="str">
        <f>VLOOKUP($C449,[1]Team!$A:$C,3,FALSE)</f>
        <v>CSK</v>
      </c>
      <c r="Y449" t="str">
        <f>VLOOKUP($D449,[1]Team!$A:$C,2,FALSE)</f>
        <v>Sunrisers Hyderabad</v>
      </c>
      <c r="Z449" t="str">
        <f>VLOOKUP($G449,[1]Team!$A:$C,2,FALSE)</f>
        <v>Sunrisers Hyderabad</v>
      </c>
      <c r="AA449" t="str">
        <f>VLOOKUP($N449,[1]Team!$A:$C,2,FALSE)</f>
        <v>Sunrisers Hyderabad</v>
      </c>
      <c r="AB449" t="str">
        <f t="shared" si="27"/>
        <v>Standard</v>
      </c>
    </row>
    <row r="450" spans="1:28" x14ac:dyDescent="0.3">
      <c r="A450">
        <v>734036</v>
      </c>
      <c r="B450" s="2">
        <v>41782</v>
      </c>
      <c r="C450">
        <v>7</v>
      </c>
      <c r="D450">
        <v>6</v>
      </c>
      <c r="E450">
        <v>7</v>
      </c>
      <c r="F450" t="s">
        <v>30</v>
      </c>
      <c r="G450">
        <v>6</v>
      </c>
      <c r="H450" t="s">
        <v>20</v>
      </c>
      <c r="I450">
        <v>0</v>
      </c>
      <c r="J450">
        <v>1</v>
      </c>
      <c r="K450">
        <v>0</v>
      </c>
      <c r="L450" t="s">
        <v>21</v>
      </c>
      <c r="M450">
        <v>15</v>
      </c>
      <c r="N450">
        <v>7</v>
      </c>
      <c r="O450">
        <v>19</v>
      </c>
      <c r="P450">
        <v>489</v>
      </c>
      <c r="Q450">
        <v>518</v>
      </c>
      <c r="R450" t="s">
        <v>31</v>
      </c>
      <c r="S450" t="s">
        <v>23</v>
      </c>
      <c r="T450">
        <f t="shared" si="24"/>
        <v>2014</v>
      </c>
      <c r="U450">
        <f t="shared" si="25"/>
        <v>5</v>
      </c>
      <c r="V450" t="str">
        <f t="shared" si="26"/>
        <v>May</v>
      </c>
      <c r="W450" s="1" t="str">
        <f>VLOOKUP($C450,[1]Team!$A:$C,2,FALSE)</f>
        <v>Mumbai Indians</v>
      </c>
      <c r="X450" t="str">
        <f>VLOOKUP($C450,[1]Team!$A:$C,3,FALSE)</f>
        <v>MI</v>
      </c>
      <c r="Y450" t="str">
        <f>VLOOKUP($D450,[1]Team!$A:$C,2,FALSE)</f>
        <v>Delhi Daredevils</v>
      </c>
      <c r="Z450" t="str">
        <f>VLOOKUP($G450,[1]Team!$A:$C,2,FALSE)</f>
        <v>Delhi Daredevils</v>
      </c>
      <c r="AA450" t="str">
        <f>VLOOKUP($N450,[1]Team!$A:$C,2,FALSE)</f>
        <v>Mumbai Indians</v>
      </c>
      <c r="AB450" t="str">
        <f t="shared" si="27"/>
        <v>Standard</v>
      </c>
    </row>
    <row r="451" spans="1:28" x14ac:dyDescent="0.3">
      <c r="A451">
        <v>734038</v>
      </c>
      <c r="B451" s="2">
        <v>41782</v>
      </c>
      <c r="C451">
        <v>4</v>
      </c>
      <c r="D451">
        <v>5</v>
      </c>
      <c r="E451">
        <v>7</v>
      </c>
      <c r="F451" t="s">
        <v>24</v>
      </c>
      <c r="G451">
        <v>5</v>
      </c>
      <c r="H451" t="s">
        <v>20</v>
      </c>
      <c r="I451">
        <v>0</v>
      </c>
      <c r="J451">
        <v>1</v>
      </c>
      <c r="K451">
        <v>0</v>
      </c>
      <c r="L451" t="s">
        <v>21</v>
      </c>
      <c r="M451">
        <v>16</v>
      </c>
      <c r="N451">
        <v>4</v>
      </c>
      <c r="O451">
        <v>100</v>
      </c>
      <c r="P451">
        <v>482</v>
      </c>
      <c r="Q451">
        <v>506</v>
      </c>
      <c r="R451" t="s">
        <v>26</v>
      </c>
      <c r="S451" t="s">
        <v>23</v>
      </c>
      <c r="T451">
        <f t="shared" ref="T451:T514" si="28">YEAR($B451)</f>
        <v>2014</v>
      </c>
      <c r="U451">
        <f t="shared" ref="U451:U514" si="29">MONTH($B451)</f>
        <v>5</v>
      </c>
      <c r="V451" t="str">
        <f t="shared" ref="V451:V514" si="30">TEXT($B451, "MMMM")</f>
        <v>May</v>
      </c>
      <c r="W451" s="1" t="str">
        <f>VLOOKUP($C451,[1]Team!$A:$C,2,FALSE)</f>
        <v>Kings XI Punjab</v>
      </c>
      <c r="X451" t="str">
        <f>VLOOKUP($C451,[1]Team!$A:$C,3,FALSE)</f>
        <v>KXIP</v>
      </c>
      <c r="Y451" t="str">
        <f>VLOOKUP($D451,[1]Team!$A:$C,2,FALSE)</f>
        <v>Rajasthan Royals</v>
      </c>
      <c r="Z451" t="str">
        <f>VLOOKUP($G451,[1]Team!$A:$C,2,FALSE)</f>
        <v>Rajasthan Royals</v>
      </c>
      <c r="AA451" t="str">
        <f>VLOOKUP($N451,[1]Team!$A:$C,2,FALSE)</f>
        <v>Kings XI Punjab</v>
      </c>
      <c r="AB451" t="str">
        <f t="shared" ref="AB451:AB514" si="31">IF(OR($J451=0, $L451="Tie", $L451="No Result"), "Non-Standard","Standard")</f>
        <v>Standard</v>
      </c>
    </row>
    <row r="452" spans="1:28" x14ac:dyDescent="0.3">
      <c r="A452">
        <v>734040</v>
      </c>
      <c r="B452" s="2">
        <v>41783</v>
      </c>
      <c r="C452">
        <v>2</v>
      </c>
      <c r="D452">
        <v>3</v>
      </c>
      <c r="E452">
        <v>7</v>
      </c>
      <c r="F452" t="s">
        <v>19</v>
      </c>
      <c r="G452">
        <v>3</v>
      </c>
      <c r="H452" t="s">
        <v>20</v>
      </c>
      <c r="I452">
        <v>0</v>
      </c>
      <c r="J452">
        <v>1</v>
      </c>
      <c r="K452">
        <v>0</v>
      </c>
      <c r="L452" t="s">
        <v>28</v>
      </c>
      <c r="M452">
        <v>8</v>
      </c>
      <c r="N452">
        <v>3</v>
      </c>
      <c r="O452">
        <v>20</v>
      </c>
      <c r="P452">
        <v>495</v>
      </c>
      <c r="Q452">
        <v>500</v>
      </c>
      <c r="R452" t="s">
        <v>22</v>
      </c>
      <c r="S452" t="s">
        <v>23</v>
      </c>
      <c r="T452">
        <f t="shared" si="28"/>
        <v>2014</v>
      </c>
      <c r="U452">
        <f t="shared" si="29"/>
        <v>5</v>
      </c>
      <c r="V452" t="str">
        <f t="shared" si="30"/>
        <v>May</v>
      </c>
      <c r="W452" s="1" t="str">
        <f>VLOOKUP($C452,[1]Team!$A:$C,2,FALSE)</f>
        <v>Royal Challengers Bangalore</v>
      </c>
      <c r="X452" t="str">
        <f>VLOOKUP($C452,[1]Team!$A:$C,3,FALSE)</f>
        <v>RCB</v>
      </c>
      <c r="Y452" t="str">
        <f>VLOOKUP($D452,[1]Team!$A:$C,2,FALSE)</f>
        <v>Chennai Super Kings</v>
      </c>
      <c r="Z452" t="str">
        <f>VLOOKUP($G452,[1]Team!$A:$C,2,FALSE)</f>
        <v>Chennai Super Kings</v>
      </c>
      <c r="AA452" t="str">
        <f>VLOOKUP($N452,[1]Team!$A:$C,2,FALSE)</f>
        <v>Chennai Super Kings</v>
      </c>
      <c r="AB452" t="str">
        <f t="shared" si="31"/>
        <v>Standard</v>
      </c>
    </row>
    <row r="453" spans="1:28" x14ac:dyDescent="0.3">
      <c r="A453">
        <v>734042</v>
      </c>
      <c r="B453" s="2">
        <v>41783</v>
      </c>
      <c r="C453">
        <v>1</v>
      </c>
      <c r="D453">
        <v>11</v>
      </c>
      <c r="E453">
        <v>7</v>
      </c>
      <c r="F453" t="s">
        <v>32</v>
      </c>
      <c r="G453">
        <v>1</v>
      </c>
      <c r="H453" t="s">
        <v>20</v>
      </c>
      <c r="I453">
        <v>0</v>
      </c>
      <c r="J453">
        <v>1</v>
      </c>
      <c r="K453">
        <v>0</v>
      </c>
      <c r="L453" t="s">
        <v>28</v>
      </c>
      <c r="M453">
        <v>4</v>
      </c>
      <c r="N453">
        <v>1</v>
      </c>
      <c r="O453">
        <v>31</v>
      </c>
      <c r="P453">
        <v>502</v>
      </c>
      <c r="Q453">
        <v>497</v>
      </c>
      <c r="R453" t="s">
        <v>33</v>
      </c>
      <c r="S453" t="s">
        <v>23</v>
      </c>
      <c r="T453">
        <f t="shared" si="28"/>
        <v>2014</v>
      </c>
      <c r="U453">
        <f t="shared" si="29"/>
        <v>5</v>
      </c>
      <c r="V453" t="str">
        <f t="shared" si="30"/>
        <v>May</v>
      </c>
      <c r="W453" s="1" t="str">
        <f>VLOOKUP($C453,[1]Team!$A:$C,2,FALSE)</f>
        <v>Kolkata Knight Riders</v>
      </c>
      <c r="X453" t="str">
        <f>VLOOKUP($C453,[1]Team!$A:$C,3,FALSE)</f>
        <v>KKR</v>
      </c>
      <c r="Y453" t="str">
        <f>VLOOKUP($D453,[1]Team!$A:$C,2,FALSE)</f>
        <v>Sunrisers Hyderabad</v>
      </c>
      <c r="Z453" t="str">
        <f>VLOOKUP($G453,[1]Team!$A:$C,2,FALSE)</f>
        <v>Kolkata Knight Riders</v>
      </c>
      <c r="AA453" t="str">
        <f>VLOOKUP($N453,[1]Team!$A:$C,2,FALSE)</f>
        <v>Kolkata Knight Riders</v>
      </c>
      <c r="AB453" t="str">
        <f t="shared" si="31"/>
        <v>Standard</v>
      </c>
    </row>
    <row r="454" spans="1:28" x14ac:dyDescent="0.3">
      <c r="A454">
        <v>734044</v>
      </c>
      <c r="B454" s="2">
        <v>41784</v>
      </c>
      <c r="C454">
        <v>4</v>
      </c>
      <c r="D454">
        <v>6</v>
      </c>
      <c r="E454">
        <v>7</v>
      </c>
      <c r="F454" t="s">
        <v>24</v>
      </c>
      <c r="G454">
        <v>4</v>
      </c>
      <c r="H454" t="s">
        <v>20</v>
      </c>
      <c r="I454">
        <v>0</v>
      </c>
      <c r="J454">
        <v>1</v>
      </c>
      <c r="K454">
        <v>0</v>
      </c>
      <c r="L454" t="s">
        <v>28</v>
      </c>
      <c r="M454">
        <v>7</v>
      </c>
      <c r="N454">
        <v>4</v>
      </c>
      <c r="O454">
        <v>345</v>
      </c>
      <c r="P454">
        <v>482</v>
      </c>
      <c r="Q454">
        <v>496</v>
      </c>
      <c r="R454" t="s">
        <v>26</v>
      </c>
      <c r="S454" t="s">
        <v>23</v>
      </c>
      <c r="T454">
        <f t="shared" si="28"/>
        <v>2014</v>
      </c>
      <c r="U454">
        <f t="shared" si="29"/>
        <v>5</v>
      </c>
      <c r="V454" t="str">
        <f t="shared" si="30"/>
        <v>May</v>
      </c>
      <c r="W454" s="1" t="str">
        <f>VLOOKUP($C454,[1]Team!$A:$C,2,FALSE)</f>
        <v>Kings XI Punjab</v>
      </c>
      <c r="X454" t="str">
        <f>VLOOKUP($C454,[1]Team!$A:$C,3,FALSE)</f>
        <v>KXIP</v>
      </c>
      <c r="Y454" t="str">
        <f>VLOOKUP($D454,[1]Team!$A:$C,2,FALSE)</f>
        <v>Delhi Daredevils</v>
      </c>
      <c r="Z454" t="str">
        <f>VLOOKUP($G454,[1]Team!$A:$C,2,FALSE)</f>
        <v>Kings XI Punjab</v>
      </c>
      <c r="AA454" t="str">
        <f>VLOOKUP($N454,[1]Team!$A:$C,2,FALSE)</f>
        <v>Kings XI Punjab</v>
      </c>
      <c r="AB454" t="str">
        <f t="shared" si="31"/>
        <v>Standard</v>
      </c>
    </row>
    <row r="455" spans="1:28" x14ac:dyDescent="0.3">
      <c r="A455">
        <v>734046</v>
      </c>
      <c r="B455" s="2">
        <v>41784</v>
      </c>
      <c r="C455">
        <v>7</v>
      </c>
      <c r="D455">
        <v>5</v>
      </c>
      <c r="E455">
        <v>7</v>
      </c>
      <c r="F455" t="s">
        <v>30</v>
      </c>
      <c r="G455">
        <v>7</v>
      </c>
      <c r="H455" t="s">
        <v>20</v>
      </c>
      <c r="I455">
        <v>0</v>
      </c>
      <c r="J455">
        <v>1</v>
      </c>
      <c r="K455">
        <v>0</v>
      </c>
      <c r="L455" t="s">
        <v>28</v>
      </c>
      <c r="M455">
        <v>5</v>
      </c>
      <c r="N455">
        <v>7</v>
      </c>
      <c r="O455">
        <v>372</v>
      </c>
      <c r="P455">
        <v>503</v>
      </c>
      <c r="Q455">
        <v>518</v>
      </c>
      <c r="R455" t="s">
        <v>31</v>
      </c>
      <c r="S455" t="s">
        <v>23</v>
      </c>
      <c r="T455">
        <f t="shared" si="28"/>
        <v>2014</v>
      </c>
      <c r="U455">
        <f t="shared" si="29"/>
        <v>5</v>
      </c>
      <c r="V455" t="str">
        <f t="shared" si="30"/>
        <v>May</v>
      </c>
      <c r="W455" s="1" t="str">
        <f>VLOOKUP($C455,[1]Team!$A:$C,2,FALSE)</f>
        <v>Mumbai Indians</v>
      </c>
      <c r="X455" t="str">
        <f>VLOOKUP($C455,[1]Team!$A:$C,3,FALSE)</f>
        <v>MI</v>
      </c>
      <c r="Y455" t="str">
        <f>VLOOKUP($D455,[1]Team!$A:$C,2,FALSE)</f>
        <v>Rajasthan Royals</v>
      </c>
      <c r="Z455" t="str">
        <f>VLOOKUP($G455,[1]Team!$A:$C,2,FALSE)</f>
        <v>Mumbai Indians</v>
      </c>
      <c r="AA455" t="str">
        <f>VLOOKUP($N455,[1]Team!$A:$C,2,FALSE)</f>
        <v>Mumbai Indians</v>
      </c>
      <c r="AB455" t="str">
        <f t="shared" si="31"/>
        <v>Standard</v>
      </c>
    </row>
    <row r="456" spans="1:28" x14ac:dyDescent="0.3">
      <c r="A456">
        <v>734048</v>
      </c>
      <c r="B456" s="2">
        <v>41786</v>
      </c>
      <c r="C456">
        <v>4</v>
      </c>
      <c r="D456">
        <v>1</v>
      </c>
      <c r="E456">
        <v>7</v>
      </c>
      <c r="F456" t="s">
        <v>32</v>
      </c>
      <c r="G456">
        <v>4</v>
      </c>
      <c r="H456" t="s">
        <v>20</v>
      </c>
      <c r="I456">
        <v>0</v>
      </c>
      <c r="J456">
        <v>1</v>
      </c>
      <c r="K456">
        <v>0</v>
      </c>
      <c r="L456" t="s">
        <v>21</v>
      </c>
      <c r="M456">
        <v>28</v>
      </c>
      <c r="N456">
        <v>1</v>
      </c>
      <c r="O456">
        <v>232</v>
      </c>
      <c r="P456">
        <v>500</v>
      </c>
      <c r="Q456">
        <v>489</v>
      </c>
      <c r="R456" t="s">
        <v>33</v>
      </c>
      <c r="S456" t="s">
        <v>23</v>
      </c>
      <c r="T456">
        <f t="shared" si="28"/>
        <v>2014</v>
      </c>
      <c r="U456">
        <f t="shared" si="29"/>
        <v>5</v>
      </c>
      <c r="V456" t="str">
        <f t="shared" si="30"/>
        <v>May</v>
      </c>
      <c r="W456" s="1" t="str">
        <f>VLOOKUP($C456,[1]Team!$A:$C,2,FALSE)</f>
        <v>Kings XI Punjab</v>
      </c>
      <c r="X456" t="str">
        <f>VLOOKUP($C456,[1]Team!$A:$C,3,FALSE)</f>
        <v>KXIP</v>
      </c>
      <c r="Y456" t="str">
        <f>VLOOKUP($D456,[1]Team!$A:$C,2,FALSE)</f>
        <v>Kolkata Knight Riders</v>
      </c>
      <c r="Z456" t="str">
        <f>VLOOKUP($G456,[1]Team!$A:$C,2,FALSE)</f>
        <v>Kings XI Punjab</v>
      </c>
      <c r="AA456" t="str">
        <f>VLOOKUP($N456,[1]Team!$A:$C,2,FALSE)</f>
        <v>Kolkata Knight Riders</v>
      </c>
      <c r="AB456" t="str">
        <f t="shared" si="31"/>
        <v>Standard</v>
      </c>
    </row>
    <row r="457" spans="1:28" x14ac:dyDescent="0.3">
      <c r="A457">
        <v>734050</v>
      </c>
      <c r="B457" s="2">
        <v>41787</v>
      </c>
      <c r="C457">
        <v>3</v>
      </c>
      <c r="D457">
        <v>7</v>
      </c>
      <c r="E457">
        <v>7</v>
      </c>
      <c r="F457" t="s">
        <v>55</v>
      </c>
      <c r="G457">
        <v>3</v>
      </c>
      <c r="H457" t="s">
        <v>20</v>
      </c>
      <c r="I457">
        <v>0</v>
      </c>
      <c r="J457">
        <v>1</v>
      </c>
      <c r="K457">
        <v>0</v>
      </c>
      <c r="L457" t="s">
        <v>28</v>
      </c>
      <c r="M457">
        <v>7</v>
      </c>
      <c r="N457">
        <v>3</v>
      </c>
      <c r="O457">
        <v>21</v>
      </c>
      <c r="P457">
        <v>496</v>
      </c>
      <c r="Q457">
        <v>497</v>
      </c>
      <c r="R457" t="s">
        <v>31</v>
      </c>
      <c r="S457" t="s">
        <v>23</v>
      </c>
      <c r="T457">
        <f t="shared" si="28"/>
        <v>2014</v>
      </c>
      <c r="U457">
        <f t="shared" si="29"/>
        <v>5</v>
      </c>
      <c r="V457" t="str">
        <f t="shared" si="30"/>
        <v>May</v>
      </c>
      <c r="W457" s="1" t="str">
        <f>VLOOKUP($C457,[1]Team!$A:$C,2,FALSE)</f>
        <v>Chennai Super Kings</v>
      </c>
      <c r="X457" t="str">
        <f>VLOOKUP($C457,[1]Team!$A:$C,3,FALSE)</f>
        <v>CSK</v>
      </c>
      <c r="Y457" t="str">
        <f>VLOOKUP($D457,[1]Team!$A:$C,2,FALSE)</f>
        <v>Mumbai Indians</v>
      </c>
      <c r="Z457" t="str">
        <f>VLOOKUP($G457,[1]Team!$A:$C,2,FALSE)</f>
        <v>Chennai Super Kings</v>
      </c>
      <c r="AA457" t="str">
        <f>VLOOKUP($N457,[1]Team!$A:$C,2,FALSE)</f>
        <v>Chennai Super Kings</v>
      </c>
      <c r="AB457" t="str">
        <f t="shared" si="31"/>
        <v>Standard</v>
      </c>
    </row>
    <row r="458" spans="1:28" x14ac:dyDescent="0.3">
      <c r="A458">
        <v>734052</v>
      </c>
      <c r="B458" s="2">
        <v>41789</v>
      </c>
      <c r="C458">
        <v>3</v>
      </c>
      <c r="D458">
        <v>4</v>
      </c>
      <c r="E458">
        <v>7</v>
      </c>
      <c r="F458" t="s">
        <v>30</v>
      </c>
      <c r="G458">
        <v>3</v>
      </c>
      <c r="H458" t="s">
        <v>20</v>
      </c>
      <c r="I458">
        <v>0</v>
      </c>
      <c r="J458">
        <v>1</v>
      </c>
      <c r="K458">
        <v>0</v>
      </c>
      <c r="L458" t="s">
        <v>21</v>
      </c>
      <c r="M458">
        <v>24</v>
      </c>
      <c r="N458">
        <v>4</v>
      </c>
      <c r="O458">
        <v>41</v>
      </c>
      <c r="P458">
        <v>482</v>
      </c>
      <c r="Q458">
        <v>518</v>
      </c>
      <c r="R458" t="s">
        <v>31</v>
      </c>
      <c r="S458" t="s">
        <v>23</v>
      </c>
      <c r="T458">
        <f t="shared" si="28"/>
        <v>2014</v>
      </c>
      <c r="U458">
        <f t="shared" si="29"/>
        <v>5</v>
      </c>
      <c r="V458" t="str">
        <f t="shared" si="30"/>
        <v>May</v>
      </c>
      <c r="W458" s="1" t="str">
        <f>VLOOKUP($C458,[1]Team!$A:$C,2,FALSE)</f>
        <v>Chennai Super Kings</v>
      </c>
      <c r="X458" t="str">
        <f>VLOOKUP($C458,[1]Team!$A:$C,3,FALSE)</f>
        <v>CSK</v>
      </c>
      <c r="Y458" t="str">
        <f>VLOOKUP($D458,[1]Team!$A:$C,2,FALSE)</f>
        <v>Kings XI Punjab</v>
      </c>
      <c r="Z458" t="str">
        <f>VLOOKUP($G458,[1]Team!$A:$C,2,FALSE)</f>
        <v>Chennai Super Kings</v>
      </c>
      <c r="AA458" t="str">
        <f>VLOOKUP($N458,[1]Team!$A:$C,2,FALSE)</f>
        <v>Kings XI Punjab</v>
      </c>
      <c r="AB458" t="str">
        <f t="shared" si="31"/>
        <v>Standard</v>
      </c>
    </row>
    <row r="459" spans="1:28" x14ac:dyDescent="0.3">
      <c r="A459">
        <v>734054</v>
      </c>
      <c r="B459" s="2">
        <v>41791</v>
      </c>
      <c r="C459">
        <v>1</v>
      </c>
      <c r="D459">
        <v>4</v>
      </c>
      <c r="E459">
        <v>7</v>
      </c>
      <c r="F459" t="s">
        <v>19</v>
      </c>
      <c r="G459">
        <v>1</v>
      </c>
      <c r="H459" t="s">
        <v>20</v>
      </c>
      <c r="I459">
        <v>0</v>
      </c>
      <c r="J459">
        <v>1</v>
      </c>
      <c r="K459">
        <v>0</v>
      </c>
      <c r="L459" t="s">
        <v>28</v>
      </c>
      <c r="M459">
        <v>3</v>
      </c>
      <c r="N459">
        <v>1</v>
      </c>
      <c r="O459">
        <v>96</v>
      </c>
      <c r="P459">
        <v>482</v>
      </c>
      <c r="Q459">
        <v>497</v>
      </c>
      <c r="R459" t="s">
        <v>22</v>
      </c>
      <c r="S459" t="s">
        <v>23</v>
      </c>
      <c r="T459">
        <f t="shared" si="28"/>
        <v>2014</v>
      </c>
      <c r="U459">
        <f t="shared" si="29"/>
        <v>6</v>
      </c>
      <c r="V459" t="str">
        <f t="shared" si="30"/>
        <v>June</v>
      </c>
      <c r="W459" s="1" t="str">
        <f>VLOOKUP($C459,[1]Team!$A:$C,2,FALSE)</f>
        <v>Kolkata Knight Riders</v>
      </c>
      <c r="X459" t="str">
        <f>VLOOKUP($C459,[1]Team!$A:$C,3,FALSE)</f>
        <v>KKR</v>
      </c>
      <c r="Y459" t="str">
        <f>VLOOKUP($D459,[1]Team!$A:$C,2,FALSE)</f>
        <v>Kings XI Punjab</v>
      </c>
      <c r="Z459" t="str">
        <f>VLOOKUP($G459,[1]Team!$A:$C,2,FALSE)</f>
        <v>Kolkata Knight Riders</v>
      </c>
      <c r="AA459" t="str">
        <f>VLOOKUP($N459,[1]Team!$A:$C,2,FALSE)</f>
        <v>Kolkata Knight Riders</v>
      </c>
      <c r="AB459" t="str">
        <f t="shared" si="31"/>
        <v>Standard</v>
      </c>
    </row>
    <row r="460" spans="1:28" x14ac:dyDescent="0.3">
      <c r="A460">
        <v>829710</v>
      </c>
      <c r="B460" s="2">
        <v>42102</v>
      </c>
      <c r="C460">
        <v>1</v>
      </c>
      <c r="D460">
        <v>7</v>
      </c>
      <c r="E460">
        <v>8</v>
      </c>
      <c r="F460" t="s">
        <v>32</v>
      </c>
      <c r="G460">
        <v>1</v>
      </c>
      <c r="H460" t="s">
        <v>20</v>
      </c>
      <c r="I460">
        <v>0</v>
      </c>
      <c r="J460">
        <v>1</v>
      </c>
      <c r="K460">
        <v>0</v>
      </c>
      <c r="L460" t="s">
        <v>28</v>
      </c>
      <c r="M460">
        <v>7</v>
      </c>
      <c r="N460">
        <v>1</v>
      </c>
      <c r="O460">
        <v>190</v>
      </c>
      <c r="P460">
        <v>489</v>
      </c>
      <c r="Q460">
        <v>499</v>
      </c>
      <c r="R460" t="s">
        <v>33</v>
      </c>
      <c r="S460" t="s">
        <v>23</v>
      </c>
      <c r="T460">
        <f t="shared" si="28"/>
        <v>2015</v>
      </c>
      <c r="U460">
        <f t="shared" si="29"/>
        <v>4</v>
      </c>
      <c r="V460" t="str">
        <f t="shared" si="30"/>
        <v>April</v>
      </c>
      <c r="W460" s="1" t="str">
        <f>VLOOKUP($C460,[1]Team!$A:$C,2,FALSE)</f>
        <v>Kolkata Knight Riders</v>
      </c>
      <c r="X460" t="str">
        <f>VLOOKUP($C460,[1]Team!$A:$C,3,FALSE)</f>
        <v>KKR</v>
      </c>
      <c r="Y460" t="str">
        <f>VLOOKUP($D460,[1]Team!$A:$C,2,FALSE)</f>
        <v>Mumbai Indians</v>
      </c>
      <c r="Z460" t="str">
        <f>VLOOKUP($G460,[1]Team!$A:$C,2,FALSE)</f>
        <v>Kolkata Knight Riders</v>
      </c>
      <c r="AA460" t="str">
        <f>VLOOKUP($N460,[1]Team!$A:$C,2,FALSE)</f>
        <v>Kolkata Knight Riders</v>
      </c>
      <c r="AB460" t="str">
        <f t="shared" si="31"/>
        <v>Standard</v>
      </c>
    </row>
    <row r="461" spans="1:28" x14ac:dyDescent="0.3">
      <c r="A461">
        <v>829712</v>
      </c>
      <c r="B461" s="2">
        <v>42103</v>
      </c>
      <c r="C461">
        <v>3</v>
      </c>
      <c r="D461">
        <v>6</v>
      </c>
      <c r="E461">
        <v>8</v>
      </c>
      <c r="F461" t="s">
        <v>85</v>
      </c>
      <c r="G461">
        <v>6</v>
      </c>
      <c r="H461" t="s">
        <v>20</v>
      </c>
      <c r="I461">
        <v>0</v>
      </c>
      <c r="J461">
        <v>1</v>
      </c>
      <c r="K461">
        <v>0</v>
      </c>
      <c r="L461" t="s">
        <v>21</v>
      </c>
      <c r="M461">
        <v>1</v>
      </c>
      <c r="N461">
        <v>3</v>
      </c>
      <c r="O461">
        <v>73</v>
      </c>
      <c r="P461">
        <v>501</v>
      </c>
      <c r="Q461">
        <v>496</v>
      </c>
      <c r="R461" t="s">
        <v>38</v>
      </c>
      <c r="S461" t="s">
        <v>23</v>
      </c>
      <c r="T461">
        <f t="shared" si="28"/>
        <v>2015</v>
      </c>
      <c r="U461">
        <f t="shared" si="29"/>
        <v>4</v>
      </c>
      <c r="V461" t="str">
        <f t="shared" si="30"/>
        <v>April</v>
      </c>
      <c r="W461" s="1" t="str">
        <f>VLOOKUP($C461,[1]Team!$A:$C,2,FALSE)</f>
        <v>Chennai Super Kings</v>
      </c>
      <c r="X461" t="str">
        <f>VLOOKUP($C461,[1]Team!$A:$C,3,FALSE)</f>
        <v>CSK</v>
      </c>
      <c r="Y461" t="str">
        <f>VLOOKUP($D461,[1]Team!$A:$C,2,FALSE)</f>
        <v>Delhi Daredevils</v>
      </c>
      <c r="Z461" t="str">
        <f>VLOOKUP($G461,[1]Team!$A:$C,2,FALSE)</f>
        <v>Delhi Daredevils</v>
      </c>
      <c r="AA461" t="str">
        <f>VLOOKUP($N461,[1]Team!$A:$C,2,FALSE)</f>
        <v>Chennai Super Kings</v>
      </c>
      <c r="AB461" t="str">
        <f t="shared" si="31"/>
        <v>Standard</v>
      </c>
    </row>
    <row r="462" spans="1:28" x14ac:dyDescent="0.3">
      <c r="A462">
        <v>829714</v>
      </c>
      <c r="B462" s="2">
        <v>42104</v>
      </c>
      <c r="C462">
        <v>4</v>
      </c>
      <c r="D462">
        <v>5</v>
      </c>
      <c r="E462">
        <v>8</v>
      </c>
      <c r="F462" t="s">
        <v>80</v>
      </c>
      <c r="G462">
        <v>4</v>
      </c>
      <c r="H462" t="s">
        <v>20</v>
      </c>
      <c r="I462">
        <v>0</v>
      </c>
      <c r="J462">
        <v>1</v>
      </c>
      <c r="K462">
        <v>0</v>
      </c>
      <c r="L462" t="s">
        <v>21</v>
      </c>
      <c r="M462">
        <v>26</v>
      </c>
      <c r="N462">
        <v>5</v>
      </c>
      <c r="O462">
        <v>310</v>
      </c>
      <c r="P462">
        <v>504</v>
      </c>
      <c r="Q462">
        <v>505</v>
      </c>
      <c r="R462" t="s">
        <v>71</v>
      </c>
      <c r="S462" t="s">
        <v>23</v>
      </c>
      <c r="T462">
        <f t="shared" si="28"/>
        <v>2015</v>
      </c>
      <c r="U462">
        <f t="shared" si="29"/>
        <v>4</v>
      </c>
      <c r="V462" t="str">
        <f t="shared" si="30"/>
        <v>April</v>
      </c>
      <c r="W462" s="1" t="str">
        <f>VLOOKUP($C462,[1]Team!$A:$C,2,FALSE)</f>
        <v>Kings XI Punjab</v>
      </c>
      <c r="X462" t="str">
        <f>VLOOKUP($C462,[1]Team!$A:$C,3,FALSE)</f>
        <v>KXIP</v>
      </c>
      <c r="Y462" t="str">
        <f>VLOOKUP($D462,[1]Team!$A:$C,2,FALSE)</f>
        <v>Rajasthan Royals</v>
      </c>
      <c r="Z462" t="str">
        <f>VLOOKUP($G462,[1]Team!$A:$C,2,FALSE)</f>
        <v>Kings XI Punjab</v>
      </c>
      <c r="AA462" t="str">
        <f>VLOOKUP($N462,[1]Team!$A:$C,2,FALSE)</f>
        <v>Rajasthan Royals</v>
      </c>
      <c r="AB462" t="str">
        <f t="shared" si="31"/>
        <v>Standard</v>
      </c>
    </row>
    <row r="463" spans="1:28" x14ac:dyDescent="0.3">
      <c r="A463">
        <v>829716</v>
      </c>
      <c r="B463" s="2">
        <v>42105</v>
      </c>
      <c r="C463">
        <v>3</v>
      </c>
      <c r="D463">
        <v>11</v>
      </c>
      <c r="E463">
        <v>8</v>
      </c>
      <c r="F463" t="s">
        <v>85</v>
      </c>
      <c r="G463">
        <v>3</v>
      </c>
      <c r="H463" t="s">
        <v>25</v>
      </c>
      <c r="I463">
        <v>0</v>
      </c>
      <c r="J463">
        <v>1</v>
      </c>
      <c r="K463">
        <v>0</v>
      </c>
      <c r="L463" t="s">
        <v>21</v>
      </c>
      <c r="M463">
        <v>45</v>
      </c>
      <c r="N463">
        <v>3</v>
      </c>
      <c r="O463">
        <v>2</v>
      </c>
      <c r="P463">
        <v>501</v>
      </c>
      <c r="Q463">
        <v>496</v>
      </c>
      <c r="R463" t="s">
        <v>38</v>
      </c>
      <c r="S463" t="s">
        <v>23</v>
      </c>
      <c r="T463">
        <f t="shared" si="28"/>
        <v>2015</v>
      </c>
      <c r="U463">
        <f t="shared" si="29"/>
        <v>4</v>
      </c>
      <c r="V463" t="str">
        <f t="shared" si="30"/>
        <v>April</v>
      </c>
      <c r="W463" s="1" t="str">
        <f>VLOOKUP($C463,[1]Team!$A:$C,2,FALSE)</f>
        <v>Chennai Super Kings</v>
      </c>
      <c r="X463" t="str">
        <f>VLOOKUP($C463,[1]Team!$A:$C,3,FALSE)</f>
        <v>CSK</v>
      </c>
      <c r="Y463" t="str">
        <f>VLOOKUP($D463,[1]Team!$A:$C,2,FALSE)</f>
        <v>Sunrisers Hyderabad</v>
      </c>
      <c r="Z463" t="str">
        <f>VLOOKUP($G463,[1]Team!$A:$C,2,FALSE)</f>
        <v>Chennai Super Kings</v>
      </c>
      <c r="AA463" t="str">
        <f>VLOOKUP($N463,[1]Team!$A:$C,2,FALSE)</f>
        <v>Chennai Super Kings</v>
      </c>
      <c r="AB463" t="str">
        <f t="shared" si="31"/>
        <v>Standard</v>
      </c>
    </row>
    <row r="464" spans="1:28" x14ac:dyDescent="0.3">
      <c r="A464">
        <v>829718</v>
      </c>
      <c r="B464" s="2">
        <v>42105</v>
      </c>
      <c r="C464">
        <v>1</v>
      </c>
      <c r="D464">
        <v>2</v>
      </c>
      <c r="E464">
        <v>8</v>
      </c>
      <c r="F464" t="s">
        <v>32</v>
      </c>
      <c r="G464">
        <v>2</v>
      </c>
      <c r="H464" t="s">
        <v>20</v>
      </c>
      <c r="I464">
        <v>0</v>
      </c>
      <c r="J464">
        <v>1</v>
      </c>
      <c r="K464">
        <v>0</v>
      </c>
      <c r="L464" t="s">
        <v>28</v>
      </c>
      <c r="M464">
        <v>3</v>
      </c>
      <c r="N464">
        <v>2</v>
      </c>
      <c r="O464">
        <v>162</v>
      </c>
      <c r="P464">
        <v>489</v>
      </c>
      <c r="Q464">
        <v>499</v>
      </c>
      <c r="R464" t="s">
        <v>33</v>
      </c>
      <c r="S464" t="s">
        <v>23</v>
      </c>
      <c r="T464">
        <f t="shared" si="28"/>
        <v>2015</v>
      </c>
      <c r="U464">
        <f t="shared" si="29"/>
        <v>4</v>
      </c>
      <c r="V464" t="str">
        <f t="shared" si="30"/>
        <v>April</v>
      </c>
      <c r="W464" s="1" t="str">
        <f>VLOOKUP($C464,[1]Team!$A:$C,2,FALSE)</f>
        <v>Kolkata Knight Riders</v>
      </c>
      <c r="X464" t="str">
        <f>VLOOKUP($C464,[1]Team!$A:$C,3,FALSE)</f>
        <v>KKR</v>
      </c>
      <c r="Y464" t="str">
        <f>VLOOKUP($D464,[1]Team!$A:$C,2,FALSE)</f>
        <v>Royal Challengers Bangalore</v>
      </c>
      <c r="Z464" t="str">
        <f>VLOOKUP($G464,[1]Team!$A:$C,2,FALSE)</f>
        <v>Royal Challengers Bangalore</v>
      </c>
      <c r="AA464" t="str">
        <f>VLOOKUP($N464,[1]Team!$A:$C,2,FALSE)</f>
        <v>Royal Challengers Bangalore</v>
      </c>
      <c r="AB464" t="str">
        <f t="shared" si="31"/>
        <v>Standard</v>
      </c>
    </row>
    <row r="465" spans="1:28" x14ac:dyDescent="0.3">
      <c r="A465">
        <v>829720</v>
      </c>
      <c r="B465" s="2">
        <v>42106</v>
      </c>
      <c r="C465">
        <v>6</v>
      </c>
      <c r="D465">
        <v>5</v>
      </c>
      <c r="E465">
        <v>8</v>
      </c>
      <c r="F465" t="s">
        <v>27</v>
      </c>
      <c r="G465">
        <v>5</v>
      </c>
      <c r="H465" t="s">
        <v>20</v>
      </c>
      <c r="I465">
        <v>0</v>
      </c>
      <c r="J465">
        <v>1</v>
      </c>
      <c r="K465">
        <v>0</v>
      </c>
      <c r="L465" t="s">
        <v>28</v>
      </c>
      <c r="M465">
        <v>3</v>
      </c>
      <c r="N465">
        <v>5</v>
      </c>
      <c r="O465">
        <v>394</v>
      </c>
      <c r="P465">
        <v>504</v>
      </c>
      <c r="Q465">
        <v>505</v>
      </c>
      <c r="R465" t="s">
        <v>29</v>
      </c>
      <c r="S465" t="s">
        <v>23</v>
      </c>
      <c r="T465">
        <f t="shared" si="28"/>
        <v>2015</v>
      </c>
      <c r="U465">
        <f t="shared" si="29"/>
        <v>4</v>
      </c>
      <c r="V465" t="str">
        <f t="shared" si="30"/>
        <v>April</v>
      </c>
      <c r="W465" s="1" t="str">
        <f>VLOOKUP($C465,[1]Team!$A:$C,2,FALSE)</f>
        <v>Delhi Daredevils</v>
      </c>
      <c r="X465" t="str">
        <f>VLOOKUP($C465,[1]Team!$A:$C,3,FALSE)</f>
        <v>DD</v>
      </c>
      <c r="Y465" t="str">
        <f>VLOOKUP($D465,[1]Team!$A:$C,2,FALSE)</f>
        <v>Rajasthan Royals</v>
      </c>
      <c r="Z465" t="str">
        <f>VLOOKUP($G465,[1]Team!$A:$C,2,FALSE)</f>
        <v>Rajasthan Royals</v>
      </c>
      <c r="AA465" t="str">
        <f>VLOOKUP($N465,[1]Team!$A:$C,2,FALSE)</f>
        <v>Rajasthan Royals</v>
      </c>
      <c r="AB465" t="str">
        <f t="shared" si="31"/>
        <v>Standard</v>
      </c>
    </row>
    <row r="466" spans="1:28" x14ac:dyDescent="0.3">
      <c r="A466">
        <v>829722</v>
      </c>
      <c r="B466" s="2">
        <v>42106</v>
      </c>
      <c r="C466">
        <v>7</v>
      </c>
      <c r="D466">
        <v>4</v>
      </c>
      <c r="E466">
        <v>8</v>
      </c>
      <c r="F466" t="s">
        <v>30</v>
      </c>
      <c r="G466">
        <v>7</v>
      </c>
      <c r="H466" t="s">
        <v>20</v>
      </c>
      <c r="I466">
        <v>0</v>
      </c>
      <c r="J466">
        <v>1</v>
      </c>
      <c r="K466">
        <v>0</v>
      </c>
      <c r="L466" t="s">
        <v>21</v>
      </c>
      <c r="M466">
        <v>18</v>
      </c>
      <c r="N466">
        <v>4</v>
      </c>
      <c r="O466">
        <v>197</v>
      </c>
      <c r="P466">
        <v>495</v>
      </c>
      <c r="Q466">
        <v>520</v>
      </c>
      <c r="R466" t="s">
        <v>31</v>
      </c>
      <c r="S466" t="s">
        <v>23</v>
      </c>
      <c r="T466">
        <f t="shared" si="28"/>
        <v>2015</v>
      </c>
      <c r="U466">
        <f t="shared" si="29"/>
        <v>4</v>
      </c>
      <c r="V466" t="str">
        <f t="shared" si="30"/>
        <v>April</v>
      </c>
      <c r="W466" s="1" t="str">
        <f>VLOOKUP($C466,[1]Team!$A:$C,2,FALSE)</f>
        <v>Mumbai Indians</v>
      </c>
      <c r="X466" t="str">
        <f>VLOOKUP($C466,[1]Team!$A:$C,3,FALSE)</f>
        <v>MI</v>
      </c>
      <c r="Y466" t="str">
        <f>VLOOKUP($D466,[1]Team!$A:$C,2,FALSE)</f>
        <v>Kings XI Punjab</v>
      </c>
      <c r="Z466" t="str">
        <f>VLOOKUP($G466,[1]Team!$A:$C,2,FALSE)</f>
        <v>Mumbai Indians</v>
      </c>
      <c r="AA466" t="str">
        <f>VLOOKUP($N466,[1]Team!$A:$C,2,FALSE)</f>
        <v>Kings XI Punjab</v>
      </c>
      <c r="AB466" t="str">
        <f t="shared" si="31"/>
        <v>Standard</v>
      </c>
    </row>
    <row r="467" spans="1:28" x14ac:dyDescent="0.3">
      <c r="A467">
        <v>829724</v>
      </c>
      <c r="B467" s="2">
        <v>42107</v>
      </c>
      <c r="C467">
        <v>2</v>
      </c>
      <c r="D467">
        <v>11</v>
      </c>
      <c r="E467">
        <v>8</v>
      </c>
      <c r="F467" t="s">
        <v>19</v>
      </c>
      <c r="G467">
        <v>11</v>
      </c>
      <c r="H467" t="s">
        <v>20</v>
      </c>
      <c r="I467">
        <v>0</v>
      </c>
      <c r="J467">
        <v>1</v>
      </c>
      <c r="K467">
        <v>0</v>
      </c>
      <c r="L467" t="s">
        <v>28</v>
      </c>
      <c r="M467">
        <v>8</v>
      </c>
      <c r="N467">
        <v>11</v>
      </c>
      <c r="O467">
        <v>187</v>
      </c>
      <c r="P467">
        <v>502</v>
      </c>
      <c r="Q467">
        <v>501</v>
      </c>
      <c r="R467" t="s">
        <v>22</v>
      </c>
      <c r="S467" t="s">
        <v>23</v>
      </c>
      <c r="T467">
        <f t="shared" si="28"/>
        <v>2015</v>
      </c>
      <c r="U467">
        <f t="shared" si="29"/>
        <v>4</v>
      </c>
      <c r="V467" t="str">
        <f t="shared" si="30"/>
        <v>April</v>
      </c>
      <c r="W467" s="1" t="str">
        <f>VLOOKUP($C467,[1]Team!$A:$C,2,FALSE)</f>
        <v>Royal Challengers Bangalore</v>
      </c>
      <c r="X467" t="str">
        <f>VLOOKUP($C467,[1]Team!$A:$C,3,FALSE)</f>
        <v>RCB</v>
      </c>
      <c r="Y467" t="str">
        <f>VLOOKUP($D467,[1]Team!$A:$C,2,FALSE)</f>
        <v>Sunrisers Hyderabad</v>
      </c>
      <c r="Z467" t="str">
        <f>VLOOKUP($G467,[1]Team!$A:$C,2,FALSE)</f>
        <v>Sunrisers Hyderabad</v>
      </c>
      <c r="AA467" t="str">
        <f>VLOOKUP($N467,[1]Team!$A:$C,2,FALSE)</f>
        <v>Sunrisers Hyderabad</v>
      </c>
      <c r="AB467" t="str">
        <f t="shared" si="31"/>
        <v>Standard</v>
      </c>
    </row>
    <row r="468" spans="1:28" x14ac:dyDescent="0.3">
      <c r="A468">
        <v>829726</v>
      </c>
      <c r="B468" s="2">
        <v>42108</v>
      </c>
      <c r="C468">
        <v>5</v>
      </c>
      <c r="D468">
        <v>7</v>
      </c>
      <c r="E468">
        <v>8</v>
      </c>
      <c r="F468" t="s">
        <v>56</v>
      </c>
      <c r="G468">
        <v>7</v>
      </c>
      <c r="H468" t="s">
        <v>25</v>
      </c>
      <c r="I468">
        <v>0</v>
      </c>
      <c r="J468">
        <v>1</v>
      </c>
      <c r="K468">
        <v>0</v>
      </c>
      <c r="L468" t="s">
        <v>28</v>
      </c>
      <c r="M468">
        <v>7</v>
      </c>
      <c r="N468">
        <v>5</v>
      </c>
      <c r="O468">
        <v>306</v>
      </c>
      <c r="P468">
        <v>495</v>
      </c>
      <c r="Q468">
        <v>504</v>
      </c>
      <c r="R468" t="s">
        <v>57</v>
      </c>
      <c r="S468" t="s">
        <v>23</v>
      </c>
      <c r="T468">
        <f t="shared" si="28"/>
        <v>2015</v>
      </c>
      <c r="U468">
        <f t="shared" si="29"/>
        <v>4</v>
      </c>
      <c r="V468" t="str">
        <f t="shared" si="30"/>
        <v>April</v>
      </c>
      <c r="W468" s="1" t="str">
        <f>VLOOKUP($C468,[1]Team!$A:$C,2,FALSE)</f>
        <v>Rajasthan Royals</v>
      </c>
      <c r="X468" t="str">
        <f>VLOOKUP($C468,[1]Team!$A:$C,3,FALSE)</f>
        <v>RR</v>
      </c>
      <c r="Y468" t="str">
        <f>VLOOKUP($D468,[1]Team!$A:$C,2,FALSE)</f>
        <v>Mumbai Indians</v>
      </c>
      <c r="Z468" t="str">
        <f>VLOOKUP($G468,[1]Team!$A:$C,2,FALSE)</f>
        <v>Mumbai Indians</v>
      </c>
      <c r="AA468" t="str">
        <f>VLOOKUP($N468,[1]Team!$A:$C,2,FALSE)</f>
        <v>Rajasthan Royals</v>
      </c>
      <c r="AB468" t="str">
        <f t="shared" si="31"/>
        <v>Standard</v>
      </c>
    </row>
    <row r="469" spans="1:28" x14ac:dyDescent="0.3">
      <c r="A469">
        <v>829728</v>
      </c>
      <c r="B469" s="2">
        <v>42124</v>
      </c>
      <c r="C469">
        <v>1</v>
      </c>
      <c r="D469">
        <v>3</v>
      </c>
      <c r="E469">
        <v>8</v>
      </c>
      <c r="F469" t="s">
        <v>32</v>
      </c>
      <c r="G469">
        <v>1</v>
      </c>
      <c r="H469" t="s">
        <v>20</v>
      </c>
      <c r="I469">
        <v>0</v>
      </c>
      <c r="J469">
        <v>1</v>
      </c>
      <c r="K469">
        <v>0</v>
      </c>
      <c r="L469" t="s">
        <v>28</v>
      </c>
      <c r="M469">
        <v>7</v>
      </c>
      <c r="N469">
        <v>1</v>
      </c>
      <c r="O469">
        <v>334</v>
      </c>
      <c r="P469">
        <v>495</v>
      </c>
      <c r="Q469">
        <v>481</v>
      </c>
      <c r="R469" t="s">
        <v>33</v>
      </c>
      <c r="S469" t="s">
        <v>23</v>
      </c>
      <c r="T469">
        <f t="shared" si="28"/>
        <v>2015</v>
      </c>
      <c r="U469">
        <f t="shared" si="29"/>
        <v>4</v>
      </c>
      <c r="V469" t="str">
        <f t="shared" si="30"/>
        <v>April</v>
      </c>
      <c r="W469" s="1" t="str">
        <f>VLOOKUP($C469,[1]Team!$A:$C,2,FALSE)</f>
        <v>Kolkata Knight Riders</v>
      </c>
      <c r="X469" t="str">
        <f>VLOOKUP($C469,[1]Team!$A:$C,3,FALSE)</f>
        <v>KKR</v>
      </c>
      <c r="Y469" t="str">
        <f>VLOOKUP($D469,[1]Team!$A:$C,2,FALSE)</f>
        <v>Chennai Super Kings</v>
      </c>
      <c r="Z469" t="str">
        <f>VLOOKUP($G469,[1]Team!$A:$C,2,FALSE)</f>
        <v>Kolkata Knight Riders</v>
      </c>
      <c r="AA469" t="str">
        <f>VLOOKUP($N469,[1]Team!$A:$C,2,FALSE)</f>
        <v>Kolkata Knight Riders</v>
      </c>
      <c r="AB469" t="str">
        <f t="shared" si="31"/>
        <v>Standard</v>
      </c>
    </row>
    <row r="470" spans="1:28" x14ac:dyDescent="0.3">
      <c r="A470">
        <v>829730</v>
      </c>
      <c r="B470" s="2">
        <v>42109</v>
      </c>
      <c r="C470">
        <v>4</v>
      </c>
      <c r="D470">
        <v>6</v>
      </c>
      <c r="E470">
        <v>8</v>
      </c>
      <c r="F470" t="s">
        <v>80</v>
      </c>
      <c r="G470">
        <v>4</v>
      </c>
      <c r="H470" t="s">
        <v>25</v>
      </c>
      <c r="I470">
        <v>0</v>
      </c>
      <c r="J470">
        <v>1</v>
      </c>
      <c r="K470">
        <v>0</v>
      </c>
      <c r="L470" t="s">
        <v>28</v>
      </c>
      <c r="M470">
        <v>5</v>
      </c>
      <c r="N470">
        <v>6</v>
      </c>
      <c r="O470">
        <v>260</v>
      </c>
      <c r="P470">
        <v>505</v>
      </c>
      <c r="Q470">
        <v>503</v>
      </c>
      <c r="R470" t="s">
        <v>71</v>
      </c>
      <c r="S470" t="s">
        <v>23</v>
      </c>
      <c r="T470">
        <f t="shared" si="28"/>
        <v>2015</v>
      </c>
      <c r="U470">
        <f t="shared" si="29"/>
        <v>4</v>
      </c>
      <c r="V470" t="str">
        <f t="shared" si="30"/>
        <v>April</v>
      </c>
      <c r="W470" s="1" t="str">
        <f>VLOOKUP($C470,[1]Team!$A:$C,2,FALSE)</f>
        <v>Kings XI Punjab</v>
      </c>
      <c r="X470" t="str">
        <f>VLOOKUP($C470,[1]Team!$A:$C,3,FALSE)</f>
        <v>KXIP</v>
      </c>
      <c r="Y470" t="str">
        <f>VLOOKUP($D470,[1]Team!$A:$C,2,FALSE)</f>
        <v>Delhi Daredevils</v>
      </c>
      <c r="Z470" t="str">
        <f>VLOOKUP($G470,[1]Team!$A:$C,2,FALSE)</f>
        <v>Kings XI Punjab</v>
      </c>
      <c r="AA470" t="str">
        <f>VLOOKUP($N470,[1]Team!$A:$C,2,FALSE)</f>
        <v>Delhi Daredevils</v>
      </c>
      <c r="AB470" t="str">
        <f t="shared" si="31"/>
        <v>Standard</v>
      </c>
    </row>
    <row r="471" spans="1:28" x14ac:dyDescent="0.3">
      <c r="A471">
        <v>829732</v>
      </c>
      <c r="B471" s="2">
        <v>42110</v>
      </c>
      <c r="C471">
        <v>11</v>
      </c>
      <c r="D471">
        <v>5</v>
      </c>
      <c r="E471">
        <v>8</v>
      </c>
      <c r="F471" t="s">
        <v>90</v>
      </c>
      <c r="G471">
        <v>5</v>
      </c>
      <c r="H471" t="s">
        <v>20</v>
      </c>
      <c r="I471">
        <v>0</v>
      </c>
      <c r="J471">
        <v>1</v>
      </c>
      <c r="K471">
        <v>0</v>
      </c>
      <c r="L471" t="s">
        <v>28</v>
      </c>
      <c r="M471">
        <v>6</v>
      </c>
      <c r="N471">
        <v>5</v>
      </c>
      <c r="O471">
        <v>85</v>
      </c>
      <c r="P471">
        <v>506</v>
      </c>
      <c r="Q471">
        <v>489</v>
      </c>
      <c r="R471" t="s">
        <v>69</v>
      </c>
      <c r="S471" t="s">
        <v>23</v>
      </c>
      <c r="T471">
        <f t="shared" si="28"/>
        <v>2015</v>
      </c>
      <c r="U471">
        <f t="shared" si="29"/>
        <v>4</v>
      </c>
      <c r="V471" t="str">
        <f t="shared" si="30"/>
        <v>April</v>
      </c>
      <c r="W471" s="1" t="str">
        <f>VLOOKUP($C471,[1]Team!$A:$C,2,FALSE)</f>
        <v>Sunrisers Hyderabad</v>
      </c>
      <c r="X471" t="str">
        <f>VLOOKUP($C471,[1]Team!$A:$C,3,FALSE)</f>
        <v>SRH</v>
      </c>
      <c r="Y471" t="str">
        <f>VLOOKUP($D471,[1]Team!$A:$C,2,FALSE)</f>
        <v>Rajasthan Royals</v>
      </c>
      <c r="Z471" t="str">
        <f>VLOOKUP($G471,[1]Team!$A:$C,2,FALSE)</f>
        <v>Rajasthan Royals</v>
      </c>
      <c r="AA471" t="str">
        <f>VLOOKUP($N471,[1]Team!$A:$C,2,FALSE)</f>
        <v>Rajasthan Royals</v>
      </c>
      <c r="AB471" t="str">
        <f t="shared" si="31"/>
        <v>Standard</v>
      </c>
    </row>
    <row r="472" spans="1:28" x14ac:dyDescent="0.3">
      <c r="A472">
        <v>829734</v>
      </c>
      <c r="B472" s="2">
        <v>42111</v>
      </c>
      <c r="C472">
        <v>7</v>
      </c>
      <c r="D472">
        <v>3</v>
      </c>
      <c r="E472">
        <v>8</v>
      </c>
      <c r="F472" t="s">
        <v>30</v>
      </c>
      <c r="G472">
        <v>7</v>
      </c>
      <c r="H472" t="s">
        <v>25</v>
      </c>
      <c r="I472">
        <v>0</v>
      </c>
      <c r="J472">
        <v>1</v>
      </c>
      <c r="K472">
        <v>0</v>
      </c>
      <c r="L472" t="s">
        <v>28</v>
      </c>
      <c r="M472">
        <v>6</v>
      </c>
      <c r="N472">
        <v>3</v>
      </c>
      <c r="O472">
        <v>73</v>
      </c>
      <c r="P472">
        <v>495</v>
      </c>
      <c r="Q472">
        <v>481</v>
      </c>
      <c r="R472" t="s">
        <v>31</v>
      </c>
      <c r="S472" t="s">
        <v>23</v>
      </c>
      <c r="T472">
        <f t="shared" si="28"/>
        <v>2015</v>
      </c>
      <c r="U472">
        <f t="shared" si="29"/>
        <v>4</v>
      </c>
      <c r="V472" t="str">
        <f t="shared" si="30"/>
        <v>April</v>
      </c>
      <c r="W472" s="1" t="str">
        <f>VLOOKUP($C472,[1]Team!$A:$C,2,FALSE)</f>
        <v>Mumbai Indians</v>
      </c>
      <c r="X472" t="str">
        <f>VLOOKUP($C472,[1]Team!$A:$C,3,FALSE)</f>
        <v>MI</v>
      </c>
      <c r="Y472" t="str">
        <f>VLOOKUP($D472,[1]Team!$A:$C,2,FALSE)</f>
        <v>Chennai Super Kings</v>
      </c>
      <c r="Z472" t="str">
        <f>VLOOKUP($G472,[1]Team!$A:$C,2,FALSE)</f>
        <v>Mumbai Indians</v>
      </c>
      <c r="AA472" t="str">
        <f>VLOOKUP($N472,[1]Team!$A:$C,2,FALSE)</f>
        <v>Chennai Super Kings</v>
      </c>
      <c r="AB472" t="str">
        <f t="shared" si="31"/>
        <v>Standard</v>
      </c>
    </row>
    <row r="473" spans="1:28" x14ac:dyDescent="0.3">
      <c r="A473">
        <v>829736</v>
      </c>
      <c r="B473" s="2">
        <v>42112</v>
      </c>
      <c r="C473">
        <v>11</v>
      </c>
      <c r="D473">
        <v>6</v>
      </c>
      <c r="E473">
        <v>8</v>
      </c>
      <c r="F473" t="s">
        <v>90</v>
      </c>
      <c r="G473">
        <v>6</v>
      </c>
      <c r="H473" t="s">
        <v>25</v>
      </c>
      <c r="I473">
        <v>0</v>
      </c>
      <c r="J473">
        <v>1</v>
      </c>
      <c r="K473">
        <v>0</v>
      </c>
      <c r="L473" t="s">
        <v>21</v>
      </c>
      <c r="M473">
        <v>4</v>
      </c>
      <c r="N473">
        <v>6</v>
      </c>
      <c r="O473">
        <v>154</v>
      </c>
      <c r="P473">
        <v>506</v>
      </c>
      <c r="Q473">
        <v>489</v>
      </c>
      <c r="R473" t="s">
        <v>69</v>
      </c>
      <c r="S473" t="s">
        <v>23</v>
      </c>
      <c r="T473">
        <f t="shared" si="28"/>
        <v>2015</v>
      </c>
      <c r="U473">
        <f t="shared" si="29"/>
        <v>4</v>
      </c>
      <c r="V473" t="str">
        <f t="shared" si="30"/>
        <v>April</v>
      </c>
      <c r="W473" s="1" t="str">
        <f>VLOOKUP($C473,[1]Team!$A:$C,2,FALSE)</f>
        <v>Sunrisers Hyderabad</v>
      </c>
      <c r="X473" t="str">
        <f>VLOOKUP($C473,[1]Team!$A:$C,3,FALSE)</f>
        <v>SRH</v>
      </c>
      <c r="Y473" t="str">
        <f>VLOOKUP($D473,[1]Team!$A:$C,2,FALSE)</f>
        <v>Delhi Daredevils</v>
      </c>
      <c r="Z473" t="str">
        <f>VLOOKUP($G473,[1]Team!$A:$C,2,FALSE)</f>
        <v>Delhi Daredevils</v>
      </c>
      <c r="AA473" t="str">
        <f>VLOOKUP($N473,[1]Team!$A:$C,2,FALSE)</f>
        <v>Delhi Daredevils</v>
      </c>
      <c r="AB473" t="str">
        <f t="shared" si="31"/>
        <v>Standard</v>
      </c>
    </row>
    <row r="474" spans="1:28" x14ac:dyDescent="0.3">
      <c r="A474">
        <v>829738</v>
      </c>
      <c r="B474" s="2">
        <v>42112</v>
      </c>
      <c r="C474">
        <v>4</v>
      </c>
      <c r="D474">
        <v>1</v>
      </c>
      <c r="E474">
        <v>8</v>
      </c>
      <c r="F474" t="s">
        <v>80</v>
      </c>
      <c r="G474">
        <v>1</v>
      </c>
      <c r="H474" t="s">
        <v>20</v>
      </c>
      <c r="I474">
        <v>0</v>
      </c>
      <c r="J474">
        <v>1</v>
      </c>
      <c r="K474">
        <v>0</v>
      </c>
      <c r="L474" t="s">
        <v>28</v>
      </c>
      <c r="M474">
        <v>4</v>
      </c>
      <c r="N474">
        <v>1</v>
      </c>
      <c r="O474">
        <v>334</v>
      </c>
      <c r="P474">
        <v>504</v>
      </c>
      <c r="Q474">
        <v>498</v>
      </c>
      <c r="R474" t="s">
        <v>71</v>
      </c>
      <c r="S474" t="s">
        <v>23</v>
      </c>
      <c r="T474">
        <f t="shared" si="28"/>
        <v>2015</v>
      </c>
      <c r="U474">
        <f t="shared" si="29"/>
        <v>4</v>
      </c>
      <c r="V474" t="str">
        <f t="shared" si="30"/>
        <v>April</v>
      </c>
      <c r="W474" s="1" t="str">
        <f>VLOOKUP($C474,[1]Team!$A:$C,2,FALSE)</f>
        <v>Kings XI Punjab</v>
      </c>
      <c r="X474" t="str">
        <f>VLOOKUP($C474,[1]Team!$A:$C,3,FALSE)</f>
        <v>KXIP</v>
      </c>
      <c r="Y474" t="str">
        <f>VLOOKUP($D474,[1]Team!$A:$C,2,FALSE)</f>
        <v>Kolkata Knight Riders</v>
      </c>
      <c r="Z474" t="str">
        <f>VLOOKUP($G474,[1]Team!$A:$C,2,FALSE)</f>
        <v>Kolkata Knight Riders</v>
      </c>
      <c r="AA474" t="str">
        <f>VLOOKUP($N474,[1]Team!$A:$C,2,FALSE)</f>
        <v>Kolkata Knight Riders</v>
      </c>
      <c r="AB474" t="str">
        <f t="shared" si="31"/>
        <v>Standard</v>
      </c>
    </row>
    <row r="475" spans="1:28" x14ac:dyDescent="0.3">
      <c r="A475">
        <v>829740</v>
      </c>
      <c r="B475" s="2">
        <v>42113</v>
      </c>
      <c r="C475">
        <v>5</v>
      </c>
      <c r="D475">
        <v>3</v>
      </c>
      <c r="E475">
        <v>8</v>
      </c>
      <c r="F475" t="s">
        <v>56</v>
      </c>
      <c r="G475">
        <v>3</v>
      </c>
      <c r="H475" t="s">
        <v>25</v>
      </c>
      <c r="I475">
        <v>0</v>
      </c>
      <c r="J475">
        <v>1</v>
      </c>
      <c r="K475">
        <v>0</v>
      </c>
      <c r="L475" t="s">
        <v>28</v>
      </c>
      <c r="M475">
        <v>8</v>
      </c>
      <c r="N475">
        <v>5</v>
      </c>
      <c r="O475">
        <v>85</v>
      </c>
      <c r="P475">
        <v>495</v>
      </c>
      <c r="Q475">
        <v>481</v>
      </c>
      <c r="R475" t="s">
        <v>57</v>
      </c>
      <c r="S475" t="s">
        <v>23</v>
      </c>
      <c r="T475">
        <f t="shared" si="28"/>
        <v>2015</v>
      </c>
      <c r="U475">
        <f t="shared" si="29"/>
        <v>4</v>
      </c>
      <c r="V475" t="str">
        <f t="shared" si="30"/>
        <v>April</v>
      </c>
      <c r="W475" s="1" t="str">
        <f>VLOOKUP($C475,[1]Team!$A:$C,2,FALSE)</f>
        <v>Rajasthan Royals</v>
      </c>
      <c r="X475" t="str">
        <f>VLOOKUP($C475,[1]Team!$A:$C,3,FALSE)</f>
        <v>RR</v>
      </c>
      <c r="Y475" t="str">
        <f>VLOOKUP($D475,[1]Team!$A:$C,2,FALSE)</f>
        <v>Chennai Super Kings</v>
      </c>
      <c r="Z475" t="str">
        <f>VLOOKUP($G475,[1]Team!$A:$C,2,FALSE)</f>
        <v>Chennai Super Kings</v>
      </c>
      <c r="AA475" t="str">
        <f>VLOOKUP($N475,[1]Team!$A:$C,2,FALSE)</f>
        <v>Rajasthan Royals</v>
      </c>
      <c r="AB475" t="str">
        <f t="shared" si="31"/>
        <v>Standard</v>
      </c>
    </row>
    <row r="476" spans="1:28" x14ac:dyDescent="0.3">
      <c r="A476">
        <v>829742</v>
      </c>
      <c r="B476" s="2">
        <v>42113</v>
      </c>
      <c r="C476">
        <v>2</v>
      </c>
      <c r="D476">
        <v>7</v>
      </c>
      <c r="E476">
        <v>8</v>
      </c>
      <c r="F476" t="s">
        <v>19</v>
      </c>
      <c r="G476">
        <v>2</v>
      </c>
      <c r="H476" t="s">
        <v>20</v>
      </c>
      <c r="I476">
        <v>0</v>
      </c>
      <c r="J476">
        <v>1</v>
      </c>
      <c r="K476">
        <v>0</v>
      </c>
      <c r="L476" t="s">
        <v>21</v>
      </c>
      <c r="M476">
        <v>18</v>
      </c>
      <c r="N476">
        <v>7</v>
      </c>
      <c r="O476">
        <v>50</v>
      </c>
      <c r="P476">
        <v>501</v>
      </c>
      <c r="Q476">
        <v>496</v>
      </c>
      <c r="R476" t="s">
        <v>22</v>
      </c>
      <c r="S476" t="s">
        <v>23</v>
      </c>
      <c r="T476">
        <f t="shared" si="28"/>
        <v>2015</v>
      </c>
      <c r="U476">
        <f t="shared" si="29"/>
        <v>4</v>
      </c>
      <c r="V476" t="str">
        <f t="shared" si="30"/>
        <v>April</v>
      </c>
      <c r="W476" s="1" t="str">
        <f>VLOOKUP($C476,[1]Team!$A:$C,2,FALSE)</f>
        <v>Royal Challengers Bangalore</v>
      </c>
      <c r="X476" t="str">
        <f>VLOOKUP($C476,[1]Team!$A:$C,3,FALSE)</f>
        <v>RCB</v>
      </c>
      <c r="Y476" t="str">
        <f>VLOOKUP($D476,[1]Team!$A:$C,2,FALSE)</f>
        <v>Mumbai Indians</v>
      </c>
      <c r="Z476" t="str">
        <f>VLOOKUP($G476,[1]Team!$A:$C,2,FALSE)</f>
        <v>Royal Challengers Bangalore</v>
      </c>
      <c r="AA476" t="str">
        <f>VLOOKUP($N476,[1]Team!$A:$C,2,FALSE)</f>
        <v>Mumbai Indians</v>
      </c>
      <c r="AB476" t="str">
        <f t="shared" si="31"/>
        <v>Standard</v>
      </c>
    </row>
    <row r="477" spans="1:28" x14ac:dyDescent="0.3">
      <c r="A477">
        <v>829744</v>
      </c>
      <c r="B477" s="2">
        <v>42114</v>
      </c>
      <c r="C477">
        <v>6</v>
      </c>
      <c r="D477">
        <v>1</v>
      </c>
      <c r="E477">
        <v>8</v>
      </c>
      <c r="F477" t="s">
        <v>27</v>
      </c>
      <c r="G477">
        <v>1</v>
      </c>
      <c r="H477" t="s">
        <v>20</v>
      </c>
      <c r="I477">
        <v>0</v>
      </c>
      <c r="J477">
        <v>1</v>
      </c>
      <c r="K477">
        <v>0</v>
      </c>
      <c r="L477" t="s">
        <v>28</v>
      </c>
      <c r="M477">
        <v>6</v>
      </c>
      <c r="N477">
        <v>1</v>
      </c>
      <c r="O477">
        <v>232</v>
      </c>
      <c r="P477">
        <v>504</v>
      </c>
      <c r="Q477">
        <v>505</v>
      </c>
      <c r="R477" t="s">
        <v>29</v>
      </c>
      <c r="S477" t="s">
        <v>23</v>
      </c>
      <c r="T477">
        <f t="shared" si="28"/>
        <v>2015</v>
      </c>
      <c r="U477">
        <f t="shared" si="29"/>
        <v>4</v>
      </c>
      <c r="V477" t="str">
        <f t="shared" si="30"/>
        <v>April</v>
      </c>
      <c r="W477" s="1" t="str">
        <f>VLOOKUP($C477,[1]Team!$A:$C,2,FALSE)</f>
        <v>Delhi Daredevils</v>
      </c>
      <c r="X477" t="str">
        <f>VLOOKUP($C477,[1]Team!$A:$C,3,FALSE)</f>
        <v>DD</v>
      </c>
      <c r="Y477" t="str">
        <f>VLOOKUP($D477,[1]Team!$A:$C,2,FALSE)</f>
        <v>Kolkata Knight Riders</v>
      </c>
      <c r="Z477" t="str">
        <f>VLOOKUP($G477,[1]Team!$A:$C,2,FALSE)</f>
        <v>Kolkata Knight Riders</v>
      </c>
      <c r="AA477" t="str">
        <f>VLOOKUP($N477,[1]Team!$A:$C,2,FALSE)</f>
        <v>Kolkata Knight Riders</v>
      </c>
      <c r="AB477" t="str">
        <f t="shared" si="31"/>
        <v>Standard</v>
      </c>
    </row>
    <row r="478" spans="1:28" x14ac:dyDescent="0.3">
      <c r="A478">
        <v>829746</v>
      </c>
      <c r="B478" s="2">
        <v>42115</v>
      </c>
      <c r="C478">
        <v>5</v>
      </c>
      <c r="D478">
        <v>4</v>
      </c>
      <c r="E478">
        <v>8</v>
      </c>
      <c r="F478" t="s">
        <v>56</v>
      </c>
      <c r="G478">
        <v>4</v>
      </c>
      <c r="H478" t="s">
        <v>20</v>
      </c>
      <c r="I478">
        <v>1</v>
      </c>
      <c r="J478">
        <v>1</v>
      </c>
      <c r="K478">
        <v>0</v>
      </c>
      <c r="L478" t="s">
        <v>45</v>
      </c>
      <c r="M478" t="s">
        <v>46</v>
      </c>
      <c r="N478">
        <v>4</v>
      </c>
      <c r="O478">
        <v>100</v>
      </c>
      <c r="P478">
        <v>481</v>
      </c>
      <c r="Q478">
        <v>489</v>
      </c>
      <c r="R478" t="s">
        <v>57</v>
      </c>
      <c r="S478" t="s">
        <v>23</v>
      </c>
      <c r="T478">
        <f t="shared" si="28"/>
        <v>2015</v>
      </c>
      <c r="U478">
        <f t="shared" si="29"/>
        <v>4</v>
      </c>
      <c r="V478" t="str">
        <f t="shared" si="30"/>
        <v>April</v>
      </c>
      <c r="W478" s="1" t="str">
        <f>VLOOKUP($C478,[1]Team!$A:$C,2,FALSE)</f>
        <v>Rajasthan Royals</v>
      </c>
      <c r="X478" t="str">
        <f>VLOOKUP($C478,[1]Team!$A:$C,3,FALSE)</f>
        <v>RR</v>
      </c>
      <c r="Y478" t="str">
        <f>VLOOKUP($D478,[1]Team!$A:$C,2,FALSE)</f>
        <v>Kings XI Punjab</v>
      </c>
      <c r="Z478" t="str">
        <f>VLOOKUP($G478,[1]Team!$A:$C,2,FALSE)</f>
        <v>Kings XI Punjab</v>
      </c>
      <c r="AA478" t="str">
        <f>VLOOKUP($N478,[1]Team!$A:$C,2,FALSE)</f>
        <v>Kings XI Punjab</v>
      </c>
      <c r="AB478" t="str">
        <f>IF(OR($J478=0, $L478="Tie", $L478="No Result"), "Non-Standard","Standard")</f>
        <v>Non-Standard</v>
      </c>
    </row>
    <row r="479" spans="1:28" x14ac:dyDescent="0.3">
      <c r="A479">
        <v>829748</v>
      </c>
      <c r="B479" s="2">
        <v>42116</v>
      </c>
      <c r="C479">
        <v>11</v>
      </c>
      <c r="D479">
        <v>1</v>
      </c>
      <c r="E479">
        <v>8</v>
      </c>
      <c r="F479" t="s">
        <v>90</v>
      </c>
      <c r="G479">
        <v>1</v>
      </c>
      <c r="H479" t="s">
        <v>20</v>
      </c>
      <c r="I479">
        <v>0</v>
      </c>
      <c r="J479">
        <v>1</v>
      </c>
      <c r="K479">
        <v>1</v>
      </c>
      <c r="L479" t="s">
        <v>21</v>
      </c>
      <c r="M479">
        <v>16</v>
      </c>
      <c r="N479">
        <v>11</v>
      </c>
      <c r="O479">
        <v>187</v>
      </c>
      <c r="P479">
        <v>501</v>
      </c>
      <c r="Q479">
        <v>496</v>
      </c>
      <c r="R479" t="s">
        <v>69</v>
      </c>
      <c r="S479" t="s">
        <v>23</v>
      </c>
      <c r="T479">
        <f t="shared" si="28"/>
        <v>2015</v>
      </c>
      <c r="U479">
        <f t="shared" si="29"/>
        <v>4</v>
      </c>
      <c r="V479" t="str">
        <f t="shared" si="30"/>
        <v>April</v>
      </c>
      <c r="W479" s="1" t="str">
        <f>VLOOKUP($C479,[1]Team!$A:$C,2,FALSE)</f>
        <v>Sunrisers Hyderabad</v>
      </c>
      <c r="X479" t="str">
        <f>VLOOKUP($C479,[1]Team!$A:$C,3,FALSE)</f>
        <v>SRH</v>
      </c>
      <c r="Y479" t="str">
        <f>VLOOKUP($D479,[1]Team!$A:$C,2,FALSE)</f>
        <v>Kolkata Knight Riders</v>
      </c>
      <c r="Z479" t="str">
        <f>VLOOKUP($G479,[1]Team!$A:$C,2,FALSE)</f>
        <v>Kolkata Knight Riders</v>
      </c>
      <c r="AA479" t="str">
        <f>VLOOKUP($N479,[1]Team!$A:$C,2,FALSE)</f>
        <v>Sunrisers Hyderabad</v>
      </c>
      <c r="AB479" t="str">
        <f t="shared" si="31"/>
        <v>Standard</v>
      </c>
    </row>
    <row r="480" spans="1:28" x14ac:dyDescent="0.3">
      <c r="A480">
        <v>829750</v>
      </c>
      <c r="B480" s="2">
        <v>42116</v>
      </c>
      <c r="C480">
        <v>2</v>
      </c>
      <c r="D480">
        <v>3</v>
      </c>
      <c r="E480">
        <v>8</v>
      </c>
      <c r="F480" t="s">
        <v>19</v>
      </c>
      <c r="G480">
        <v>2</v>
      </c>
      <c r="H480" t="s">
        <v>20</v>
      </c>
      <c r="I480">
        <v>0</v>
      </c>
      <c r="J480">
        <v>1</v>
      </c>
      <c r="K480">
        <v>0</v>
      </c>
      <c r="L480" t="s">
        <v>21</v>
      </c>
      <c r="M480">
        <v>27</v>
      </c>
      <c r="N480">
        <v>3</v>
      </c>
      <c r="O480">
        <v>21</v>
      </c>
      <c r="P480">
        <v>494</v>
      </c>
      <c r="Q480">
        <v>499</v>
      </c>
      <c r="R480" t="s">
        <v>22</v>
      </c>
      <c r="S480" t="s">
        <v>23</v>
      </c>
      <c r="T480">
        <f t="shared" si="28"/>
        <v>2015</v>
      </c>
      <c r="U480">
        <f t="shared" si="29"/>
        <v>4</v>
      </c>
      <c r="V480" t="str">
        <f t="shared" si="30"/>
        <v>April</v>
      </c>
      <c r="W480" s="1" t="str">
        <f>VLOOKUP($C480,[1]Team!$A:$C,2,FALSE)</f>
        <v>Royal Challengers Bangalore</v>
      </c>
      <c r="X480" t="str">
        <f>VLOOKUP($C480,[1]Team!$A:$C,3,FALSE)</f>
        <v>RCB</v>
      </c>
      <c r="Y480" t="str">
        <f>VLOOKUP($D480,[1]Team!$A:$C,2,FALSE)</f>
        <v>Chennai Super Kings</v>
      </c>
      <c r="Z480" t="str">
        <f>VLOOKUP($G480,[1]Team!$A:$C,2,FALSE)</f>
        <v>Royal Challengers Bangalore</v>
      </c>
      <c r="AA480" t="str">
        <f>VLOOKUP($N480,[1]Team!$A:$C,2,FALSE)</f>
        <v>Chennai Super Kings</v>
      </c>
      <c r="AB480" t="str">
        <f t="shared" si="31"/>
        <v>Standard</v>
      </c>
    </row>
    <row r="481" spans="1:28" x14ac:dyDescent="0.3">
      <c r="A481">
        <v>829752</v>
      </c>
      <c r="B481" s="2">
        <v>42117</v>
      </c>
      <c r="C481">
        <v>6</v>
      </c>
      <c r="D481">
        <v>7</v>
      </c>
      <c r="E481">
        <v>8</v>
      </c>
      <c r="F481" t="s">
        <v>27</v>
      </c>
      <c r="G481">
        <v>7</v>
      </c>
      <c r="H481" t="s">
        <v>20</v>
      </c>
      <c r="I481">
        <v>0</v>
      </c>
      <c r="J481">
        <v>1</v>
      </c>
      <c r="K481">
        <v>0</v>
      </c>
      <c r="L481" t="s">
        <v>21</v>
      </c>
      <c r="M481">
        <v>37</v>
      </c>
      <c r="N481">
        <v>6</v>
      </c>
      <c r="O481">
        <v>393</v>
      </c>
      <c r="P481">
        <v>504</v>
      </c>
      <c r="Q481">
        <v>498</v>
      </c>
      <c r="R481" t="s">
        <v>29</v>
      </c>
      <c r="S481" t="s">
        <v>23</v>
      </c>
      <c r="T481">
        <f t="shared" si="28"/>
        <v>2015</v>
      </c>
      <c r="U481">
        <f t="shared" si="29"/>
        <v>4</v>
      </c>
      <c r="V481" t="str">
        <f t="shared" si="30"/>
        <v>April</v>
      </c>
      <c r="W481" s="1" t="str">
        <f>VLOOKUP($C481,[1]Team!$A:$C,2,FALSE)</f>
        <v>Delhi Daredevils</v>
      </c>
      <c r="X481" t="str">
        <f>VLOOKUP($C481,[1]Team!$A:$C,3,FALSE)</f>
        <v>DD</v>
      </c>
      <c r="Y481" t="str">
        <f>VLOOKUP($D481,[1]Team!$A:$C,2,FALSE)</f>
        <v>Mumbai Indians</v>
      </c>
      <c r="Z481" t="str">
        <f>VLOOKUP($G481,[1]Team!$A:$C,2,FALSE)</f>
        <v>Mumbai Indians</v>
      </c>
      <c r="AA481" t="str">
        <f>VLOOKUP($N481,[1]Team!$A:$C,2,FALSE)</f>
        <v>Delhi Daredevils</v>
      </c>
      <c r="AB481" t="str">
        <f t="shared" si="31"/>
        <v>Standard</v>
      </c>
    </row>
    <row r="482" spans="1:28" x14ac:dyDescent="0.3">
      <c r="A482">
        <v>829754</v>
      </c>
      <c r="B482" s="2">
        <v>42118</v>
      </c>
      <c r="C482">
        <v>5</v>
      </c>
      <c r="D482">
        <v>2</v>
      </c>
      <c r="E482">
        <v>8</v>
      </c>
      <c r="F482" t="s">
        <v>56</v>
      </c>
      <c r="G482">
        <v>2</v>
      </c>
      <c r="H482" t="s">
        <v>20</v>
      </c>
      <c r="I482">
        <v>0</v>
      </c>
      <c r="J482">
        <v>1</v>
      </c>
      <c r="K482">
        <v>0</v>
      </c>
      <c r="L482" t="s">
        <v>28</v>
      </c>
      <c r="M482">
        <v>9</v>
      </c>
      <c r="N482">
        <v>2</v>
      </c>
      <c r="O482">
        <v>378</v>
      </c>
      <c r="P482">
        <v>481</v>
      </c>
      <c r="Q482">
        <v>489</v>
      </c>
      <c r="R482" t="s">
        <v>57</v>
      </c>
      <c r="S482" t="s">
        <v>23</v>
      </c>
      <c r="T482">
        <f t="shared" si="28"/>
        <v>2015</v>
      </c>
      <c r="U482">
        <f t="shared" si="29"/>
        <v>4</v>
      </c>
      <c r="V482" t="str">
        <f t="shared" si="30"/>
        <v>April</v>
      </c>
      <c r="W482" s="1" t="str">
        <f>VLOOKUP($C482,[1]Team!$A:$C,2,FALSE)</f>
        <v>Rajasthan Royals</v>
      </c>
      <c r="X482" t="str">
        <f>VLOOKUP($C482,[1]Team!$A:$C,3,FALSE)</f>
        <v>RR</v>
      </c>
      <c r="Y482" t="str">
        <f>VLOOKUP($D482,[1]Team!$A:$C,2,FALSE)</f>
        <v>Royal Challengers Bangalore</v>
      </c>
      <c r="Z482" t="str">
        <f>VLOOKUP($G482,[1]Team!$A:$C,2,FALSE)</f>
        <v>Royal Challengers Bangalore</v>
      </c>
      <c r="AA482" t="str">
        <f>VLOOKUP($N482,[1]Team!$A:$C,2,FALSE)</f>
        <v>Royal Challengers Bangalore</v>
      </c>
      <c r="AB482" t="str">
        <f t="shared" si="31"/>
        <v>Standard</v>
      </c>
    </row>
    <row r="483" spans="1:28" x14ac:dyDescent="0.3">
      <c r="A483">
        <v>829756</v>
      </c>
      <c r="B483" s="2">
        <v>42119</v>
      </c>
      <c r="C483">
        <v>7</v>
      </c>
      <c r="D483">
        <v>11</v>
      </c>
      <c r="E483">
        <v>8</v>
      </c>
      <c r="F483" t="s">
        <v>30</v>
      </c>
      <c r="G483">
        <v>7</v>
      </c>
      <c r="H483" t="s">
        <v>25</v>
      </c>
      <c r="I483">
        <v>0</v>
      </c>
      <c r="J483">
        <v>1</v>
      </c>
      <c r="K483">
        <v>0</v>
      </c>
      <c r="L483" t="s">
        <v>21</v>
      </c>
      <c r="M483">
        <v>20</v>
      </c>
      <c r="N483">
        <v>7</v>
      </c>
      <c r="O483">
        <v>194</v>
      </c>
      <c r="P483">
        <v>482</v>
      </c>
      <c r="Q483">
        <v>505</v>
      </c>
      <c r="R483" t="s">
        <v>31</v>
      </c>
      <c r="S483" t="s">
        <v>23</v>
      </c>
      <c r="T483">
        <f t="shared" si="28"/>
        <v>2015</v>
      </c>
      <c r="U483">
        <f t="shared" si="29"/>
        <v>4</v>
      </c>
      <c r="V483" t="str">
        <f t="shared" si="30"/>
        <v>April</v>
      </c>
      <c r="W483" s="1" t="str">
        <f>VLOOKUP($C483,[1]Team!$A:$C,2,FALSE)</f>
        <v>Mumbai Indians</v>
      </c>
      <c r="X483" t="str">
        <f>VLOOKUP($C483,[1]Team!$A:$C,3,FALSE)</f>
        <v>MI</v>
      </c>
      <c r="Y483" t="str">
        <f>VLOOKUP($D483,[1]Team!$A:$C,2,FALSE)</f>
        <v>Sunrisers Hyderabad</v>
      </c>
      <c r="Z483" t="str">
        <f>VLOOKUP($G483,[1]Team!$A:$C,2,FALSE)</f>
        <v>Mumbai Indians</v>
      </c>
      <c r="AA483" t="str">
        <f>VLOOKUP($N483,[1]Team!$A:$C,2,FALSE)</f>
        <v>Mumbai Indians</v>
      </c>
      <c r="AB483" t="str">
        <f t="shared" si="31"/>
        <v>Standard</v>
      </c>
    </row>
    <row r="484" spans="1:28" x14ac:dyDescent="0.3">
      <c r="A484">
        <v>829758</v>
      </c>
      <c r="B484" s="2">
        <v>42119</v>
      </c>
      <c r="C484">
        <v>3</v>
      </c>
      <c r="D484">
        <v>4</v>
      </c>
      <c r="E484">
        <v>8</v>
      </c>
      <c r="F484" t="s">
        <v>85</v>
      </c>
      <c r="G484">
        <v>3</v>
      </c>
      <c r="H484" t="s">
        <v>25</v>
      </c>
      <c r="I484">
        <v>0</v>
      </c>
      <c r="J484">
        <v>1</v>
      </c>
      <c r="K484">
        <v>0</v>
      </c>
      <c r="L484" t="s">
        <v>21</v>
      </c>
      <c r="M484">
        <v>97</v>
      </c>
      <c r="N484">
        <v>3</v>
      </c>
      <c r="O484">
        <v>2</v>
      </c>
      <c r="P484">
        <v>494</v>
      </c>
      <c r="Q484">
        <v>499</v>
      </c>
      <c r="R484" t="s">
        <v>38</v>
      </c>
      <c r="S484" t="s">
        <v>23</v>
      </c>
      <c r="T484">
        <f t="shared" si="28"/>
        <v>2015</v>
      </c>
      <c r="U484">
        <f t="shared" si="29"/>
        <v>4</v>
      </c>
      <c r="V484" t="str">
        <f t="shared" si="30"/>
        <v>April</v>
      </c>
      <c r="W484" s="1" t="str">
        <f>VLOOKUP($C484,[1]Team!$A:$C,2,FALSE)</f>
        <v>Chennai Super Kings</v>
      </c>
      <c r="X484" t="str">
        <f>VLOOKUP($C484,[1]Team!$A:$C,3,FALSE)</f>
        <v>CSK</v>
      </c>
      <c r="Y484" t="str">
        <f>VLOOKUP($D484,[1]Team!$A:$C,2,FALSE)</f>
        <v>Kings XI Punjab</v>
      </c>
      <c r="Z484" t="str">
        <f>VLOOKUP($G484,[1]Team!$A:$C,2,FALSE)</f>
        <v>Chennai Super Kings</v>
      </c>
      <c r="AA484" t="str">
        <f>VLOOKUP($N484,[1]Team!$A:$C,2,FALSE)</f>
        <v>Chennai Super Kings</v>
      </c>
      <c r="AB484" t="str">
        <f t="shared" si="31"/>
        <v>Standard</v>
      </c>
    </row>
    <row r="485" spans="1:28" x14ac:dyDescent="0.3">
      <c r="A485">
        <v>829762</v>
      </c>
      <c r="B485" s="2">
        <v>42120</v>
      </c>
      <c r="C485">
        <v>6</v>
      </c>
      <c r="D485">
        <v>2</v>
      </c>
      <c r="E485">
        <v>8</v>
      </c>
      <c r="F485" t="s">
        <v>27</v>
      </c>
      <c r="G485">
        <v>2</v>
      </c>
      <c r="H485" t="s">
        <v>20</v>
      </c>
      <c r="I485">
        <v>0</v>
      </c>
      <c r="J485">
        <v>1</v>
      </c>
      <c r="K485">
        <v>0</v>
      </c>
      <c r="L485" t="s">
        <v>28</v>
      </c>
      <c r="M485">
        <v>10</v>
      </c>
      <c r="N485">
        <v>2</v>
      </c>
      <c r="O485">
        <v>296</v>
      </c>
      <c r="P485">
        <v>481</v>
      </c>
      <c r="Q485">
        <v>489</v>
      </c>
      <c r="R485" t="s">
        <v>29</v>
      </c>
      <c r="S485" t="s">
        <v>23</v>
      </c>
      <c r="T485">
        <f t="shared" si="28"/>
        <v>2015</v>
      </c>
      <c r="U485">
        <f t="shared" si="29"/>
        <v>4</v>
      </c>
      <c r="V485" t="str">
        <f t="shared" si="30"/>
        <v>April</v>
      </c>
      <c r="W485" s="1" t="str">
        <f>VLOOKUP($C485,[1]Team!$A:$C,2,FALSE)</f>
        <v>Delhi Daredevils</v>
      </c>
      <c r="X485" t="str">
        <f>VLOOKUP($C485,[1]Team!$A:$C,3,FALSE)</f>
        <v>DD</v>
      </c>
      <c r="Y485" t="str">
        <f>VLOOKUP($D485,[1]Team!$A:$C,2,FALSE)</f>
        <v>Royal Challengers Bangalore</v>
      </c>
      <c r="Z485" t="str">
        <f>VLOOKUP($G485,[1]Team!$A:$C,2,FALSE)</f>
        <v>Royal Challengers Bangalore</v>
      </c>
      <c r="AA485" t="str">
        <f>VLOOKUP($N485,[1]Team!$A:$C,2,FALSE)</f>
        <v>Royal Challengers Bangalore</v>
      </c>
      <c r="AB485" t="str">
        <f t="shared" si="31"/>
        <v>Standard</v>
      </c>
    </row>
    <row r="486" spans="1:28" x14ac:dyDescent="0.3">
      <c r="A486">
        <v>829764</v>
      </c>
      <c r="B486" s="2">
        <v>42121</v>
      </c>
      <c r="C486">
        <v>4</v>
      </c>
      <c r="D486">
        <v>11</v>
      </c>
      <c r="E486">
        <v>8</v>
      </c>
      <c r="F486" t="s">
        <v>24</v>
      </c>
      <c r="G486">
        <v>4</v>
      </c>
      <c r="H486" t="s">
        <v>20</v>
      </c>
      <c r="I486">
        <v>0</v>
      </c>
      <c r="J486">
        <v>1</v>
      </c>
      <c r="K486">
        <v>0</v>
      </c>
      <c r="L486" t="s">
        <v>21</v>
      </c>
      <c r="M486">
        <v>20</v>
      </c>
      <c r="N486">
        <v>11</v>
      </c>
      <c r="O486">
        <v>458</v>
      </c>
      <c r="P486">
        <v>482</v>
      </c>
      <c r="Q486">
        <v>505</v>
      </c>
      <c r="R486" t="s">
        <v>26</v>
      </c>
      <c r="S486" t="s">
        <v>23</v>
      </c>
      <c r="T486">
        <f t="shared" si="28"/>
        <v>2015</v>
      </c>
      <c r="U486">
        <f t="shared" si="29"/>
        <v>4</v>
      </c>
      <c r="V486" t="str">
        <f t="shared" si="30"/>
        <v>April</v>
      </c>
      <c r="W486" s="1" t="str">
        <f>VLOOKUP($C486,[1]Team!$A:$C,2,FALSE)</f>
        <v>Kings XI Punjab</v>
      </c>
      <c r="X486" t="str">
        <f>VLOOKUP($C486,[1]Team!$A:$C,3,FALSE)</f>
        <v>KXIP</v>
      </c>
      <c r="Y486" t="str">
        <f>VLOOKUP($D486,[1]Team!$A:$C,2,FALSE)</f>
        <v>Sunrisers Hyderabad</v>
      </c>
      <c r="Z486" t="str">
        <f>VLOOKUP($G486,[1]Team!$A:$C,2,FALSE)</f>
        <v>Kings XI Punjab</v>
      </c>
      <c r="AA486" t="str">
        <f>VLOOKUP($N486,[1]Team!$A:$C,2,FALSE)</f>
        <v>Sunrisers Hyderabad</v>
      </c>
      <c r="AB486" t="str">
        <f t="shared" si="31"/>
        <v>Standard</v>
      </c>
    </row>
    <row r="487" spans="1:28" x14ac:dyDescent="0.3">
      <c r="A487">
        <v>829766</v>
      </c>
      <c r="B487" s="2">
        <v>42131</v>
      </c>
      <c r="C487">
        <v>1</v>
      </c>
      <c r="D487">
        <v>6</v>
      </c>
      <c r="E487">
        <v>8</v>
      </c>
      <c r="F487" t="s">
        <v>32</v>
      </c>
      <c r="G487">
        <v>1</v>
      </c>
      <c r="H487" t="s">
        <v>25</v>
      </c>
      <c r="I487">
        <v>0</v>
      </c>
      <c r="J487">
        <v>1</v>
      </c>
      <c r="K487">
        <v>0</v>
      </c>
      <c r="L487" t="s">
        <v>21</v>
      </c>
      <c r="M487">
        <v>13</v>
      </c>
      <c r="N487">
        <v>1</v>
      </c>
      <c r="O487">
        <v>67</v>
      </c>
      <c r="P487">
        <v>495</v>
      </c>
      <c r="Q487">
        <v>481</v>
      </c>
      <c r="R487" t="s">
        <v>33</v>
      </c>
      <c r="S487" t="s">
        <v>23</v>
      </c>
      <c r="T487">
        <f t="shared" si="28"/>
        <v>2015</v>
      </c>
      <c r="U487">
        <f t="shared" si="29"/>
        <v>5</v>
      </c>
      <c r="V487" t="str">
        <f t="shared" si="30"/>
        <v>May</v>
      </c>
      <c r="W487" s="1" t="str">
        <f>VLOOKUP($C487,[1]Team!$A:$C,2,FALSE)</f>
        <v>Kolkata Knight Riders</v>
      </c>
      <c r="X487" t="str">
        <f>VLOOKUP($C487,[1]Team!$A:$C,3,FALSE)</f>
        <v>KKR</v>
      </c>
      <c r="Y487" t="str">
        <f>VLOOKUP($D487,[1]Team!$A:$C,2,FALSE)</f>
        <v>Delhi Daredevils</v>
      </c>
      <c r="Z487" t="str">
        <f>VLOOKUP($G487,[1]Team!$A:$C,2,FALSE)</f>
        <v>Kolkata Knight Riders</v>
      </c>
      <c r="AA487" t="str">
        <f>VLOOKUP($N487,[1]Team!$A:$C,2,FALSE)</f>
        <v>Kolkata Knight Riders</v>
      </c>
      <c r="AB487" t="str">
        <f t="shared" si="31"/>
        <v>Standard</v>
      </c>
    </row>
    <row r="488" spans="1:28" x14ac:dyDescent="0.3">
      <c r="A488">
        <v>829768</v>
      </c>
      <c r="B488" s="2">
        <v>42123</v>
      </c>
      <c r="C488">
        <v>2</v>
      </c>
      <c r="D488">
        <v>5</v>
      </c>
      <c r="E488">
        <v>8</v>
      </c>
      <c r="F488" t="s">
        <v>19</v>
      </c>
      <c r="G488">
        <v>5</v>
      </c>
      <c r="H488" t="s">
        <v>20</v>
      </c>
      <c r="I488">
        <v>0</v>
      </c>
      <c r="J488">
        <v>0</v>
      </c>
      <c r="K488">
        <v>0</v>
      </c>
      <c r="L488" t="s">
        <v>68</v>
      </c>
      <c r="M488" t="s">
        <v>46</v>
      </c>
      <c r="P488">
        <v>494</v>
      </c>
      <c r="Q488">
        <v>506</v>
      </c>
      <c r="R488" t="s">
        <v>22</v>
      </c>
      <c r="S488" t="s">
        <v>23</v>
      </c>
      <c r="T488">
        <f t="shared" si="28"/>
        <v>2015</v>
      </c>
      <c r="U488">
        <f t="shared" si="29"/>
        <v>4</v>
      </c>
      <c r="V488" t="str">
        <f t="shared" si="30"/>
        <v>April</v>
      </c>
      <c r="W488" s="1" t="str">
        <f>VLOOKUP($C488,[1]Team!$A:$C,2,FALSE)</f>
        <v>Royal Challengers Bangalore</v>
      </c>
      <c r="X488" t="str">
        <f>VLOOKUP($C488,[1]Team!$A:$C,3,FALSE)</f>
        <v>RCB</v>
      </c>
      <c r="Y488" t="str">
        <f>VLOOKUP($D488,[1]Team!$A:$C,2,FALSE)</f>
        <v>Rajasthan Royals</v>
      </c>
      <c r="Z488" t="str">
        <f>VLOOKUP($G488,[1]Team!$A:$C,2,FALSE)</f>
        <v>Rajasthan Royals</v>
      </c>
      <c r="AA488" t="e">
        <f>VLOOKUP($N488,[1]Team!$A:$C,2,FALSE)</f>
        <v>#N/A</v>
      </c>
      <c r="AB488" t="str">
        <f t="shared" si="31"/>
        <v>Non-Standard</v>
      </c>
    </row>
    <row r="489" spans="1:28" x14ac:dyDescent="0.3">
      <c r="A489">
        <v>829770</v>
      </c>
      <c r="B489" s="2">
        <v>42122</v>
      </c>
      <c r="C489">
        <v>3</v>
      </c>
      <c r="D489">
        <v>1</v>
      </c>
      <c r="E489">
        <v>8</v>
      </c>
      <c r="F489" t="s">
        <v>85</v>
      </c>
      <c r="G489">
        <v>1</v>
      </c>
      <c r="H489" t="s">
        <v>20</v>
      </c>
      <c r="I489">
        <v>0</v>
      </c>
      <c r="J489">
        <v>1</v>
      </c>
      <c r="K489">
        <v>0</v>
      </c>
      <c r="L489" t="s">
        <v>21</v>
      </c>
      <c r="M489">
        <v>2</v>
      </c>
      <c r="N489">
        <v>3</v>
      </c>
      <c r="O489">
        <v>71</v>
      </c>
      <c r="P489">
        <v>502</v>
      </c>
      <c r="Q489">
        <v>496</v>
      </c>
      <c r="R489" t="s">
        <v>38</v>
      </c>
      <c r="S489" t="s">
        <v>23</v>
      </c>
      <c r="T489">
        <f t="shared" si="28"/>
        <v>2015</v>
      </c>
      <c r="U489">
        <f t="shared" si="29"/>
        <v>4</v>
      </c>
      <c r="V489" t="str">
        <f t="shared" si="30"/>
        <v>April</v>
      </c>
      <c r="W489" s="1" t="str">
        <f>VLOOKUP($C489,[1]Team!$A:$C,2,FALSE)</f>
        <v>Chennai Super Kings</v>
      </c>
      <c r="X489" t="str">
        <f>VLOOKUP($C489,[1]Team!$A:$C,3,FALSE)</f>
        <v>CSK</v>
      </c>
      <c r="Y489" t="str">
        <f>VLOOKUP($D489,[1]Team!$A:$C,2,FALSE)</f>
        <v>Kolkata Knight Riders</v>
      </c>
      <c r="Z489" t="str">
        <f>VLOOKUP($G489,[1]Team!$A:$C,2,FALSE)</f>
        <v>Kolkata Knight Riders</v>
      </c>
      <c r="AA489" t="str">
        <f>VLOOKUP($N489,[1]Team!$A:$C,2,FALSE)</f>
        <v>Chennai Super Kings</v>
      </c>
      <c r="AB489" t="str">
        <f t="shared" si="31"/>
        <v>Standard</v>
      </c>
    </row>
    <row r="490" spans="1:28" x14ac:dyDescent="0.3">
      <c r="A490">
        <v>829772</v>
      </c>
      <c r="B490" s="2">
        <v>42125</v>
      </c>
      <c r="C490">
        <v>6</v>
      </c>
      <c r="D490">
        <v>4</v>
      </c>
      <c r="E490">
        <v>8</v>
      </c>
      <c r="F490" t="s">
        <v>27</v>
      </c>
      <c r="G490">
        <v>6</v>
      </c>
      <c r="H490" t="s">
        <v>20</v>
      </c>
      <c r="I490">
        <v>0</v>
      </c>
      <c r="J490">
        <v>1</v>
      </c>
      <c r="K490">
        <v>0</v>
      </c>
      <c r="L490" t="s">
        <v>28</v>
      </c>
      <c r="M490">
        <v>9</v>
      </c>
      <c r="N490">
        <v>6</v>
      </c>
      <c r="O490">
        <v>371</v>
      </c>
      <c r="P490">
        <v>501</v>
      </c>
      <c r="Q490">
        <v>489</v>
      </c>
      <c r="R490" t="s">
        <v>29</v>
      </c>
      <c r="S490" t="s">
        <v>23</v>
      </c>
      <c r="T490">
        <f t="shared" si="28"/>
        <v>2015</v>
      </c>
      <c r="U490">
        <f t="shared" si="29"/>
        <v>5</v>
      </c>
      <c r="V490" t="str">
        <f t="shared" si="30"/>
        <v>May</v>
      </c>
      <c r="W490" s="1" t="str">
        <f>VLOOKUP($C490,[1]Team!$A:$C,2,FALSE)</f>
        <v>Delhi Daredevils</v>
      </c>
      <c r="X490" t="str">
        <f>VLOOKUP($C490,[1]Team!$A:$C,3,FALSE)</f>
        <v>DD</v>
      </c>
      <c r="Y490" t="str">
        <f>VLOOKUP($D490,[1]Team!$A:$C,2,FALSE)</f>
        <v>Kings XI Punjab</v>
      </c>
      <c r="Z490" t="str">
        <f>VLOOKUP($G490,[1]Team!$A:$C,2,FALSE)</f>
        <v>Delhi Daredevils</v>
      </c>
      <c r="AA490" t="str">
        <f>VLOOKUP($N490,[1]Team!$A:$C,2,FALSE)</f>
        <v>Delhi Daredevils</v>
      </c>
      <c r="AB490" t="str">
        <f t="shared" si="31"/>
        <v>Standard</v>
      </c>
    </row>
    <row r="491" spans="1:28" x14ac:dyDescent="0.3">
      <c r="A491">
        <v>829774</v>
      </c>
      <c r="B491" s="2">
        <v>42125</v>
      </c>
      <c r="C491">
        <v>7</v>
      </c>
      <c r="D491">
        <v>5</v>
      </c>
      <c r="E491">
        <v>8</v>
      </c>
      <c r="F491" t="s">
        <v>30</v>
      </c>
      <c r="G491">
        <v>5</v>
      </c>
      <c r="H491" t="s">
        <v>20</v>
      </c>
      <c r="I491">
        <v>0</v>
      </c>
      <c r="J491">
        <v>1</v>
      </c>
      <c r="K491">
        <v>0</v>
      </c>
      <c r="L491" t="s">
        <v>21</v>
      </c>
      <c r="M491">
        <v>8</v>
      </c>
      <c r="N491">
        <v>7</v>
      </c>
      <c r="O491">
        <v>208</v>
      </c>
      <c r="P491">
        <v>482</v>
      </c>
      <c r="Q491">
        <v>498</v>
      </c>
      <c r="R491" t="s">
        <v>31</v>
      </c>
      <c r="S491" t="s">
        <v>23</v>
      </c>
      <c r="T491">
        <f t="shared" si="28"/>
        <v>2015</v>
      </c>
      <c r="U491">
        <f t="shared" si="29"/>
        <v>5</v>
      </c>
      <c r="V491" t="str">
        <f t="shared" si="30"/>
        <v>May</v>
      </c>
      <c r="W491" s="1" t="str">
        <f>VLOOKUP($C491,[1]Team!$A:$C,2,FALSE)</f>
        <v>Mumbai Indians</v>
      </c>
      <c r="X491" t="str">
        <f>VLOOKUP($C491,[1]Team!$A:$C,3,FALSE)</f>
        <v>MI</v>
      </c>
      <c r="Y491" t="str">
        <f>VLOOKUP($D491,[1]Team!$A:$C,2,FALSE)</f>
        <v>Rajasthan Royals</v>
      </c>
      <c r="Z491" t="str">
        <f>VLOOKUP($G491,[1]Team!$A:$C,2,FALSE)</f>
        <v>Rajasthan Royals</v>
      </c>
      <c r="AA491" t="str">
        <f>VLOOKUP($N491,[1]Team!$A:$C,2,FALSE)</f>
        <v>Mumbai Indians</v>
      </c>
      <c r="AB491" t="str">
        <f t="shared" si="31"/>
        <v>Standard</v>
      </c>
    </row>
    <row r="492" spans="1:28" x14ac:dyDescent="0.3">
      <c r="A492">
        <v>829776</v>
      </c>
      <c r="B492" s="2">
        <v>42126</v>
      </c>
      <c r="C492">
        <v>2</v>
      </c>
      <c r="D492">
        <v>1</v>
      </c>
      <c r="E492">
        <v>8</v>
      </c>
      <c r="F492" t="s">
        <v>19</v>
      </c>
      <c r="G492">
        <v>2</v>
      </c>
      <c r="H492" t="s">
        <v>20</v>
      </c>
      <c r="I492">
        <v>0</v>
      </c>
      <c r="J492">
        <v>1</v>
      </c>
      <c r="K492">
        <v>0</v>
      </c>
      <c r="L492" t="s">
        <v>28</v>
      </c>
      <c r="M492">
        <v>7</v>
      </c>
      <c r="N492">
        <v>2</v>
      </c>
      <c r="O492">
        <v>236</v>
      </c>
      <c r="P492">
        <v>494</v>
      </c>
      <c r="Q492">
        <v>506</v>
      </c>
      <c r="R492" t="s">
        <v>22</v>
      </c>
      <c r="S492" t="s">
        <v>23</v>
      </c>
      <c r="T492">
        <f t="shared" si="28"/>
        <v>2015</v>
      </c>
      <c r="U492">
        <f t="shared" si="29"/>
        <v>5</v>
      </c>
      <c r="V492" t="str">
        <f t="shared" si="30"/>
        <v>May</v>
      </c>
      <c r="W492" s="1" t="str">
        <f>VLOOKUP($C492,[1]Team!$A:$C,2,FALSE)</f>
        <v>Royal Challengers Bangalore</v>
      </c>
      <c r="X492" t="str">
        <f>VLOOKUP($C492,[1]Team!$A:$C,3,FALSE)</f>
        <v>RCB</v>
      </c>
      <c r="Y492" t="str">
        <f>VLOOKUP($D492,[1]Team!$A:$C,2,FALSE)</f>
        <v>Kolkata Knight Riders</v>
      </c>
      <c r="Z492" t="str">
        <f>VLOOKUP($G492,[1]Team!$A:$C,2,FALSE)</f>
        <v>Royal Challengers Bangalore</v>
      </c>
      <c r="AA492" t="str">
        <f>VLOOKUP($N492,[1]Team!$A:$C,2,FALSE)</f>
        <v>Royal Challengers Bangalore</v>
      </c>
      <c r="AB492" t="str">
        <f t="shared" si="31"/>
        <v>Standard</v>
      </c>
    </row>
    <row r="493" spans="1:28" x14ac:dyDescent="0.3">
      <c r="A493">
        <v>829778</v>
      </c>
      <c r="B493" s="2">
        <v>42126</v>
      </c>
      <c r="C493">
        <v>11</v>
      </c>
      <c r="D493">
        <v>3</v>
      </c>
      <c r="E493">
        <v>8</v>
      </c>
      <c r="F493" t="s">
        <v>36</v>
      </c>
      <c r="G493">
        <v>3</v>
      </c>
      <c r="H493" t="s">
        <v>20</v>
      </c>
      <c r="I493">
        <v>0</v>
      </c>
      <c r="J493">
        <v>1</v>
      </c>
      <c r="K493">
        <v>0</v>
      </c>
      <c r="L493" t="s">
        <v>21</v>
      </c>
      <c r="M493">
        <v>22</v>
      </c>
      <c r="N493">
        <v>11</v>
      </c>
      <c r="O493">
        <v>187</v>
      </c>
      <c r="P493">
        <v>495</v>
      </c>
      <c r="Q493">
        <v>520</v>
      </c>
      <c r="R493" t="s">
        <v>37</v>
      </c>
      <c r="S493" t="s">
        <v>23</v>
      </c>
      <c r="T493">
        <f t="shared" si="28"/>
        <v>2015</v>
      </c>
      <c r="U493">
        <f t="shared" si="29"/>
        <v>5</v>
      </c>
      <c r="V493" t="str">
        <f t="shared" si="30"/>
        <v>May</v>
      </c>
      <c r="W493" s="1" t="str">
        <f>VLOOKUP($C493,[1]Team!$A:$C,2,FALSE)</f>
        <v>Sunrisers Hyderabad</v>
      </c>
      <c r="X493" t="str">
        <f>VLOOKUP($C493,[1]Team!$A:$C,3,FALSE)</f>
        <v>SRH</v>
      </c>
      <c r="Y493" t="str">
        <f>VLOOKUP($D493,[1]Team!$A:$C,2,FALSE)</f>
        <v>Chennai Super Kings</v>
      </c>
      <c r="Z493" t="str">
        <f>VLOOKUP($G493,[1]Team!$A:$C,2,FALSE)</f>
        <v>Chennai Super Kings</v>
      </c>
      <c r="AA493" t="str">
        <f>VLOOKUP($N493,[1]Team!$A:$C,2,FALSE)</f>
        <v>Sunrisers Hyderabad</v>
      </c>
      <c r="AB493" t="str">
        <f t="shared" si="31"/>
        <v>Standard</v>
      </c>
    </row>
    <row r="494" spans="1:28" x14ac:dyDescent="0.3">
      <c r="A494">
        <v>829780</v>
      </c>
      <c r="B494" s="2">
        <v>42127</v>
      </c>
      <c r="C494">
        <v>4</v>
      </c>
      <c r="D494">
        <v>7</v>
      </c>
      <c r="E494">
        <v>8</v>
      </c>
      <c r="F494" t="s">
        <v>24</v>
      </c>
      <c r="G494">
        <v>7</v>
      </c>
      <c r="H494" t="s">
        <v>25</v>
      </c>
      <c r="I494">
        <v>0</v>
      </c>
      <c r="J494">
        <v>1</v>
      </c>
      <c r="K494">
        <v>0</v>
      </c>
      <c r="L494" t="s">
        <v>21</v>
      </c>
      <c r="M494">
        <v>23</v>
      </c>
      <c r="N494">
        <v>7</v>
      </c>
      <c r="O494">
        <v>383</v>
      </c>
      <c r="P494">
        <v>501</v>
      </c>
      <c r="Q494">
        <v>496</v>
      </c>
      <c r="R494" t="s">
        <v>26</v>
      </c>
      <c r="S494" t="s">
        <v>23</v>
      </c>
      <c r="T494">
        <f t="shared" si="28"/>
        <v>2015</v>
      </c>
      <c r="U494">
        <f t="shared" si="29"/>
        <v>5</v>
      </c>
      <c r="V494" t="str">
        <f t="shared" si="30"/>
        <v>May</v>
      </c>
      <c r="W494" s="1" t="str">
        <f>VLOOKUP($C494,[1]Team!$A:$C,2,FALSE)</f>
        <v>Kings XI Punjab</v>
      </c>
      <c r="X494" t="str">
        <f>VLOOKUP($C494,[1]Team!$A:$C,3,FALSE)</f>
        <v>KXIP</v>
      </c>
      <c r="Y494" t="str">
        <f>VLOOKUP($D494,[1]Team!$A:$C,2,FALSE)</f>
        <v>Mumbai Indians</v>
      </c>
      <c r="Z494" t="str">
        <f>VLOOKUP($G494,[1]Team!$A:$C,2,FALSE)</f>
        <v>Mumbai Indians</v>
      </c>
      <c r="AA494" t="str">
        <f>VLOOKUP($N494,[1]Team!$A:$C,2,FALSE)</f>
        <v>Mumbai Indians</v>
      </c>
      <c r="AB494" t="str">
        <f t="shared" si="31"/>
        <v>Standard</v>
      </c>
    </row>
    <row r="495" spans="1:28" x14ac:dyDescent="0.3">
      <c r="A495">
        <v>829782</v>
      </c>
      <c r="B495" s="2">
        <v>42127</v>
      </c>
      <c r="C495">
        <v>5</v>
      </c>
      <c r="D495">
        <v>6</v>
      </c>
      <c r="E495">
        <v>8</v>
      </c>
      <c r="F495" t="s">
        <v>55</v>
      </c>
      <c r="G495">
        <v>6</v>
      </c>
      <c r="H495" t="s">
        <v>20</v>
      </c>
      <c r="I495">
        <v>0</v>
      </c>
      <c r="J495">
        <v>1</v>
      </c>
      <c r="K495">
        <v>0</v>
      </c>
      <c r="L495" t="s">
        <v>21</v>
      </c>
      <c r="M495">
        <v>14</v>
      </c>
      <c r="N495">
        <v>5</v>
      </c>
      <c r="O495">
        <v>85</v>
      </c>
      <c r="P495">
        <v>482</v>
      </c>
      <c r="Q495">
        <v>505</v>
      </c>
      <c r="R495" t="s">
        <v>31</v>
      </c>
      <c r="S495" t="s">
        <v>23</v>
      </c>
      <c r="T495">
        <f t="shared" si="28"/>
        <v>2015</v>
      </c>
      <c r="U495">
        <f t="shared" si="29"/>
        <v>5</v>
      </c>
      <c r="V495" t="str">
        <f t="shared" si="30"/>
        <v>May</v>
      </c>
      <c r="W495" s="1" t="str">
        <f>VLOOKUP($C495,[1]Team!$A:$C,2,FALSE)</f>
        <v>Rajasthan Royals</v>
      </c>
      <c r="X495" t="str">
        <f>VLOOKUP($C495,[1]Team!$A:$C,3,FALSE)</f>
        <v>RR</v>
      </c>
      <c r="Y495" t="str">
        <f>VLOOKUP($D495,[1]Team!$A:$C,2,FALSE)</f>
        <v>Delhi Daredevils</v>
      </c>
      <c r="Z495" t="str">
        <f>VLOOKUP($G495,[1]Team!$A:$C,2,FALSE)</f>
        <v>Delhi Daredevils</v>
      </c>
      <c r="AA495" t="str">
        <f>VLOOKUP($N495,[1]Team!$A:$C,2,FALSE)</f>
        <v>Rajasthan Royals</v>
      </c>
      <c r="AB495" t="str">
        <f t="shared" si="31"/>
        <v>Standard</v>
      </c>
    </row>
    <row r="496" spans="1:28" x14ac:dyDescent="0.3">
      <c r="A496">
        <v>829784</v>
      </c>
      <c r="B496" s="2">
        <v>42128</v>
      </c>
      <c r="C496">
        <v>3</v>
      </c>
      <c r="D496">
        <v>2</v>
      </c>
      <c r="E496">
        <v>8</v>
      </c>
      <c r="F496" t="s">
        <v>85</v>
      </c>
      <c r="G496">
        <v>3</v>
      </c>
      <c r="H496" t="s">
        <v>25</v>
      </c>
      <c r="I496">
        <v>0</v>
      </c>
      <c r="J496">
        <v>1</v>
      </c>
      <c r="K496">
        <v>0</v>
      </c>
      <c r="L496" t="s">
        <v>21</v>
      </c>
      <c r="M496">
        <v>24</v>
      </c>
      <c r="N496">
        <v>3</v>
      </c>
      <c r="O496">
        <v>21</v>
      </c>
      <c r="P496">
        <v>499</v>
      </c>
      <c r="Q496">
        <v>503</v>
      </c>
      <c r="R496" t="s">
        <v>38</v>
      </c>
      <c r="S496" t="s">
        <v>23</v>
      </c>
      <c r="T496">
        <f t="shared" si="28"/>
        <v>2015</v>
      </c>
      <c r="U496">
        <f t="shared" si="29"/>
        <v>5</v>
      </c>
      <c r="V496" t="str">
        <f t="shared" si="30"/>
        <v>May</v>
      </c>
      <c r="W496" s="1" t="str">
        <f>VLOOKUP($C496,[1]Team!$A:$C,2,FALSE)</f>
        <v>Chennai Super Kings</v>
      </c>
      <c r="X496" t="str">
        <f>VLOOKUP($C496,[1]Team!$A:$C,3,FALSE)</f>
        <v>CSK</v>
      </c>
      <c r="Y496" t="str">
        <f>VLOOKUP($D496,[1]Team!$A:$C,2,FALSE)</f>
        <v>Royal Challengers Bangalore</v>
      </c>
      <c r="Z496" t="str">
        <f>VLOOKUP($G496,[1]Team!$A:$C,2,FALSE)</f>
        <v>Chennai Super Kings</v>
      </c>
      <c r="AA496" t="str">
        <f>VLOOKUP($N496,[1]Team!$A:$C,2,FALSE)</f>
        <v>Chennai Super Kings</v>
      </c>
      <c r="AB496" t="str">
        <f t="shared" si="31"/>
        <v>Standard</v>
      </c>
    </row>
    <row r="497" spans="1:28" x14ac:dyDescent="0.3">
      <c r="A497">
        <v>829786</v>
      </c>
      <c r="B497" s="2">
        <v>42128</v>
      </c>
      <c r="C497">
        <v>1</v>
      </c>
      <c r="D497">
        <v>11</v>
      </c>
      <c r="E497">
        <v>8</v>
      </c>
      <c r="F497" t="s">
        <v>32</v>
      </c>
      <c r="G497">
        <v>11</v>
      </c>
      <c r="H497" t="s">
        <v>20</v>
      </c>
      <c r="I497">
        <v>0</v>
      </c>
      <c r="J497">
        <v>1</v>
      </c>
      <c r="K497">
        <v>0</v>
      </c>
      <c r="L497" t="s">
        <v>21</v>
      </c>
      <c r="M497">
        <v>35</v>
      </c>
      <c r="N497">
        <v>1</v>
      </c>
      <c r="O497">
        <v>232</v>
      </c>
      <c r="P497">
        <v>495</v>
      </c>
      <c r="Q497">
        <v>481</v>
      </c>
      <c r="R497" t="s">
        <v>33</v>
      </c>
      <c r="S497" t="s">
        <v>23</v>
      </c>
      <c r="T497">
        <f t="shared" si="28"/>
        <v>2015</v>
      </c>
      <c r="U497">
        <f t="shared" si="29"/>
        <v>5</v>
      </c>
      <c r="V497" t="str">
        <f t="shared" si="30"/>
        <v>May</v>
      </c>
      <c r="W497" s="1" t="str">
        <f>VLOOKUP($C497,[1]Team!$A:$C,2,FALSE)</f>
        <v>Kolkata Knight Riders</v>
      </c>
      <c r="X497" t="str">
        <f>VLOOKUP($C497,[1]Team!$A:$C,3,FALSE)</f>
        <v>KKR</v>
      </c>
      <c r="Y497" t="str">
        <f>VLOOKUP($D497,[1]Team!$A:$C,2,FALSE)</f>
        <v>Sunrisers Hyderabad</v>
      </c>
      <c r="Z497" t="str">
        <f>VLOOKUP($G497,[1]Team!$A:$C,2,FALSE)</f>
        <v>Sunrisers Hyderabad</v>
      </c>
      <c r="AA497" t="str">
        <f>VLOOKUP($N497,[1]Team!$A:$C,2,FALSE)</f>
        <v>Kolkata Knight Riders</v>
      </c>
      <c r="AB497" t="str">
        <f t="shared" si="31"/>
        <v>Standard</v>
      </c>
    </row>
    <row r="498" spans="1:28" x14ac:dyDescent="0.3">
      <c r="A498">
        <v>829788</v>
      </c>
      <c r="B498" s="2">
        <v>42129</v>
      </c>
      <c r="C498">
        <v>7</v>
      </c>
      <c r="D498">
        <v>6</v>
      </c>
      <c r="E498">
        <v>8</v>
      </c>
      <c r="F498" t="s">
        <v>30</v>
      </c>
      <c r="G498">
        <v>6</v>
      </c>
      <c r="H498" t="s">
        <v>25</v>
      </c>
      <c r="I498">
        <v>0</v>
      </c>
      <c r="J498">
        <v>1</v>
      </c>
      <c r="K498">
        <v>0</v>
      </c>
      <c r="L498" t="s">
        <v>28</v>
      </c>
      <c r="M498">
        <v>5</v>
      </c>
      <c r="N498">
        <v>7</v>
      </c>
      <c r="O498">
        <v>50</v>
      </c>
      <c r="P498">
        <v>482</v>
      </c>
      <c r="Q498">
        <v>505</v>
      </c>
      <c r="R498" t="s">
        <v>31</v>
      </c>
      <c r="S498" t="s">
        <v>23</v>
      </c>
      <c r="T498">
        <f t="shared" si="28"/>
        <v>2015</v>
      </c>
      <c r="U498">
        <f t="shared" si="29"/>
        <v>5</v>
      </c>
      <c r="V498" t="str">
        <f t="shared" si="30"/>
        <v>May</v>
      </c>
      <c r="W498" s="1" t="str">
        <f>VLOOKUP($C498,[1]Team!$A:$C,2,FALSE)</f>
        <v>Mumbai Indians</v>
      </c>
      <c r="X498" t="str">
        <f>VLOOKUP($C498,[1]Team!$A:$C,3,FALSE)</f>
        <v>MI</v>
      </c>
      <c r="Y498" t="str">
        <f>VLOOKUP($D498,[1]Team!$A:$C,2,FALSE)</f>
        <v>Delhi Daredevils</v>
      </c>
      <c r="Z498" t="str">
        <f>VLOOKUP($G498,[1]Team!$A:$C,2,FALSE)</f>
        <v>Delhi Daredevils</v>
      </c>
      <c r="AA498" t="str">
        <f>VLOOKUP($N498,[1]Team!$A:$C,2,FALSE)</f>
        <v>Mumbai Indians</v>
      </c>
      <c r="AB498" t="str">
        <f t="shared" si="31"/>
        <v>Standard</v>
      </c>
    </row>
    <row r="499" spans="1:28" x14ac:dyDescent="0.3">
      <c r="A499">
        <v>829790</v>
      </c>
      <c r="B499" s="2">
        <v>42130</v>
      </c>
      <c r="C499">
        <v>2</v>
      </c>
      <c r="D499">
        <v>4</v>
      </c>
      <c r="E499">
        <v>8</v>
      </c>
      <c r="F499" t="s">
        <v>19</v>
      </c>
      <c r="G499">
        <v>4</v>
      </c>
      <c r="H499" t="s">
        <v>20</v>
      </c>
      <c r="I499">
        <v>0</v>
      </c>
      <c r="J499">
        <v>1</v>
      </c>
      <c r="K499">
        <v>0</v>
      </c>
      <c r="L499" t="s">
        <v>21</v>
      </c>
      <c r="M499">
        <v>138</v>
      </c>
      <c r="N499">
        <v>2</v>
      </c>
      <c r="O499">
        <v>162</v>
      </c>
      <c r="P499">
        <v>501</v>
      </c>
      <c r="Q499">
        <v>496</v>
      </c>
      <c r="R499" t="s">
        <v>22</v>
      </c>
      <c r="S499" t="s">
        <v>23</v>
      </c>
      <c r="T499">
        <f t="shared" si="28"/>
        <v>2015</v>
      </c>
      <c r="U499">
        <f t="shared" si="29"/>
        <v>5</v>
      </c>
      <c r="V499" t="str">
        <f t="shared" si="30"/>
        <v>May</v>
      </c>
      <c r="W499" s="1" t="str">
        <f>VLOOKUP($C499,[1]Team!$A:$C,2,FALSE)</f>
        <v>Royal Challengers Bangalore</v>
      </c>
      <c r="X499" t="str">
        <f>VLOOKUP($C499,[1]Team!$A:$C,3,FALSE)</f>
        <v>RCB</v>
      </c>
      <c r="Y499" t="str">
        <f>VLOOKUP($D499,[1]Team!$A:$C,2,FALSE)</f>
        <v>Kings XI Punjab</v>
      </c>
      <c r="Z499" t="str">
        <f>VLOOKUP($G499,[1]Team!$A:$C,2,FALSE)</f>
        <v>Kings XI Punjab</v>
      </c>
      <c r="AA499" t="str">
        <f>VLOOKUP($N499,[1]Team!$A:$C,2,FALSE)</f>
        <v>Royal Challengers Bangalore</v>
      </c>
      <c r="AB499" t="str">
        <f t="shared" si="31"/>
        <v>Standard</v>
      </c>
    </row>
    <row r="500" spans="1:28" x14ac:dyDescent="0.3">
      <c r="A500">
        <v>829792</v>
      </c>
      <c r="B500" s="2">
        <v>42131</v>
      </c>
      <c r="C500">
        <v>5</v>
      </c>
      <c r="D500">
        <v>11</v>
      </c>
      <c r="E500">
        <v>8</v>
      </c>
      <c r="F500" t="s">
        <v>55</v>
      </c>
      <c r="G500">
        <v>5</v>
      </c>
      <c r="H500" t="s">
        <v>20</v>
      </c>
      <c r="I500">
        <v>0</v>
      </c>
      <c r="J500">
        <v>1</v>
      </c>
      <c r="K500">
        <v>0</v>
      </c>
      <c r="L500" t="s">
        <v>21</v>
      </c>
      <c r="M500">
        <v>7</v>
      </c>
      <c r="N500">
        <v>11</v>
      </c>
      <c r="O500">
        <v>216</v>
      </c>
      <c r="P500">
        <v>494</v>
      </c>
      <c r="Q500">
        <v>499</v>
      </c>
      <c r="R500" t="s">
        <v>31</v>
      </c>
      <c r="S500" t="s">
        <v>23</v>
      </c>
      <c r="T500">
        <f t="shared" si="28"/>
        <v>2015</v>
      </c>
      <c r="U500">
        <f t="shared" si="29"/>
        <v>5</v>
      </c>
      <c r="V500" t="str">
        <f t="shared" si="30"/>
        <v>May</v>
      </c>
      <c r="W500" s="1" t="str">
        <f>VLOOKUP($C500,[1]Team!$A:$C,2,FALSE)</f>
        <v>Rajasthan Royals</v>
      </c>
      <c r="X500" t="str">
        <f>VLOOKUP($C500,[1]Team!$A:$C,3,FALSE)</f>
        <v>RR</v>
      </c>
      <c r="Y500" t="str">
        <f>VLOOKUP($D500,[1]Team!$A:$C,2,FALSE)</f>
        <v>Sunrisers Hyderabad</v>
      </c>
      <c r="Z500" t="str">
        <f>VLOOKUP($G500,[1]Team!$A:$C,2,FALSE)</f>
        <v>Rajasthan Royals</v>
      </c>
      <c r="AA500" t="str">
        <f>VLOOKUP($N500,[1]Team!$A:$C,2,FALSE)</f>
        <v>Sunrisers Hyderabad</v>
      </c>
      <c r="AB500" t="str">
        <f t="shared" si="31"/>
        <v>Standard</v>
      </c>
    </row>
    <row r="501" spans="1:28" x14ac:dyDescent="0.3">
      <c r="A501">
        <v>829794</v>
      </c>
      <c r="B501" s="2">
        <v>42132</v>
      </c>
      <c r="C501">
        <v>3</v>
      </c>
      <c r="D501">
        <v>7</v>
      </c>
      <c r="E501">
        <v>8</v>
      </c>
      <c r="F501" t="s">
        <v>85</v>
      </c>
      <c r="G501">
        <v>3</v>
      </c>
      <c r="H501" t="s">
        <v>25</v>
      </c>
      <c r="I501">
        <v>0</v>
      </c>
      <c r="J501">
        <v>1</v>
      </c>
      <c r="K501">
        <v>0</v>
      </c>
      <c r="L501" t="s">
        <v>28</v>
      </c>
      <c r="M501">
        <v>6</v>
      </c>
      <c r="N501">
        <v>7</v>
      </c>
      <c r="O501">
        <v>400</v>
      </c>
      <c r="P501">
        <v>505</v>
      </c>
      <c r="Q501">
        <v>498</v>
      </c>
      <c r="R501" t="s">
        <v>38</v>
      </c>
      <c r="S501" t="s">
        <v>23</v>
      </c>
      <c r="T501">
        <f t="shared" si="28"/>
        <v>2015</v>
      </c>
      <c r="U501">
        <f t="shared" si="29"/>
        <v>5</v>
      </c>
      <c r="V501" t="str">
        <f t="shared" si="30"/>
        <v>May</v>
      </c>
      <c r="W501" s="1" t="str">
        <f>VLOOKUP($C501,[1]Team!$A:$C,2,FALSE)</f>
        <v>Chennai Super Kings</v>
      </c>
      <c r="X501" t="str">
        <f>VLOOKUP($C501,[1]Team!$A:$C,3,FALSE)</f>
        <v>CSK</v>
      </c>
      <c r="Y501" t="str">
        <f>VLOOKUP($D501,[1]Team!$A:$C,2,FALSE)</f>
        <v>Mumbai Indians</v>
      </c>
      <c r="Z501" t="str">
        <f>VLOOKUP($G501,[1]Team!$A:$C,2,FALSE)</f>
        <v>Chennai Super Kings</v>
      </c>
      <c r="AA501" t="str">
        <f>VLOOKUP($N501,[1]Team!$A:$C,2,FALSE)</f>
        <v>Mumbai Indians</v>
      </c>
      <c r="AB501" t="str">
        <f t="shared" si="31"/>
        <v>Standard</v>
      </c>
    </row>
    <row r="502" spans="1:28" x14ac:dyDescent="0.3">
      <c r="A502">
        <v>829796</v>
      </c>
      <c r="B502" s="2">
        <v>42133</v>
      </c>
      <c r="C502">
        <v>1</v>
      </c>
      <c r="D502">
        <v>4</v>
      </c>
      <c r="E502">
        <v>8</v>
      </c>
      <c r="F502" t="s">
        <v>32</v>
      </c>
      <c r="G502">
        <v>4</v>
      </c>
      <c r="H502" t="s">
        <v>25</v>
      </c>
      <c r="I502">
        <v>0</v>
      </c>
      <c r="J502">
        <v>1</v>
      </c>
      <c r="K502">
        <v>0</v>
      </c>
      <c r="L502" t="s">
        <v>28</v>
      </c>
      <c r="M502">
        <v>1</v>
      </c>
      <c r="N502">
        <v>1</v>
      </c>
      <c r="O502">
        <v>334</v>
      </c>
      <c r="P502">
        <v>495</v>
      </c>
      <c r="Q502">
        <v>482</v>
      </c>
      <c r="R502" t="s">
        <v>33</v>
      </c>
      <c r="S502" t="s">
        <v>23</v>
      </c>
      <c r="T502">
        <f t="shared" si="28"/>
        <v>2015</v>
      </c>
      <c r="U502">
        <f t="shared" si="29"/>
        <v>5</v>
      </c>
      <c r="V502" t="str">
        <f t="shared" si="30"/>
        <v>May</v>
      </c>
      <c r="W502" s="1" t="str">
        <f>VLOOKUP($C502,[1]Team!$A:$C,2,FALSE)</f>
        <v>Kolkata Knight Riders</v>
      </c>
      <c r="X502" t="str">
        <f>VLOOKUP($C502,[1]Team!$A:$C,3,FALSE)</f>
        <v>KKR</v>
      </c>
      <c r="Y502" t="str">
        <f>VLOOKUP($D502,[1]Team!$A:$C,2,FALSE)</f>
        <v>Kings XI Punjab</v>
      </c>
      <c r="Z502" t="str">
        <f>VLOOKUP($G502,[1]Team!$A:$C,2,FALSE)</f>
        <v>Kings XI Punjab</v>
      </c>
      <c r="AA502" t="str">
        <f>VLOOKUP($N502,[1]Team!$A:$C,2,FALSE)</f>
        <v>Kolkata Knight Riders</v>
      </c>
      <c r="AB502" t="str">
        <f t="shared" si="31"/>
        <v>Standard</v>
      </c>
    </row>
    <row r="503" spans="1:28" x14ac:dyDescent="0.3">
      <c r="A503">
        <v>829798</v>
      </c>
      <c r="B503" s="2">
        <v>42133</v>
      </c>
      <c r="C503">
        <v>6</v>
      </c>
      <c r="D503">
        <v>11</v>
      </c>
      <c r="E503">
        <v>8</v>
      </c>
      <c r="F503" t="s">
        <v>72</v>
      </c>
      <c r="G503">
        <v>11</v>
      </c>
      <c r="H503" t="s">
        <v>25</v>
      </c>
      <c r="I503">
        <v>0</v>
      </c>
      <c r="J503">
        <v>1</v>
      </c>
      <c r="K503">
        <v>0</v>
      </c>
      <c r="L503" t="s">
        <v>21</v>
      </c>
      <c r="M503">
        <v>6</v>
      </c>
      <c r="N503">
        <v>11</v>
      </c>
      <c r="O503">
        <v>163</v>
      </c>
      <c r="P503">
        <v>496</v>
      </c>
      <c r="Q503">
        <v>489</v>
      </c>
      <c r="R503" t="s">
        <v>73</v>
      </c>
      <c r="S503" t="s">
        <v>23</v>
      </c>
      <c r="T503">
        <f t="shared" si="28"/>
        <v>2015</v>
      </c>
      <c r="U503">
        <f t="shared" si="29"/>
        <v>5</v>
      </c>
      <c r="V503" t="str">
        <f t="shared" si="30"/>
        <v>May</v>
      </c>
      <c r="W503" s="1" t="str">
        <f>VLOOKUP($C503,[1]Team!$A:$C,2,FALSE)</f>
        <v>Delhi Daredevils</v>
      </c>
      <c r="X503" t="str">
        <f>VLOOKUP($C503,[1]Team!$A:$C,3,FALSE)</f>
        <v>DD</v>
      </c>
      <c r="Y503" t="str">
        <f>VLOOKUP($D503,[1]Team!$A:$C,2,FALSE)</f>
        <v>Sunrisers Hyderabad</v>
      </c>
      <c r="Z503" t="str">
        <f>VLOOKUP($G503,[1]Team!$A:$C,2,FALSE)</f>
        <v>Sunrisers Hyderabad</v>
      </c>
      <c r="AA503" t="str">
        <f>VLOOKUP($N503,[1]Team!$A:$C,2,FALSE)</f>
        <v>Sunrisers Hyderabad</v>
      </c>
      <c r="AB503" t="str">
        <f t="shared" si="31"/>
        <v>Standard</v>
      </c>
    </row>
    <row r="504" spans="1:28" x14ac:dyDescent="0.3">
      <c r="A504">
        <v>829800</v>
      </c>
      <c r="B504" s="2">
        <v>42134</v>
      </c>
      <c r="C504">
        <v>7</v>
      </c>
      <c r="D504">
        <v>2</v>
      </c>
      <c r="E504">
        <v>8</v>
      </c>
      <c r="F504" t="s">
        <v>30</v>
      </c>
      <c r="G504">
        <v>2</v>
      </c>
      <c r="H504" t="s">
        <v>25</v>
      </c>
      <c r="I504">
        <v>0</v>
      </c>
      <c r="J504">
        <v>1</v>
      </c>
      <c r="K504">
        <v>0</v>
      </c>
      <c r="L504" t="s">
        <v>21</v>
      </c>
      <c r="M504">
        <v>39</v>
      </c>
      <c r="N504">
        <v>2</v>
      </c>
      <c r="O504">
        <v>110</v>
      </c>
      <c r="P504">
        <v>494</v>
      </c>
      <c r="Q504">
        <v>499</v>
      </c>
      <c r="R504" t="s">
        <v>31</v>
      </c>
      <c r="S504" t="s">
        <v>23</v>
      </c>
      <c r="T504">
        <f t="shared" si="28"/>
        <v>2015</v>
      </c>
      <c r="U504">
        <f t="shared" si="29"/>
        <v>5</v>
      </c>
      <c r="V504" t="str">
        <f t="shared" si="30"/>
        <v>May</v>
      </c>
      <c r="W504" s="1" t="str">
        <f>VLOOKUP($C504,[1]Team!$A:$C,2,FALSE)</f>
        <v>Mumbai Indians</v>
      </c>
      <c r="X504" t="str">
        <f>VLOOKUP($C504,[1]Team!$A:$C,3,FALSE)</f>
        <v>MI</v>
      </c>
      <c r="Y504" t="str">
        <f>VLOOKUP($D504,[1]Team!$A:$C,2,FALSE)</f>
        <v>Royal Challengers Bangalore</v>
      </c>
      <c r="Z504" t="str">
        <f>VLOOKUP($G504,[1]Team!$A:$C,2,FALSE)</f>
        <v>Royal Challengers Bangalore</v>
      </c>
      <c r="AA504" t="str">
        <f>VLOOKUP($N504,[1]Team!$A:$C,2,FALSE)</f>
        <v>Royal Challengers Bangalore</v>
      </c>
      <c r="AB504" t="str">
        <f t="shared" si="31"/>
        <v>Standard</v>
      </c>
    </row>
    <row r="505" spans="1:28" x14ac:dyDescent="0.3">
      <c r="A505">
        <v>829802</v>
      </c>
      <c r="B505" s="2">
        <v>42134</v>
      </c>
      <c r="C505">
        <v>3</v>
      </c>
      <c r="D505">
        <v>5</v>
      </c>
      <c r="E505">
        <v>8</v>
      </c>
      <c r="F505" t="s">
        <v>85</v>
      </c>
      <c r="G505">
        <v>3</v>
      </c>
      <c r="H505" t="s">
        <v>25</v>
      </c>
      <c r="I505">
        <v>0</v>
      </c>
      <c r="J505">
        <v>1</v>
      </c>
      <c r="K505">
        <v>0</v>
      </c>
      <c r="L505" t="s">
        <v>21</v>
      </c>
      <c r="M505">
        <v>12</v>
      </c>
      <c r="N505">
        <v>3</v>
      </c>
      <c r="O505">
        <v>35</v>
      </c>
      <c r="P505">
        <v>481</v>
      </c>
      <c r="Q505">
        <v>498</v>
      </c>
      <c r="R505" t="s">
        <v>38</v>
      </c>
      <c r="S505" t="s">
        <v>23</v>
      </c>
      <c r="T505">
        <f t="shared" si="28"/>
        <v>2015</v>
      </c>
      <c r="U505">
        <f t="shared" si="29"/>
        <v>5</v>
      </c>
      <c r="V505" t="str">
        <f t="shared" si="30"/>
        <v>May</v>
      </c>
      <c r="W505" s="1" t="str">
        <f>VLOOKUP($C505,[1]Team!$A:$C,2,FALSE)</f>
        <v>Chennai Super Kings</v>
      </c>
      <c r="X505" t="str">
        <f>VLOOKUP($C505,[1]Team!$A:$C,3,FALSE)</f>
        <v>CSK</v>
      </c>
      <c r="Y505" t="str">
        <f>VLOOKUP($D505,[1]Team!$A:$C,2,FALSE)</f>
        <v>Rajasthan Royals</v>
      </c>
      <c r="Z505" t="str">
        <f>VLOOKUP($G505,[1]Team!$A:$C,2,FALSE)</f>
        <v>Chennai Super Kings</v>
      </c>
      <c r="AA505" t="str">
        <f>VLOOKUP($N505,[1]Team!$A:$C,2,FALSE)</f>
        <v>Chennai Super Kings</v>
      </c>
      <c r="AB505" t="str">
        <f t="shared" si="31"/>
        <v>Standard</v>
      </c>
    </row>
    <row r="506" spans="1:28" x14ac:dyDescent="0.3">
      <c r="A506">
        <v>829804</v>
      </c>
      <c r="B506" s="2">
        <v>42135</v>
      </c>
      <c r="C506">
        <v>11</v>
      </c>
      <c r="D506">
        <v>4</v>
      </c>
      <c r="E506">
        <v>8</v>
      </c>
      <c r="F506" t="s">
        <v>36</v>
      </c>
      <c r="G506">
        <v>11</v>
      </c>
      <c r="H506" t="s">
        <v>25</v>
      </c>
      <c r="I506">
        <v>0</v>
      </c>
      <c r="J506">
        <v>1</v>
      </c>
      <c r="K506">
        <v>0</v>
      </c>
      <c r="L506" t="s">
        <v>21</v>
      </c>
      <c r="M506">
        <v>5</v>
      </c>
      <c r="N506">
        <v>11</v>
      </c>
      <c r="O506">
        <v>187</v>
      </c>
      <c r="P506">
        <v>495</v>
      </c>
      <c r="Q506">
        <v>482</v>
      </c>
      <c r="R506" t="s">
        <v>37</v>
      </c>
      <c r="S506" t="s">
        <v>23</v>
      </c>
      <c r="T506">
        <f t="shared" si="28"/>
        <v>2015</v>
      </c>
      <c r="U506">
        <f t="shared" si="29"/>
        <v>5</v>
      </c>
      <c r="V506" t="str">
        <f t="shared" si="30"/>
        <v>May</v>
      </c>
      <c r="W506" s="1" t="str">
        <f>VLOOKUP($C506,[1]Team!$A:$C,2,FALSE)</f>
        <v>Sunrisers Hyderabad</v>
      </c>
      <c r="X506" t="str">
        <f>VLOOKUP($C506,[1]Team!$A:$C,3,FALSE)</f>
        <v>SRH</v>
      </c>
      <c r="Y506" t="str">
        <f>VLOOKUP($D506,[1]Team!$A:$C,2,FALSE)</f>
        <v>Kings XI Punjab</v>
      </c>
      <c r="Z506" t="str">
        <f>VLOOKUP($G506,[1]Team!$A:$C,2,FALSE)</f>
        <v>Sunrisers Hyderabad</v>
      </c>
      <c r="AA506" t="str">
        <f>VLOOKUP($N506,[1]Team!$A:$C,2,FALSE)</f>
        <v>Sunrisers Hyderabad</v>
      </c>
      <c r="AB506" t="str">
        <f t="shared" si="31"/>
        <v>Standard</v>
      </c>
    </row>
    <row r="507" spans="1:28" x14ac:dyDescent="0.3">
      <c r="A507">
        <v>829806</v>
      </c>
      <c r="B507" s="2">
        <v>42136</v>
      </c>
      <c r="C507">
        <v>6</v>
      </c>
      <c r="D507">
        <v>3</v>
      </c>
      <c r="E507">
        <v>8</v>
      </c>
      <c r="F507" t="s">
        <v>72</v>
      </c>
      <c r="G507">
        <v>3</v>
      </c>
      <c r="H507" t="s">
        <v>25</v>
      </c>
      <c r="I507">
        <v>0</v>
      </c>
      <c r="J507">
        <v>1</v>
      </c>
      <c r="K507">
        <v>0</v>
      </c>
      <c r="L507" t="s">
        <v>28</v>
      </c>
      <c r="M507">
        <v>6</v>
      </c>
      <c r="N507">
        <v>6</v>
      </c>
      <c r="O507">
        <v>15</v>
      </c>
      <c r="P507">
        <v>501</v>
      </c>
      <c r="Q507">
        <v>496</v>
      </c>
      <c r="R507" t="s">
        <v>73</v>
      </c>
      <c r="S507" t="s">
        <v>23</v>
      </c>
      <c r="T507">
        <f t="shared" si="28"/>
        <v>2015</v>
      </c>
      <c r="U507">
        <f t="shared" si="29"/>
        <v>5</v>
      </c>
      <c r="V507" t="str">
        <f t="shared" si="30"/>
        <v>May</v>
      </c>
      <c r="W507" s="1" t="str">
        <f>VLOOKUP($C507,[1]Team!$A:$C,2,FALSE)</f>
        <v>Delhi Daredevils</v>
      </c>
      <c r="X507" t="str">
        <f>VLOOKUP($C507,[1]Team!$A:$C,3,FALSE)</f>
        <v>DD</v>
      </c>
      <c r="Y507" t="str">
        <f>VLOOKUP($D507,[1]Team!$A:$C,2,FALSE)</f>
        <v>Chennai Super Kings</v>
      </c>
      <c r="Z507" t="str">
        <f>VLOOKUP($G507,[1]Team!$A:$C,2,FALSE)</f>
        <v>Chennai Super Kings</v>
      </c>
      <c r="AA507" t="str">
        <f>VLOOKUP($N507,[1]Team!$A:$C,2,FALSE)</f>
        <v>Delhi Daredevils</v>
      </c>
      <c r="AB507" t="str">
        <f t="shared" si="31"/>
        <v>Standard</v>
      </c>
    </row>
    <row r="508" spans="1:28" x14ac:dyDescent="0.3">
      <c r="A508">
        <v>829808</v>
      </c>
      <c r="B508" s="2">
        <v>42137</v>
      </c>
      <c r="C508">
        <v>4</v>
      </c>
      <c r="D508">
        <v>2</v>
      </c>
      <c r="E508">
        <v>8</v>
      </c>
      <c r="F508" t="s">
        <v>24</v>
      </c>
      <c r="G508">
        <v>2</v>
      </c>
      <c r="H508" t="s">
        <v>20</v>
      </c>
      <c r="I508">
        <v>0</v>
      </c>
      <c r="J508">
        <v>1</v>
      </c>
      <c r="K508">
        <v>0</v>
      </c>
      <c r="L508" t="s">
        <v>21</v>
      </c>
      <c r="M508">
        <v>22</v>
      </c>
      <c r="N508">
        <v>4</v>
      </c>
      <c r="O508">
        <v>374</v>
      </c>
      <c r="P508">
        <v>494</v>
      </c>
      <c r="Q508">
        <v>499</v>
      </c>
      <c r="R508" t="s">
        <v>26</v>
      </c>
      <c r="S508" t="s">
        <v>23</v>
      </c>
      <c r="T508">
        <f t="shared" si="28"/>
        <v>2015</v>
      </c>
      <c r="U508">
        <f t="shared" si="29"/>
        <v>5</v>
      </c>
      <c r="V508" t="str">
        <f t="shared" si="30"/>
        <v>May</v>
      </c>
      <c r="W508" s="1" t="str">
        <f>VLOOKUP($C508,[1]Team!$A:$C,2,FALSE)</f>
        <v>Kings XI Punjab</v>
      </c>
      <c r="X508" t="str">
        <f>VLOOKUP($C508,[1]Team!$A:$C,3,FALSE)</f>
        <v>KXIP</v>
      </c>
      <c r="Y508" t="str">
        <f>VLOOKUP($D508,[1]Team!$A:$C,2,FALSE)</f>
        <v>Royal Challengers Bangalore</v>
      </c>
      <c r="Z508" t="str">
        <f>VLOOKUP($G508,[1]Team!$A:$C,2,FALSE)</f>
        <v>Royal Challengers Bangalore</v>
      </c>
      <c r="AA508" t="str">
        <f>VLOOKUP($N508,[1]Team!$A:$C,2,FALSE)</f>
        <v>Kings XI Punjab</v>
      </c>
      <c r="AB508" t="str">
        <f t="shared" si="31"/>
        <v>Standard</v>
      </c>
    </row>
    <row r="509" spans="1:28" x14ac:dyDescent="0.3">
      <c r="A509">
        <v>829810</v>
      </c>
      <c r="B509" s="2">
        <v>42138</v>
      </c>
      <c r="C509">
        <v>7</v>
      </c>
      <c r="D509">
        <v>1</v>
      </c>
      <c r="E509">
        <v>8</v>
      </c>
      <c r="F509" t="s">
        <v>30</v>
      </c>
      <c r="G509">
        <v>1</v>
      </c>
      <c r="H509" t="s">
        <v>20</v>
      </c>
      <c r="I509">
        <v>0</v>
      </c>
      <c r="J509">
        <v>1</v>
      </c>
      <c r="K509">
        <v>0</v>
      </c>
      <c r="L509" t="s">
        <v>21</v>
      </c>
      <c r="M509">
        <v>5</v>
      </c>
      <c r="N509">
        <v>7</v>
      </c>
      <c r="O509">
        <v>400</v>
      </c>
      <c r="P509">
        <v>501</v>
      </c>
      <c r="Q509">
        <v>496</v>
      </c>
      <c r="R509" t="s">
        <v>31</v>
      </c>
      <c r="S509" t="s">
        <v>23</v>
      </c>
      <c r="T509">
        <f t="shared" si="28"/>
        <v>2015</v>
      </c>
      <c r="U509">
        <f t="shared" si="29"/>
        <v>5</v>
      </c>
      <c r="V509" t="str">
        <f t="shared" si="30"/>
        <v>May</v>
      </c>
      <c r="W509" s="1" t="str">
        <f>VLOOKUP($C509,[1]Team!$A:$C,2,FALSE)</f>
        <v>Mumbai Indians</v>
      </c>
      <c r="X509" t="str">
        <f>VLOOKUP($C509,[1]Team!$A:$C,3,FALSE)</f>
        <v>MI</v>
      </c>
      <c r="Y509" t="str">
        <f>VLOOKUP($D509,[1]Team!$A:$C,2,FALSE)</f>
        <v>Kolkata Knight Riders</v>
      </c>
      <c r="Z509" t="str">
        <f>VLOOKUP($G509,[1]Team!$A:$C,2,FALSE)</f>
        <v>Kolkata Knight Riders</v>
      </c>
      <c r="AA509" t="str">
        <f>VLOOKUP($N509,[1]Team!$A:$C,2,FALSE)</f>
        <v>Mumbai Indians</v>
      </c>
      <c r="AB509" t="str">
        <f t="shared" si="31"/>
        <v>Standard</v>
      </c>
    </row>
    <row r="510" spans="1:28" x14ac:dyDescent="0.3">
      <c r="A510">
        <v>829812</v>
      </c>
      <c r="B510" s="2">
        <v>42139</v>
      </c>
      <c r="C510">
        <v>11</v>
      </c>
      <c r="D510">
        <v>2</v>
      </c>
      <c r="E510">
        <v>8</v>
      </c>
      <c r="F510" t="s">
        <v>36</v>
      </c>
      <c r="G510">
        <v>11</v>
      </c>
      <c r="H510" t="s">
        <v>25</v>
      </c>
      <c r="I510">
        <v>0</v>
      </c>
      <c r="J510">
        <v>1</v>
      </c>
      <c r="K510">
        <v>1</v>
      </c>
      <c r="L510" t="s">
        <v>28</v>
      </c>
      <c r="M510">
        <v>6</v>
      </c>
      <c r="N510">
        <v>2</v>
      </c>
      <c r="O510">
        <v>8</v>
      </c>
      <c r="P510">
        <v>495</v>
      </c>
      <c r="Q510">
        <v>482</v>
      </c>
      <c r="R510" t="s">
        <v>37</v>
      </c>
      <c r="S510" t="s">
        <v>23</v>
      </c>
      <c r="T510">
        <f t="shared" si="28"/>
        <v>2015</v>
      </c>
      <c r="U510">
        <f t="shared" si="29"/>
        <v>5</v>
      </c>
      <c r="V510" t="str">
        <f t="shared" si="30"/>
        <v>May</v>
      </c>
      <c r="W510" s="1" t="str">
        <f>VLOOKUP($C510,[1]Team!$A:$C,2,FALSE)</f>
        <v>Sunrisers Hyderabad</v>
      </c>
      <c r="X510" t="str">
        <f>VLOOKUP($C510,[1]Team!$A:$C,3,FALSE)</f>
        <v>SRH</v>
      </c>
      <c r="Y510" t="str">
        <f>VLOOKUP($D510,[1]Team!$A:$C,2,FALSE)</f>
        <v>Royal Challengers Bangalore</v>
      </c>
      <c r="Z510" t="str">
        <f>VLOOKUP($G510,[1]Team!$A:$C,2,FALSE)</f>
        <v>Sunrisers Hyderabad</v>
      </c>
      <c r="AA510" t="str">
        <f>VLOOKUP($N510,[1]Team!$A:$C,2,FALSE)</f>
        <v>Royal Challengers Bangalore</v>
      </c>
      <c r="AB510" t="str">
        <f t="shared" si="31"/>
        <v>Standard</v>
      </c>
    </row>
    <row r="511" spans="1:28" x14ac:dyDescent="0.3">
      <c r="A511">
        <v>829814</v>
      </c>
      <c r="B511" s="2">
        <v>42140</v>
      </c>
      <c r="C511">
        <v>4</v>
      </c>
      <c r="D511">
        <v>3</v>
      </c>
      <c r="E511">
        <v>8</v>
      </c>
      <c r="F511" t="s">
        <v>24</v>
      </c>
      <c r="G511">
        <v>4</v>
      </c>
      <c r="H511" t="s">
        <v>25</v>
      </c>
      <c r="I511">
        <v>0</v>
      </c>
      <c r="J511">
        <v>1</v>
      </c>
      <c r="K511">
        <v>0</v>
      </c>
      <c r="L511" t="s">
        <v>28</v>
      </c>
      <c r="M511">
        <v>7</v>
      </c>
      <c r="N511">
        <v>3</v>
      </c>
      <c r="O511">
        <v>322</v>
      </c>
      <c r="P511">
        <v>498</v>
      </c>
      <c r="Q511">
        <v>499</v>
      </c>
      <c r="R511" t="s">
        <v>26</v>
      </c>
      <c r="S511" t="s">
        <v>23</v>
      </c>
      <c r="T511">
        <f t="shared" si="28"/>
        <v>2015</v>
      </c>
      <c r="U511">
        <f t="shared" si="29"/>
        <v>5</v>
      </c>
      <c r="V511" t="str">
        <f t="shared" si="30"/>
        <v>May</v>
      </c>
      <c r="W511" s="1" t="str">
        <f>VLOOKUP($C511,[1]Team!$A:$C,2,FALSE)</f>
        <v>Kings XI Punjab</v>
      </c>
      <c r="X511" t="str">
        <f>VLOOKUP($C511,[1]Team!$A:$C,3,FALSE)</f>
        <v>KXIP</v>
      </c>
      <c r="Y511" t="str">
        <f>VLOOKUP($D511,[1]Team!$A:$C,2,FALSE)</f>
        <v>Chennai Super Kings</v>
      </c>
      <c r="Z511" t="str">
        <f>VLOOKUP($G511,[1]Team!$A:$C,2,FALSE)</f>
        <v>Kings XI Punjab</v>
      </c>
      <c r="AA511" t="str">
        <f>VLOOKUP($N511,[1]Team!$A:$C,2,FALSE)</f>
        <v>Chennai Super Kings</v>
      </c>
      <c r="AB511" t="str">
        <f t="shared" si="31"/>
        <v>Standard</v>
      </c>
    </row>
    <row r="512" spans="1:28" x14ac:dyDescent="0.3">
      <c r="A512">
        <v>829816</v>
      </c>
      <c r="B512" s="2">
        <v>42140</v>
      </c>
      <c r="C512">
        <v>5</v>
      </c>
      <c r="D512">
        <v>1</v>
      </c>
      <c r="E512">
        <v>8</v>
      </c>
      <c r="F512" t="s">
        <v>55</v>
      </c>
      <c r="G512">
        <v>5</v>
      </c>
      <c r="H512" t="s">
        <v>25</v>
      </c>
      <c r="I512">
        <v>0</v>
      </c>
      <c r="J512">
        <v>1</v>
      </c>
      <c r="K512">
        <v>0</v>
      </c>
      <c r="L512" t="s">
        <v>21</v>
      </c>
      <c r="M512">
        <v>9</v>
      </c>
      <c r="N512">
        <v>5</v>
      </c>
      <c r="O512">
        <v>32</v>
      </c>
      <c r="P512">
        <v>502</v>
      </c>
      <c r="Q512">
        <v>501</v>
      </c>
      <c r="R512" t="s">
        <v>31</v>
      </c>
      <c r="S512" t="s">
        <v>23</v>
      </c>
      <c r="T512">
        <f t="shared" si="28"/>
        <v>2015</v>
      </c>
      <c r="U512">
        <f t="shared" si="29"/>
        <v>5</v>
      </c>
      <c r="V512" t="str">
        <f t="shared" si="30"/>
        <v>May</v>
      </c>
      <c r="W512" s="1" t="str">
        <f>VLOOKUP($C512,[1]Team!$A:$C,2,FALSE)</f>
        <v>Rajasthan Royals</v>
      </c>
      <c r="X512" t="str">
        <f>VLOOKUP($C512,[1]Team!$A:$C,3,FALSE)</f>
        <v>RR</v>
      </c>
      <c r="Y512" t="str">
        <f>VLOOKUP($D512,[1]Team!$A:$C,2,FALSE)</f>
        <v>Kolkata Knight Riders</v>
      </c>
      <c r="Z512" t="str">
        <f>VLOOKUP($G512,[1]Team!$A:$C,2,FALSE)</f>
        <v>Rajasthan Royals</v>
      </c>
      <c r="AA512" t="str">
        <f>VLOOKUP($N512,[1]Team!$A:$C,2,FALSE)</f>
        <v>Rajasthan Royals</v>
      </c>
      <c r="AB512" t="str">
        <f t="shared" si="31"/>
        <v>Standard</v>
      </c>
    </row>
    <row r="513" spans="1:28" x14ac:dyDescent="0.3">
      <c r="A513">
        <v>829818</v>
      </c>
      <c r="B513" s="2">
        <v>42141</v>
      </c>
      <c r="C513">
        <v>2</v>
      </c>
      <c r="D513">
        <v>6</v>
      </c>
      <c r="E513">
        <v>8</v>
      </c>
      <c r="F513" t="s">
        <v>19</v>
      </c>
      <c r="G513">
        <v>2</v>
      </c>
      <c r="H513" t="s">
        <v>20</v>
      </c>
      <c r="I513">
        <v>0</v>
      </c>
      <c r="J513">
        <v>0</v>
      </c>
      <c r="K513">
        <v>0</v>
      </c>
      <c r="L513" t="s">
        <v>68</v>
      </c>
      <c r="M513" t="s">
        <v>46</v>
      </c>
      <c r="P513">
        <v>482</v>
      </c>
      <c r="Q513">
        <v>520</v>
      </c>
      <c r="R513" t="s">
        <v>22</v>
      </c>
      <c r="S513" t="s">
        <v>23</v>
      </c>
      <c r="T513">
        <f t="shared" si="28"/>
        <v>2015</v>
      </c>
      <c r="U513">
        <f t="shared" si="29"/>
        <v>5</v>
      </c>
      <c r="V513" t="str">
        <f t="shared" si="30"/>
        <v>May</v>
      </c>
      <c r="W513" s="1" t="str">
        <f>VLOOKUP($C513,[1]Team!$A:$C,2,FALSE)</f>
        <v>Royal Challengers Bangalore</v>
      </c>
      <c r="X513" t="str">
        <f>VLOOKUP($C513,[1]Team!$A:$C,3,FALSE)</f>
        <v>RCB</v>
      </c>
      <c r="Y513" t="str">
        <f>VLOOKUP($D513,[1]Team!$A:$C,2,FALSE)</f>
        <v>Delhi Daredevils</v>
      </c>
      <c r="Z513" t="str">
        <f>VLOOKUP($G513,[1]Team!$A:$C,2,FALSE)</f>
        <v>Royal Challengers Bangalore</v>
      </c>
      <c r="AA513" t="e">
        <f>VLOOKUP($N513,[1]Team!$A:$C,2,FALSE)</f>
        <v>#N/A</v>
      </c>
      <c r="AB513" t="str">
        <f t="shared" si="31"/>
        <v>Non-Standard</v>
      </c>
    </row>
    <row r="514" spans="1:28" x14ac:dyDescent="0.3">
      <c r="A514">
        <v>829820</v>
      </c>
      <c r="B514" s="2">
        <v>42141</v>
      </c>
      <c r="C514">
        <v>11</v>
      </c>
      <c r="D514">
        <v>7</v>
      </c>
      <c r="E514">
        <v>8</v>
      </c>
      <c r="F514" t="s">
        <v>36</v>
      </c>
      <c r="G514">
        <v>11</v>
      </c>
      <c r="H514" t="s">
        <v>25</v>
      </c>
      <c r="I514">
        <v>0</v>
      </c>
      <c r="J514">
        <v>1</v>
      </c>
      <c r="K514">
        <v>0</v>
      </c>
      <c r="L514" t="s">
        <v>28</v>
      </c>
      <c r="M514">
        <v>9</v>
      </c>
      <c r="N514">
        <v>7</v>
      </c>
      <c r="O514">
        <v>403</v>
      </c>
      <c r="P514">
        <v>505</v>
      </c>
      <c r="Q514">
        <v>503</v>
      </c>
      <c r="R514" t="s">
        <v>37</v>
      </c>
      <c r="S514" t="s">
        <v>23</v>
      </c>
      <c r="T514">
        <f t="shared" si="28"/>
        <v>2015</v>
      </c>
      <c r="U514">
        <f t="shared" si="29"/>
        <v>5</v>
      </c>
      <c r="V514" t="str">
        <f t="shared" si="30"/>
        <v>May</v>
      </c>
      <c r="W514" s="1" t="str">
        <f>VLOOKUP($C514,[1]Team!$A:$C,2,FALSE)</f>
        <v>Sunrisers Hyderabad</v>
      </c>
      <c r="X514" t="str">
        <f>VLOOKUP($C514,[1]Team!$A:$C,3,FALSE)</f>
        <v>SRH</v>
      </c>
      <c r="Y514" t="str">
        <f>VLOOKUP($D514,[1]Team!$A:$C,2,FALSE)</f>
        <v>Mumbai Indians</v>
      </c>
      <c r="Z514" t="str">
        <f>VLOOKUP($G514,[1]Team!$A:$C,2,FALSE)</f>
        <v>Sunrisers Hyderabad</v>
      </c>
      <c r="AA514" t="str">
        <f>VLOOKUP($N514,[1]Team!$A:$C,2,FALSE)</f>
        <v>Mumbai Indians</v>
      </c>
      <c r="AB514" t="str">
        <f t="shared" si="31"/>
        <v>Standard</v>
      </c>
    </row>
    <row r="515" spans="1:28" x14ac:dyDescent="0.3">
      <c r="A515">
        <v>829822</v>
      </c>
      <c r="B515" s="2">
        <v>42143</v>
      </c>
      <c r="C515">
        <v>3</v>
      </c>
      <c r="D515">
        <v>7</v>
      </c>
      <c r="E515">
        <v>8</v>
      </c>
      <c r="F515" t="s">
        <v>30</v>
      </c>
      <c r="G515">
        <v>7</v>
      </c>
      <c r="H515" t="s">
        <v>25</v>
      </c>
      <c r="I515">
        <v>0</v>
      </c>
      <c r="J515">
        <v>1</v>
      </c>
      <c r="K515">
        <v>0</v>
      </c>
      <c r="L515" t="s">
        <v>21</v>
      </c>
      <c r="M515">
        <v>25</v>
      </c>
      <c r="N515">
        <v>7</v>
      </c>
      <c r="O515">
        <v>221</v>
      </c>
      <c r="P515">
        <v>482</v>
      </c>
      <c r="Q515">
        <v>501</v>
      </c>
      <c r="R515" t="s">
        <v>31</v>
      </c>
      <c r="S515" t="s">
        <v>23</v>
      </c>
      <c r="T515">
        <f t="shared" ref="T515:T578" si="32">YEAR($B515)</f>
        <v>2015</v>
      </c>
      <c r="U515">
        <f t="shared" ref="U515:U578" si="33">MONTH($B515)</f>
        <v>5</v>
      </c>
      <c r="V515" t="str">
        <f t="shared" ref="V515:V578" si="34">TEXT($B515, "MMMM")</f>
        <v>May</v>
      </c>
      <c r="W515" s="1" t="str">
        <f>VLOOKUP($C515,[1]Team!$A:$C,2,FALSE)</f>
        <v>Chennai Super Kings</v>
      </c>
      <c r="X515" t="str">
        <f>VLOOKUP($C515,[1]Team!$A:$C,3,FALSE)</f>
        <v>CSK</v>
      </c>
      <c r="Y515" t="str">
        <f>VLOOKUP($D515,[1]Team!$A:$C,2,FALSE)</f>
        <v>Mumbai Indians</v>
      </c>
      <c r="Z515" t="str">
        <f>VLOOKUP($G515,[1]Team!$A:$C,2,FALSE)</f>
        <v>Mumbai Indians</v>
      </c>
      <c r="AA515" t="str">
        <f>VLOOKUP($N515,[1]Team!$A:$C,2,FALSE)</f>
        <v>Mumbai Indians</v>
      </c>
      <c r="AB515" t="str">
        <f t="shared" ref="AB515:AB578" si="35">IF(OR($J515=0, $L515="Tie", $L515="No Result"), "Non-Standard","Standard")</f>
        <v>Standard</v>
      </c>
    </row>
    <row r="516" spans="1:28" x14ac:dyDescent="0.3">
      <c r="A516">
        <v>829824</v>
      </c>
      <c r="B516" s="2">
        <v>42144</v>
      </c>
      <c r="C516">
        <v>2</v>
      </c>
      <c r="D516">
        <v>5</v>
      </c>
      <c r="E516">
        <v>8</v>
      </c>
      <c r="F516" t="s">
        <v>80</v>
      </c>
      <c r="G516">
        <v>2</v>
      </c>
      <c r="H516" t="s">
        <v>25</v>
      </c>
      <c r="I516">
        <v>0</v>
      </c>
      <c r="J516">
        <v>1</v>
      </c>
      <c r="K516">
        <v>0</v>
      </c>
      <c r="L516" t="s">
        <v>21</v>
      </c>
      <c r="M516">
        <v>71</v>
      </c>
      <c r="N516">
        <v>2</v>
      </c>
      <c r="O516">
        <v>110</v>
      </c>
      <c r="P516">
        <v>495</v>
      </c>
      <c r="Q516">
        <v>499</v>
      </c>
      <c r="R516" t="s">
        <v>71</v>
      </c>
      <c r="S516" t="s">
        <v>23</v>
      </c>
      <c r="T516">
        <f t="shared" si="32"/>
        <v>2015</v>
      </c>
      <c r="U516">
        <f t="shared" si="33"/>
        <v>5</v>
      </c>
      <c r="V516" t="str">
        <f t="shared" si="34"/>
        <v>May</v>
      </c>
      <c r="W516" s="1" t="str">
        <f>VLOOKUP($C516,[1]Team!$A:$C,2,FALSE)</f>
        <v>Royal Challengers Bangalore</v>
      </c>
      <c r="X516" t="str">
        <f>VLOOKUP($C516,[1]Team!$A:$C,3,FALSE)</f>
        <v>RCB</v>
      </c>
      <c r="Y516" t="str">
        <f>VLOOKUP($D516,[1]Team!$A:$C,2,FALSE)</f>
        <v>Rajasthan Royals</v>
      </c>
      <c r="Z516" t="str">
        <f>VLOOKUP($G516,[1]Team!$A:$C,2,FALSE)</f>
        <v>Royal Challengers Bangalore</v>
      </c>
      <c r="AA516" t="str">
        <f>VLOOKUP($N516,[1]Team!$A:$C,2,FALSE)</f>
        <v>Royal Challengers Bangalore</v>
      </c>
      <c r="AB516" t="str">
        <f t="shared" si="35"/>
        <v>Standard</v>
      </c>
    </row>
    <row r="517" spans="1:28" x14ac:dyDescent="0.3">
      <c r="A517">
        <v>829826</v>
      </c>
      <c r="B517" s="2">
        <v>42146</v>
      </c>
      <c r="C517">
        <v>3</v>
      </c>
      <c r="D517">
        <v>2</v>
      </c>
      <c r="E517">
        <v>8</v>
      </c>
      <c r="F517" t="s">
        <v>91</v>
      </c>
      <c r="G517">
        <v>3</v>
      </c>
      <c r="H517" t="s">
        <v>20</v>
      </c>
      <c r="I517">
        <v>0</v>
      </c>
      <c r="J517">
        <v>1</v>
      </c>
      <c r="K517">
        <v>0</v>
      </c>
      <c r="L517" t="s">
        <v>28</v>
      </c>
      <c r="M517">
        <v>3</v>
      </c>
      <c r="N517">
        <v>3</v>
      </c>
      <c r="O517">
        <v>73</v>
      </c>
      <c r="P517">
        <v>495</v>
      </c>
      <c r="Q517">
        <v>505</v>
      </c>
      <c r="R517" t="s">
        <v>74</v>
      </c>
      <c r="S517" t="s">
        <v>23</v>
      </c>
      <c r="T517">
        <f t="shared" si="32"/>
        <v>2015</v>
      </c>
      <c r="U517">
        <f t="shared" si="33"/>
        <v>5</v>
      </c>
      <c r="V517" t="str">
        <f t="shared" si="34"/>
        <v>May</v>
      </c>
      <c r="W517" s="1" t="str">
        <f>VLOOKUP($C517,[1]Team!$A:$C,2,FALSE)</f>
        <v>Chennai Super Kings</v>
      </c>
      <c r="X517" t="str">
        <f>VLOOKUP($C517,[1]Team!$A:$C,3,FALSE)</f>
        <v>CSK</v>
      </c>
      <c r="Y517" t="str">
        <f>VLOOKUP($D517,[1]Team!$A:$C,2,FALSE)</f>
        <v>Royal Challengers Bangalore</v>
      </c>
      <c r="Z517" t="str">
        <f>VLOOKUP($G517,[1]Team!$A:$C,2,FALSE)</f>
        <v>Chennai Super Kings</v>
      </c>
      <c r="AA517" t="str">
        <f>VLOOKUP($N517,[1]Team!$A:$C,2,FALSE)</f>
        <v>Chennai Super Kings</v>
      </c>
      <c r="AB517" t="str">
        <f t="shared" si="35"/>
        <v>Standard</v>
      </c>
    </row>
    <row r="518" spans="1:28" x14ac:dyDescent="0.3">
      <c r="A518">
        <v>829828</v>
      </c>
      <c r="B518" s="2">
        <v>42148</v>
      </c>
      <c r="C518">
        <v>7</v>
      </c>
      <c r="D518">
        <v>3</v>
      </c>
      <c r="E518">
        <v>8</v>
      </c>
      <c r="F518" t="s">
        <v>32</v>
      </c>
      <c r="G518">
        <v>3</v>
      </c>
      <c r="H518" t="s">
        <v>20</v>
      </c>
      <c r="I518">
        <v>0</v>
      </c>
      <c r="J518">
        <v>1</v>
      </c>
      <c r="K518">
        <v>0</v>
      </c>
      <c r="L518" t="s">
        <v>21</v>
      </c>
      <c r="M518">
        <v>41</v>
      </c>
      <c r="N518">
        <v>7</v>
      </c>
      <c r="O518">
        <v>57</v>
      </c>
      <c r="P518">
        <v>482</v>
      </c>
      <c r="Q518">
        <v>501</v>
      </c>
      <c r="R518" t="s">
        <v>33</v>
      </c>
      <c r="S518" t="s">
        <v>23</v>
      </c>
      <c r="T518">
        <f t="shared" si="32"/>
        <v>2015</v>
      </c>
      <c r="U518">
        <f t="shared" si="33"/>
        <v>5</v>
      </c>
      <c r="V518" t="str">
        <f t="shared" si="34"/>
        <v>May</v>
      </c>
      <c r="W518" s="1" t="str">
        <f>VLOOKUP($C518,[1]Team!$A:$C,2,FALSE)</f>
        <v>Mumbai Indians</v>
      </c>
      <c r="X518" t="str">
        <f>VLOOKUP($C518,[1]Team!$A:$C,3,FALSE)</f>
        <v>MI</v>
      </c>
      <c r="Y518" t="str">
        <f>VLOOKUP($D518,[1]Team!$A:$C,2,FALSE)</f>
        <v>Chennai Super Kings</v>
      </c>
      <c r="Z518" t="str">
        <f>VLOOKUP($G518,[1]Team!$A:$C,2,FALSE)</f>
        <v>Chennai Super Kings</v>
      </c>
      <c r="AA518" t="str">
        <f>VLOOKUP($N518,[1]Team!$A:$C,2,FALSE)</f>
        <v>Mumbai Indians</v>
      </c>
      <c r="AB518" t="str">
        <f t="shared" si="35"/>
        <v>Standard</v>
      </c>
    </row>
    <row r="519" spans="1:28" x14ac:dyDescent="0.3">
      <c r="A519">
        <v>980906</v>
      </c>
      <c r="B519" s="2">
        <v>42469</v>
      </c>
      <c r="C519">
        <v>7</v>
      </c>
      <c r="D519">
        <v>12</v>
      </c>
      <c r="E519">
        <v>9</v>
      </c>
      <c r="F519" t="s">
        <v>30</v>
      </c>
      <c r="G519">
        <v>7</v>
      </c>
      <c r="H519" t="s">
        <v>25</v>
      </c>
      <c r="I519">
        <v>0</v>
      </c>
      <c r="J519">
        <v>1</v>
      </c>
      <c r="K519">
        <v>0</v>
      </c>
      <c r="L519" t="s">
        <v>28</v>
      </c>
      <c r="M519">
        <v>9</v>
      </c>
      <c r="N519">
        <v>12</v>
      </c>
      <c r="O519">
        <v>85</v>
      </c>
      <c r="P519">
        <v>482</v>
      </c>
      <c r="Q519">
        <v>498</v>
      </c>
      <c r="R519" t="s">
        <v>31</v>
      </c>
      <c r="S519" t="s">
        <v>23</v>
      </c>
      <c r="T519">
        <f t="shared" si="32"/>
        <v>2016</v>
      </c>
      <c r="U519">
        <f t="shared" si="33"/>
        <v>4</v>
      </c>
      <c r="V519" t="str">
        <f t="shared" si="34"/>
        <v>April</v>
      </c>
      <c r="W519" s="1" t="str">
        <f>VLOOKUP($C519,[1]Team!$A:$C,2,FALSE)</f>
        <v>Mumbai Indians</v>
      </c>
      <c r="X519" t="str">
        <f>VLOOKUP($C519,[1]Team!$A:$C,3,FALSE)</f>
        <v>MI</v>
      </c>
      <c r="Y519" t="str">
        <f>VLOOKUP($D519,[1]Team!$A:$C,2,FALSE)</f>
        <v>Rising Pune Supergiants</v>
      </c>
      <c r="Z519" t="str">
        <f>VLOOKUP($G519,[1]Team!$A:$C,2,FALSE)</f>
        <v>Mumbai Indians</v>
      </c>
      <c r="AA519" t="str">
        <f>VLOOKUP($N519,[1]Team!$A:$C,2,FALSE)</f>
        <v>Rising Pune Supergiants</v>
      </c>
      <c r="AB519" t="str">
        <f t="shared" si="35"/>
        <v>Standard</v>
      </c>
    </row>
    <row r="520" spans="1:28" x14ac:dyDescent="0.3">
      <c r="A520">
        <v>980908</v>
      </c>
      <c r="B520" s="2">
        <v>42470</v>
      </c>
      <c r="C520">
        <v>1</v>
      </c>
      <c r="D520">
        <v>6</v>
      </c>
      <c r="E520">
        <v>9</v>
      </c>
      <c r="F520" t="s">
        <v>32</v>
      </c>
      <c r="G520">
        <v>1</v>
      </c>
      <c r="H520" t="s">
        <v>20</v>
      </c>
      <c r="I520">
        <v>0</v>
      </c>
      <c r="J520">
        <v>1</v>
      </c>
      <c r="K520">
        <v>0</v>
      </c>
      <c r="L520" t="s">
        <v>28</v>
      </c>
      <c r="M520">
        <v>9</v>
      </c>
      <c r="N520">
        <v>1</v>
      </c>
      <c r="O520">
        <v>334</v>
      </c>
      <c r="P520">
        <v>489</v>
      </c>
      <c r="Q520">
        <v>499</v>
      </c>
      <c r="R520" t="s">
        <v>33</v>
      </c>
      <c r="S520" t="s">
        <v>23</v>
      </c>
      <c r="T520">
        <f t="shared" si="32"/>
        <v>2016</v>
      </c>
      <c r="U520">
        <f t="shared" si="33"/>
        <v>4</v>
      </c>
      <c r="V520" t="str">
        <f t="shared" si="34"/>
        <v>April</v>
      </c>
      <c r="W520" s="1" t="str">
        <f>VLOOKUP($C520,[1]Team!$A:$C,2,FALSE)</f>
        <v>Kolkata Knight Riders</v>
      </c>
      <c r="X520" t="str">
        <f>VLOOKUP($C520,[1]Team!$A:$C,3,FALSE)</f>
        <v>KKR</v>
      </c>
      <c r="Y520" t="str">
        <f>VLOOKUP($D520,[1]Team!$A:$C,2,FALSE)</f>
        <v>Delhi Daredevils</v>
      </c>
      <c r="Z520" t="str">
        <f>VLOOKUP($G520,[1]Team!$A:$C,2,FALSE)</f>
        <v>Kolkata Knight Riders</v>
      </c>
      <c r="AA520" t="str">
        <f>VLOOKUP($N520,[1]Team!$A:$C,2,FALSE)</f>
        <v>Kolkata Knight Riders</v>
      </c>
      <c r="AB520" t="str">
        <f t="shared" si="35"/>
        <v>Standard</v>
      </c>
    </row>
    <row r="521" spans="1:28" x14ac:dyDescent="0.3">
      <c r="A521">
        <v>980910</v>
      </c>
      <c r="B521" s="2">
        <v>42471</v>
      </c>
      <c r="C521">
        <v>4</v>
      </c>
      <c r="D521">
        <v>13</v>
      </c>
      <c r="E521">
        <v>9</v>
      </c>
      <c r="F521" t="s">
        <v>92</v>
      </c>
      <c r="G521">
        <v>13</v>
      </c>
      <c r="H521" t="s">
        <v>20</v>
      </c>
      <c r="I521">
        <v>0</v>
      </c>
      <c r="J521">
        <v>1</v>
      </c>
      <c r="K521">
        <v>0</v>
      </c>
      <c r="L521" t="s">
        <v>28</v>
      </c>
      <c r="M521">
        <v>5</v>
      </c>
      <c r="N521">
        <v>13</v>
      </c>
      <c r="O521">
        <v>254</v>
      </c>
      <c r="P521">
        <v>495</v>
      </c>
      <c r="Q521">
        <v>496</v>
      </c>
      <c r="R521" t="s">
        <v>26</v>
      </c>
      <c r="S521" t="s">
        <v>23</v>
      </c>
      <c r="T521">
        <f t="shared" si="32"/>
        <v>2016</v>
      </c>
      <c r="U521">
        <f t="shared" si="33"/>
        <v>4</v>
      </c>
      <c r="V521" t="str">
        <f t="shared" si="34"/>
        <v>April</v>
      </c>
      <c r="W521" s="1" t="str">
        <f>VLOOKUP($C521,[1]Team!$A:$C,2,FALSE)</f>
        <v>Kings XI Punjab</v>
      </c>
      <c r="X521" t="str">
        <f>VLOOKUP($C521,[1]Team!$A:$C,3,FALSE)</f>
        <v>KXIP</v>
      </c>
      <c r="Y521" t="str">
        <f>VLOOKUP($D521,[1]Team!$A:$C,2,FALSE)</f>
        <v>Gujarat Lions</v>
      </c>
      <c r="Z521" t="str">
        <f>VLOOKUP($G521,[1]Team!$A:$C,2,FALSE)</f>
        <v>Gujarat Lions</v>
      </c>
      <c r="AA521" t="str">
        <f>VLOOKUP($N521,[1]Team!$A:$C,2,FALSE)</f>
        <v>Gujarat Lions</v>
      </c>
      <c r="AB521" t="str">
        <f t="shared" si="35"/>
        <v>Standard</v>
      </c>
    </row>
    <row r="522" spans="1:28" x14ac:dyDescent="0.3">
      <c r="A522">
        <v>980912</v>
      </c>
      <c r="B522" s="2">
        <v>42472</v>
      </c>
      <c r="C522">
        <v>2</v>
      </c>
      <c r="D522">
        <v>11</v>
      </c>
      <c r="E522">
        <v>9</v>
      </c>
      <c r="F522" t="s">
        <v>19</v>
      </c>
      <c r="G522">
        <v>11</v>
      </c>
      <c r="H522" t="s">
        <v>20</v>
      </c>
      <c r="I522">
        <v>0</v>
      </c>
      <c r="J522">
        <v>1</v>
      </c>
      <c r="K522">
        <v>0</v>
      </c>
      <c r="L522" t="s">
        <v>21</v>
      </c>
      <c r="M522">
        <v>45</v>
      </c>
      <c r="N522">
        <v>2</v>
      </c>
      <c r="O522">
        <v>110</v>
      </c>
      <c r="P522">
        <v>482</v>
      </c>
      <c r="Q522">
        <v>521</v>
      </c>
      <c r="R522" t="s">
        <v>22</v>
      </c>
      <c r="S522" t="s">
        <v>23</v>
      </c>
      <c r="T522">
        <f t="shared" si="32"/>
        <v>2016</v>
      </c>
      <c r="U522">
        <f t="shared" si="33"/>
        <v>4</v>
      </c>
      <c r="V522" t="str">
        <f t="shared" si="34"/>
        <v>April</v>
      </c>
      <c r="W522" s="1" t="str">
        <f>VLOOKUP($C522,[1]Team!$A:$C,2,FALSE)</f>
        <v>Royal Challengers Bangalore</v>
      </c>
      <c r="X522" t="str">
        <f>VLOOKUP($C522,[1]Team!$A:$C,3,FALSE)</f>
        <v>RCB</v>
      </c>
      <c r="Y522" t="str">
        <f>VLOOKUP($D522,[1]Team!$A:$C,2,FALSE)</f>
        <v>Sunrisers Hyderabad</v>
      </c>
      <c r="Z522" t="str">
        <f>VLOOKUP($G522,[1]Team!$A:$C,2,FALSE)</f>
        <v>Sunrisers Hyderabad</v>
      </c>
      <c r="AA522" t="str">
        <f>VLOOKUP($N522,[1]Team!$A:$C,2,FALSE)</f>
        <v>Royal Challengers Bangalore</v>
      </c>
      <c r="AB522" t="str">
        <f t="shared" si="35"/>
        <v>Standard</v>
      </c>
    </row>
    <row r="523" spans="1:28" x14ac:dyDescent="0.3">
      <c r="A523">
        <v>980914</v>
      </c>
      <c r="B523" s="2">
        <v>42473</v>
      </c>
      <c r="C523">
        <v>1</v>
      </c>
      <c r="D523">
        <v>7</v>
      </c>
      <c r="E523">
        <v>9</v>
      </c>
      <c r="F523" t="s">
        <v>32</v>
      </c>
      <c r="G523">
        <v>7</v>
      </c>
      <c r="H523" t="s">
        <v>20</v>
      </c>
      <c r="I523">
        <v>0</v>
      </c>
      <c r="J523">
        <v>1</v>
      </c>
      <c r="K523">
        <v>0</v>
      </c>
      <c r="L523" t="s">
        <v>28</v>
      </c>
      <c r="M523">
        <v>6</v>
      </c>
      <c r="N523">
        <v>7</v>
      </c>
      <c r="O523">
        <v>57</v>
      </c>
      <c r="P523">
        <v>507</v>
      </c>
      <c r="Q523">
        <v>489</v>
      </c>
      <c r="R523" t="s">
        <v>33</v>
      </c>
      <c r="S523" t="s">
        <v>23</v>
      </c>
      <c r="T523">
        <f t="shared" si="32"/>
        <v>2016</v>
      </c>
      <c r="U523">
        <f t="shared" si="33"/>
        <v>4</v>
      </c>
      <c r="V523" t="str">
        <f t="shared" si="34"/>
        <v>April</v>
      </c>
      <c r="W523" s="1" t="str">
        <f>VLOOKUP($C523,[1]Team!$A:$C,2,FALSE)</f>
        <v>Kolkata Knight Riders</v>
      </c>
      <c r="X523" t="str">
        <f>VLOOKUP($C523,[1]Team!$A:$C,3,FALSE)</f>
        <v>KKR</v>
      </c>
      <c r="Y523" t="str">
        <f>VLOOKUP($D523,[1]Team!$A:$C,2,FALSE)</f>
        <v>Mumbai Indians</v>
      </c>
      <c r="Z523" t="str">
        <f>VLOOKUP($G523,[1]Team!$A:$C,2,FALSE)</f>
        <v>Mumbai Indians</v>
      </c>
      <c r="AA523" t="str">
        <f>VLOOKUP($N523,[1]Team!$A:$C,2,FALSE)</f>
        <v>Mumbai Indians</v>
      </c>
      <c r="AB523" t="str">
        <f t="shared" si="35"/>
        <v>Standard</v>
      </c>
    </row>
    <row r="524" spans="1:28" x14ac:dyDescent="0.3">
      <c r="A524">
        <v>980916</v>
      </c>
      <c r="B524" s="2">
        <v>42474</v>
      </c>
      <c r="C524">
        <v>13</v>
      </c>
      <c r="D524">
        <v>12</v>
      </c>
      <c r="E524">
        <v>9</v>
      </c>
      <c r="F524" t="s">
        <v>81</v>
      </c>
      <c r="G524">
        <v>12</v>
      </c>
      <c r="H524" t="s">
        <v>25</v>
      </c>
      <c r="I524">
        <v>0</v>
      </c>
      <c r="J524">
        <v>1</v>
      </c>
      <c r="K524">
        <v>0</v>
      </c>
      <c r="L524" t="s">
        <v>28</v>
      </c>
      <c r="M524">
        <v>7</v>
      </c>
      <c r="N524">
        <v>13</v>
      </c>
      <c r="O524">
        <v>254</v>
      </c>
      <c r="P524">
        <v>496</v>
      </c>
      <c r="Q524">
        <v>498</v>
      </c>
      <c r="R524" t="s">
        <v>82</v>
      </c>
      <c r="S524" t="s">
        <v>23</v>
      </c>
      <c r="T524">
        <f t="shared" si="32"/>
        <v>2016</v>
      </c>
      <c r="U524">
        <f t="shared" si="33"/>
        <v>4</v>
      </c>
      <c r="V524" t="str">
        <f t="shared" si="34"/>
        <v>April</v>
      </c>
      <c r="W524" s="1" t="str">
        <f>VLOOKUP($C524,[1]Team!$A:$C,2,FALSE)</f>
        <v>Gujarat Lions</v>
      </c>
      <c r="X524" t="str">
        <f>VLOOKUP($C524,[1]Team!$A:$C,3,FALSE)</f>
        <v>GL</v>
      </c>
      <c r="Y524" t="str">
        <f>VLOOKUP($D524,[1]Team!$A:$C,2,FALSE)</f>
        <v>Rising Pune Supergiants</v>
      </c>
      <c r="Z524" t="str">
        <f>VLOOKUP($G524,[1]Team!$A:$C,2,FALSE)</f>
        <v>Rising Pune Supergiants</v>
      </c>
      <c r="AA524" t="str">
        <f>VLOOKUP($N524,[1]Team!$A:$C,2,FALSE)</f>
        <v>Gujarat Lions</v>
      </c>
      <c r="AB524" t="str">
        <f t="shared" si="35"/>
        <v>Standard</v>
      </c>
    </row>
    <row r="525" spans="1:28" x14ac:dyDescent="0.3">
      <c r="A525">
        <v>980918</v>
      </c>
      <c r="B525" s="2">
        <v>42475</v>
      </c>
      <c r="C525">
        <v>6</v>
      </c>
      <c r="D525">
        <v>4</v>
      </c>
      <c r="E525">
        <v>9</v>
      </c>
      <c r="F525" t="s">
        <v>27</v>
      </c>
      <c r="G525">
        <v>6</v>
      </c>
      <c r="H525" t="s">
        <v>20</v>
      </c>
      <c r="I525">
        <v>0</v>
      </c>
      <c r="J525">
        <v>1</v>
      </c>
      <c r="K525">
        <v>0</v>
      </c>
      <c r="L525" t="s">
        <v>28</v>
      </c>
      <c r="M525">
        <v>8</v>
      </c>
      <c r="N525">
        <v>6</v>
      </c>
      <c r="O525">
        <v>136</v>
      </c>
      <c r="P525">
        <v>489</v>
      </c>
      <c r="Q525">
        <v>499</v>
      </c>
      <c r="R525" t="s">
        <v>29</v>
      </c>
      <c r="S525" t="s">
        <v>23</v>
      </c>
      <c r="T525">
        <f t="shared" si="32"/>
        <v>2016</v>
      </c>
      <c r="U525">
        <f t="shared" si="33"/>
        <v>4</v>
      </c>
      <c r="V525" t="str">
        <f t="shared" si="34"/>
        <v>April</v>
      </c>
      <c r="W525" s="1" t="str">
        <f>VLOOKUP($C525,[1]Team!$A:$C,2,FALSE)</f>
        <v>Delhi Daredevils</v>
      </c>
      <c r="X525" t="str">
        <f>VLOOKUP($C525,[1]Team!$A:$C,3,FALSE)</f>
        <v>DD</v>
      </c>
      <c r="Y525" t="str">
        <f>VLOOKUP($D525,[1]Team!$A:$C,2,FALSE)</f>
        <v>Kings XI Punjab</v>
      </c>
      <c r="Z525" t="str">
        <f>VLOOKUP($G525,[1]Team!$A:$C,2,FALSE)</f>
        <v>Delhi Daredevils</v>
      </c>
      <c r="AA525" t="str">
        <f>VLOOKUP($N525,[1]Team!$A:$C,2,FALSE)</f>
        <v>Delhi Daredevils</v>
      </c>
      <c r="AB525" t="str">
        <f t="shared" si="35"/>
        <v>Standard</v>
      </c>
    </row>
    <row r="526" spans="1:28" x14ac:dyDescent="0.3">
      <c r="A526">
        <v>980920</v>
      </c>
      <c r="B526" s="2">
        <v>42476</v>
      </c>
      <c r="C526">
        <v>11</v>
      </c>
      <c r="D526">
        <v>1</v>
      </c>
      <c r="E526">
        <v>9</v>
      </c>
      <c r="F526" t="s">
        <v>36</v>
      </c>
      <c r="G526">
        <v>11</v>
      </c>
      <c r="H526" t="s">
        <v>25</v>
      </c>
      <c r="I526">
        <v>0</v>
      </c>
      <c r="J526">
        <v>1</v>
      </c>
      <c r="K526">
        <v>0</v>
      </c>
      <c r="L526" t="s">
        <v>28</v>
      </c>
      <c r="M526">
        <v>8</v>
      </c>
      <c r="N526">
        <v>1</v>
      </c>
      <c r="O526">
        <v>40</v>
      </c>
      <c r="P526">
        <v>495</v>
      </c>
      <c r="Q526">
        <v>498</v>
      </c>
      <c r="R526" t="s">
        <v>37</v>
      </c>
      <c r="S526" t="s">
        <v>23</v>
      </c>
      <c r="T526">
        <f t="shared" si="32"/>
        <v>2016</v>
      </c>
      <c r="U526">
        <f t="shared" si="33"/>
        <v>4</v>
      </c>
      <c r="V526" t="str">
        <f t="shared" si="34"/>
        <v>April</v>
      </c>
      <c r="W526" s="1" t="str">
        <f>VLOOKUP($C526,[1]Team!$A:$C,2,FALSE)</f>
        <v>Sunrisers Hyderabad</v>
      </c>
      <c r="X526" t="str">
        <f>VLOOKUP($C526,[1]Team!$A:$C,3,FALSE)</f>
        <v>SRH</v>
      </c>
      <c r="Y526" t="str">
        <f>VLOOKUP($D526,[1]Team!$A:$C,2,FALSE)</f>
        <v>Kolkata Knight Riders</v>
      </c>
      <c r="Z526" t="str">
        <f>VLOOKUP($G526,[1]Team!$A:$C,2,FALSE)</f>
        <v>Sunrisers Hyderabad</v>
      </c>
      <c r="AA526" t="str">
        <f>VLOOKUP($N526,[1]Team!$A:$C,2,FALSE)</f>
        <v>Kolkata Knight Riders</v>
      </c>
      <c r="AB526" t="str">
        <f t="shared" si="35"/>
        <v>Standard</v>
      </c>
    </row>
    <row r="527" spans="1:28" x14ac:dyDescent="0.3">
      <c r="A527">
        <v>980922</v>
      </c>
      <c r="B527" s="2">
        <v>42476</v>
      </c>
      <c r="C527">
        <v>7</v>
      </c>
      <c r="D527">
        <v>13</v>
      </c>
      <c r="E527">
        <v>9</v>
      </c>
      <c r="F527" t="s">
        <v>30</v>
      </c>
      <c r="G527">
        <v>13</v>
      </c>
      <c r="H527" t="s">
        <v>20</v>
      </c>
      <c r="I527">
        <v>0</v>
      </c>
      <c r="J527">
        <v>1</v>
      </c>
      <c r="K527">
        <v>0</v>
      </c>
      <c r="L527" t="s">
        <v>28</v>
      </c>
      <c r="M527">
        <v>3</v>
      </c>
      <c r="N527">
        <v>13</v>
      </c>
      <c r="O527">
        <v>254</v>
      </c>
      <c r="P527">
        <v>482</v>
      </c>
      <c r="Q527">
        <v>521</v>
      </c>
      <c r="R527" t="s">
        <v>31</v>
      </c>
      <c r="S527" t="s">
        <v>23</v>
      </c>
      <c r="T527">
        <f t="shared" si="32"/>
        <v>2016</v>
      </c>
      <c r="U527">
        <f t="shared" si="33"/>
        <v>4</v>
      </c>
      <c r="V527" t="str">
        <f t="shared" si="34"/>
        <v>April</v>
      </c>
      <c r="W527" s="1" t="str">
        <f>VLOOKUP($C527,[1]Team!$A:$C,2,FALSE)</f>
        <v>Mumbai Indians</v>
      </c>
      <c r="X527" t="str">
        <f>VLOOKUP($C527,[1]Team!$A:$C,3,FALSE)</f>
        <v>MI</v>
      </c>
      <c r="Y527" t="str">
        <f>VLOOKUP($D527,[1]Team!$A:$C,2,FALSE)</f>
        <v>Gujarat Lions</v>
      </c>
      <c r="Z527" t="str">
        <f>VLOOKUP($G527,[1]Team!$A:$C,2,FALSE)</f>
        <v>Gujarat Lions</v>
      </c>
      <c r="AA527" t="str">
        <f>VLOOKUP($N527,[1]Team!$A:$C,2,FALSE)</f>
        <v>Gujarat Lions</v>
      </c>
      <c r="AB527" t="str">
        <f t="shared" si="35"/>
        <v>Standard</v>
      </c>
    </row>
    <row r="528" spans="1:28" x14ac:dyDescent="0.3">
      <c r="A528">
        <v>980924</v>
      </c>
      <c r="B528" s="2">
        <v>42477</v>
      </c>
      <c r="C528">
        <v>4</v>
      </c>
      <c r="D528">
        <v>12</v>
      </c>
      <c r="E528">
        <v>9</v>
      </c>
      <c r="F528" t="s">
        <v>92</v>
      </c>
      <c r="G528">
        <v>12</v>
      </c>
      <c r="H528" t="s">
        <v>25</v>
      </c>
      <c r="I528">
        <v>0</v>
      </c>
      <c r="J528">
        <v>1</v>
      </c>
      <c r="K528">
        <v>0</v>
      </c>
      <c r="L528" t="s">
        <v>28</v>
      </c>
      <c r="M528">
        <v>6</v>
      </c>
      <c r="N528">
        <v>4</v>
      </c>
      <c r="O528">
        <v>345</v>
      </c>
      <c r="P528">
        <v>489</v>
      </c>
      <c r="Q528">
        <v>499</v>
      </c>
      <c r="R528" t="s">
        <v>26</v>
      </c>
      <c r="S528" t="s">
        <v>23</v>
      </c>
      <c r="T528">
        <f t="shared" si="32"/>
        <v>2016</v>
      </c>
      <c r="U528">
        <f t="shared" si="33"/>
        <v>4</v>
      </c>
      <c r="V528" t="str">
        <f t="shared" si="34"/>
        <v>April</v>
      </c>
      <c r="W528" s="1" t="str">
        <f>VLOOKUP($C528,[1]Team!$A:$C,2,FALSE)</f>
        <v>Kings XI Punjab</v>
      </c>
      <c r="X528" t="str">
        <f>VLOOKUP($C528,[1]Team!$A:$C,3,FALSE)</f>
        <v>KXIP</v>
      </c>
      <c r="Y528" t="str">
        <f>VLOOKUP($D528,[1]Team!$A:$C,2,FALSE)</f>
        <v>Rising Pune Supergiants</v>
      </c>
      <c r="Z528" t="str">
        <f>VLOOKUP($G528,[1]Team!$A:$C,2,FALSE)</f>
        <v>Rising Pune Supergiants</v>
      </c>
      <c r="AA528" t="str">
        <f>VLOOKUP($N528,[1]Team!$A:$C,2,FALSE)</f>
        <v>Kings XI Punjab</v>
      </c>
      <c r="AB528" t="str">
        <f t="shared" si="35"/>
        <v>Standard</v>
      </c>
    </row>
    <row r="529" spans="1:28" x14ac:dyDescent="0.3">
      <c r="A529">
        <v>980926</v>
      </c>
      <c r="B529" s="2">
        <v>42477</v>
      </c>
      <c r="C529">
        <v>2</v>
      </c>
      <c r="D529">
        <v>6</v>
      </c>
      <c r="E529">
        <v>9</v>
      </c>
      <c r="F529" t="s">
        <v>19</v>
      </c>
      <c r="G529">
        <v>6</v>
      </c>
      <c r="H529" t="s">
        <v>20</v>
      </c>
      <c r="I529">
        <v>0</v>
      </c>
      <c r="J529">
        <v>1</v>
      </c>
      <c r="K529">
        <v>0</v>
      </c>
      <c r="L529" t="s">
        <v>28</v>
      </c>
      <c r="M529">
        <v>7</v>
      </c>
      <c r="N529">
        <v>6</v>
      </c>
      <c r="O529">
        <v>355</v>
      </c>
      <c r="P529">
        <v>496</v>
      </c>
      <c r="Q529">
        <v>511</v>
      </c>
      <c r="R529" t="s">
        <v>22</v>
      </c>
      <c r="S529" t="s">
        <v>23</v>
      </c>
      <c r="T529">
        <f t="shared" si="32"/>
        <v>2016</v>
      </c>
      <c r="U529">
        <f t="shared" si="33"/>
        <v>4</v>
      </c>
      <c r="V529" t="str">
        <f t="shared" si="34"/>
        <v>April</v>
      </c>
      <c r="W529" s="1" t="str">
        <f>VLOOKUP($C529,[1]Team!$A:$C,2,FALSE)</f>
        <v>Royal Challengers Bangalore</v>
      </c>
      <c r="X529" t="str">
        <f>VLOOKUP($C529,[1]Team!$A:$C,3,FALSE)</f>
        <v>RCB</v>
      </c>
      <c r="Y529" t="str">
        <f>VLOOKUP($D529,[1]Team!$A:$C,2,FALSE)</f>
        <v>Delhi Daredevils</v>
      </c>
      <c r="Z529" t="str">
        <f>VLOOKUP($G529,[1]Team!$A:$C,2,FALSE)</f>
        <v>Delhi Daredevils</v>
      </c>
      <c r="AA529" t="str">
        <f>VLOOKUP($N529,[1]Team!$A:$C,2,FALSE)</f>
        <v>Delhi Daredevils</v>
      </c>
      <c r="AB529" t="str">
        <f t="shared" si="35"/>
        <v>Standard</v>
      </c>
    </row>
    <row r="530" spans="1:28" x14ac:dyDescent="0.3">
      <c r="A530">
        <v>980928</v>
      </c>
      <c r="B530" s="2">
        <v>42478</v>
      </c>
      <c r="C530">
        <v>11</v>
      </c>
      <c r="D530">
        <v>7</v>
      </c>
      <c r="E530">
        <v>9</v>
      </c>
      <c r="F530" t="s">
        <v>36</v>
      </c>
      <c r="G530">
        <v>11</v>
      </c>
      <c r="H530" t="s">
        <v>20</v>
      </c>
      <c r="I530">
        <v>0</v>
      </c>
      <c r="J530">
        <v>1</v>
      </c>
      <c r="K530">
        <v>0</v>
      </c>
      <c r="L530" t="s">
        <v>28</v>
      </c>
      <c r="M530">
        <v>7</v>
      </c>
      <c r="N530">
        <v>11</v>
      </c>
      <c r="O530">
        <v>187</v>
      </c>
      <c r="P530">
        <v>482</v>
      </c>
      <c r="Q530">
        <v>521</v>
      </c>
      <c r="R530" t="s">
        <v>37</v>
      </c>
      <c r="S530" t="s">
        <v>23</v>
      </c>
      <c r="T530">
        <f t="shared" si="32"/>
        <v>2016</v>
      </c>
      <c r="U530">
        <f t="shared" si="33"/>
        <v>4</v>
      </c>
      <c r="V530" t="str">
        <f t="shared" si="34"/>
        <v>April</v>
      </c>
      <c r="W530" s="1" t="str">
        <f>VLOOKUP($C530,[1]Team!$A:$C,2,FALSE)</f>
        <v>Sunrisers Hyderabad</v>
      </c>
      <c r="X530" t="str">
        <f>VLOOKUP($C530,[1]Team!$A:$C,3,FALSE)</f>
        <v>SRH</v>
      </c>
      <c r="Y530" t="str">
        <f>VLOOKUP($D530,[1]Team!$A:$C,2,FALSE)</f>
        <v>Mumbai Indians</v>
      </c>
      <c r="Z530" t="str">
        <f>VLOOKUP($G530,[1]Team!$A:$C,2,FALSE)</f>
        <v>Sunrisers Hyderabad</v>
      </c>
      <c r="AA530" t="str">
        <f>VLOOKUP($N530,[1]Team!$A:$C,2,FALSE)</f>
        <v>Sunrisers Hyderabad</v>
      </c>
      <c r="AB530" t="str">
        <f t="shared" si="35"/>
        <v>Standard</v>
      </c>
    </row>
    <row r="531" spans="1:28" x14ac:dyDescent="0.3">
      <c r="A531">
        <v>980930</v>
      </c>
      <c r="B531" s="2">
        <v>42479</v>
      </c>
      <c r="C531">
        <v>4</v>
      </c>
      <c r="D531">
        <v>1</v>
      </c>
      <c r="E531">
        <v>9</v>
      </c>
      <c r="F531" t="s">
        <v>92</v>
      </c>
      <c r="G531">
        <v>1</v>
      </c>
      <c r="H531" t="s">
        <v>20</v>
      </c>
      <c r="I531">
        <v>0</v>
      </c>
      <c r="J531">
        <v>1</v>
      </c>
      <c r="K531">
        <v>0</v>
      </c>
      <c r="L531" t="s">
        <v>28</v>
      </c>
      <c r="M531">
        <v>6</v>
      </c>
      <c r="N531">
        <v>1</v>
      </c>
      <c r="O531">
        <v>46</v>
      </c>
      <c r="P531">
        <v>489</v>
      </c>
      <c r="Q531">
        <v>499</v>
      </c>
      <c r="R531" t="s">
        <v>26</v>
      </c>
      <c r="S531" t="s">
        <v>23</v>
      </c>
      <c r="T531">
        <f t="shared" si="32"/>
        <v>2016</v>
      </c>
      <c r="U531">
        <f t="shared" si="33"/>
        <v>4</v>
      </c>
      <c r="V531" t="str">
        <f t="shared" si="34"/>
        <v>April</v>
      </c>
      <c r="W531" s="1" t="str">
        <f>VLOOKUP($C531,[1]Team!$A:$C,2,FALSE)</f>
        <v>Kings XI Punjab</v>
      </c>
      <c r="X531" t="str">
        <f>VLOOKUP($C531,[1]Team!$A:$C,3,FALSE)</f>
        <v>KXIP</v>
      </c>
      <c r="Y531" t="str">
        <f>VLOOKUP($D531,[1]Team!$A:$C,2,FALSE)</f>
        <v>Kolkata Knight Riders</v>
      </c>
      <c r="Z531" t="str">
        <f>VLOOKUP($G531,[1]Team!$A:$C,2,FALSE)</f>
        <v>Kolkata Knight Riders</v>
      </c>
      <c r="AA531" t="str">
        <f>VLOOKUP($N531,[1]Team!$A:$C,2,FALSE)</f>
        <v>Kolkata Knight Riders</v>
      </c>
      <c r="AB531" t="str">
        <f t="shared" si="35"/>
        <v>Standard</v>
      </c>
    </row>
    <row r="532" spans="1:28" x14ac:dyDescent="0.3">
      <c r="A532">
        <v>980932</v>
      </c>
      <c r="B532" s="2">
        <v>42480</v>
      </c>
      <c r="C532">
        <v>7</v>
      </c>
      <c r="D532">
        <v>2</v>
      </c>
      <c r="E532">
        <v>9</v>
      </c>
      <c r="F532" t="s">
        <v>30</v>
      </c>
      <c r="G532">
        <v>7</v>
      </c>
      <c r="H532" t="s">
        <v>20</v>
      </c>
      <c r="I532">
        <v>0</v>
      </c>
      <c r="J532">
        <v>1</v>
      </c>
      <c r="K532">
        <v>0</v>
      </c>
      <c r="L532" t="s">
        <v>28</v>
      </c>
      <c r="M532">
        <v>6</v>
      </c>
      <c r="N532">
        <v>7</v>
      </c>
      <c r="O532">
        <v>57</v>
      </c>
      <c r="P532">
        <v>495</v>
      </c>
      <c r="Q532">
        <v>498</v>
      </c>
      <c r="R532" t="s">
        <v>31</v>
      </c>
      <c r="S532" t="s">
        <v>23</v>
      </c>
      <c r="T532">
        <f t="shared" si="32"/>
        <v>2016</v>
      </c>
      <c r="U532">
        <f t="shared" si="33"/>
        <v>4</v>
      </c>
      <c r="V532" t="str">
        <f t="shared" si="34"/>
        <v>April</v>
      </c>
      <c r="W532" s="1" t="str">
        <f>VLOOKUP($C532,[1]Team!$A:$C,2,FALSE)</f>
        <v>Mumbai Indians</v>
      </c>
      <c r="X532" t="str">
        <f>VLOOKUP($C532,[1]Team!$A:$C,3,FALSE)</f>
        <v>MI</v>
      </c>
      <c r="Y532" t="str">
        <f>VLOOKUP($D532,[1]Team!$A:$C,2,FALSE)</f>
        <v>Royal Challengers Bangalore</v>
      </c>
      <c r="Z532" t="str">
        <f>VLOOKUP($G532,[1]Team!$A:$C,2,FALSE)</f>
        <v>Mumbai Indians</v>
      </c>
      <c r="AA532" t="str">
        <f>VLOOKUP($N532,[1]Team!$A:$C,2,FALSE)</f>
        <v>Mumbai Indians</v>
      </c>
      <c r="AB532" t="str">
        <f t="shared" si="35"/>
        <v>Standard</v>
      </c>
    </row>
    <row r="533" spans="1:28" x14ac:dyDescent="0.3">
      <c r="A533">
        <v>980934</v>
      </c>
      <c r="B533" s="2">
        <v>42481</v>
      </c>
      <c r="C533">
        <v>13</v>
      </c>
      <c r="D533">
        <v>11</v>
      </c>
      <c r="E533">
        <v>9</v>
      </c>
      <c r="F533" t="s">
        <v>81</v>
      </c>
      <c r="G533">
        <v>11</v>
      </c>
      <c r="H533" t="s">
        <v>20</v>
      </c>
      <c r="I533">
        <v>0</v>
      </c>
      <c r="J533">
        <v>1</v>
      </c>
      <c r="K533">
        <v>0</v>
      </c>
      <c r="L533" t="s">
        <v>28</v>
      </c>
      <c r="M533">
        <v>10</v>
      </c>
      <c r="N533">
        <v>11</v>
      </c>
      <c r="O533">
        <v>299</v>
      </c>
      <c r="P533">
        <v>508</v>
      </c>
      <c r="Q533">
        <v>482</v>
      </c>
      <c r="R533" t="s">
        <v>82</v>
      </c>
      <c r="S533" t="s">
        <v>23</v>
      </c>
      <c r="T533">
        <f t="shared" si="32"/>
        <v>2016</v>
      </c>
      <c r="U533">
        <f t="shared" si="33"/>
        <v>4</v>
      </c>
      <c r="V533" t="str">
        <f t="shared" si="34"/>
        <v>April</v>
      </c>
      <c r="W533" s="1" t="str">
        <f>VLOOKUP($C533,[1]Team!$A:$C,2,FALSE)</f>
        <v>Gujarat Lions</v>
      </c>
      <c r="X533" t="str">
        <f>VLOOKUP($C533,[1]Team!$A:$C,3,FALSE)</f>
        <v>GL</v>
      </c>
      <c r="Y533" t="str">
        <f>VLOOKUP($D533,[1]Team!$A:$C,2,FALSE)</f>
        <v>Sunrisers Hyderabad</v>
      </c>
      <c r="Z533" t="str">
        <f>VLOOKUP($G533,[1]Team!$A:$C,2,FALSE)</f>
        <v>Sunrisers Hyderabad</v>
      </c>
      <c r="AA533" t="str">
        <f>VLOOKUP($N533,[1]Team!$A:$C,2,FALSE)</f>
        <v>Sunrisers Hyderabad</v>
      </c>
      <c r="AB533" t="str">
        <f t="shared" si="35"/>
        <v>Standard</v>
      </c>
    </row>
    <row r="534" spans="1:28" x14ac:dyDescent="0.3">
      <c r="A534">
        <v>980936</v>
      </c>
      <c r="B534" s="2">
        <v>42482</v>
      </c>
      <c r="C534">
        <v>12</v>
      </c>
      <c r="D534">
        <v>2</v>
      </c>
      <c r="E534">
        <v>9</v>
      </c>
      <c r="F534" t="s">
        <v>80</v>
      </c>
      <c r="G534">
        <v>12</v>
      </c>
      <c r="H534" t="s">
        <v>20</v>
      </c>
      <c r="I534">
        <v>0</v>
      </c>
      <c r="J534">
        <v>1</v>
      </c>
      <c r="K534">
        <v>0</v>
      </c>
      <c r="L534" t="s">
        <v>21</v>
      </c>
      <c r="M534">
        <v>13</v>
      </c>
      <c r="N534">
        <v>2</v>
      </c>
      <c r="O534">
        <v>110</v>
      </c>
      <c r="P534">
        <v>505</v>
      </c>
      <c r="Q534">
        <v>521</v>
      </c>
      <c r="R534" t="s">
        <v>71</v>
      </c>
      <c r="S534" t="s">
        <v>23</v>
      </c>
      <c r="T534">
        <f t="shared" si="32"/>
        <v>2016</v>
      </c>
      <c r="U534">
        <f t="shared" si="33"/>
        <v>4</v>
      </c>
      <c r="V534" t="str">
        <f t="shared" si="34"/>
        <v>April</v>
      </c>
      <c r="W534" s="1" t="str">
        <f>VLOOKUP($C534,[1]Team!$A:$C,2,FALSE)</f>
        <v>Rising Pune Supergiants</v>
      </c>
      <c r="X534" t="str">
        <f>VLOOKUP($C534,[1]Team!$A:$C,3,FALSE)</f>
        <v>RPS</v>
      </c>
      <c r="Y534" t="str">
        <f>VLOOKUP($D534,[1]Team!$A:$C,2,FALSE)</f>
        <v>Royal Challengers Bangalore</v>
      </c>
      <c r="Z534" t="str">
        <f>VLOOKUP($G534,[1]Team!$A:$C,2,FALSE)</f>
        <v>Rising Pune Supergiants</v>
      </c>
      <c r="AA534" t="str">
        <f>VLOOKUP($N534,[1]Team!$A:$C,2,FALSE)</f>
        <v>Royal Challengers Bangalore</v>
      </c>
      <c r="AB534" t="str">
        <f t="shared" si="35"/>
        <v>Standard</v>
      </c>
    </row>
    <row r="535" spans="1:28" x14ac:dyDescent="0.3">
      <c r="A535">
        <v>980938</v>
      </c>
      <c r="B535" s="2">
        <v>42483</v>
      </c>
      <c r="C535">
        <v>6</v>
      </c>
      <c r="D535">
        <v>7</v>
      </c>
      <c r="E535">
        <v>9</v>
      </c>
      <c r="F535" t="s">
        <v>27</v>
      </c>
      <c r="G535">
        <v>7</v>
      </c>
      <c r="H535" t="s">
        <v>20</v>
      </c>
      <c r="I535">
        <v>0</v>
      </c>
      <c r="J535">
        <v>1</v>
      </c>
      <c r="K535">
        <v>0</v>
      </c>
      <c r="L535" t="s">
        <v>21</v>
      </c>
      <c r="M535">
        <v>10</v>
      </c>
      <c r="N535">
        <v>6</v>
      </c>
      <c r="O535">
        <v>351</v>
      </c>
      <c r="P535">
        <v>489</v>
      </c>
      <c r="Q535">
        <v>499</v>
      </c>
      <c r="R535" t="s">
        <v>29</v>
      </c>
      <c r="S535" t="s">
        <v>23</v>
      </c>
      <c r="T535">
        <f t="shared" si="32"/>
        <v>2016</v>
      </c>
      <c r="U535">
        <f t="shared" si="33"/>
        <v>4</v>
      </c>
      <c r="V535" t="str">
        <f t="shared" si="34"/>
        <v>April</v>
      </c>
      <c r="W535" s="1" t="str">
        <f>VLOOKUP($C535,[1]Team!$A:$C,2,FALSE)</f>
        <v>Delhi Daredevils</v>
      </c>
      <c r="X535" t="str">
        <f>VLOOKUP($C535,[1]Team!$A:$C,3,FALSE)</f>
        <v>DD</v>
      </c>
      <c r="Y535" t="str">
        <f>VLOOKUP($D535,[1]Team!$A:$C,2,FALSE)</f>
        <v>Mumbai Indians</v>
      </c>
      <c r="Z535" t="str">
        <f>VLOOKUP($G535,[1]Team!$A:$C,2,FALSE)</f>
        <v>Mumbai Indians</v>
      </c>
      <c r="AA535" t="str">
        <f>VLOOKUP($N535,[1]Team!$A:$C,2,FALSE)</f>
        <v>Delhi Daredevils</v>
      </c>
      <c r="AB535" t="str">
        <f t="shared" si="35"/>
        <v>Standard</v>
      </c>
    </row>
    <row r="536" spans="1:28" x14ac:dyDescent="0.3">
      <c r="A536">
        <v>980940</v>
      </c>
      <c r="B536" s="2">
        <v>42483</v>
      </c>
      <c r="C536">
        <v>11</v>
      </c>
      <c r="D536">
        <v>4</v>
      </c>
      <c r="E536">
        <v>9</v>
      </c>
      <c r="F536" t="s">
        <v>36</v>
      </c>
      <c r="G536">
        <v>11</v>
      </c>
      <c r="H536" t="s">
        <v>20</v>
      </c>
      <c r="I536">
        <v>0</v>
      </c>
      <c r="J536">
        <v>1</v>
      </c>
      <c r="K536">
        <v>0</v>
      </c>
      <c r="L536" t="s">
        <v>28</v>
      </c>
      <c r="M536">
        <v>5</v>
      </c>
      <c r="N536">
        <v>11</v>
      </c>
      <c r="O536">
        <v>460</v>
      </c>
      <c r="P536">
        <v>495</v>
      </c>
      <c r="Q536">
        <v>498</v>
      </c>
      <c r="R536" t="s">
        <v>37</v>
      </c>
      <c r="S536" t="s">
        <v>23</v>
      </c>
      <c r="T536">
        <f t="shared" si="32"/>
        <v>2016</v>
      </c>
      <c r="U536">
        <f t="shared" si="33"/>
        <v>4</v>
      </c>
      <c r="V536" t="str">
        <f t="shared" si="34"/>
        <v>April</v>
      </c>
      <c r="W536" s="1" t="str">
        <f>VLOOKUP($C536,[1]Team!$A:$C,2,FALSE)</f>
        <v>Sunrisers Hyderabad</v>
      </c>
      <c r="X536" t="str">
        <f>VLOOKUP($C536,[1]Team!$A:$C,3,FALSE)</f>
        <v>SRH</v>
      </c>
      <c r="Y536" t="str">
        <f>VLOOKUP($D536,[1]Team!$A:$C,2,FALSE)</f>
        <v>Kings XI Punjab</v>
      </c>
      <c r="Z536" t="str">
        <f>VLOOKUP($G536,[1]Team!$A:$C,2,FALSE)</f>
        <v>Sunrisers Hyderabad</v>
      </c>
      <c r="AA536" t="str">
        <f>VLOOKUP($N536,[1]Team!$A:$C,2,FALSE)</f>
        <v>Sunrisers Hyderabad</v>
      </c>
      <c r="AB536" t="str">
        <f t="shared" si="35"/>
        <v>Standard</v>
      </c>
    </row>
    <row r="537" spans="1:28" x14ac:dyDescent="0.3">
      <c r="A537">
        <v>980942</v>
      </c>
      <c r="B537" s="2">
        <v>42484</v>
      </c>
      <c r="C537">
        <v>13</v>
      </c>
      <c r="D537">
        <v>2</v>
      </c>
      <c r="E537">
        <v>9</v>
      </c>
      <c r="F537" t="s">
        <v>81</v>
      </c>
      <c r="G537">
        <v>2</v>
      </c>
      <c r="H537" t="s">
        <v>25</v>
      </c>
      <c r="I537">
        <v>0</v>
      </c>
      <c r="J537">
        <v>1</v>
      </c>
      <c r="K537">
        <v>0</v>
      </c>
      <c r="L537" t="s">
        <v>28</v>
      </c>
      <c r="M537">
        <v>6</v>
      </c>
      <c r="N537">
        <v>13</v>
      </c>
      <c r="O537">
        <v>8</v>
      </c>
      <c r="P537">
        <v>508</v>
      </c>
      <c r="Q537">
        <v>497</v>
      </c>
      <c r="R537" t="s">
        <v>82</v>
      </c>
      <c r="S537" t="s">
        <v>23</v>
      </c>
      <c r="T537">
        <f t="shared" si="32"/>
        <v>2016</v>
      </c>
      <c r="U537">
        <f t="shared" si="33"/>
        <v>4</v>
      </c>
      <c r="V537" t="str">
        <f t="shared" si="34"/>
        <v>April</v>
      </c>
      <c r="W537" s="1" t="str">
        <f>VLOOKUP($C537,[1]Team!$A:$C,2,FALSE)</f>
        <v>Gujarat Lions</v>
      </c>
      <c r="X537" t="str">
        <f>VLOOKUP($C537,[1]Team!$A:$C,3,FALSE)</f>
        <v>GL</v>
      </c>
      <c r="Y537" t="str">
        <f>VLOOKUP($D537,[1]Team!$A:$C,2,FALSE)</f>
        <v>Royal Challengers Bangalore</v>
      </c>
      <c r="Z537" t="str">
        <f>VLOOKUP($G537,[1]Team!$A:$C,2,FALSE)</f>
        <v>Royal Challengers Bangalore</v>
      </c>
      <c r="AA537" t="str">
        <f>VLOOKUP($N537,[1]Team!$A:$C,2,FALSE)</f>
        <v>Gujarat Lions</v>
      </c>
      <c r="AB537" t="str">
        <f t="shared" si="35"/>
        <v>Standard</v>
      </c>
    </row>
    <row r="538" spans="1:28" x14ac:dyDescent="0.3">
      <c r="A538">
        <v>980944</v>
      </c>
      <c r="B538" s="2">
        <v>42484</v>
      </c>
      <c r="C538">
        <v>12</v>
      </c>
      <c r="D538">
        <v>1</v>
      </c>
      <c r="E538">
        <v>9</v>
      </c>
      <c r="F538" t="s">
        <v>80</v>
      </c>
      <c r="G538">
        <v>1</v>
      </c>
      <c r="H538" t="s">
        <v>20</v>
      </c>
      <c r="I538">
        <v>0</v>
      </c>
      <c r="J538">
        <v>1</v>
      </c>
      <c r="K538">
        <v>0</v>
      </c>
      <c r="L538" t="s">
        <v>28</v>
      </c>
      <c r="M538">
        <v>2</v>
      </c>
      <c r="N538">
        <v>1</v>
      </c>
      <c r="O538">
        <v>308</v>
      </c>
      <c r="P538">
        <v>505</v>
      </c>
      <c r="Q538">
        <v>511</v>
      </c>
      <c r="R538" t="s">
        <v>71</v>
      </c>
      <c r="S538" t="s">
        <v>23</v>
      </c>
      <c r="T538">
        <f t="shared" si="32"/>
        <v>2016</v>
      </c>
      <c r="U538">
        <f t="shared" si="33"/>
        <v>4</v>
      </c>
      <c r="V538" t="str">
        <f t="shared" si="34"/>
        <v>April</v>
      </c>
      <c r="W538" s="1" t="str">
        <f>VLOOKUP($C538,[1]Team!$A:$C,2,FALSE)</f>
        <v>Rising Pune Supergiants</v>
      </c>
      <c r="X538" t="str">
        <f>VLOOKUP($C538,[1]Team!$A:$C,3,FALSE)</f>
        <v>RPS</v>
      </c>
      <c r="Y538" t="str">
        <f>VLOOKUP($D538,[1]Team!$A:$C,2,FALSE)</f>
        <v>Kolkata Knight Riders</v>
      </c>
      <c r="Z538" t="str">
        <f>VLOOKUP($G538,[1]Team!$A:$C,2,FALSE)</f>
        <v>Kolkata Knight Riders</v>
      </c>
      <c r="AA538" t="str">
        <f>VLOOKUP($N538,[1]Team!$A:$C,2,FALSE)</f>
        <v>Kolkata Knight Riders</v>
      </c>
      <c r="AB538" t="str">
        <f t="shared" si="35"/>
        <v>Standard</v>
      </c>
    </row>
    <row r="539" spans="1:28" x14ac:dyDescent="0.3">
      <c r="A539">
        <v>980946</v>
      </c>
      <c r="B539" s="2">
        <v>42485</v>
      </c>
      <c r="C539">
        <v>4</v>
      </c>
      <c r="D539">
        <v>7</v>
      </c>
      <c r="E539">
        <v>9</v>
      </c>
      <c r="F539" t="s">
        <v>92</v>
      </c>
      <c r="G539">
        <v>4</v>
      </c>
      <c r="H539" t="s">
        <v>20</v>
      </c>
      <c r="I539">
        <v>0</v>
      </c>
      <c r="J539">
        <v>1</v>
      </c>
      <c r="K539">
        <v>0</v>
      </c>
      <c r="L539" t="s">
        <v>21</v>
      </c>
      <c r="M539">
        <v>25</v>
      </c>
      <c r="N539">
        <v>7</v>
      </c>
      <c r="O539">
        <v>17</v>
      </c>
      <c r="P539">
        <v>507</v>
      </c>
      <c r="Q539">
        <v>518</v>
      </c>
      <c r="R539" t="s">
        <v>26</v>
      </c>
      <c r="S539" t="s">
        <v>23</v>
      </c>
      <c r="T539">
        <f t="shared" si="32"/>
        <v>2016</v>
      </c>
      <c r="U539">
        <f t="shared" si="33"/>
        <v>4</v>
      </c>
      <c r="V539" t="str">
        <f t="shared" si="34"/>
        <v>April</v>
      </c>
      <c r="W539" s="1" t="str">
        <f>VLOOKUP($C539,[1]Team!$A:$C,2,FALSE)</f>
        <v>Kings XI Punjab</v>
      </c>
      <c r="X539" t="str">
        <f>VLOOKUP($C539,[1]Team!$A:$C,3,FALSE)</f>
        <v>KXIP</v>
      </c>
      <c r="Y539" t="str">
        <f>VLOOKUP($D539,[1]Team!$A:$C,2,FALSE)</f>
        <v>Mumbai Indians</v>
      </c>
      <c r="Z539" t="str">
        <f>VLOOKUP($G539,[1]Team!$A:$C,2,FALSE)</f>
        <v>Kings XI Punjab</v>
      </c>
      <c r="AA539" t="str">
        <f>VLOOKUP($N539,[1]Team!$A:$C,2,FALSE)</f>
        <v>Mumbai Indians</v>
      </c>
      <c r="AB539" t="str">
        <f t="shared" si="35"/>
        <v>Standard</v>
      </c>
    </row>
    <row r="540" spans="1:28" x14ac:dyDescent="0.3">
      <c r="A540">
        <v>980948</v>
      </c>
      <c r="B540" s="2">
        <v>42486</v>
      </c>
      <c r="C540">
        <v>11</v>
      </c>
      <c r="D540">
        <v>12</v>
      </c>
      <c r="E540">
        <v>9</v>
      </c>
      <c r="F540" t="s">
        <v>36</v>
      </c>
      <c r="G540">
        <v>12</v>
      </c>
      <c r="H540" t="s">
        <v>20</v>
      </c>
      <c r="I540">
        <v>0</v>
      </c>
      <c r="J540">
        <v>1</v>
      </c>
      <c r="K540">
        <v>1</v>
      </c>
      <c r="L540" t="s">
        <v>21</v>
      </c>
      <c r="M540">
        <v>34</v>
      </c>
      <c r="N540">
        <v>12</v>
      </c>
      <c r="O540">
        <v>106</v>
      </c>
      <c r="P540">
        <v>509</v>
      </c>
      <c r="Q540">
        <v>498</v>
      </c>
      <c r="R540" t="s">
        <v>37</v>
      </c>
      <c r="S540" t="s">
        <v>23</v>
      </c>
      <c r="T540">
        <f t="shared" si="32"/>
        <v>2016</v>
      </c>
      <c r="U540">
        <f t="shared" si="33"/>
        <v>4</v>
      </c>
      <c r="V540" t="str">
        <f t="shared" si="34"/>
        <v>April</v>
      </c>
      <c r="W540" s="1" t="str">
        <f>VLOOKUP($C540,[1]Team!$A:$C,2,FALSE)</f>
        <v>Sunrisers Hyderabad</v>
      </c>
      <c r="X540" t="str">
        <f>VLOOKUP($C540,[1]Team!$A:$C,3,FALSE)</f>
        <v>SRH</v>
      </c>
      <c r="Y540" t="str">
        <f>VLOOKUP($D540,[1]Team!$A:$C,2,FALSE)</f>
        <v>Rising Pune Supergiants</v>
      </c>
      <c r="Z540" t="str">
        <f>VLOOKUP($G540,[1]Team!$A:$C,2,FALSE)</f>
        <v>Rising Pune Supergiants</v>
      </c>
      <c r="AA540" t="str">
        <f>VLOOKUP($N540,[1]Team!$A:$C,2,FALSE)</f>
        <v>Rising Pune Supergiants</v>
      </c>
      <c r="AB540" t="str">
        <f t="shared" si="35"/>
        <v>Standard</v>
      </c>
    </row>
    <row r="541" spans="1:28" x14ac:dyDescent="0.3">
      <c r="A541">
        <v>980950</v>
      </c>
      <c r="B541" s="2">
        <v>42487</v>
      </c>
      <c r="C541">
        <v>6</v>
      </c>
      <c r="D541">
        <v>13</v>
      </c>
      <c r="E541">
        <v>9</v>
      </c>
      <c r="F541" t="s">
        <v>27</v>
      </c>
      <c r="G541">
        <v>6</v>
      </c>
      <c r="H541" t="s">
        <v>20</v>
      </c>
      <c r="I541">
        <v>0</v>
      </c>
      <c r="J541">
        <v>1</v>
      </c>
      <c r="K541">
        <v>0</v>
      </c>
      <c r="L541" t="s">
        <v>21</v>
      </c>
      <c r="M541">
        <v>1</v>
      </c>
      <c r="N541">
        <v>13</v>
      </c>
      <c r="O541">
        <v>350</v>
      </c>
      <c r="P541">
        <v>481</v>
      </c>
      <c r="Q541">
        <v>489</v>
      </c>
      <c r="R541" t="s">
        <v>29</v>
      </c>
      <c r="S541" t="s">
        <v>23</v>
      </c>
      <c r="T541">
        <f t="shared" si="32"/>
        <v>2016</v>
      </c>
      <c r="U541">
        <f t="shared" si="33"/>
        <v>4</v>
      </c>
      <c r="V541" t="str">
        <f t="shared" si="34"/>
        <v>April</v>
      </c>
      <c r="W541" s="1" t="str">
        <f>VLOOKUP($C541,[1]Team!$A:$C,2,FALSE)</f>
        <v>Delhi Daredevils</v>
      </c>
      <c r="X541" t="str">
        <f>VLOOKUP($C541,[1]Team!$A:$C,3,FALSE)</f>
        <v>DD</v>
      </c>
      <c r="Y541" t="str">
        <f>VLOOKUP($D541,[1]Team!$A:$C,2,FALSE)</f>
        <v>Gujarat Lions</v>
      </c>
      <c r="Z541" t="str">
        <f>VLOOKUP($G541,[1]Team!$A:$C,2,FALSE)</f>
        <v>Delhi Daredevils</v>
      </c>
      <c r="AA541" t="str">
        <f>VLOOKUP($N541,[1]Team!$A:$C,2,FALSE)</f>
        <v>Gujarat Lions</v>
      </c>
      <c r="AB541" t="str">
        <f t="shared" si="35"/>
        <v>Standard</v>
      </c>
    </row>
    <row r="542" spans="1:28" x14ac:dyDescent="0.3">
      <c r="A542">
        <v>980952</v>
      </c>
      <c r="B542" s="2">
        <v>42488</v>
      </c>
      <c r="C542">
        <v>7</v>
      </c>
      <c r="D542">
        <v>1</v>
      </c>
      <c r="E542">
        <v>9</v>
      </c>
      <c r="F542" t="s">
        <v>30</v>
      </c>
      <c r="G542">
        <v>7</v>
      </c>
      <c r="H542" t="s">
        <v>20</v>
      </c>
      <c r="I542">
        <v>0</v>
      </c>
      <c r="J542">
        <v>1</v>
      </c>
      <c r="K542">
        <v>0</v>
      </c>
      <c r="L542" t="s">
        <v>28</v>
      </c>
      <c r="M542">
        <v>6</v>
      </c>
      <c r="N542">
        <v>7</v>
      </c>
      <c r="O542">
        <v>57</v>
      </c>
      <c r="P542">
        <v>507</v>
      </c>
      <c r="Q542">
        <v>518</v>
      </c>
      <c r="R542" t="s">
        <v>31</v>
      </c>
      <c r="S542" t="s">
        <v>23</v>
      </c>
      <c r="T542">
        <f t="shared" si="32"/>
        <v>2016</v>
      </c>
      <c r="U542">
        <f t="shared" si="33"/>
        <v>4</v>
      </c>
      <c r="V542" t="str">
        <f t="shared" si="34"/>
        <v>April</v>
      </c>
      <c r="W542" s="1" t="str">
        <f>VLOOKUP($C542,[1]Team!$A:$C,2,FALSE)</f>
        <v>Mumbai Indians</v>
      </c>
      <c r="X542" t="str">
        <f>VLOOKUP($C542,[1]Team!$A:$C,3,FALSE)</f>
        <v>MI</v>
      </c>
      <c r="Y542" t="str">
        <f>VLOOKUP($D542,[1]Team!$A:$C,2,FALSE)</f>
        <v>Kolkata Knight Riders</v>
      </c>
      <c r="Z542" t="str">
        <f>VLOOKUP($G542,[1]Team!$A:$C,2,FALSE)</f>
        <v>Mumbai Indians</v>
      </c>
      <c r="AA542" t="str">
        <f>VLOOKUP($N542,[1]Team!$A:$C,2,FALSE)</f>
        <v>Mumbai Indians</v>
      </c>
      <c r="AB542" t="str">
        <f t="shared" si="35"/>
        <v>Standard</v>
      </c>
    </row>
    <row r="543" spans="1:28" x14ac:dyDescent="0.3">
      <c r="A543">
        <v>980954</v>
      </c>
      <c r="B543" s="2">
        <v>42489</v>
      </c>
      <c r="C543">
        <v>12</v>
      </c>
      <c r="D543">
        <v>13</v>
      </c>
      <c r="E543">
        <v>9</v>
      </c>
      <c r="F543" t="s">
        <v>80</v>
      </c>
      <c r="G543">
        <v>13</v>
      </c>
      <c r="H543" t="s">
        <v>20</v>
      </c>
      <c r="I543">
        <v>0</v>
      </c>
      <c r="J543">
        <v>1</v>
      </c>
      <c r="K543">
        <v>0</v>
      </c>
      <c r="L543" t="s">
        <v>28</v>
      </c>
      <c r="M543">
        <v>3</v>
      </c>
      <c r="N543">
        <v>13</v>
      </c>
      <c r="O543">
        <v>147</v>
      </c>
      <c r="P543">
        <v>505</v>
      </c>
      <c r="Q543">
        <v>497</v>
      </c>
      <c r="R543" t="s">
        <v>71</v>
      </c>
      <c r="S543" t="s">
        <v>23</v>
      </c>
      <c r="T543">
        <f t="shared" si="32"/>
        <v>2016</v>
      </c>
      <c r="U543">
        <f t="shared" si="33"/>
        <v>4</v>
      </c>
      <c r="V543" t="str">
        <f t="shared" si="34"/>
        <v>April</v>
      </c>
      <c r="W543" s="1" t="str">
        <f>VLOOKUP($C543,[1]Team!$A:$C,2,FALSE)</f>
        <v>Rising Pune Supergiants</v>
      </c>
      <c r="X543" t="str">
        <f>VLOOKUP($C543,[1]Team!$A:$C,3,FALSE)</f>
        <v>RPS</v>
      </c>
      <c r="Y543" t="str">
        <f>VLOOKUP($D543,[1]Team!$A:$C,2,FALSE)</f>
        <v>Gujarat Lions</v>
      </c>
      <c r="Z543" t="str">
        <f>VLOOKUP($G543,[1]Team!$A:$C,2,FALSE)</f>
        <v>Gujarat Lions</v>
      </c>
      <c r="AA543" t="str">
        <f>VLOOKUP($N543,[1]Team!$A:$C,2,FALSE)</f>
        <v>Gujarat Lions</v>
      </c>
      <c r="AB543" t="str">
        <f t="shared" si="35"/>
        <v>Standard</v>
      </c>
    </row>
    <row r="544" spans="1:28" x14ac:dyDescent="0.3">
      <c r="A544">
        <v>980956</v>
      </c>
      <c r="B544" s="2">
        <v>42490</v>
      </c>
      <c r="C544">
        <v>6</v>
      </c>
      <c r="D544">
        <v>1</v>
      </c>
      <c r="E544">
        <v>9</v>
      </c>
      <c r="F544" t="s">
        <v>27</v>
      </c>
      <c r="G544">
        <v>1</v>
      </c>
      <c r="H544" t="s">
        <v>20</v>
      </c>
      <c r="I544">
        <v>0</v>
      </c>
      <c r="J544">
        <v>1</v>
      </c>
      <c r="K544">
        <v>0</v>
      </c>
      <c r="L544" t="s">
        <v>21</v>
      </c>
      <c r="M544">
        <v>27</v>
      </c>
      <c r="N544">
        <v>6</v>
      </c>
      <c r="O544">
        <v>408</v>
      </c>
      <c r="P544">
        <v>510</v>
      </c>
      <c r="Q544">
        <v>481</v>
      </c>
      <c r="R544" t="s">
        <v>29</v>
      </c>
      <c r="S544" t="s">
        <v>23</v>
      </c>
      <c r="T544">
        <f t="shared" si="32"/>
        <v>2016</v>
      </c>
      <c r="U544">
        <f t="shared" si="33"/>
        <v>4</v>
      </c>
      <c r="V544" t="str">
        <f t="shared" si="34"/>
        <v>April</v>
      </c>
      <c r="W544" s="1" t="str">
        <f>VLOOKUP($C544,[1]Team!$A:$C,2,FALSE)</f>
        <v>Delhi Daredevils</v>
      </c>
      <c r="X544" t="str">
        <f>VLOOKUP($C544,[1]Team!$A:$C,3,FALSE)</f>
        <v>DD</v>
      </c>
      <c r="Y544" t="str">
        <f>VLOOKUP($D544,[1]Team!$A:$C,2,FALSE)</f>
        <v>Kolkata Knight Riders</v>
      </c>
      <c r="Z544" t="str">
        <f>VLOOKUP($G544,[1]Team!$A:$C,2,FALSE)</f>
        <v>Kolkata Knight Riders</v>
      </c>
      <c r="AA544" t="str">
        <f>VLOOKUP($N544,[1]Team!$A:$C,2,FALSE)</f>
        <v>Delhi Daredevils</v>
      </c>
      <c r="AB544" t="str">
        <f t="shared" si="35"/>
        <v>Standard</v>
      </c>
    </row>
    <row r="545" spans="1:28" x14ac:dyDescent="0.3">
      <c r="A545">
        <v>980958</v>
      </c>
      <c r="B545" s="2">
        <v>42490</v>
      </c>
      <c r="C545">
        <v>11</v>
      </c>
      <c r="D545">
        <v>2</v>
      </c>
      <c r="E545">
        <v>9</v>
      </c>
      <c r="F545" t="s">
        <v>36</v>
      </c>
      <c r="G545">
        <v>2</v>
      </c>
      <c r="H545" t="s">
        <v>20</v>
      </c>
      <c r="I545">
        <v>0</v>
      </c>
      <c r="J545">
        <v>1</v>
      </c>
      <c r="K545">
        <v>0</v>
      </c>
      <c r="L545" t="s">
        <v>21</v>
      </c>
      <c r="M545">
        <v>15</v>
      </c>
      <c r="N545">
        <v>11</v>
      </c>
      <c r="O545">
        <v>187</v>
      </c>
      <c r="P545">
        <v>495</v>
      </c>
      <c r="Q545">
        <v>482</v>
      </c>
      <c r="R545" t="s">
        <v>37</v>
      </c>
      <c r="S545" t="s">
        <v>23</v>
      </c>
      <c r="T545">
        <f t="shared" si="32"/>
        <v>2016</v>
      </c>
      <c r="U545">
        <f t="shared" si="33"/>
        <v>4</v>
      </c>
      <c r="V545" t="str">
        <f t="shared" si="34"/>
        <v>April</v>
      </c>
      <c r="W545" s="1" t="str">
        <f>VLOOKUP($C545,[1]Team!$A:$C,2,FALSE)</f>
        <v>Sunrisers Hyderabad</v>
      </c>
      <c r="X545" t="str">
        <f>VLOOKUP($C545,[1]Team!$A:$C,3,FALSE)</f>
        <v>SRH</v>
      </c>
      <c r="Y545" t="str">
        <f>VLOOKUP($D545,[1]Team!$A:$C,2,FALSE)</f>
        <v>Royal Challengers Bangalore</v>
      </c>
      <c r="Z545" t="str">
        <f>VLOOKUP($G545,[1]Team!$A:$C,2,FALSE)</f>
        <v>Royal Challengers Bangalore</v>
      </c>
      <c r="AA545" t="str">
        <f>VLOOKUP($N545,[1]Team!$A:$C,2,FALSE)</f>
        <v>Sunrisers Hyderabad</v>
      </c>
      <c r="AB545" t="str">
        <f t="shared" si="35"/>
        <v>Standard</v>
      </c>
    </row>
    <row r="546" spans="1:28" x14ac:dyDescent="0.3">
      <c r="A546">
        <v>980960</v>
      </c>
      <c r="B546" s="2">
        <v>42491</v>
      </c>
      <c r="C546">
        <v>13</v>
      </c>
      <c r="D546">
        <v>4</v>
      </c>
      <c r="E546">
        <v>9</v>
      </c>
      <c r="F546" t="s">
        <v>81</v>
      </c>
      <c r="G546">
        <v>13</v>
      </c>
      <c r="H546" t="s">
        <v>20</v>
      </c>
      <c r="I546">
        <v>0</v>
      </c>
      <c r="J546">
        <v>1</v>
      </c>
      <c r="K546">
        <v>0</v>
      </c>
      <c r="L546" t="s">
        <v>21</v>
      </c>
      <c r="M546">
        <v>23</v>
      </c>
      <c r="N546">
        <v>4</v>
      </c>
      <c r="O546">
        <v>374</v>
      </c>
      <c r="P546">
        <v>497</v>
      </c>
      <c r="Q546">
        <v>521</v>
      </c>
      <c r="R546" t="s">
        <v>82</v>
      </c>
      <c r="S546" t="s">
        <v>23</v>
      </c>
      <c r="T546">
        <f t="shared" si="32"/>
        <v>2016</v>
      </c>
      <c r="U546">
        <f t="shared" si="33"/>
        <v>5</v>
      </c>
      <c r="V546" t="str">
        <f t="shared" si="34"/>
        <v>May</v>
      </c>
      <c r="W546" s="1" t="str">
        <f>VLOOKUP($C546,[1]Team!$A:$C,2,FALSE)</f>
        <v>Gujarat Lions</v>
      </c>
      <c r="X546" t="str">
        <f>VLOOKUP($C546,[1]Team!$A:$C,3,FALSE)</f>
        <v>GL</v>
      </c>
      <c r="Y546" t="str">
        <f>VLOOKUP($D546,[1]Team!$A:$C,2,FALSE)</f>
        <v>Kings XI Punjab</v>
      </c>
      <c r="Z546" t="str">
        <f>VLOOKUP($G546,[1]Team!$A:$C,2,FALSE)</f>
        <v>Gujarat Lions</v>
      </c>
      <c r="AA546" t="str">
        <f>VLOOKUP($N546,[1]Team!$A:$C,2,FALSE)</f>
        <v>Kings XI Punjab</v>
      </c>
      <c r="AB546" t="str">
        <f t="shared" si="35"/>
        <v>Standard</v>
      </c>
    </row>
    <row r="547" spans="1:28" x14ac:dyDescent="0.3">
      <c r="A547">
        <v>980962</v>
      </c>
      <c r="B547" s="2">
        <v>42491</v>
      </c>
      <c r="C547">
        <v>12</v>
      </c>
      <c r="D547">
        <v>7</v>
      </c>
      <c r="E547">
        <v>9</v>
      </c>
      <c r="F547" t="s">
        <v>80</v>
      </c>
      <c r="G547">
        <v>7</v>
      </c>
      <c r="H547" t="s">
        <v>20</v>
      </c>
      <c r="I547">
        <v>0</v>
      </c>
      <c r="J547">
        <v>1</v>
      </c>
      <c r="K547">
        <v>0</v>
      </c>
      <c r="L547" t="s">
        <v>28</v>
      </c>
      <c r="M547">
        <v>8</v>
      </c>
      <c r="N547">
        <v>7</v>
      </c>
      <c r="O547">
        <v>57</v>
      </c>
      <c r="P547">
        <v>509</v>
      </c>
      <c r="Q547">
        <v>518</v>
      </c>
      <c r="R547" t="s">
        <v>71</v>
      </c>
      <c r="S547" t="s">
        <v>23</v>
      </c>
      <c r="T547">
        <f t="shared" si="32"/>
        <v>2016</v>
      </c>
      <c r="U547">
        <f t="shared" si="33"/>
        <v>5</v>
      </c>
      <c r="V547" t="str">
        <f t="shared" si="34"/>
        <v>May</v>
      </c>
      <c r="W547" s="1" t="str">
        <f>VLOOKUP($C547,[1]Team!$A:$C,2,FALSE)</f>
        <v>Rising Pune Supergiants</v>
      </c>
      <c r="X547" t="str">
        <f>VLOOKUP($C547,[1]Team!$A:$C,3,FALSE)</f>
        <v>RPS</v>
      </c>
      <c r="Y547" t="str">
        <f>VLOOKUP($D547,[1]Team!$A:$C,2,FALSE)</f>
        <v>Mumbai Indians</v>
      </c>
      <c r="Z547" t="str">
        <f>VLOOKUP($G547,[1]Team!$A:$C,2,FALSE)</f>
        <v>Mumbai Indians</v>
      </c>
      <c r="AA547" t="str">
        <f>VLOOKUP($N547,[1]Team!$A:$C,2,FALSE)</f>
        <v>Mumbai Indians</v>
      </c>
      <c r="AB547" t="str">
        <f t="shared" si="35"/>
        <v>Standard</v>
      </c>
    </row>
    <row r="548" spans="1:28" x14ac:dyDescent="0.3">
      <c r="A548">
        <v>980964</v>
      </c>
      <c r="B548" s="2">
        <v>42492</v>
      </c>
      <c r="C548">
        <v>2</v>
      </c>
      <c r="D548">
        <v>1</v>
      </c>
      <c r="E548">
        <v>9</v>
      </c>
      <c r="F548" t="s">
        <v>19</v>
      </c>
      <c r="G548">
        <v>1</v>
      </c>
      <c r="H548" t="s">
        <v>20</v>
      </c>
      <c r="I548">
        <v>0</v>
      </c>
      <c r="J548">
        <v>1</v>
      </c>
      <c r="K548">
        <v>0</v>
      </c>
      <c r="L548" t="s">
        <v>28</v>
      </c>
      <c r="M548">
        <v>5</v>
      </c>
      <c r="N548">
        <v>1</v>
      </c>
      <c r="O548">
        <v>334</v>
      </c>
      <c r="P548">
        <v>481</v>
      </c>
      <c r="Q548">
        <v>489</v>
      </c>
      <c r="R548" t="s">
        <v>22</v>
      </c>
      <c r="S548" t="s">
        <v>23</v>
      </c>
      <c r="T548">
        <f t="shared" si="32"/>
        <v>2016</v>
      </c>
      <c r="U548">
        <f t="shared" si="33"/>
        <v>5</v>
      </c>
      <c r="V548" t="str">
        <f t="shared" si="34"/>
        <v>May</v>
      </c>
      <c r="W548" s="1" t="str">
        <f>VLOOKUP($C548,[1]Team!$A:$C,2,FALSE)</f>
        <v>Royal Challengers Bangalore</v>
      </c>
      <c r="X548" t="str">
        <f>VLOOKUP($C548,[1]Team!$A:$C,3,FALSE)</f>
        <v>RCB</v>
      </c>
      <c r="Y548" t="str">
        <f>VLOOKUP($D548,[1]Team!$A:$C,2,FALSE)</f>
        <v>Kolkata Knight Riders</v>
      </c>
      <c r="Z548" t="str">
        <f>VLOOKUP($G548,[1]Team!$A:$C,2,FALSE)</f>
        <v>Kolkata Knight Riders</v>
      </c>
      <c r="AA548" t="str">
        <f>VLOOKUP($N548,[1]Team!$A:$C,2,FALSE)</f>
        <v>Kolkata Knight Riders</v>
      </c>
      <c r="AB548" t="str">
        <f t="shared" si="35"/>
        <v>Standard</v>
      </c>
    </row>
    <row r="549" spans="1:28" x14ac:dyDescent="0.3">
      <c r="A549">
        <v>980966</v>
      </c>
      <c r="B549" s="2">
        <v>42493</v>
      </c>
      <c r="C549">
        <v>13</v>
      </c>
      <c r="D549">
        <v>6</v>
      </c>
      <c r="E549">
        <v>9</v>
      </c>
      <c r="F549" t="s">
        <v>81</v>
      </c>
      <c r="G549">
        <v>6</v>
      </c>
      <c r="H549" t="s">
        <v>20</v>
      </c>
      <c r="I549">
        <v>0</v>
      </c>
      <c r="J549">
        <v>1</v>
      </c>
      <c r="K549">
        <v>0</v>
      </c>
      <c r="L549" t="s">
        <v>28</v>
      </c>
      <c r="M549">
        <v>8</v>
      </c>
      <c r="N549">
        <v>6</v>
      </c>
      <c r="O549">
        <v>420</v>
      </c>
      <c r="P549">
        <v>505</v>
      </c>
      <c r="Q549">
        <v>497</v>
      </c>
      <c r="R549" t="s">
        <v>82</v>
      </c>
      <c r="S549" t="s">
        <v>23</v>
      </c>
      <c r="T549">
        <f t="shared" si="32"/>
        <v>2016</v>
      </c>
      <c r="U549">
        <f t="shared" si="33"/>
        <v>5</v>
      </c>
      <c r="V549" t="str">
        <f t="shared" si="34"/>
        <v>May</v>
      </c>
      <c r="W549" s="1" t="str">
        <f>VLOOKUP($C549,[1]Team!$A:$C,2,FALSE)</f>
        <v>Gujarat Lions</v>
      </c>
      <c r="X549" t="str">
        <f>VLOOKUP($C549,[1]Team!$A:$C,3,FALSE)</f>
        <v>GL</v>
      </c>
      <c r="Y549" t="str">
        <f>VLOOKUP($D549,[1]Team!$A:$C,2,FALSE)</f>
        <v>Delhi Daredevils</v>
      </c>
      <c r="Z549" t="str">
        <f>VLOOKUP($G549,[1]Team!$A:$C,2,FALSE)</f>
        <v>Delhi Daredevils</v>
      </c>
      <c r="AA549" t="str">
        <f>VLOOKUP($N549,[1]Team!$A:$C,2,FALSE)</f>
        <v>Delhi Daredevils</v>
      </c>
      <c r="AB549" t="str">
        <f t="shared" si="35"/>
        <v>Standard</v>
      </c>
    </row>
    <row r="550" spans="1:28" x14ac:dyDescent="0.3">
      <c r="A550">
        <v>980968</v>
      </c>
      <c r="B550" s="2">
        <v>42494</v>
      </c>
      <c r="C550">
        <v>1</v>
      </c>
      <c r="D550">
        <v>4</v>
      </c>
      <c r="E550">
        <v>9</v>
      </c>
      <c r="F550" t="s">
        <v>32</v>
      </c>
      <c r="G550">
        <v>4</v>
      </c>
      <c r="H550" t="s">
        <v>20</v>
      </c>
      <c r="I550">
        <v>0</v>
      </c>
      <c r="J550">
        <v>1</v>
      </c>
      <c r="K550">
        <v>0</v>
      </c>
      <c r="L550" t="s">
        <v>21</v>
      </c>
      <c r="M550">
        <v>7</v>
      </c>
      <c r="N550">
        <v>1</v>
      </c>
      <c r="O550">
        <v>334</v>
      </c>
      <c r="P550">
        <v>495</v>
      </c>
      <c r="Q550">
        <v>482</v>
      </c>
      <c r="R550" t="s">
        <v>33</v>
      </c>
      <c r="S550" t="s">
        <v>23</v>
      </c>
      <c r="T550">
        <f t="shared" si="32"/>
        <v>2016</v>
      </c>
      <c r="U550">
        <f t="shared" si="33"/>
        <v>5</v>
      </c>
      <c r="V550" t="str">
        <f t="shared" si="34"/>
        <v>May</v>
      </c>
      <c r="W550" s="1" t="str">
        <f>VLOOKUP($C550,[1]Team!$A:$C,2,FALSE)</f>
        <v>Kolkata Knight Riders</v>
      </c>
      <c r="X550" t="str">
        <f>VLOOKUP($C550,[1]Team!$A:$C,3,FALSE)</f>
        <v>KKR</v>
      </c>
      <c r="Y550" t="str">
        <f>VLOOKUP($D550,[1]Team!$A:$C,2,FALSE)</f>
        <v>Kings XI Punjab</v>
      </c>
      <c r="Z550" t="str">
        <f>VLOOKUP($G550,[1]Team!$A:$C,2,FALSE)</f>
        <v>Kings XI Punjab</v>
      </c>
      <c r="AA550" t="str">
        <f>VLOOKUP($N550,[1]Team!$A:$C,2,FALSE)</f>
        <v>Kolkata Knight Riders</v>
      </c>
      <c r="AB550" t="str">
        <f t="shared" si="35"/>
        <v>Standard</v>
      </c>
    </row>
    <row r="551" spans="1:28" x14ac:dyDescent="0.3">
      <c r="A551">
        <v>980970</v>
      </c>
      <c r="B551" s="2">
        <v>42495</v>
      </c>
      <c r="C551">
        <v>6</v>
      </c>
      <c r="D551">
        <v>12</v>
      </c>
      <c r="E551">
        <v>9</v>
      </c>
      <c r="F551" t="s">
        <v>27</v>
      </c>
      <c r="G551">
        <v>12</v>
      </c>
      <c r="H551" t="s">
        <v>20</v>
      </c>
      <c r="I551">
        <v>0</v>
      </c>
      <c r="J551">
        <v>1</v>
      </c>
      <c r="K551">
        <v>0</v>
      </c>
      <c r="L551" t="s">
        <v>28</v>
      </c>
      <c r="M551">
        <v>7</v>
      </c>
      <c r="N551">
        <v>12</v>
      </c>
      <c r="O551">
        <v>85</v>
      </c>
      <c r="P551">
        <v>499</v>
      </c>
      <c r="Q551">
        <v>518</v>
      </c>
      <c r="R551" t="s">
        <v>29</v>
      </c>
      <c r="S551" t="s">
        <v>23</v>
      </c>
      <c r="T551">
        <f t="shared" si="32"/>
        <v>2016</v>
      </c>
      <c r="U551">
        <f t="shared" si="33"/>
        <v>5</v>
      </c>
      <c r="V551" t="str">
        <f t="shared" si="34"/>
        <v>May</v>
      </c>
      <c r="W551" s="1" t="str">
        <f>VLOOKUP($C551,[1]Team!$A:$C,2,FALSE)</f>
        <v>Delhi Daredevils</v>
      </c>
      <c r="X551" t="str">
        <f>VLOOKUP($C551,[1]Team!$A:$C,3,FALSE)</f>
        <v>DD</v>
      </c>
      <c r="Y551" t="str">
        <f>VLOOKUP($D551,[1]Team!$A:$C,2,FALSE)</f>
        <v>Rising Pune Supergiants</v>
      </c>
      <c r="Z551" t="str">
        <f>VLOOKUP($G551,[1]Team!$A:$C,2,FALSE)</f>
        <v>Rising Pune Supergiants</v>
      </c>
      <c r="AA551" t="str">
        <f>VLOOKUP($N551,[1]Team!$A:$C,2,FALSE)</f>
        <v>Rising Pune Supergiants</v>
      </c>
      <c r="AB551" t="str">
        <f t="shared" si="35"/>
        <v>Standard</v>
      </c>
    </row>
    <row r="552" spans="1:28" x14ac:dyDescent="0.3">
      <c r="A552">
        <v>980972</v>
      </c>
      <c r="B552" s="2">
        <v>42496</v>
      </c>
      <c r="C552">
        <v>11</v>
      </c>
      <c r="D552">
        <v>13</v>
      </c>
      <c r="E552">
        <v>9</v>
      </c>
      <c r="F552" t="s">
        <v>36</v>
      </c>
      <c r="G552">
        <v>11</v>
      </c>
      <c r="H552" t="s">
        <v>20</v>
      </c>
      <c r="I552">
        <v>0</v>
      </c>
      <c r="J552">
        <v>1</v>
      </c>
      <c r="K552">
        <v>0</v>
      </c>
      <c r="L552" t="s">
        <v>28</v>
      </c>
      <c r="M552">
        <v>5</v>
      </c>
      <c r="N552">
        <v>11</v>
      </c>
      <c r="O552">
        <v>299</v>
      </c>
      <c r="P552">
        <v>481</v>
      </c>
      <c r="Q552">
        <v>489</v>
      </c>
      <c r="R552" t="s">
        <v>37</v>
      </c>
      <c r="S552" t="s">
        <v>23</v>
      </c>
      <c r="T552">
        <f t="shared" si="32"/>
        <v>2016</v>
      </c>
      <c r="U552">
        <f t="shared" si="33"/>
        <v>5</v>
      </c>
      <c r="V552" t="str">
        <f t="shared" si="34"/>
        <v>May</v>
      </c>
      <c r="W552" s="1" t="str">
        <f>VLOOKUP($C552,[1]Team!$A:$C,2,FALSE)</f>
        <v>Sunrisers Hyderabad</v>
      </c>
      <c r="X552" t="str">
        <f>VLOOKUP($C552,[1]Team!$A:$C,3,FALSE)</f>
        <v>SRH</v>
      </c>
      <c r="Y552" t="str">
        <f>VLOOKUP($D552,[1]Team!$A:$C,2,FALSE)</f>
        <v>Gujarat Lions</v>
      </c>
      <c r="Z552" t="str">
        <f>VLOOKUP($G552,[1]Team!$A:$C,2,FALSE)</f>
        <v>Sunrisers Hyderabad</v>
      </c>
      <c r="AA552" t="str">
        <f>VLOOKUP($N552,[1]Team!$A:$C,2,FALSE)</f>
        <v>Sunrisers Hyderabad</v>
      </c>
      <c r="AB552" t="str">
        <f t="shared" si="35"/>
        <v>Standard</v>
      </c>
    </row>
    <row r="553" spans="1:28" x14ac:dyDescent="0.3">
      <c r="A553">
        <v>980974</v>
      </c>
      <c r="B553" s="2">
        <v>42497</v>
      </c>
      <c r="C553">
        <v>2</v>
      </c>
      <c r="D553">
        <v>12</v>
      </c>
      <c r="E553">
        <v>9</v>
      </c>
      <c r="F553" t="s">
        <v>19</v>
      </c>
      <c r="G553">
        <v>2</v>
      </c>
      <c r="H553" t="s">
        <v>20</v>
      </c>
      <c r="I553">
        <v>0</v>
      </c>
      <c r="J553">
        <v>1</v>
      </c>
      <c r="K553">
        <v>0</v>
      </c>
      <c r="L553" t="s">
        <v>28</v>
      </c>
      <c r="M553">
        <v>7</v>
      </c>
      <c r="N553">
        <v>2</v>
      </c>
      <c r="O553">
        <v>8</v>
      </c>
      <c r="P553">
        <v>505</v>
      </c>
      <c r="Q553">
        <v>497</v>
      </c>
      <c r="R553" t="s">
        <v>22</v>
      </c>
      <c r="S553" t="s">
        <v>23</v>
      </c>
      <c r="T553">
        <f t="shared" si="32"/>
        <v>2016</v>
      </c>
      <c r="U553">
        <f t="shared" si="33"/>
        <v>5</v>
      </c>
      <c r="V553" t="str">
        <f t="shared" si="34"/>
        <v>May</v>
      </c>
      <c r="W553" s="1" t="str">
        <f>VLOOKUP($C553,[1]Team!$A:$C,2,FALSE)</f>
        <v>Royal Challengers Bangalore</v>
      </c>
      <c r="X553" t="str">
        <f>VLOOKUP($C553,[1]Team!$A:$C,3,FALSE)</f>
        <v>RCB</v>
      </c>
      <c r="Y553" t="str">
        <f>VLOOKUP($D553,[1]Team!$A:$C,2,FALSE)</f>
        <v>Rising Pune Supergiants</v>
      </c>
      <c r="Z553" t="str">
        <f>VLOOKUP($G553,[1]Team!$A:$C,2,FALSE)</f>
        <v>Royal Challengers Bangalore</v>
      </c>
      <c r="AA553" t="str">
        <f>VLOOKUP($N553,[1]Team!$A:$C,2,FALSE)</f>
        <v>Royal Challengers Bangalore</v>
      </c>
      <c r="AB553" t="str">
        <f t="shared" si="35"/>
        <v>Standard</v>
      </c>
    </row>
    <row r="554" spans="1:28" x14ac:dyDescent="0.3">
      <c r="A554">
        <v>980976</v>
      </c>
      <c r="B554" s="2">
        <v>42497</v>
      </c>
      <c r="C554">
        <v>4</v>
      </c>
      <c r="D554">
        <v>6</v>
      </c>
      <c r="E554">
        <v>9</v>
      </c>
      <c r="F554" t="s">
        <v>92</v>
      </c>
      <c r="G554">
        <v>6</v>
      </c>
      <c r="H554" t="s">
        <v>20</v>
      </c>
      <c r="I554">
        <v>0</v>
      </c>
      <c r="J554">
        <v>1</v>
      </c>
      <c r="K554">
        <v>0</v>
      </c>
      <c r="L554" t="s">
        <v>21</v>
      </c>
      <c r="M554">
        <v>9</v>
      </c>
      <c r="N554">
        <v>4</v>
      </c>
      <c r="O554">
        <v>409</v>
      </c>
      <c r="P554">
        <v>482</v>
      </c>
      <c r="Q554">
        <v>498</v>
      </c>
      <c r="R554" t="s">
        <v>26</v>
      </c>
      <c r="S554" t="s">
        <v>23</v>
      </c>
      <c r="T554">
        <f t="shared" si="32"/>
        <v>2016</v>
      </c>
      <c r="U554">
        <f t="shared" si="33"/>
        <v>5</v>
      </c>
      <c r="V554" t="str">
        <f t="shared" si="34"/>
        <v>May</v>
      </c>
      <c r="W554" s="1" t="str">
        <f>VLOOKUP($C554,[1]Team!$A:$C,2,FALSE)</f>
        <v>Kings XI Punjab</v>
      </c>
      <c r="X554" t="str">
        <f>VLOOKUP($C554,[1]Team!$A:$C,3,FALSE)</f>
        <v>KXIP</v>
      </c>
      <c r="Y554" t="str">
        <f>VLOOKUP($D554,[1]Team!$A:$C,2,FALSE)</f>
        <v>Delhi Daredevils</v>
      </c>
      <c r="Z554" t="str">
        <f>VLOOKUP($G554,[1]Team!$A:$C,2,FALSE)</f>
        <v>Delhi Daredevils</v>
      </c>
      <c r="AA554" t="str">
        <f>VLOOKUP($N554,[1]Team!$A:$C,2,FALSE)</f>
        <v>Kings XI Punjab</v>
      </c>
      <c r="AB554" t="str">
        <f t="shared" si="35"/>
        <v>Standard</v>
      </c>
    </row>
    <row r="555" spans="1:28" x14ac:dyDescent="0.3">
      <c r="A555">
        <v>980978</v>
      </c>
      <c r="B555" s="2">
        <v>42498</v>
      </c>
      <c r="C555">
        <v>7</v>
      </c>
      <c r="D555">
        <v>11</v>
      </c>
      <c r="E555">
        <v>9</v>
      </c>
      <c r="F555" t="s">
        <v>90</v>
      </c>
      <c r="G555">
        <v>7</v>
      </c>
      <c r="H555" t="s">
        <v>20</v>
      </c>
      <c r="I555">
        <v>0</v>
      </c>
      <c r="J555">
        <v>1</v>
      </c>
      <c r="K555">
        <v>0</v>
      </c>
      <c r="L555" t="s">
        <v>21</v>
      </c>
      <c r="M555">
        <v>85</v>
      </c>
      <c r="N555">
        <v>11</v>
      </c>
      <c r="O555">
        <v>73</v>
      </c>
      <c r="P555">
        <v>489</v>
      </c>
      <c r="Q555">
        <v>499</v>
      </c>
      <c r="R555" t="s">
        <v>69</v>
      </c>
      <c r="S555" t="s">
        <v>23</v>
      </c>
      <c r="T555">
        <f t="shared" si="32"/>
        <v>2016</v>
      </c>
      <c r="U555">
        <f t="shared" si="33"/>
        <v>5</v>
      </c>
      <c r="V555" t="str">
        <f t="shared" si="34"/>
        <v>May</v>
      </c>
      <c r="W555" s="1" t="str">
        <f>VLOOKUP($C555,[1]Team!$A:$C,2,FALSE)</f>
        <v>Mumbai Indians</v>
      </c>
      <c r="X555" t="str">
        <f>VLOOKUP($C555,[1]Team!$A:$C,3,FALSE)</f>
        <v>MI</v>
      </c>
      <c r="Y555" t="str">
        <f>VLOOKUP($D555,[1]Team!$A:$C,2,FALSE)</f>
        <v>Sunrisers Hyderabad</v>
      </c>
      <c r="Z555" t="str">
        <f>VLOOKUP($G555,[1]Team!$A:$C,2,FALSE)</f>
        <v>Mumbai Indians</v>
      </c>
      <c r="AA555" t="str">
        <f>VLOOKUP($N555,[1]Team!$A:$C,2,FALSE)</f>
        <v>Sunrisers Hyderabad</v>
      </c>
      <c r="AB555" t="str">
        <f t="shared" si="35"/>
        <v>Standard</v>
      </c>
    </row>
    <row r="556" spans="1:28" x14ac:dyDescent="0.3">
      <c r="A556">
        <v>980980</v>
      </c>
      <c r="B556" s="2">
        <v>42498</v>
      </c>
      <c r="C556">
        <v>1</v>
      </c>
      <c r="D556">
        <v>13</v>
      </c>
      <c r="E556">
        <v>9</v>
      </c>
      <c r="F556" t="s">
        <v>32</v>
      </c>
      <c r="G556">
        <v>13</v>
      </c>
      <c r="H556" t="s">
        <v>20</v>
      </c>
      <c r="I556">
        <v>0</v>
      </c>
      <c r="J556">
        <v>1</v>
      </c>
      <c r="K556">
        <v>0</v>
      </c>
      <c r="L556" t="s">
        <v>28</v>
      </c>
      <c r="M556">
        <v>5</v>
      </c>
      <c r="N556">
        <v>13</v>
      </c>
      <c r="O556">
        <v>14</v>
      </c>
      <c r="P556">
        <v>481</v>
      </c>
      <c r="Q556">
        <v>518</v>
      </c>
      <c r="R556" t="s">
        <v>33</v>
      </c>
      <c r="S556" t="s">
        <v>23</v>
      </c>
      <c r="T556">
        <f t="shared" si="32"/>
        <v>2016</v>
      </c>
      <c r="U556">
        <f t="shared" si="33"/>
        <v>5</v>
      </c>
      <c r="V556" t="str">
        <f t="shared" si="34"/>
        <v>May</v>
      </c>
      <c r="W556" s="1" t="str">
        <f>VLOOKUP($C556,[1]Team!$A:$C,2,FALSE)</f>
        <v>Kolkata Knight Riders</v>
      </c>
      <c r="X556" t="str">
        <f>VLOOKUP($C556,[1]Team!$A:$C,3,FALSE)</f>
        <v>KKR</v>
      </c>
      <c r="Y556" t="str">
        <f>VLOOKUP($D556,[1]Team!$A:$C,2,FALSE)</f>
        <v>Gujarat Lions</v>
      </c>
      <c r="Z556" t="str">
        <f>VLOOKUP($G556,[1]Team!$A:$C,2,FALSE)</f>
        <v>Gujarat Lions</v>
      </c>
      <c r="AA556" t="str">
        <f>VLOOKUP($N556,[1]Team!$A:$C,2,FALSE)</f>
        <v>Gujarat Lions</v>
      </c>
      <c r="AB556" t="str">
        <f t="shared" si="35"/>
        <v>Standard</v>
      </c>
    </row>
    <row r="557" spans="1:28" x14ac:dyDescent="0.3">
      <c r="A557">
        <v>980982</v>
      </c>
      <c r="B557" s="2">
        <v>42499</v>
      </c>
      <c r="C557">
        <v>4</v>
      </c>
      <c r="D557">
        <v>2</v>
      </c>
      <c r="E557">
        <v>9</v>
      </c>
      <c r="F557" t="s">
        <v>92</v>
      </c>
      <c r="G557">
        <v>4</v>
      </c>
      <c r="H557" t="s">
        <v>20</v>
      </c>
      <c r="I557">
        <v>0</v>
      </c>
      <c r="J557">
        <v>1</v>
      </c>
      <c r="K557">
        <v>0</v>
      </c>
      <c r="L557" t="s">
        <v>21</v>
      </c>
      <c r="M557">
        <v>1</v>
      </c>
      <c r="N557">
        <v>2</v>
      </c>
      <c r="O557">
        <v>32</v>
      </c>
      <c r="P557">
        <v>495</v>
      </c>
      <c r="Q557">
        <v>482</v>
      </c>
      <c r="R557" t="s">
        <v>26</v>
      </c>
      <c r="S557" t="s">
        <v>23</v>
      </c>
      <c r="T557">
        <f t="shared" si="32"/>
        <v>2016</v>
      </c>
      <c r="U557">
        <f t="shared" si="33"/>
        <v>5</v>
      </c>
      <c r="V557" t="str">
        <f t="shared" si="34"/>
        <v>May</v>
      </c>
      <c r="W557" s="1" t="str">
        <f>VLOOKUP($C557,[1]Team!$A:$C,2,FALSE)</f>
        <v>Kings XI Punjab</v>
      </c>
      <c r="X557" t="str">
        <f>VLOOKUP($C557,[1]Team!$A:$C,3,FALSE)</f>
        <v>KXIP</v>
      </c>
      <c r="Y557" t="str">
        <f>VLOOKUP($D557,[1]Team!$A:$C,2,FALSE)</f>
        <v>Royal Challengers Bangalore</v>
      </c>
      <c r="Z557" t="str">
        <f>VLOOKUP($G557,[1]Team!$A:$C,2,FALSE)</f>
        <v>Kings XI Punjab</v>
      </c>
      <c r="AA557" t="str">
        <f>VLOOKUP($N557,[1]Team!$A:$C,2,FALSE)</f>
        <v>Royal Challengers Bangalore</v>
      </c>
      <c r="AB557" t="str">
        <f t="shared" si="35"/>
        <v>Standard</v>
      </c>
    </row>
    <row r="558" spans="1:28" x14ac:dyDescent="0.3">
      <c r="A558">
        <v>980984</v>
      </c>
      <c r="B558" s="2">
        <v>42500</v>
      </c>
      <c r="C558">
        <v>12</v>
      </c>
      <c r="D558">
        <v>11</v>
      </c>
      <c r="E558">
        <v>9</v>
      </c>
      <c r="F558" t="s">
        <v>90</v>
      </c>
      <c r="G558">
        <v>11</v>
      </c>
      <c r="H558" t="s">
        <v>25</v>
      </c>
      <c r="I558">
        <v>0</v>
      </c>
      <c r="J558">
        <v>1</v>
      </c>
      <c r="K558">
        <v>0</v>
      </c>
      <c r="L558" t="s">
        <v>21</v>
      </c>
      <c r="M558">
        <v>4</v>
      </c>
      <c r="N558">
        <v>11</v>
      </c>
      <c r="O558">
        <v>430</v>
      </c>
      <c r="P558">
        <v>505</v>
      </c>
      <c r="Q558">
        <v>521</v>
      </c>
      <c r="R558" t="s">
        <v>69</v>
      </c>
      <c r="S558" t="s">
        <v>23</v>
      </c>
      <c r="T558">
        <f t="shared" si="32"/>
        <v>2016</v>
      </c>
      <c r="U558">
        <f t="shared" si="33"/>
        <v>5</v>
      </c>
      <c r="V558" t="str">
        <f t="shared" si="34"/>
        <v>May</v>
      </c>
      <c r="W558" s="1" t="str">
        <f>VLOOKUP($C558,[1]Team!$A:$C,2,FALSE)</f>
        <v>Rising Pune Supergiants</v>
      </c>
      <c r="X558" t="str">
        <f>VLOOKUP($C558,[1]Team!$A:$C,3,FALSE)</f>
        <v>RPS</v>
      </c>
      <c r="Y558" t="str">
        <f>VLOOKUP($D558,[1]Team!$A:$C,2,FALSE)</f>
        <v>Sunrisers Hyderabad</v>
      </c>
      <c r="Z558" t="str">
        <f>VLOOKUP($G558,[1]Team!$A:$C,2,FALSE)</f>
        <v>Sunrisers Hyderabad</v>
      </c>
      <c r="AA558" t="str">
        <f>VLOOKUP($N558,[1]Team!$A:$C,2,FALSE)</f>
        <v>Sunrisers Hyderabad</v>
      </c>
      <c r="AB558" t="str">
        <f t="shared" si="35"/>
        <v>Standard</v>
      </c>
    </row>
    <row r="559" spans="1:28" x14ac:dyDescent="0.3">
      <c r="A559">
        <v>980986</v>
      </c>
      <c r="B559" s="2">
        <v>42501</v>
      </c>
      <c r="C559">
        <v>2</v>
      </c>
      <c r="D559">
        <v>7</v>
      </c>
      <c r="E559">
        <v>9</v>
      </c>
      <c r="F559" t="s">
        <v>19</v>
      </c>
      <c r="G559">
        <v>7</v>
      </c>
      <c r="H559" t="s">
        <v>20</v>
      </c>
      <c r="I559">
        <v>0</v>
      </c>
      <c r="J559">
        <v>1</v>
      </c>
      <c r="K559">
        <v>0</v>
      </c>
      <c r="L559" t="s">
        <v>28</v>
      </c>
      <c r="M559">
        <v>6</v>
      </c>
      <c r="N559">
        <v>7</v>
      </c>
      <c r="O559">
        <v>413</v>
      </c>
      <c r="P559">
        <v>509</v>
      </c>
      <c r="Q559">
        <v>499</v>
      </c>
      <c r="R559" t="s">
        <v>22</v>
      </c>
      <c r="S559" t="s">
        <v>23</v>
      </c>
      <c r="T559">
        <f t="shared" si="32"/>
        <v>2016</v>
      </c>
      <c r="U559">
        <f t="shared" si="33"/>
        <v>5</v>
      </c>
      <c r="V559" t="str">
        <f t="shared" si="34"/>
        <v>May</v>
      </c>
      <c r="W559" s="1" t="str">
        <f>VLOOKUP($C559,[1]Team!$A:$C,2,FALSE)</f>
        <v>Royal Challengers Bangalore</v>
      </c>
      <c r="X559" t="str">
        <f>VLOOKUP($C559,[1]Team!$A:$C,3,FALSE)</f>
        <v>RCB</v>
      </c>
      <c r="Y559" t="str">
        <f>VLOOKUP($D559,[1]Team!$A:$C,2,FALSE)</f>
        <v>Mumbai Indians</v>
      </c>
      <c r="Z559" t="str">
        <f>VLOOKUP($G559,[1]Team!$A:$C,2,FALSE)</f>
        <v>Mumbai Indians</v>
      </c>
      <c r="AA559" t="str">
        <f>VLOOKUP($N559,[1]Team!$A:$C,2,FALSE)</f>
        <v>Mumbai Indians</v>
      </c>
      <c r="AB559" t="str">
        <f t="shared" si="35"/>
        <v>Standard</v>
      </c>
    </row>
    <row r="560" spans="1:28" x14ac:dyDescent="0.3">
      <c r="A560">
        <v>980988</v>
      </c>
      <c r="B560" s="2">
        <v>42502</v>
      </c>
      <c r="C560">
        <v>11</v>
      </c>
      <c r="D560">
        <v>6</v>
      </c>
      <c r="E560">
        <v>9</v>
      </c>
      <c r="F560" t="s">
        <v>36</v>
      </c>
      <c r="G560">
        <v>6</v>
      </c>
      <c r="H560" t="s">
        <v>20</v>
      </c>
      <c r="I560">
        <v>0</v>
      </c>
      <c r="J560">
        <v>1</v>
      </c>
      <c r="K560">
        <v>0</v>
      </c>
      <c r="L560" t="s">
        <v>28</v>
      </c>
      <c r="M560">
        <v>7</v>
      </c>
      <c r="N560">
        <v>6</v>
      </c>
      <c r="O560">
        <v>350</v>
      </c>
      <c r="P560">
        <v>508</v>
      </c>
      <c r="Q560">
        <v>481</v>
      </c>
      <c r="R560" t="s">
        <v>37</v>
      </c>
      <c r="S560" t="s">
        <v>23</v>
      </c>
      <c r="T560">
        <f t="shared" si="32"/>
        <v>2016</v>
      </c>
      <c r="U560">
        <f t="shared" si="33"/>
        <v>5</v>
      </c>
      <c r="V560" t="str">
        <f t="shared" si="34"/>
        <v>May</v>
      </c>
      <c r="W560" s="1" t="str">
        <f>VLOOKUP($C560,[1]Team!$A:$C,2,FALSE)</f>
        <v>Sunrisers Hyderabad</v>
      </c>
      <c r="X560" t="str">
        <f>VLOOKUP($C560,[1]Team!$A:$C,3,FALSE)</f>
        <v>SRH</v>
      </c>
      <c r="Y560" t="str">
        <f>VLOOKUP($D560,[1]Team!$A:$C,2,FALSE)</f>
        <v>Delhi Daredevils</v>
      </c>
      <c r="Z560" t="str">
        <f>VLOOKUP($G560,[1]Team!$A:$C,2,FALSE)</f>
        <v>Delhi Daredevils</v>
      </c>
      <c r="AA560" t="str">
        <f>VLOOKUP($N560,[1]Team!$A:$C,2,FALSE)</f>
        <v>Delhi Daredevils</v>
      </c>
      <c r="AB560" t="str">
        <f t="shared" si="35"/>
        <v>Standard</v>
      </c>
    </row>
    <row r="561" spans="1:28" x14ac:dyDescent="0.3">
      <c r="A561">
        <v>980990</v>
      </c>
      <c r="B561" s="2">
        <v>42503</v>
      </c>
      <c r="C561">
        <v>7</v>
      </c>
      <c r="D561">
        <v>4</v>
      </c>
      <c r="E561">
        <v>9</v>
      </c>
      <c r="F561" t="s">
        <v>90</v>
      </c>
      <c r="G561">
        <v>7</v>
      </c>
      <c r="H561" t="s">
        <v>25</v>
      </c>
      <c r="I561">
        <v>0</v>
      </c>
      <c r="J561">
        <v>1</v>
      </c>
      <c r="K561">
        <v>0</v>
      </c>
      <c r="L561" t="s">
        <v>28</v>
      </c>
      <c r="M561">
        <v>7</v>
      </c>
      <c r="N561">
        <v>4</v>
      </c>
      <c r="O561">
        <v>409</v>
      </c>
      <c r="P561">
        <v>482</v>
      </c>
      <c r="Q561">
        <v>498</v>
      </c>
      <c r="R561" t="s">
        <v>69</v>
      </c>
      <c r="S561" t="s">
        <v>23</v>
      </c>
      <c r="T561">
        <f t="shared" si="32"/>
        <v>2016</v>
      </c>
      <c r="U561">
        <f t="shared" si="33"/>
        <v>5</v>
      </c>
      <c r="V561" t="str">
        <f t="shared" si="34"/>
        <v>May</v>
      </c>
      <c r="W561" s="1" t="str">
        <f>VLOOKUP($C561,[1]Team!$A:$C,2,FALSE)</f>
        <v>Mumbai Indians</v>
      </c>
      <c r="X561" t="str">
        <f>VLOOKUP($C561,[1]Team!$A:$C,3,FALSE)</f>
        <v>MI</v>
      </c>
      <c r="Y561" t="str">
        <f>VLOOKUP($D561,[1]Team!$A:$C,2,FALSE)</f>
        <v>Kings XI Punjab</v>
      </c>
      <c r="Z561" t="str">
        <f>VLOOKUP($G561,[1]Team!$A:$C,2,FALSE)</f>
        <v>Mumbai Indians</v>
      </c>
      <c r="AA561" t="str">
        <f>VLOOKUP($N561,[1]Team!$A:$C,2,FALSE)</f>
        <v>Kings XI Punjab</v>
      </c>
      <c r="AB561" t="str">
        <f t="shared" si="35"/>
        <v>Standard</v>
      </c>
    </row>
    <row r="562" spans="1:28" x14ac:dyDescent="0.3">
      <c r="A562">
        <v>980992</v>
      </c>
      <c r="B562" s="2">
        <v>42504</v>
      </c>
      <c r="C562">
        <v>2</v>
      </c>
      <c r="D562">
        <v>13</v>
      </c>
      <c r="E562">
        <v>9</v>
      </c>
      <c r="F562" t="s">
        <v>19</v>
      </c>
      <c r="G562">
        <v>13</v>
      </c>
      <c r="H562" t="s">
        <v>20</v>
      </c>
      <c r="I562">
        <v>0</v>
      </c>
      <c r="J562">
        <v>1</v>
      </c>
      <c r="K562">
        <v>0</v>
      </c>
      <c r="L562" t="s">
        <v>21</v>
      </c>
      <c r="M562">
        <v>144</v>
      </c>
      <c r="N562">
        <v>2</v>
      </c>
      <c r="O562">
        <v>110</v>
      </c>
      <c r="P562">
        <v>509</v>
      </c>
      <c r="Q562">
        <v>521</v>
      </c>
      <c r="R562" t="s">
        <v>22</v>
      </c>
      <c r="S562" t="s">
        <v>23</v>
      </c>
      <c r="T562">
        <f t="shared" si="32"/>
        <v>2016</v>
      </c>
      <c r="U562">
        <f t="shared" si="33"/>
        <v>5</v>
      </c>
      <c r="V562" t="str">
        <f t="shared" si="34"/>
        <v>May</v>
      </c>
      <c r="W562" s="1" t="str">
        <f>VLOOKUP($C562,[1]Team!$A:$C,2,FALSE)</f>
        <v>Royal Challengers Bangalore</v>
      </c>
      <c r="X562" t="str">
        <f>VLOOKUP($C562,[1]Team!$A:$C,3,FALSE)</f>
        <v>RCB</v>
      </c>
      <c r="Y562" t="str">
        <f>VLOOKUP($D562,[1]Team!$A:$C,2,FALSE)</f>
        <v>Gujarat Lions</v>
      </c>
      <c r="Z562" t="str">
        <f>VLOOKUP($G562,[1]Team!$A:$C,2,FALSE)</f>
        <v>Gujarat Lions</v>
      </c>
      <c r="AA562" t="str">
        <f>VLOOKUP($N562,[1]Team!$A:$C,2,FALSE)</f>
        <v>Royal Challengers Bangalore</v>
      </c>
      <c r="AB562" t="str">
        <f t="shared" si="35"/>
        <v>Standard</v>
      </c>
    </row>
    <row r="563" spans="1:28" x14ac:dyDescent="0.3">
      <c r="A563">
        <v>980994</v>
      </c>
      <c r="B563" s="2">
        <v>42504</v>
      </c>
      <c r="C563">
        <v>1</v>
      </c>
      <c r="D563">
        <v>12</v>
      </c>
      <c r="E563">
        <v>9</v>
      </c>
      <c r="F563" t="s">
        <v>32</v>
      </c>
      <c r="G563">
        <v>12</v>
      </c>
      <c r="H563" t="s">
        <v>25</v>
      </c>
      <c r="I563">
        <v>0</v>
      </c>
      <c r="J563">
        <v>1</v>
      </c>
      <c r="K563">
        <v>1</v>
      </c>
      <c r="L563" t="s">
        <v>28</v>
      </c>
      <c r="M563">
        <v>8</v>
      </c>
      <c r="N563">
        <v>1</v>
      </c>
      <c r="O563">
        <v>31</v>
      </c>
      <c r="P563">
        <v>511</v>
      </c>
      <c r="Q563">
        <v>497</v>
      </c>
      <c r="R563" t="s">
        <v>33</v>
      </c>
      <c r="S563" t="s">
        <v>23</v>
      </c>
      <c r="T563">
        <f t="shared" si="32"/>
        <v>2016</v>
      </c>
      <c r="U563">
        <f t="shared" si="33"/>
        <v>5</v>
      </c>
      <c r="V563" t="str">
        <f t="shared" si="34"/>
        <v>May</v>
      </c>
      <c r="W563" s="1" t="str">
        <f>VLOOKUP($C563,[1]Team!$A:$C,2,FALSE)</f>
        <v>Kolkata Knight Riders</v>
      </c>
      <c r="X563" t="str">
        <f>VLOOKUP($C563,[1]Team!$A:$C,3,FALSE)</f>
        <v>KKR</v>
      </c>
      <c r="Y563" t="str">
        <f>VLOOKUP($D563,[1]Team!$A:$C,2,FALSE)</f>
        <v>Rising Pune Supergiants</v>
      </c>
      <c r="Z563" t="str">
        <f>VLOOKUP($G563,[1]Team!$A:$C,2,FALSE)</f>
        <v>Rising Pune Supergiants</v>
      </c>
      <c r="AA563" t="str">
        <f>VLOOKUP($N563,[1]Team!$A:$C,2,FALSE)</f>
        <v>Kolkata Knight Riders</v>
      </c>
      <c r="AB563" t="str">
        <f t="shared" si="35"/>
        <v>Standard</v>
      </c>
    </row>
    <row r="564" spans="1:28" x14ac:dyDescent="0.3">
      <c r="A564">
        <v>980996</v>
      </c>
      <c r="B564" s="2">
        <v>42505</v>
      </c>
      <c r="C564">
        <v>4</v>
      </c>
      <c r="D564">
        <v>11</v>
      </c>
      <c r="E564">
        <v>9</v>
      </c>
      <c r="F564" t="s">
        <v>92</v>
      </c>
      <c r="G564">
        <v>4</v>
      </c>
      <c r="H564" t="s">
        <v>25</v>
      </c>
      <c r="I564">
        <v>0</v>
      </c>
      <c r="J564">
        <v>1</v>
      </c>
      <c r="K564">
        <v>0</v>
      </c>
      <c r="L564" t="s">
        <v>28</v>
      </c>
      <c r="M564">
        <v>7</v>
      </c>
      <c r="N564">
        <v>11</v>
      </c>
      <c r="O564">
        <v>427</v>
      </c>
      <c r="P564">
        <v>510</v>
      </c>
      <c r="Q564">
        <v>481</v>
      </c>
      <c r="R564" t="s">
        <v>26</v>
      </c>
      <c r="S564" t="s">
        <v>23</v>
      </c>
      <c r="T564">
        <f t="shared" si="32"/>
        <v>2016</v>
      </c>
      <c r="U564">
        <f t="shared" si="33"/>
        <v>5</v>
      </c>
      <c r="V564" t="str">
        <f t="shared" si="34"/>
        <v>May</v>
      </c>
      <c r="W564" s="1" t="str">
        <f>VLOOKUP($C564,[1]Team!$A:$C,2,FALSE)</f>
        <v>Kings XI Punjab</v>
      </c>
      <c r="X564" t="str">
        <f>VLOOKUP($C564,[1]Team!$A:$C,3,FALSE)</f>
        <v>KXIP</v>
      </c>
      <c r="Y564" t="str">
        <f>VLOOKUP($D564,[1]Team!$A:$C,2,FALSE)</f>
        <v>Sunrisers Hyderabad</v>
      </c>
      <c r="Z564" t="str">
        <f>VLOOKUP($G564,[1]Team!$A:$C,2,FALSE)</f>
        <v>Kings XI Punjab</v>
      </c>
      <c r="AA564" t="str">
        <f>VLOOKUP($N564,[1]Team!$A:$C,2,FALSE)</f>
        <v>Sunrisers Hyderabad</v>
      </c>
      <c r="AB564" t="str">
        <f t="shared" si="35"/>
        <v>Standard</v>
      </c>
    </row>
    <row r="565" spans="1:28" x14ac:dyDescent="0.3">
      <c r="A565">
        <v>980998</v>
      </c>
      <c r="B565" s="2">
        <v>42505</v>
      </c>
      <c r="C565">
        <v>7</v>
      </c>
      <c r="D565">
        <v>6</v>
      </c>
      <c r="E565">
        <v>9</v>
      </c>
      <c r="F565" t="s">
        <v>90</v>
      </c>
      <c r="G565">
        <v>6</v>
      </c>
      <c r="H565" t="s">
        <v>20</v>
      </c>
      <c r="I565">
        <v>0</v>
      </c>
      <c r="J565">
        <v>1</v>
      </c>
      <c r="K565">
        <v>0</v>
      </c>
      <c r="L565" t="s">
        <v>21</v>
      </c>
      <c r="M565">
        <v>80</v>
      </c>
      <c r="N565">
        <v>7</v>
      </c>
      <c r="O565">
        <v>413</v>
      </c>
      <c r="P565">
        <v>507</v>
      </c>
      <c r="Q565">
        <v>498</v>
      </c>
      <c r="R565" t="s">
        <v>69</v>
      </c>
      <c r="S565" t="s">
        <v>23</v>
      </c>
      <c r="T565">
        <f t="shared" si="32"/>
        <v>2016</v>
      </c>
      <c r="U565">
        <f t="shared" si="33"/>
        <v>5</v>
      </c>
      <c r="V565" t="str">
        <f t="shared" si="34"/>
        <v>May</v>
      </c>
      <c r="W565" s="1" t="str">
        <f>VLOOKUP($C565,[1]Team!$A:$C,2,FALSE)</f>
        <v>Mumbai Indians</v>
      </c>
      <c r="X565" t="str">
        <f>VLOOKUP($C565,[1]Team!$A:$C,3,FALSE)</f>
        <v>MI</v>
      </c>
      <c r="Y565" t="str">
        <f>VLOOKUP($D565,[1]Team!$A:$C,2,FALSE)</f>
        <v>Delhi Daredevils</v>
      </c>
      <c r="Z565" t="str">
        <f>VLOOKUP($G565,[1]Team!$A:$C,2,FALSE)</f>
        <v>Delhi Daredevils</v>
      </c>
      <c r="AA565" t="str">
        <f>VLOOKUP($N565,[1]Team!$A:$C,2,FALSE)</f>
        <v>Mumbai Indians</v>
      </c>
      <c r="AB565" t="str">
        <f t="shared" si="35"/>
        <v>Standard</v>
      </c>
    </row>
    <row r="566" spans="1:28" x14ac:dyDescent="0.3">
      <c r="A566">
        <v>981000</v>
      </c>
      <c r="B566" s="2">
        <v>42506</v>
      </c>
      <c r="C566">
        <v>1</v>
      </c>
      <c r="D566">
        <v>2</v>
      </c>
      <c r="E566">
        <v>9</v>
      </c>
      <c r="F566" t="s">
        <v>32</v>
      </c>
      <c r="G566">
        <v>2</v>
      </c>
      <c r="H566" t="s">
        <v>20</v>
      </c>
      <c r="I566">
        <v>0</v>
      </c>
      <c r="J566">
        <v>1</v>
      </c>
      <c r="K566">
        <v>0</v>
      </c>
      <c r="L566" t="s">
        <v>28</v>
      </c>
      <c r="M566">
        <v>9</v>
      </c>
      <c r="N566">
        <v>2</v>
      </c>
      <c r="O566">
        <v>8</v>
      </c>
      <c r="P566">
        <v>505</v>
      </c>
      <c r="Q566">
        <v>511</v>
      </c>
      <c r="R566" t="s">
        <v>33</v>
      </c>
      <c r="S566" t="s">
        <v>23</v>
      </c>
      <c r="T566">
        <f t="shared" si="32"/>
        <v>2016</v>
      </c>
      <c r="U566">
        <f t="shared" si="33"/>
        <v>5</v>
      </c>
      <c r="V566" t="str">
        <f t="shared" si="34"/>
        <v>May</v>
      </c>
      <c r="W566" s="1" t="str">
        <f>VLOOKUP($C566,[1]Team!$A:$C,2,FALSE)</f>
        <v>Kolkata Knight Riders</v>
      </c>
      <c r="X566" t="str">
        <f>VLOOKUP($C566,[1]Team!$A:$C,3,FALSE)</f>
        <v>KKR</v>
      </c>
      <c r="Y566" t="str">
        <f>VLOOKUP($D566,[1]Team!$A:$C,2,FALSE)</f>
        <v>Royal Challengers Bangalore</v>
      </c>
      <c r="Z566" t="str">
        <f>VLOOKUP($G566,[1]Team!$A:$C,2,FALSE)</f>
        <v>Royal Challengers Bangalore</v>
      </c>
      <c r="AA566" t="str">
        <f>VLOOKUP($N566,[1]Team!$A:$C,2,FALSE)</f>
        <v>Royal Challengers Bangalore</v>
      </c>
      <c r="AB566" t="str">
        <f t="shared" si="35"/>
        <v>Standard</v>
      </c>
    </row>
    <row r="567" spans="1:28" x14ac:dyDescent="0.3">
      <c r="A567">
        <v>981002</v>
      </c>
      <c r="B567" s="2">
        <v>42507</v>
      </c>
      <c r="C567">
        <v>12</v>
      </c>
      <c r="D567">
        <v>6</v>
      </c>
      <c r="E567">
        <v>9</v>
      </c>
      <c r="F567" t="s">
        <v>90</v>
      </c>
      <c r="G567">
        <v>12</v>
      </c>
      <c r="H567" t="s">
        <v>20</v>
      </c>
      <c r="I567">
        <v>0</v>
      </c>
      <c r="J567">
        <v>1</v>
      </c>
      <c r="K567">
        <v>1</v>
      </c>
      <c r="L567" t="s">
        <v>21</v>
      </c>
      <c r="M567">
        <v>19</v>
      </c>
      <c r="N567">
        <v>12</v>
      </c>
      <c r="O567">
        <v>106</v>
      </c>
      <c r="P567">
        <v>507</v>
      </c>
      <c r="Q567">
        <v>499</v>
      </c>
      <c r="R567" t="s">
        <v>69</v>
      </c>
      <c r="S567" t="s">
        <v>23</v>
      </c>
      <c r="T567">
        <f t="shared" si="32"/>
        <v>2016</v>
      </c>
      <c r="U567">
        <f t="shared" si="33"/>
        <v>5</v>
      </c>
      <c r="V567" t="str">
        <f t="shared" si="34"/>
        <v>May</v>
      </c>
      <c r="W567" s="1" t="str">
        <f>VLOOKUP($C567,[1]Team!$A:$C,2,FALSE)</f>
        <v>Rising Pune Supergiants</v>
      </c>
      <c r="X567" t="str">
        <f>VLOOKUP($C567,[1]Team!$A:$C,3,FALSE)</f>
        <v>RPS</v>
      </c>
      <c r="Y567" t="str">
        <f>VLOOKUP($D567,[1]Team!$A:$C,2,FALSE)</f>
        <v>Delhi Daredevils</v>
      </c>
      <c r="Z567" t="str">
        <f>VLOOKUP($G567,[1]Team!$A:$C,2,FALSE)</f>
        <v>Rising Pune Supergiants</v>
      </c>
      <c r="AA567" t="str">
        <f>VLOOKUP($N567,[1]Team!$A:$C,2,FALSE)</f>
        <v>Rising Pune Supergiants</v>
      </c>
      <c r="AB567" t="str">
        <f t="shared" si="35"/>
        <v>Standard</v>
      </c>
    </row>
    <row r="568" spans="1:28" x14ac:dyDescent="0.3">
      <c r="A568">
        <v>981004</v>
      </c>
      <c r="B568" s="2">
        <v>42508</v>
      </c>
      <c r="C568">
        <v>2</v>
      </c>
      <c r="D568">
        <v>4</v>
      </c>
      <c r="E568">
        <v>9</v>
      </c>
      <c r="F568" t="s">
        <v>19</v>
      </c>
      <c r="G568">
        <v>4</v>
      </c>
      <c r="H568" t="s">
        <v>20</v>
      </c>
      <c r="I568">
        <v>0</v>
      </c>
      <c r="J568">
        <v>1</v>
      </c>
      <c r="K568">
        <v>1</v>
      </c>
      <c r="L568" t="s">
        <v>21</v>
      </c>
      <c r="M568">
        <v>82</v>
      </c>
      <c r="N568">
        <v>2</v>
      </c>
      <c r="O568">
        <v>8</v>
      </c>
      <c r="P568">
        <v>510</v>
      </c>
      <c r="Q568">
        <v>481</v>
      </c>
      <c r="R568" t="s">
        <v>22</v>
      </c>
      <c r="S568" t="s">
        <v>23</v>
      </c>
      <c r="T568">
        <f t="shared" si="32"/>
        <v>2016</v>
      </c>
      <c r="U568">
        <f t="shared" si="33"/>
        <v>5</v>
      </c>
      <c r="V568" t="str">
        <f t="shared" si="34"/>
        <v>May</v>
      </c>
      <c r="W568" s="1" t="str">
        <f>VLOOKUP($C568,[1]Team!$A:$C,2,FALSE)</f>
        <v>Royal Challengers Bangalore</v>
      </c>
      <c r="X568" t="str">
        <f>VLOOKUP($C568,[1]Team!$A:$C,3,FALSE)</f>
        <v>RCB</v>
      </c>
      <c r="Y568" t="str">
        <f>VLOOKUP($D568,[1]Team!$A:$C,2,FALSE)</f>
        <v>Kings XI Punjab</v>
      </c>
      <c r="Z568" t="str">
        <f>VLOOKUP($G568,[1]Team!$A:$C,2,FALSE)</f>
        <v>Kings XI Punjab</v>
      </c>
      <c r="AA568" t="str">
        <f>VLOOKUP($N568,[1]Team!$A:$C,2,FALSE)</f>
        <v>Royal Challengers Bangalore</v>
      </c>
      <c r="AB568" t="str">
        <f t="shared" si="35"/>
        <v>Standard</v>
      </c>
    </row>
    <row r="569" spans="1:28" x14ac:dyDescent="0.3">
      <c r="A569">
        <v>981006</v>
      </c>
      <c r="B569" s="2">
        <v>42509</v>
      </c>
      <c r="C569">
        <v>13</v>
      </c>
      <c r="D569">
        <v>1</v>
      </c>
      <c r="E569">
        <v>9</v>
      </c>
      <c r="F569" t="s">
        <v>83</v>
      </c>
      <c r="G569">
        <v>13</v>
      </c>
      <c r="H569" t="s">
        <v>20</v>
      </c>
      <c r="I569">
        <v>0</v>
      </c>
      <c r="J569">
        <v>1</v>
      </c>
      <c r="K569">
        <v>0</v>
      </c>
      <c r="L569" t="s">
        <v>28</v>
      </c>
      <c r="M569">
        <v>6</v>
      </c>
      <c r="N569">
        <v>13</v>
      </c>
      <c r="O569">
        <v>147</v>
      </c>
      <c r="P569">
        <v>495</v>
      </c>
      <c r="Q569">
        <v>498</v>
      </c>
      <c r="R569" t="s">
        <v>84</v>
      </c>
      <c r="S569" t="s">
        <v>23</v>
      </c>
      <c r="T569">
        <f t="shared" si="32"/>
        <v>2016</v>
      </c>
      <c r="U569">
        <f t="shared" si="33"/>
        <v>5</v>
      </c>
      <c r="V569" t="str">
        <f t="shared" si="34"/>
        <v>May</v>
      </c>
      <c r="W569" s="1" t="str">
        <f>VLOOKUP($C569,[1]Team!$A:$C,2,FALSE)</f>
        <v>Gujarat Lions</v>
      </c>
      <c r="X569" t="str">
        <f>VLOOKUP($C569,[1]Team!$A:$C,3,FALSE)</f>
        <v>GL</v>
      </c>
      <c r="Y569" t="str">
        <f>VLOOKUP($D569,[1]Team!$A:$C,2,FALSE)</f>
        <v>Kolkata Knight Riders</v>
      </c>
      <c r="Z569" t="str">
        <f>VLOOKUP($G569,[1]Team!$A:$C,2,FALSE)</f>
        <v>Gujarat Lions</v>
      </c>
      <c r="AA569" t="str">
        <f>VLOOKUP($N569,[1]Team!$A:$C,2,FALSE)</f>
        <v>Gujarat Lions</v>
      </c>
      <c r="AB569" t="str">
        <f t="shared" si="35"/>
        <v>Standard</v>
      </c>
    </row>
    <row r="570" spans="1:28" x14ac:dyDescent="0.3">
      <c r="A570">
        <v>981008</v>
      </c>
      <c r="B570" s="2">
        <v>42510</v>
      </c>
      <c r="C570">
        <v>6</v>
      </c>
      <c r="D570">
        <v>11</v>
      </c>
      <c r="E570">
        <v>9</v>
      </c>
      <c r="F570" t="s">
        <v>72</v>
      </c>
      <c r="G570">
        <v>6</v>
      </c>
      <c r="H570" t="s">
        <v>20</v>
      </c>
      <c r="I570">
        <v>0</v>
      </c>
      <c r="J570">
        <v>1</v>
      </c>
      <c r="K570">
        <v>0</v>
      </c>
      <c r="L570" t="s">
        <v>28</v>
      </c>
      <c r="M570">
        <v>6</v>
      </c>
      <c r="N570">
        <v>6</v>
      </c>
      <c r="O570">
        <v>339</v>
      </c>
      <c r="P570">
        <v>511</v>
      </c>
      <c r="Q570">
        <v>497</v>
      </c>
      <c r="R570" t="s">
        <v>73</v>
      </c>
      <c r="S570" t="s">
        <v>23</v>
      </c>
      <c r="T570">
        <f t="shared" si="32"/>
        <v>2016</v>
      </c>
      <c r="U570">
        <f t="shared" si="33"/>
        <v>5</v>
      </c>
      <c r="V570" t="str">
        <f t="shared" si="34"/>
        <v>May</v>
      </c>
      <c r="W570" s="1" t="str">
        <f>VLOOKUP($C570,[1]Team!$A:$C,2,FALSE)</f>
        <v>Delhi Daredevils</v>
      </c>
      <c r="X570" t="str">
        <f>VLOOKUP($C570,[1]Team!$A:$C,3,FALSE)</f>
        <v>DD</v>
      </c>
      <c r="Y570" t="str">
        <f>VLOOKUP($D570,[1]Team!$A:$C,2,FALSE)</f>
        <v>Sunrisers Hyderabad</v>
      </c>
      <c r="Z570" t="str">
        <f>VLOOKUP($G570,[1]Team!$A:$C,2,FALSE)</f>
        <v>Delhi Daredevils</v>
      </c>
      <c r="AA570" t="str">
        <f>VLOOKUP($N570,[1]Team!$A:$C,2,FALSE)</f>
        <v>Delhi Daredevils</v>
      </c>
      <c r="AB570" t="str">
        <f t="shared" si="35"/>
        <v>Standard</v>
      </c>
    </row>
    <row r="571" spans="1:28" x14ac:dyDescent="0.3">
      <c r="A571">
        <v>981010</v>
      </c>
      <c r="B571" s="2">
        <v>42511</v>
      </c>
      <c r="C571">
        <v>12</v>
      </c>
      <c r="D571">
        <v>4</v>
      </c>
      <c r="E571">
        <v>9</v>
      </c>
      <c r="F571" t="s">
        <v>90</v>
      </c>
      <c r="G571">
        <v>4</v>
      </c>
      <c r="H571" t="s">
        <v>25</v>
      </c>
      <c r="I571">
        <v>0</v>
      </c>
      <c r="J571">
        <v>1</v>
      </c>
      <c r="K571">
        <v>0</v>
      </c>
      <c r="L571" t="s">
        <v>28</v>
      </c>
      <c r="M571">
        <v>4</v>
      </c>
      <c r="N571">
        <v>12</v>
      </c>
      <c r="O571">
        <v>20</v>
      </c>
      <c r="P571">
        <v>482</v>
      </c>
      <c r="Q571">
        <v>507</v>
      </c>
      <c r="R571" t="s">
        <v>69</v>
      </c>
      <c r="S571" t="s">
        <v>23</v>
      </c>
      <c r="T571">
        <f t="shared" si="32"/>
        <v>2016</v>
      </c>
      <c r="U571">
        <f t="shared" si="33"/>
        <v>5</v>
      </c>
      <c r="V571" t="str">
        <f t="shared" si="34"/>
        <v>May</v>
      </c>
      <c r="W571" s="1" t="str">
        <f>VLOOKUP($C571,[1]Team!$A:$C,2,FALSE)</f>
        <v>Rising Pune Supergiants</v>
      </c>
      <c r="X571" t="str">
        <f>VLOOKUP($C571,[1]Team!$A:$C,3,FALSE)</f>
        <v>RPS</v>
      </c>
      <c r="Y571" t="str">
        <f>VLOOKUP($D571,[1]Team!$A:$C,2,FALSE)</f>
        <v>Kings XI Punjab</v>
      </c>
      <c r="Z571" t="str">
        <f>VLOOKUP($G571,[1]Team!$A:$C,2,FALSE)</f>
        <v>Kings XI Punjab</v>
      </c>
      <c r="AA571" t="str">
        <f>VLOOKUP($N571,[1]Team!$A:$C,2,FALSE)</f>
        <v>Rising Pune Supergiants</v>
      </c>
      <c r="AB571" t="str">
        <f t="shared" si="35"/>
        <v>Standard</v>
      </c>
    </row>
    <row r="572" spans="1:28" x14ac:dyDescent="0.3">
      <c r="A572">
        <v>981012</v>
      </c>
      <c r="B572" s="2">
        <v>42511</v>
      </c>
      <c r="C572">
        <v>13</v>
      </c>
      <c r="D572">
        <v>7</v>
      </c>
      <c r="E572">
        <v>9</v>
      </c>
      <c r="F572" t="s">
        <v>83</v>
      </c>
      <c r="G572">
        <v>13</v>
      </c>
      <c r="H572" t="s">
        <v>20</v>
      </c>
      <c r="I572">
        <v>0</v>
      </c>
      <c r="J572">
        <v>1</v>
      </c>
      <c r="K572">
        <v>0</v>
      </c>
      <c r="L572" t="s">
        <v>28</v>
      </c>
      <c r="M572">
        <v>6</v>
      </c>
      <c r="N572">
        <v>13</v>
      </c>
      <c r="O572">
        <v>21</v>
      </c>
      <c r="P572">
        <v>495</v>
      </c>
      <c r="Q572">
        <v>498</v>
      </c>
      <c r="R572" t="s">
        <v>84</v>
      </c>
      <c r="S572" t="s">
        <v>23</v>
      </c>
      <c r="T572">
        <f t="shared" si="32"/>
        <v>2016</v>
      </c>
      <c r="U572">
        <f t="shared" si="33"/>
        <v>5</v>
      </c>
      <c r="V572" t="str">
        <f t="shared" si="34"/>
        <v>May</v>
      </c>
      <c r="W572" s="1" t="str">
        <f>VLOOKUP($C572,[1]Team!$A:$C,2,FALSE)</f>
        <v>Gujarat Lions</v>
      </c>
      <c r="X572" t="str">
        <f>VLOOKUP($C572,[1]Team!$A:$C,3,FALSE)</f>
        <v>GL</v>
      </c>
      <c r="Y572" t="str">
        <f>VLOOKUP($D572,[1]Team!$A:$C,2,FALSE)</f>
        <v>Mumbai Indians</v>
      </c>
      <c r="Z572" t="str">
        <f>VLOOKUP($G572,[1]Team!$A:$C,2,FALSE)</f>
        <v>Gujarat Lions</v>
      </c>
      <c r="AA572" t="str">
        <f>VLOOKUP($N572,[1]Team!$A:$C,2,FALSE)</f>
        <v>Gujarat Lions</v>
      </c>
      <c r="AB572" t="str">
        <f t="shared" si="35"/>
        <v>Standard</v>
      </c>
    </row>
    <row r="573" spans="1:28" x14ac:dyDescent="0.3">
      <c r="A573">
        <v>981014</v>
      </c>
      <c r="B573" s="2">
        <v>42512</v>
      </c>
      <c r="C573">
        <v>1</v>
      </c>
      <c r="D573">
        <v>11</v>
      </c>
      <c r="E573">
        <v>9</v>
      </c>
      <c r="F573" t="s">
        <v>32</v>
      </c>
      <c r="G573">
        <v>11</v>
      </c>
      <c r="H573" t="s">
        <v>20</v>
      </c>
      <c r="I573">
        <v>0</v>
      </c>
      <c r="J573">
        <v>1</v>
      </c>
      <c r="K573">
        <v>0</v>
      </c>
      <c r="L573" t="s">
        <v>21</v>
      </c>
      <c r="M573">
        <v>22</v>
      </c>
      <c r="N573">
        <v>1</v>
      </c>
      <c r="O573">
        <v>31</v>
      </c>
      <c r="P573">
        <v>510</v>
      </c>
      <c r="Q573">
        <v>481</v>
      </c>
      <c r="R573" t="s">
        <v>33</v>
      </c>
      <c r="S573" t="s">
        <v>23</v>
      </c>
      <c r="T573">
        <f t="shared" si="32"/>
        <v>2016</v>
      </c>
      <c r="U573">
        <f t="shared" si="33"/>
        <v>5</v>
      </c>
      <c r="V573" t="str">
        <f t="shared" si="34"/>
        <v>May</v>
      </c>
      <c r="W573" s="1" t="str">
        <f>VLOOKUP($C573,[1]Team!$A:$C,2,FALSE)</f>
        <v>Kolkata Knight Riders</v>
      </c>
      <c r="X573" t="str">
        <f>VLOOKUP($C573,[1]Team!$A:$C,3,FALSE)</f>
        <v>KKR</v>
      </c>
      <c r="Y573" t="str">
        <f>VLOOKUP($D573,[1]Team!$A:$C,2,FALSE)</f>
        <v>Sunrisers Hyderabad</v>
      </c>
      <c r="Z573" t="str">
        <f>VLOOKUP($G573,[1]Team!$A:$C,2,FALSE)</f>
        <v>Sunrisers Hyderabad</v>
      </c>
      <c r="AA573" t="str">
        <f>VLOOKUP($N573,[1]Team!$A:$C,2,FALSE)</f>
        <v>Kolkata Knight Riders</v>
      </c>
      <c r="AB573" t="str">
        <f t="shared" si="35"/>
        <v>Standard</v>
      </c>
    </row>
    <row r="574" spans="1:28" x14ac:dyDescent="0.3">
      <c r="A574">
        <v>981016</v>
      </c>
      <c r="B574" s="2">
        <v>42512</v>
      </c>
      <c r="C574">
        <v>6</v>
      </c>
      <c r="D574">
        <v>2</v>
      </c>
      <c r="E574">
        <v>9</v>
      </c>
      <c r="F574" t="s">
        <v>72</v>
      </c>
      <c r="G574">
        <v>2</v>
      </c>
      <c r="H574" t="s">
        <v>20</v>
      </c>
      <c r="I574">
        <v>0</v>
      </c>
      <c r="J574">
        <v>1</v>
      </c>
      <c r="K574">
        <v>0</v>
      </c>
      <c r="L574" t="s">
        <v>28</v>
      </c>
      <c r="M574">
        <v>6</v>
      </c>
      <c r="N574">
        <v>2</v>
      </c>
      <c r="O574">
        <v>8</v>
      </c>
      <c r="P574">
        <v>511</v>
      </c>
      <c r="Q574">
        <v>497</v>
      </c>
      <c r="R574" t="s">
        <v>73</v>
      </c>
      <c r="S574" t="s">
        <v>23</v>
      </c>
      <c r="T574">
        <f t="shared" si="32"/>
        <v>2016</v>
      </c>
      <c r="U574">
        <f t="shared" si="33"/>
        <v>5</v>
      </c>
      <c r="V574" t="str">
        <f t="shared" si="34"/>
        <v>May</v>
      </c>
      <c r="W574" s="1" t="str">
        <f>VLOOKUP($C574,[1]Team!$A:$C,2,FALSE)</f>
        <v>Delhi Daredevils</v>
      </c>
      <c r="X574" t="str">
        <f>VLOOKUP($C574,[1]Team!$A:$C,3,FALSE)</f>
        <v>DD</v>
      </c>
      <c r="Y574" t="str">
        <f>VLOOKUP($D574,[1]Team!$A:$C,2,FALSE)</f>
        <v>Royal Challengers Bangalore</v>
      </c>
      <c r="Z574" t="str">
        <f>VLOOKUP($G574,[1]Team!$A:$C,2,FALSE)</f>
        <v>Royal Challengers Bangalore</v>
      </c>
      <c r="AA574" t="str">
        <f>VLOOKUP($N574,[1]Team!$A:$C,2,FALSE)</f>
        <v>Royal Challengers Bangalore</v>
      </c>
      <c r="AB574" t="str">
        <f t="shared" si="35"/>
        <v>Standard</v>
      </c>
    </row>
    <row r="575" spans="1:28" x14ac:dyDescent="0.3">
      <c r="A575">
        <v>981018</v>
      </c>
      <c r="B575" s="2">
        <v>42514</v>
      </c>
      <c r="C575">
        <v>13</v>
      </c>
      <c r="D575">
        <v>2</v>
      </c>
      <c r="E575">
        <v>9</v>
      </c>
      <c r="F575" t="s">
        <v>19</v>
      </c>
      <c r="G575">
        <v>2</v>
      </c>
      <c r="H575" t="s">
        <v>20</v>
      </c>
      <c r="I575">
        <v>0</v>
      </c>
      <c r="J575">
        <v>1</v>
      </c>
      <c r="K575">
        <v>0</v>
      </c>
      <c r="L575" t="s">
        <v>28</v>
      </c>
      <c r="M575">
        <v>4</v>
      </c>
      <c r="N575">
        <v>2</v>
      </c>
      <c r="O575">
        <v>110</v>
      </c>
      <c r="P575">
        <v>495</v>
      </c>
      <c r="Q575">
        <v>482</v>
      </c>
      <c r="R575" t="s">
        <v>22</v>
      </c>
      <c r="S575" t="s">
        <v>23</v>
      </c>
      <c r="T575">
        <f t="shared" si="32"/>
        <v>2016</v>
      </c>
      <c r="U575">
        <f t="shared" si="33"/>
        <v>5</v>
      </c>
      <c r="V575" t="str">
        <f t="shared" si="34"/>
        <v>May</v>
      </c>
      <c r="W575" s="1" t="str">
        <f>VLOOKUP($C575,[1]Team!$A:$C,2,FALSE)</f>
        <v>Gujarat Lions</v>
      </c>
      <c r="X575" t="str">
        <f>VLOOKUP($C575,[1]Team!$A:$C,3,FALSE)</f>
        <v>GL</v>
      </c>
      <c r="Y575" t="str">
        <f>VLOOKUP($D575,[1]Team!$A:$C,2,FALSE)</f>
        <v>Royal Challengers Bangalore</v>
      </c>
      <c r="Z575" t="str">
        <f>VLOOKUP($G575,[1]Team!$A:$C,2,FALSE)</f>
        <v>Royal Challengers Bangalore</v>
      </c>
      <c r="AA575" t="str">
        <f>VLOOKUP($N575,[1]Team!$A:$C,2,FALSE)</f>
        <v>Royal Challengers Bangalore</v>
      </c>
      <c r="AB575" t="str">
        <f t="shared" si="35"/>
        <v>Standard</v>
      </c>
    </row>
    <row r="576" spans="1:28" x14ac:dyDescent="0.3">
      <c r="A576">
        <v>981020</v>
      </c>
      <c r="B576" s="2">
        <v>42515</v>
      </c>
      <c r="C576">
        <v>11</v>
      </c>
      <c r="D576">
        <v>1</v>
      </c>
      <c r="E576">
        <v>9</v>
      </c>
      <c r="F576" t="s">
        <v>27</v>
      </c>
      <c r="G576">
        <v>1</v>
      </c>
      <c r="H576" t="s">
        <v>20</v>
      </c>
      <c r="I576">
        <v>0</v>
      </c>
      <c r="J576">
        <v>1</v>
      </c>
      <c r="K576">
        <v>0</v>
      </c>
      <c r="L576" t="s">
        <v>21</v>
      </c>
      <c r="M576">
        <v>22</v>
      </c>
      <c r="N576">
        <v>11</v>
      </c>
      <c r="O576">
        <v>163</v>
      </c>
      <c r="P576">
        <v>481</v>
      </c>
      <c r="Q576">
        <v>499</v>
      </c>
      <c r="R576" t="s">
        <v>29</v>
      </c>
      <c r="S576" t="s">
        <v>23</v>
      </c>
      <c r="T576">
        <f t="shared" si="32"/>
        <v>2016</v>
      </c>
      <c r="U576">
        <f t="shared" si="33"/>
        <v>5</v>
      </c>
      <c r="V576" t="str">
        <f t="shared" si="34"/>
        <v>May</v>
      </c>
      <c r="W576" s="1" t="str">
        <f>VLOOKUP($C576,[1]Team!$A:$C,2,FALSE)</f>
        <v>Sunrisers Hyderabad</v>
      </c>
      <c r="X576" t="str">
        <f>VLOOKUP($C576,[1]Team!$A:$C,3,FALSE)</f>
        <v>SRH</v>
      </c>
      <c r="Y576" t="str">
        <f>VLOOKUP($D576,[1]Team!$A:$C,2,FALSE)</f>
        <v>Kolkata Knight Riders</v>
      </c>
      <c r="Z576" t="str">
        <f>VLOOKUP($G576,[1]Team!$A:$C,2,FALSE)</f>
        <v>Kolkata Knight Riders</v>
      </c>
      <c r="AA576" t="str">
        <f>VLOOKUP($N576,[1]Team!$A:$C,2,FALSE)</f>
        <v>Sunrisers Hyderabad</v>
      </c>
      <c r="AB576" t="str">
        <f t="shared" si="35"/>
        <v>Standard</v>
      </c>
    </row>
    <row r="577" spans="1:28" x14ac:dyDescent="0.3">
      <c r="A577">
        <v>981022</v>
      </c>
      <c r="B577" s="2">
        <v>42517</v>
      </c>
      <c r="C577">
        <v>13</v>
      </c>
      <c r="D577">
        <v>11</v>
      </c>
      <c r="E577">
        <v>9</v>
      </c>
      <c r="F577" t="s">
        <v>27</v>
      </c>
      <c r="G577">
        <v>11</v>
      </c>
      <c r="H577" t="s">
        <v>20</v>
      </c>
      <c r="I577">
        <v>0</v>
      </c>
      <c r="J577">
        <v>1</v>
      </c>
      <c r="K577">
        <v>0</v>
      </c>
      <c r="L577" t="s">
        <v>28</v>
      </c>
      <c r="M577">
        <v>4</v>
      </c>
      <c r="N577">
        <v>11</v>
      </c>
      <c r="O577">
        <v>187</v>
      </c>
      <c r="P577">
        <v>481</v>
      </c>
      <c r="Q577">
        <v>498</v>
      </c>
      <c r="R577" t="s">
        <v>29</v>
      </c>
      <c r="S577" t="s">
        <v>23</v>
      </c>
      <c r="T577">
        <f t="shared" si="32"/>
        <v>2016</v>
      </c>
      <c r="U577">
        <f t="shared" si="33"/>
        <v>5</v>
      </c>
      <c r="V577" t="str">
        <f t="shared" si="34"/>
        <v>May</v>
      </c>
      <c r="W577" s="1" t="str">
        <f>VLOOKUP($C577,[1]Team!$A:$C,2,FALSE)</f>
        <v>Gujarat Lions</v>
      </c>
      <c r="X577" t="str">
        <f>VLOOKUP($C577,[1]Team!$A:$C,3,FALSE)</f>
        <v>GL</v>
      </c>
      <c r="Y577" t="str">
        <f>VLOOKUP($D577,[1]Team!$A:$C,2,FALSE)</f>
        <v>Sunrisers Hyderabad</v>
      </c>
      <c r="Z577" t="str">
        <f>VLOOKUP($G577,[1]Team!$A:$C,2,FALSE)</f>
        <v>Sunrisers Hyderabad</v>
      </c>
      <c r="AA577" t="str">
        <f>VLOOKUP($N577,[1]Team!$A:$C,2,FALSE)</f>
        <v>Sunrisers Hyderabad</v>
      </c>
      <c r="AB577" t="str">
        <f t="shared" si="35"/>
        <v>Standard</v>
      </c>
    </row>
    <row r="578" spans="1:28" x14ac:dyDescent="0.3">
      <c r="A578">
        <v>981024</v>
      </c>
      <c r="B578" s="2">
        <v>42519</v>
      </c>
      <c r="C578">
        <v>2</v>
      </c>
      <c r="D578">
        <v>11</v>
      </c>
      <c r="E578">
        <v>9</v>
      </c>
      <c r="F578" t="s">
        <v>19</v>
      </c>
      <c r="G578">
        <v>11</v>
      </c>
      <c r="H578" t="s">
        <v>25</v>
      </c>
      <c r="I578">
        <v>0</v>
      </c>
      <c r="J578">
        <v>1</v>
      </c>
      <c r="K578">
        <v>0</v>
      </c>
      <c r="L578" t="s">
        <v>21</v>
      </c>
      <c r="M578">
        <v>8</v>
      </c>
      <c r="N578">
        <v>11</v>
      </c>
      <c r="O578">
        <v>385</v>
      </c>
      <c r="P578">
        <v>482</v>
      </c>
      <c r="Q578">
        <v>497</v>
      </c>
      <c r="R578" t="s">
        <v>22</v>
      </c>
      <c r="S578" t="s">
        <v>23</v>
      </c>
      <c r="T578">
        <f t="shared" si="32"/>
        <v>2016</v>
      </c>
      <c r="U578">
        <f t="shared" si="33"/>
        <v>5</v>
      </c>
      <c r="V578" t="str">
        <f t="shared" si="34"/>
        <v>May</v>
      </c>
      <c r="W578" s="1" t="str">
        <f>VLOOKUP($C578,[1]Team!$A:$C,2,FALSE)</f>
        <v>Royal Challengers Bangalore</v>
      </c>
      <c r="X578" t="str">
        <f>VLOOKUP($C578,[1]Team!$A:$C,3,FALSE)</f>
        <v>RCB</v>
      </c>
      <c r="Y578" t="str">
        <f>VLOOKUP($D578,[1]Team!$A:$C,2,FALSE)</f>
        <v>Sunrisers Hyderabad</v>
      </c>
      <c r="Z578" t="str">
        <f>VLOOKUP($G578,[1]Team!$A:$C,2,FALSE)</f>
        <v>Sunrisers Hyderabad</v>
      </c>
      <c r="AA578" t="str">
        <f>VLOOKUP($N578,[1]Team!$A:$C,2,FALSE)</f>
        <v>Sunrisers Hyderabad</v>
      </c>
      <c r="AB578" t="str">
        <f t="shared" si="35"/>
        <v>Standard</v>
      </c>
    </row>
  </sheetData>
  <conditionalFormatting sqref="AB2:AB578">
    <cfRule type="containsText" dxfId="72" priority="1" operator="containsText" text="Non-Standard">
      <formula>NOT(ISERROR(SEARCH("Non-Standard",AB2)))</formula>
    </cfRule>
    <cfRule type="containsText" dxfId="71" priority="2" operator="containsText" text="Non-Standrad">
      <formula>NOT(ISERROR(SEARCH("Non-Standrad",AB2)))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0FC1C-BD16-48C2-873D-295DCD2B6114}">
  <dimension ref="B1:P34"/>
  <sheetViews>
    <sheetView topLeftCell="H14" zoomScale="92" workbookViewId="0">
      <selection activeCell="C5" sqref="C5:C14"/>
    </sheetView>
  </sheetViews>
  <sheetFormatPr defaultRowHeight="14" x14ac:dyDescent="0.3"/>
  <cols>
    <col min="2" max="2" width="11.6640625" bestFit="1" customWidth="1"/>
    <col min="3" max="3" width="10.4140625" bestFit="1" customWidth="1"/>
    <col min="4" max="4" width="9.6640625" customWidth="1"/>
    <col min="6" max="6" width="17.58203125" bestFit="1" customWidth="1"/>
    <col min="7" max="7" width="15.9140625" bestFit="1" customWidth="1"/>
    <col min="8" max="8" width="4.9140625" bestFit="1" customWidth="1"/>
    <col min="9" max="9" width="11.6640625" bestFit="1" customWidth="1"/>
    <col min="10" max="10" width="9.58203125" customWidth="1"/>
    <col min="11" max="11" width="9.83203125" customWidth="1"/>
    <col min="12" max="12" width="9.58203125" customWidth="1"/>
    <col min="13" max="13" width="17.58203125" bestFit="1" customWidth="1"/>
    <col min="14" max="14" width="12.1640625" bestFit="1" customWidth="1"/>
    <col min="15" max="15" width="10.33203125" bestFit="1" customWidth="1"/>
    <col min="16" max="16" width="11.6640625" bestFit="1" customWidth="1"/>
    <col min="17" max="17" width="10.25" customWidth="1"/>
    <col min="18" max="19" width="10.1640625" bestFit="1" customWidth="1"/>
    <col min="20" max="42" width="8"/>
  </cols>
  <sheetData>
    <row r="1" spans="2:16" ht="14.5" thickBot="1" x14ac:dyDescent="0.35">
      <c r="G1" s="8"/>
    </row>
    <row r="2" spans="2:16" ht="18.5" thickBot="1" x14ac:dyDescent="0.45">
      <c r="B2" s="18" t="s">
        <v>118</v>
      </c>
      <c r="C2" s="19"/>
      <c r="M2" s="20" t="s">
        <v>121</v>
      </c>
      <c r="N2" s="21"/>
      <c r="O2" s="21"/>
      <c r="P2" s="22"/>
    </row>
    <row r="3" spans="2:16" ht="14.5" thickBot="1" x14ac:dyDescent="0.35"/>
    <row r="4" spans="2:16" ht="15" thickBot="1" x14ac:dyDescent="0.4">
      <c r="B4" s="4" t="s">
        <v>117</v>
      </c>
      <c r="C4" s="3" t="s">
        <v>103</v>
      </c>
      <c r="M4" s="6" t="s">
        <v>119</v>
      </c>
      <c r="N4" s="9" t="s">
        <v>11</v>
      </c>
      <c r="O4" s="14"/>
      <c r="P4" s="10"/>
    </row>
    <row r="5" spans="2:16" x14ac:dyDescent="0.3">
      <c r="B5" s="15" t="s">
        <v>104</v>
      </c>
      <c r="C5" s="29">
        <v>76</v>
      </c>
      <c r="M5" s="11" t="s">
        <v>120</v>
      </c>
      <c r="N5" s="31" t="s">
        <v>21</v>
      </c>
      <c r="O5" s="31" t="s">
        <v>28</v>
      </c>
      <c r="P5" s="12" t="s">
        <v>102</v>
      </c>
    </row>
    <row r="6" spans="2:16" x14ac:dyDescent="0.3">
      <c r="B6" s="16" t="s">
        <v>105</v>
      </c>
      <c r="C6" s="36">
        <v>74</v>
      </c>
      <c r="M6" s="7">
        <v>1</v>
      </c>
      <c r="N6" s="32">
        <v>24</v>
      </c>
      <c r="O6" s="32">
        <v>34</v>
      </c>
      <c r="P6" s="33">
        <v>58</v>
      </c>
    </row>
    <row r="7" spans="2:16" x14ac:dyDescent="0.3">
      <c r="B7" s="16" t="s">
        <v>106</v>
      </c>
      <c r="C7" s="36">
        <v>68</v>
      </c>
      <c r="M7" s="7">
        <v>2</v>
      </c>
      <c r="N7" s="32">
        <v>27</v>
      </c>
      <c r="O7" s="32">
        <v>29</v>
      </c>
      <c r="P7" s="33">
        <v>56</v>
      </c>
    </row>
    <row r="8" spans="2:16" x14ac:dyDescent="0.3">
      <c r="B8" s="16" t="s">
        <v>107</v>
      </c>
      <c r="C8" s="36">
        <v>65</v>
      </c>
      <c r="M8" s="7">
        <v>3</v>
      </c>
      <c r="N8" s="32">
        <v>31</v>
      </c>
      <c r="O8" s="32">
        <v>28</v>
      </c>
      <c r="P8" s="33">
        <v>59</v>
      </c>
    </row>
    <row r="9" spans="2:16" x14ac:dyDescent="0.3">
      <c r="B9" s="16" t="s">
        <v>109</v>
      </c>
      <c r="C9" s="36">
        <v>62</v>
      </c>
      <c r="M9" s="7">
        <v>4</v>
      </c>
      <c r="N9" s="32">
        <v>33</v>
      </c>
      <c r="O9" s="32">
        <v>39</v>
      </c>
      <c r="P9" s="33">
        <v>72</v>
      </c>
    </row>
    <row r="10" spans="2:16" x14ac:dyDescent="0.3">
      <c r="B10" s="16" t="s">
        <v>108</v>
      </c>
      <c r="C10" s="36">
        <v>62</v>
      </c>
      <c r="M10" s="7">
        <v>5</v>
      </c>
      <c r="N10" s="32">
        <v>34</v>
      </c>
      <c r="O10" s="32">
        <v>40</v>
      </c>
      <c r="P10" s="33">
        <v>74</v>
      </c>
    </row>
    <row r="11" spans="2:16" x14ac:dyDescent="0.3">
      <c r="B11" s="16" t="s">
        <v>110</v>
      </c>
      <c r="C11" s="36">
        <v>52</v>
      </c>
      <c r="M11" s="7">
        <v>6</v>
      </c>
      <c r="N11" s="32">
        <v>37</v>
      </c>
      <c r="O11" s="32">
        <v>37</v>
      </c>
      <c r="P11" s="33">
        <v>74</v>
      </c>
    </row>
    <row r="12" spans="2:16" x14ac:dyDescent="0.3">
      <c r="B12" s="16" t="s">
        <v>111</v>
      </c>
      <c r="C12" s="36">
        <v>39</v>
      </c>
      <c r="M12" s="7">
        <v>7</v>
      </c>
      <c r="N12" s="32">
        <v>22</v>
      </c>
      <c r="O12" s="32">
        <v>37</v>
      </c>
      <c r="P12" s="33">
        <v>59</v>
      </c>
    </row>
    <row r="13" spans="2:16" x14ac:dyDescent="0.3">
      <c r="B13" s="16" t="s">
        <v>112</v>
      </c>
      <c r="C13" s="36">
        <v>30</v>
      </c>
      <c r="M13" s="7">
        <v>8</v>
      </c>
      <c r="N13" s="32">
        <v>32</v>
      </c>
      <c r="O13" s="32">
        <v>24</v>
      </c>
      <c r="P13" s="33">
        <v>56</v>
      </c>
    </row>
    <row r="14" spans="2:16" ht="14.5" thickBot="1" x14ac:dyDescent="0.35">
      <c r="B14" s="17" t="s">
        <v>113</v>
      </c>
      <c r="C14" s="36">
        <v>23</v>
      </c>
      <c r="M14" s="7">
        <v>9</v>
      </c>
      <c r="N14" s="32">
        <v>21</v>
      </c>
      <c r="O14" s="32">
        <v>39</v>
      </c>
      <c r="P14" s="33">
        <v>60</v>
      </c>
    </row>
    <row r="15" spans="2:16" ht="14.5" thickBot="1" x14ac:dyDescent="0.35">
      <c r="B15" s="7" t="s">
        <v>114</v>
      </c>
      <c r="C15" s="36">
        <v>9</v>
      </c>
      <c r="M15" s="13" t="s">
        <v>102</v>
      </c>
      <c r="N15" s="34">
        <v>261</v>
      </c>
      <c r="O15" s="34">
        <v>307</v>
      </c>
      <c r="P15" s="35">
        <v>568</v>
      </c>
    </row>
    <row r="16" spans="2:16" x14ac:dyDescent="0.3">
      <c r="B16" s="7" t="s">
        <v>116</v>
      </c>
      <c r="C16" s="36">
        <v>7</v>
      </c>
    </row>
    <row r="17" spans="2:9" ht="14.5" thickBot="1" x14ac:dyDescent="0.35">
      <c r="B17" s="7" t="s">
        <v>115</v>
      </c>
      <c r="C17" s="36">
        <v>7</v>
      </c>
    </row>
    <row r="18" spans="2:9" ht="15" thickBot="1" x14ac:dyDescent="0.4">
      <c r="B18" s="5" t="s">
        <v>102</v>
      </c>
      <c r="C18" s="30">
        <v>574</v>
      </c>
    </row>
    <row r="20" spans="2:9" ht="14.5" thickBot="1" x14ac:dyDescent="0.35"/>
    <row r="21" spans="2:9" ht="18.5" thickBot="1" x14ac:dyDescent="0.45">
      <c r="F21" s="23" t="s">
        <v>123</v>
      </c>
      <c r="G21" s="24"/>
      <c r="H21" s="24"/>
      <c r="I21" s="25"/>
    </row>
    <row r="22" spans="2:9" ht="14.5" thickBot="1" x14ac:dyDescent="0.35"/>
    <row r="23" spans="2:9" x14ac:dyDescent="0.3">
      <c r="F23" s="6" t="s">
        <v>119</v>
      </c>
      <c r="G23" s="9" t="s">
        <v>7</v>
      </c>
      <c r="H23" s="14"/>
      <c r="I23" s="10"/>
    </row>
    <row r="24" spans="2:9" x14ac:dyDescent="0.3">
      <c r="F24" s="11" t="s">
        <v>122</v>
      </c>
      <c r="G24" s="31" t="s">
        <v>25</v>
      </c>
      <c r="H24" s="31" t="s">
        <v>20</v>
      </c>
      <c r="I24" s="12" t="s">
        <v>102</v>
      </c>
    </row>
    <row r="25" spans="2:9" x14ac:dyDescent="0.3">
      <c r="F25" s="7">
        <v>1</v>
      </c>
      <c r="G25" s="32">
        <v>26</v>
      </c>
      <c r="H25" s="32">
        <v>32</v>
      </c>
      <c r="I25" s="33">
        <v>58</v>
      </c>
    </row>
    <row r="26" spans="2:9" x14ac:dyDescent="0.3">
      <c r="F26" s="7">
        <v>2</v>
      </c>
      <c r="G26" s="32">
        <v>35</v>
      </c>
      <c r="H26" s="32">
        <v>22</v>
      </c>
      <c r="I26" s="33">
        <v>57</v>
      </c>
    </row>
    <row r="27" spans="2:9" x14ac:dyDescent="0.3">
      <c r="F27" s="7">
        <v>3</v>
      </c>
      <c r="G27" s="32">
        <v>39</v>
      </c>
      <c r="H27" s="32">
        <v>21</v>
      </c>
      <c r="I27" s="33">
        <v>60</v>
      </c>
    </row>
    <row r="28" spans="2:9" x14ac:dyDescent="0.3">
      <c r="F28" s="7">
        <v>4</v>
      </c>
      <c r="G28" s="32">
        <v>25</v>
      </c>
      <c r="H28" s="32">
        <v>48</v>
      </c>
      <c r="I28" s="33">
        <v>73</v>
      </c>
    </row>
    <row r="29" spans="2:9" x14ac:dyDescent="0.3">
      <c r="F29" s="7">
        <v>5</v>
      </c>
      <c r="G29" s="32">
        <v>37</v>
      </c>
      <c r="H29" s="32">
        <v>37</v>
      </c>
      <c r="I29" s="33">
        <v>74</v>
      </c>
    </row>
    <row r="30" spans="2:9" x14ac:dyDescent="0.3">
      <c r="F30" s="7">
        <v>6</v>
      </c>
      <c r="G30" s="32">
        <v>45</v>
      </c>
      <c r="H30" s="32">
        <v>31</v>
      </c>
      <c r="I30" s="33">
        <v>76</v>
      </c>
    </row>
    <row r="31" spans="2:9" x14ac:dyDescent="0.3">
      <c r="F31" s="7">
        <v>7</v>
      </c>
      <c r="G31" s="32">
        <v>19</v>
      </c>
      <c r="H31" s="32">
        <v>41</v>
      </c>
      <c r="I31" s="33">
        <v>60</v>
      </c>
    </row>
    <row r="32" spans="2:9" x14ac:dyDescent="0.3">
      <c r="F32" s="7">
        <v>8</v>
      </c>
      <c r="G32" s="32">
        <v>25</v>
      </c>
      <c r="H32" s="32">
        <v>34</v>
      </c>
      <c r="I32" s="33">
        <v>59</v>
      </c>
    </row>
    <row r="33" spans="6:9" x14ac:dyDescent="0.3">
      <c r="F33" s="7">
        <v>9</v>
      </c>
      <c r="G33" s="32">
        <v>11</v>
      </c>
      <c r="H33" s="32">
        <v>49</v>
      </c>
      <c r="I33" s="33">
        <v>60</v>
      </c>
    </row>
    <row r="34" spans="6:9" ht="14.5" thickBot="1" x14ac:dyDescent="0.35">
      <c r="F34" s="13" t="s">
        <v>102</v>
      </c>
      <c r="G34" s="34">
        <v>262</v>
      </c>
      <c r="H34" s="34">
        <v>315</v>
      </c>
      <c r="I34" s="35">
        <v>577</v>
      </c>
    </row>
  </sheetData>
  <mergeCells count="3">
    <mergeCell ref="B2:C2"/>
    <mergeCell ref="M2:P2"/>
    <mergeCell ref="F21:I21"/>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7BD31-DFB7-49DF-B970-2EA64DFAE37B}">
  <dimension ref="E1:S2"/>
  <sheetViews>
    <sheetView showGridLines="0" showRowColHeaders="0" view="pageBreakPreview" topLeftCell="A5" zoomScale="60" zoomScaleNormal="74" workbookViewId="0">
      <selection activeCell="Z33" sqref="Z33"/>
    </sheetView>
  </sheetViews>
  <sheetFormatPr defaultRowHeight="14" x14ac:dyDescent="0.3"/>
  <sheetData>
    <row r="1" spans="5:19" ht="14.5" thickBot="1" x14ac:dyDescent="0.35"/>
    <row r="2" spans="5:19" ht="46.5" thickBot="1" x14ac:dyDescent="1.05">
      <c r="E2" s="26" t="s">
        <v>124</v>
      </c>
      <c r="F2" s="27"/>
      <c r="G2" s="27"/>
      <c r="H2" s="27"/>
      <c r="I2" s="27"/>
      <c r="J2" s="27"/>
      <c r="K2" s="27"/>
      <c r="L2" s="27"/>
      <c r="M2" s="27"/>
      <c r="N2" s="27"/>
      <c r="O2" s="27"/>
      <c r="P2" s="27"/>
      <c r="Q2" s="27"/>
      <c r="R2" s="27"/>
      <c r="S2" s="28"/>
    </row>
  </sheetData>
  <mergeCells count="1">
    <mergeCell ref="E2: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Match</vt:lpstr>
      <vt:lpstr>visualization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TestFix123</dc:creator>
  <cp:lastModifiedBy>Priyanshu Shahi</cp:lastModifiedBy>
  <dcterms:created xsi:type="dcterms:W3CDTF">2025-08-16T16:25:38Z</dcterms:created>
  <dcterms:modified xsi:type="dcterms:W3CDTF">2025-08-16T21:10:52Z</dcterms:modified>
</cp:coreProperties>
</file>