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1"/>
  <workbookPr hidePivotFieldList="1"/>
  <mc:AlternateContent xmlns:mc="http://schemas.openxmlformats.org/markup-compatibility/2006">
    <mc:Choice Requires="x15">
      <x15ac:absPath xmlns:x15ac="http://schemas.microsoft.com/office/spreadsheetml/2010/11/ac" url="https://rmiteduau.sharepoint.com/sites/erprepo/Technology  Phase 2/2. Data/Dashboard/"/>
    </mc:Choice>
  </mc:AlternateContent>
  <xr:revisionPtr revIDLastSave="0" documentId="11_D24522DE1B44AC8CF16160BC63CB1FE509235A3E" xr6:coauthVersionLast="45" xr6:coauthVersionMax="45" xr10:uidLastSave="{00000000-0000-0000-0000-000000000000}"/>
  <bookViews>
    <workbookView xWindow="0" yWindow="0" windowWidth="28800" windowHeight="12360" firstSheet="2" activeTab="2" xr2:uid="{00000000-000D-0000-FFFF-FFFF00000000}"/>
  </bookViews>
  <sheets>
    <sheet name="Summary" sheetId="9" r:id="rId1"/>
    <sheet name="Crosswalk Tracker" sheetId="6" r:id="rId2"/>
    <sheet name="P1 Dashboard" sheetId="2" r:id="rId3"/>
    <sheet name="Sheet2" sheetId="4" state="hidden" r:id="rId4"/>
  </sheets>
  <externalReferences>
    <externalReference r:id="rId5"/>
  </externalReferences>
  <definedNames>
    <definedName name="_xlnm._FilterDatabase" localSheetId="1" hidden="1">'Crosswalk Tracker'!$B$3:$G$3</definedName>
    <definedName name="_xlnm._FilterDatabase" localSheetId="2" hidden="1">'P1 Dashboard'!$B$13:$AQ$65</definedName>
    <definedName name="Xwalk_Status" localSheetId="3">#REF!</definedName>
    <definedName name="xwalk_yn">Table5[xwalk_yn]</definedName>
    <definedName name="xwalkstatus">Table3[xwalkstatus]</definedName>
    <definedName name="Z_0C741814_B9F0_4875_AB88_B020800E2705_.wvu.FilterData" localSheetId="2" hidden="1">'P1 Dashboard'!$C$13:$AO$65</definedName>
    <definedName name="Z_1F89D1A9_0B9E_40D9_8C00_B964AA207FF7_.wvu.FilterData" localSheetId="2" hidden="1">'P1 Dashboard'!$C$13:$AO$65</definedName>
  </definedNames>
  <calcPr calcId="191028" calcCompleted="0"/>
  <customWorkbookViews>
    <customWorkbookView name="Filter 1" guid="{1F89D1A9-0B9E-40D9-8C00-B964AA207FF7}" maximized="1" windowWidth="0" windowHeight="0" activeSheetId="0"/>
    <customWorkbookView name="20 July" guid="{0C741814-B9F0-4875-AB88-B020800E2705}" maximized="1" windowWidth="0" windowHeight="0" activeSheetId="0"/>
  </customWorkbookViews>
  <pivotCaches>
    <pivotCache cacheId="68" r:id="rId6"/>
    <pivotCache cacheId="69" r:id="rId7"/>
    <pivotCache cacheId="70" r:id="rId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21" i="2" l="1"/>
  <c r="T65" i="2"/>
  <c r="T64" i="2"/>
  <c r="T63" i="2"/>
  <c r="T62" i="2"/>
  <c r="T61" i="2"/>
  <c r="T60" i="2"/>
  <c r="T59" i="2"/>
  <c r="T58" i="2"/>
  <c r="T57" i="2"/>
  <c r="T56" i="2"/>
  <c r="T55" i="2"/>
  <c r="T54" i="2"/>
  <c r="T53" i="2"/>
  <c r="T52" i="2"/>
  <c r="T51" i="2"/>
  <c r="T50" i="2"/>
  <c r="T49" i="2"/>
  <c r="T48" i="2"/>
  <c r="T47" i="2"/>
  <c r="T46" i="2"/>
  <c r="T45" i="2"/>
  <c r="T44" i="2"/>
  <c r="T43" i="2"/>
  <c r="T42" i="2"/>
  <c r="T41" i="2"/>
  <c r="T40" i="2"/>
  <c r="T39" i="2"/>
  <c r="T38" i="2"/>
  <c r="T37" i="2"/>
  <c r="T36" i="2"/>
  <c r="T35" i="2"/>
  <c r="T34" i="2"/>
  <c r="T33" i="2"/>
  <c r="T32" i="2"/>
  <c r="T31" i="2"/>
  <c r="T30" i="2"/>
  <c r="T29" i="2"/>
  <c r="T28" i="2"/>
  <c r="T27" i="2"/>
  <c r="T26" i="2"/>
  <c r="T25" i="2"/>
  <c r="T24" i="2"/>
  <c r="T23" i="2"/>
  <c r="T22" i="2"/>
  <c r="T20" i="2"/>
  <c r="T18" i="2"/>
  <c r="T17" i="2"/>
  <c r="T16" i="2"/>
  <c r="T15" i="2"/>
  <c r="T14" i="2"/>
  <c r="T19" i="2"/>
  <c r="F6" i="9"/>
  <c r="F4" i="9"/>
  <c r="F5" i="9"/>
  <c r="S67" i="2" l="1"/>
  <c r="R67" i="2"/>
  <c r="P15" i="2" l="1"/>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14" i="2"/>
  <c r="U65" i="2"/>
  <c r="U64" i="2"/>
  <c r="U63" i="2"/>
  <c r="U62" i="2"/>
  <c r="U61" i="2"/>
  <c r="U60" i="2"/>
  <c r="U59" i="2"/>
  <c r="U58" i="2"/>
  <c r="U57" i="2"/>
  <c r="U56" i="2"/>
  <c r="U55" i="2"/>
  <c r="U54" i="2"/>
  <c r="U53" i="2"/>
  <c r="U52" i="2"/>
  <c r="U51" i="2"/>
  <c r="U50" i="2"/>
  <c r="U49" i="2"/>
  <c r="U48" i="2"/>
  <c r="U47" i="2"/>
  <c r="U46" i="2"/>
  <c r="U45" i="2"/>
  <c r="U44" i="2"/>
  <c r="U43" i="2"/>
  <c r="U42" i="2"/>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A59" i="2"/>
  <c r="AK59" i="2"/>
  <c r="AK65" i="2"/>
  <c r="AK64" i="2"/>
  <c r="A64" i="2"/>
  <c r="AK63" i="2"/>
  <c r="A63" i="2"/>
  <c r="AK62" i="2"/>
  <c r="A62" i="2"/>
  <c r="AK61" i="2"/>
  <c r="AK60" i="2"/>
  <c r="A60" i="2"/>
  <c r="AK58" i="2"/>
  <c r="A58" i="2"/>
  <c r="AK57" i="2"/>
  <c r="A57" i="2"/>
  <c r="AK56" i="2"/>
  <c r="A56" i="2"/>
  <c r="AK55" i="2"/>
  <c r="A55" i="2"/>
  <c r="AK54" i="2"/>
  <c r="A54" i="2"/>
  <c r="AK53" i="2"/>
  <c r="A53" i="2"/>
  <c r="AK52" i="2"/>
  <c r="A52" i="2"/>
  <c r="AK51" i="2"/>
  <c r="A51" i="2"/>
  <c r="AK50" i="2"/>
  <c r="A50" i="2"/>
  <c r="AK49" i="2"/>
  <c r="A49" i="2"/>
  <c r="AK48" i="2"/>
  <c r="A48" i="2"/>
  <c r="AK47" i="2"/>
  <c r="A47" i="2"/>
  <c r="AK46" i="2"/>
  <c r="A46" i="2"/>
  <c r="AK45" i="2"/>
  <c r="A45" i="2"/>
  <c r="AK44" i="2"/>
  <c r="AK43" i="2"/>
  <c r="A43" i="2"/>
  <c r="AK42" i="2"/>
  <c r="A42" i="2"/>
  <c r="AK41" i="2"/>
  <c r="A41" i="2"/>
  <c r="AK40" i="2"/>
  <c r="A40" i="2"/>
  <c r="AK39" i="2"/>
  <c r="A39" i="2"/>
  <c r="AK38" i="2"/>
  <c r="A38" i="2"/>
  <c r="AK37" i="2"/>
  <c r="A37" i="2"/>
  <c r="AK36" i="2"/>
  <c r="AK35" i="2"/>
  <c r="AK34" i="2"/>
  <c r="A34" i="2"/>
  <c r="AK33" i="2"/>
  <c r="A33" i="2"/>
  <c r="AK32" i="2"/>
  <c r="A32" i="2"/>
  <c r="AK31" i="2"/>
  <c r="A31" i="2"/>
  <c r="AK30" i="2"/>
  <c r="A30" i="2"/>
  <c r="AK29" i="2"/>
  <c r="A29" i="2"/>
  <c r="AK28" i="2"/>
  <c r="A28" i="2"/>
  <c r="AK27" i="2"/>
  <c r="A27" i="2"/>
  <c r="AK26" i="2"/>
  <c r="A26" i="2"/>
  <c r="AK25" i="2"/>
  <c r="A25" i="2"/>
  <c r="AK24" i="2"/>
  <c r="A24" i="2"/>
  <c r="AK23" i="2"/>
  <c r="A23" i="2"/>
  <c r="AK22" i="2"/>
  <c r="A22" i="2"/>
  <c r="AK21" i="2"/>
  <c r="A21" i="2"/>
  <c r="AK20" i="2"/>
  <c r="A20" i="2"/>
  <c r="AK19" i="2"/>
  <c r="A19" i="2"/>
  <c r="AK18" i="2"/>
  <c r="A18" i="2"/>
  <c r="AK17" i="2"/>
  <c r="A17" i="2"/>
  <c r="AK16" i="2"/>
  <c r="A16" i="2"/>
  <c r="AK15" i="2"/>
  <c r="A15" i="2"/>
  <c r="AK14" i="2"/>
  <c r="A14" i="2"/>
  <c r="W65" i="2" l="1"/>
  <c r="W62" i="2"/>
  <c r="W61" i="2"/>
  <c r="W57" i="2"/>
  <c r="W53" i="2"/>
  <c r="W50" i="2"/>
  <c r="W38" i="2"/>
  <c r="W18" i="2"/>
  <c r="W49" i="2"/>
  <c r="W45" i="2"/>
  <c r="W41" i="2"/>
  <c r="W37" i="2"/>
  <c r="W33" i="2"/>
  <c r="W29" i="2"/>
  <c r="W25" i="2"/>
  <c r="W21" i="2"/>
  <c r="W17" i="2"/>
  <c r="W58" i="2"/>
  <c r="W42" i="2"/>
  <c r="W30" i="2"/>
  <c r="W22" i="2"/>
  <c r="W64" i="2"/>
  <c r="W60" i="2"/>
  <c r="W56" i="2"/>
  <c r="W52" i="2"/>
  <c r="W48" i="2"/>
  <c r="W44" i="2"/>
  <c r="W40" i="2"/>
  <c r="W36" i="2"/>
  <c r="W32" i="2"/>
  <c r="W28" i="2"/>
  <c r="W24" i="2"/>
  <c r="W20" i="2"/>
  <c r="W16" i="2"/>
  <c r="W14" i="2"/>
  <c r="W54" i="2"/>
  <c r="W46" i="2"/>
  <c r="W34" i="2"/>
  <c r="W26" i="2"/>
  <c r="W63" i="2"/>
  <c r="W59" i="2"/>
  <c r="W55" i="2"/>
  <c r="W51" i="2"/>
  <c r="W47" i="2"/>
  <c r="W43" i="2"/>
  <c r="W39" i="2"/>
  <c r="W35" i="2"/>
  <c r="W31" i="2"/>
  <c r="W27" i="2"/>
  <c r="W23" i="2"/>
  <c r="W19" i="2"/>
  <c r="W1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tc={CA2D221B-C7D0-439E-9136-87B829D5F07E}</author>
  </authors>
  <commentList>
    <comment ref="P37" authorId="0" shapeId="0" xr:uid="{00000000-0006-0000-0200-000001000000}">
      <text>
        <t xml:space="preserve">[Threaded comment]
Your version of Excel allows you to read this threaded comment; however, any edits to it will get removed if the file is opened in a newer version of Excel. Learn more: https://go.microsoft.com/fwlink/?linkid=870924
Comment:
    100% mapped but no SF file to confirm
</t>
      </text>
    </comment>
  </commentList>
</comments>
</file>

<file path=xl/sharedStrings.xml><?xml version="1.0" encoding="utf-8"?>
<sst xmlns="http://schemas.openxmlformats.org/spreadsheetml/2006/main" count="1125" uniqueCount="309">
  <si>
    <t>Data Mapping &amp; ETL Specifications</t>
  </si>
  <si>
    <t>Crosswalk</t>
  </si>
  <si>
    <t>Crosswalk Status</t>
  </si>
  <si>
    <t>Prototype</t>
  </si>
  <si>
    <t>Total No. of Fields</t>
  </si>
  <si>
    <t>Total No. of Mapped Fields</t>
  </si>
  <si>
    <t>Mapping Completion (%)</t>
  </si>
  <si>
    <t>Tech. Specs Completed</t>
  </si>
  <si>
    <t>Tech Specs Completed (%)</t>
  </si>
  <si>
    <t>No. of Crosswalks</t>
  </si>
  <si>
    <t>No. of Crosswalk Complete</t>
  </si>
  <si>
    <t>Crosswalk Completion (%)</t>
  </si>
  <si>
    <t>No. of Crosswalk</t>
  </si>
  <si>
    <t>P1</t>
  </si>
  <si>
    <t>Completed</t>
  </si>
  <si>
    <t>P2</t>
  </si>
  <si>
    <t>No Source</t>
  </si>
  <si>
    <t>Grand Total</t>
  </si>
  <si>
    <t>Pending Workbook</t>
  </si>
  <si>
    <t>Ready to Map</t>
  </si>
  <si>
    <t>Crosswalk Dashboard</t>
  </si>
  <si>
    <t>Workday Configuration Crosswalk</t>
  </si>
  <si>
    <t>Crosswalk File</t>
  </si>
  <si>
    <t>Status</t>
  </si>
  <si>
    <t>In Functional 
Core HCM Workbook</t>
  </si>
  <si>
    <t>In HR Mapping
Specification</t>
  </si>
  <si>
    <t>Comments</t>
  </si>
  <si>
    <t>HCM Core Crosswalk</t>
  </si>
  <si>
    <t>EMPLOYEE_TYPE</t>
  </si>
  <si>
    <t>Yes</t>
  </si>
  <si>
    <t>CONTINGENT_WORKER_TYPE</t>
  </si>
  <si>
    <t>ORGANIZATION_SUBTYPE</t>
  </si>
  <si>
    <t>To come from Snehal via Eric's landing table</t>
  </si>
  <si>
    <t>LOCATION</t>
  </si>
  <si>
    <t>JOB_PROFILE</t>
  </si>
  <si>
    <t>PAY_RATE_TYPE</t>
  </si>
  <si>
    <t>PHONE_DEVICE_TYPE</t>
  </si>
  <si>
    <t>KH completed on 5.8.2019</t>
  </si>
  <si>
    <t>GENDER</t>
  </si>
  <si>
    <t>DISABILITY</t>
  </si>
  <si>
    <t>KH mapped on 7.8.2019</t>
  </si>
  <si>
    <t>PASSPORT_TYPE</t>
  </si>
  <si>
    <t>VISA_TYPE</t>
  </si>
  <si>
    <t>CUSTOM_ID_TYPE</t>
  </si>
  <si>
    <t>EMERGENCY_CONTACT_RELATIONSHIP</t>
  </si>
  <si>
    <t>No source, will default to Other</t>
  </si>
  <si>
    <t>PAY_GROUP</t>
  </si>
  <si>
    <t>ETHNICITIES</t>
  </si>
  <si>
    <t>No</t>
  </si>
  <si>
    <t>CITIZENSHIP_STATUS</t>
  </si>
  <si>
    <t>Marked as not in scope in HR Mapping Spec</t>
  </si>
  <si>
    <t>LICENSE_TYPE</t>
  </si>
  <si>
    <t>COLLECTIVE_AGREEMENT</t>
  </si>
  <si>
    <t>Pending Ken</t>
  </si>
  <si>
    <t>NAME_COMPONENTS</t>
  </si>
  <si>
    <t>COMM_USAGE_BEHAVIOUR</t>
  </si>
  <si>
    <t>Address Type pending Kath (KH completed on 5.8.2019)</t>
  </si>
  <si>
    <t>HIRE_REASON</t>
  </si>
  <si>
    <t>CONTRACT_CW_REASON</t>
  </si>
  <si>
    <t>TERMINATION_REASON</t>
  </si>
  <si>
    <t>3 GAPS</t>
  </si>
  <si>
    <t>COMPANY</t>
  </si>
  <si>
    <t>COST_CENTER</t>
  </si>
  <si>
    <t>Pending Thom email reply on using random assignment for just P1</t>
  </si>
  <si>
    <t>HCM WDLOOKUP Crosswalk</t>
  </si>
  <si>
    <t>WORKER_TYPE</t>
  </si>
  <si>
    <t>POSITION_TIME_TYPE</t>
  </si>
  <si>
    <t>Defaulted in Mapping Spec</t>
  </si>
  <si>
    <t>BANK_ACCOUNT_TYPE</t>
  </si>
  <si>
    <t>COMM_USAGE_TYPE</t>
  </si>
  <si>
    <t>NATIONAL_ID_TYPE</t>
  </si>
  <si>
    <t>Mark as not in scope of P1 in HR Mapping Spec</t>
  </si>
  <si>
    <t>CURRENCY_CODE</t>
  </si>
  <si>
    <t>COUNTRY_ISO_CODE</t>
  </si>
  <si>
    <t>Kath to finish today</t>
  </si>
  <si>
    <t>COUNTRY_REGION</t>
  </si>
  <si>
    <t>Pi_DTA_Workday_Recruiting_Crosswalk</t>
  </si>
  <si>
    <t>CONTRACT_TYPE</t>
  </si>
  <si>
    <t>Pending Kath today</t>
  </si>
  <si>
    <t>CONTRACT_STATUS</t>
  </si>
  <si>
    <t>CONTRACT_REASON</t>
  </si>
  <si>
    <t>Pi_DTA_Workday_Talent_And_Performance_Crosswalk</t>
  </si>
  <si>
    <t>REVIEW_TEMPLATE</t>
  </si>
  <si>
    <t>REVIEW_RATING</t>
  </si>
  <si>
    <t>SCHOOL</t>
  </si>
  <si>
    <t>SCHOOL_TYPE</t>
  </si>
  <si>
    <t>DEGREE</t>
  </si>
  <si>
    <t>Leave to Ken</t>
  </si>
  <si>
    <t>DEGREE_COMPLETED</t>
  </si>
  <si>
    <t>Default to Completed</t>
  </si>
  <si>
    <t>FIELD_OF_STUDY</t>
  </si>
  <si>
    <t>CERTIFICATION</t>
  </si>
  <si>
    <t>Get bak to Hershi that we have nio data for this</t>
  </si>
  <si>
    <t>Pi_DTA_Workday_Compensation_Crosswalk</t>
  </si>
  <si>
    <t>COMPENSATION_FREQUENCY</t>
  </si>
  <si>
    <t>COMPENSATION_PACKAGE</t>
  </si>
  <si>
    <t>COMPENSATION_GRADE</t>
  </si>
  <si>
    <t>COMPENSATION_GRADE_PROFILE</t>
  </si>
  <si>
    <t>COMPENSATION_STEP</t>
  </si>
  <si>
    <t>PAY_PLAN</t>
  </si>
  <si>
    <t>ALLOWANCE_PLAN</t>
  </si>
  <si>
    <t>PERIOD_SALARY_PLAN</t>
  </si>
  <si>
    <t>Only for Vietnam</t>
  </si>
  <si>
    <t>Pi_DTA_Workday_Benefits_Crosswalk</t>
  </si>
  <si>
    <t>BENEFIT_PROVIDER</t>
  </si>
  <si>
    <t>HEALTH_CARE_COVERAGE_PLAN</t>
  </si>
  <si>
    <t>HEALTH_CARE_COVERAGE_TARGET</t>
  </si>
  <si>
    <t>INSURANCE_COVERAGE_PLAN</t>
  </si>
  <si>
    <t>Incorrect IDs in config workbook</t>
  </si>
  <si>
    <t>INSURANCE_COVERAGE_AMOUNT</t>
  </si>
  <si>
    <t>RETIREMENT_SAVINGS_PLAN</t>
  </si>
  <si>
    <t>ADDITIONAL_BENEFITS_PLAN</t>
  </si>
  <si>
    <t>ADDITIONAL_BENEFITS_COVERAGE_TARGET</t>
  </si>
  <si>
    <t>Pi_DTA_Workday_Absence_Crosswalk</t>
  </si>
  <si>
    <t>TIME_OFF_TYPE</t>
  </si>
  <si>
    <t>TIME_OFF_CODE</t>
  </si>
  <si>
    <t>LEAVE_OF_ABSENCE_TYPE</t>
  </si>
  <si>
    <t>LEAVE_REASON</t>
  </si>
  <si>
    <t>ACCRUAL_CODE</t>
  </si>
  <si>
    <t>WORK_SCHEDULE</t>
  </si>
  <si>
    <t>Detailed Design</t>
  </si>
  <si>
    <t>Build</t>
  </si>
  <si>
    <t>Load</t>
  </si>
  <si>
    <t>Validation</t>
  </si>
  <si>
    <t>Build Resource</t>
  </si>
  <si>
    <t>Item No.</t>
  </si>
  <si>
    <t>Order</t>
  </si>
  <si>
    <t>File</t>
  </si>
  <si>
    <t>Load Method</t>
  </si>
  <si>
    <t>Full/Delta</t>
  </si>
  <si>
    <t>No. of Fields</t>
  </si>
  <si>
    <t>Mapped Fields</t>
  </si>
  <si>
    <t>Specs Completed</t>
  </si>
  <si>
    <t>Target Workday Configuration Receival Date</t>
  </si>
  <si>
    <t>Workday Configuration Received Date</t>
  </si>
  <si>
    <t>Target Mapping Completion Date</t>
  </si>
  <si>
    <t>Target Specification Completion Date</t>
  </si>
  <si>
    <t>Mapping Completion %</t>
  </si>
  <si>
    <t>Mapping Completion Date</t>
  </si>
  <si>
    <t>Number
of Crosswalk</t>
  </si>
  <si>
    <t>Crosswalk Complete</t>
  </si>
  <si>
    <t>Crosswalk Completion %</t>
  </si>
  <si>
    <t>Specification Completion %</t>
  </si>
  <si>
    <t>Specification Completion Date</t>
  </si>
  <si>
    <t>Completion %</t>
  </si>
  <si>
    <t>Target Build Completion Date</t>
  </si>
  <si>
    <t>Transformation Build</t>
  </si>
  <si>
    <t>Build Completion Date</t>
  </si>
  <si>
    <t>Hoover Map Build</t>
  </si>
  <si>
    <t>Hoover Scripts Build</t>
  </si>
  <si>
    <t>Target Load Date</t>
  </si>
  <si>
    <t>Load File Generated</t>
  </si>
  <si>
    <t>Validated</t>
  </si>
  <si>
    <t>Loaded</t>
  </si>
  <si>
    <t>Data Loaded Date</t>
  </si>
  <si>
    <t>Total Records</t>
  </si>
  <si>
    <t>Total Pass</t>
  </si>
  <si>
    <t>Total Failed</t>
  </si>
  <si>
    <t>Pass Rate</t>
  </si>
  <si>
    <t>Validation Complete</t>
  </si>
  <si>
    <t>Reconciliation Complete</t>
  </si>
  <si>
    <t>Testing Completion Date</t>
  </si>
  <si>
    <t>Assigned To</t>
  </si>
  <si>
    <t>Assigned On</t>
  </si>
  <si>
    <t>HR01</t>
  </si>
  <si>
    <t>SUPERVISORY_ORGANIZATIONS</t>
  </si>
  <si>
    <t>12/08: Semi automated. Eric created script to pul oRg structure from SAP and additional manual information are added. Enhanced data is manually maintained. Confirm with ERIC</t>
  </si>
  <si>
    <t>Hoover</t>
  </si>
  <si>
    <t>Full Load</t>
  </si>
  <si>
    <t>Complete</t>
  </si>
  <si>
    <t>HR02</t>
  </si>
  <si>
    <t>APPLICANTS</t>
  </si>
  <si>
    <t>Deepakkumar Tiwari</t>
  </si>
  <si>
    <t>HR03</t>
  </si>
  <si>
    <t>CREATE_POSITION</t>
  </si>
  <si>
    <t xml:space="preserve">Need to revisit mapping post P1
Mapping is specific to P1
06/8 = Ken working through creating the hierarchy, Nitin and Tri to understand and agree on Specs. 
Only 1 unmapped field - Job Profile. 
Choose a default based on a Level
7/08: Need more information/ work in maping and identifying the proces to load job profiles.
08/08 - Additional complexity for mapping Training Job Profiles. Ken to speak with Eric about defaulting data for training for P1.
12/08: Defaulting for P1 (not ernough info in SAP). Job profile is expected to manually mapped and maintained throughput the project cycle by a Functional Team member
</t>
  </si>
  <si>
    <t>In Progress</t>
  </si>
  <si>
    <t>Need to revisit mapping post P1
Mapping is specific to P1
06/8 = Ken working through creating the hierarchy, Nitin and Tri to understand and agree on Specs</t>
  </si>
  <si>
    <t>HR04</t>
  </si>
  <si>
    <t>HIRE_EMPLOYEES</t>
  </si>
  <si>
    <t>Need to revisit mapping post P1
Mapping is specific to P1
06/8 = Ken working through creating the hierarchy, Nitin and Tri to understand and agree on Specs. 
Only 1 unmapped field - Job Profile. 
Choose a default based on a Level
8/8 - Job profile pending - Same as CREATE_POSITION</t>
  </si>
  <si>
    <t>Need to revisit mapping post P1
Mapping is specific to P1</t>
  </si>
  <si>
    <t>Deepika Ghai</t>
  </si>
  <si>
    <t>HR05</t>
  </si>
  <si>
    <t>CONTRACT_CONTINGENT_WORKERS</t>
  </si>
  <si>
    <t>Need to revisit mapping post P1
Mapping is specific to P1
06/8 = Ken working through creating the hierarchy, Nitin and Tri to understand and agree on Specs. 
Only 1 unmapped field - Job Profile. 
Choose a default based on a Level</t>
  </si>
  <si>
    <t>HR07</t>
  </si>
  <si>
    <t>ASSIGN_MANAGERS</t>
  </si>
  <si>
    <t>12/08: Supervisory Org follows the same logic as HR-01</t>
  </si>
  <si>
    <t>HR08</t>
  </si>
  <si>
    <t>TERMINATE_EMPLOYEES</t>
  </si>
  <si>
    <t>Not Started</t>
  </si>
  <si>
    <t>HR09</t>
  </si>
  <si>
    <t>SUPERVISORY_ORGANIZATION_DEFAULTS</t>
  </si>
  <si>
    <t>HR10</t>
  </si>
  <si>
    <t>MAINTAIN_CONTACT_INFORMATION_PHONE</t>
  </si>
  <si>
    <t>7/8: Need Eric's inout. Tri to discuss with Eric. Eric to evaluate country code
12/08: TBC. RMIT Decided not to store corporate phone number in Workday HCM module..</t>
  </si>
  <si>
    <t>HR11</t>
  </si>
  <si>
    <t>MAINTAIN_CONTACT_INFORMATION_EMAIL</t>
  </si>
  <si>
    <t>HR12</t>
  </si>
  <si>
    <t>MAINTAIN_CONTACT_INFORMATION_ADDRESS</t>
  </si>
  <si>
    <t>Vietnam and Spain Crosswalk info pending 
Dependence on updated workbok Config
Eric to update Vietnam Crosswalk</t>
  </si>
  <si>
    <t>HR13</t>
  </si>
  <si>
    <t>CHANGE_LEGAL_NAME</t>
  </si>
  <si>
    <t>HR14</t>
  </si>
  <si>
    <t>CHANGE_PREFERRED_NAME</t>
  </si>
  <si>
    <t>8/8 Count of fields to be updated, 2 new fields added</t>
  </si>
  <si>
    <t>HR15</t>
  </si>
  <si>
    <t>CHANGE_PERSONAL_INFORMATION</t>
  </si>
  <si>
    <t>SAP doesn’t have VISA number which is required if a VISA is to be entered at all. Ken was to follow up.
06/08: Need to check if a new function can be introduce in Legacy SAP system.
For P1 - Finish the Type mapping and hardcode VISA number.
07/08: Can a BAU resource create a script to extract VISA related information from SAP. Beng to read and load the output.
8/8 - All fields mapped. Script for TEXT extraction in progress but not ready for P1
12/8: Decision. If the VISa number is not available in the text extract, the field will be dfaulted to "Not Available"</t>
  </si>
  <si>
    <t>HR16</t>
  </si>
  <si>
    <t>CHANGE_PASSPORTS_AND_VISAS</t>
  </si>
  <si>
    <t>Moved date to 6/8
8/8 - Spec in progress, complex logic required</t>
  </si>
  <si>
    <t>HR17</t>
  </si>
  <si>
    <t>CHANGE_OTHER_IDS</t>
  </si>
  <si>
    <t>Ken to complete allowance mapping
Moved date to 7/8
07/08: Compensation is out of scope for casuals in P1. Tri to confirm if Casual employee can accept $0 as Annual Salary in Workday
07/08: 2 Crosswlaks can be done tomorrow. 2 Crosswalk to be discessed between Ken and Tri
8/8 - 2 crosswalks pending. Allowance and Comp Grade Profile. Questions to be raised with functional team on grade profile
12/8: Gaps in Workday Config. Ken to folow up with Tom.</t>
  </si>
  <si>
    <t>HR18</t>
  </si>
  <si>
    <t>REQUEST_COMPENSATION_CHANGE</t>
  </si>
  <si>
    <t xml:space="preserve">1 xwalk pending
Moved to tomorrow. Tri to raise with Micheal at 3 PM today for workbook
07/08: Vijay to check with Tri on the status of the workbook
12/08: Tri - SImon W has received confirmation for defaulting this to "PAYMENT_ELECTION_RULE-6-1". </t>
  </si>
  <si>
    <t>Configuration doesn't cater for Casual employees. Need to revisit in P2</t>
  </si>
  <si>
    <t>HR19</t>
  </si>
  <si>
    <t>PAYMENT_ELECTION_ENROLLMENT</t>
  </si>
  <si>
    <t>moving date from 5/8 to tomorrow</t>
  </si>
  <si>
    <t>HR20</t>
  </si>
  <si>
    <t>MATRIX_ORGANIZATION_ASSIGNMENT</t>
  </si>
  <si>
    <t>SF mapping confirmation and file pending Snehal
Ken and Kath to discuss with Snehal today and advice on the date
07/08: Kat to discuss with Tri and re map Mgr. Comments &amp; Emp. Coments
8/8 - 2 comment fields pending, + SW to check with Eric/Beng on loading file to BODS</t>
  </si>
  <si>
    <t>HR24</t>
  </si>
  <si>
    <t>MANAGE_LANGUAGES</t>
  </si>
  <si>
    <t>3 fields pending Kath/Ken
06/8 - Data Cleansing required for the mapped field. Split the name iinto first name and last name based on the "Space" in text. Some data will be missing space or missing last name
07/08: Maping complete based on above workaround.
12/08: Decision - As above</t>
  </si>
  <si>
    <t>HR25</t>
  </si>
  <si>
    <t>MANAGE_EDUCATION</t>
  </si>
  <si>
    <t>Date changed to 7/8
07/08: Kat finished the maping and Crosswlak. Ken to review and confirm.
08/08 - Ken/Kathleen to update HR-35-090 with collective agreement logic (ie which field to check first)</t>
  </si>
  <si>
    <t>Need to verify if correct set of data exists in SAP HR</t>
  </si>
  <si>
    <t>HR27</t>
  </si>
  <si>
    <t>MANAGE_CERTIFICATIONS</t>
  </si>
  <si>
    <t>HR30</t>
  </si>
  <si>
    <t>EMPLOYEE_TIME_OFF_EVENTS</t>
  </si>
  <si>
    <t>HR31</t>
  </si>
  <si>
    <t>EMPLOYEE_PERFORMANCE_REVIEWS</t>
  </si>
  <si>
    <t>6/8: Moved date from 02/8 to 7/8
07/08: Vijay to folow up with Tri and Simon
8/8 - SW to confirm benefit event ref ids today
12/08: Tri - Comment field mapped to SF just pending Kath to check and confirm.
13/08 - Tri: All Done but Eric raised that RMIT online has its own Performance Review system. Will this be in P1 scope?</t>
  </si>
  <si>
    <t>HR32</t>
  </si>
  <si>
    <t>REQUEST_LEAVE_OF_ABSENCE</t>
  </si>
  <si>
    <t>1 field not yet mapped
Decision: Cost Centre will be hardcoded to 5 cost centres for P1
07/08: Ken to work with Kat and derive Cost Centre
8/8 - Logic for which tables to use for Cost Centre and Company to be defined
12/08: Decision. Cost Centre wil be hardcoded to 4 in P1.</t>
  </si>
  <si>
    <t>HR33</t>
  </si>
  <si>
    <t>REQUEST_RETURN_FROM_LEAVE_OF_ABSENCE</t>
  </si>
  <si>
    <t>HR34</t>
  </si>
  <si>
    <t>EMPLOYEE_EMERGENCY_CONTACTS</t>
  </si>
  <si>
    <t>Moved from 5/8 to 6/8
07/08: Kat finished the maping and Crosswlak. Ken to review and confirm.
08/08 - Ken/Kathleen to update HR-35-090 with collective agreement logic (ie which field to check first)</t>
  </si>
  <si>
    <t>HR35</t>
  </si>
  <si>
    <t>EMPLOYEE_CONTRACT</t>
  </si>
  <si>
    <t>HR36</t>
  </si>
  <si>
    <t>EDIT_SERVICE_DATES</t>
  </si>
  <si>
    <t>07/08: Password can be hardcoded in P1.
12/08: Decision. Password generated in SSIS following RMIT poassword requirements</t>
  </si>
  <si>
    <t>HR37</t>
  </si>
  <si>
    <t>DEPENDENTS</t>
  </si>
  <si>
    <t>Dependency on Wendy to complete configuration
07/08: Ken to review Wendy's output and map , create croswalk
8/8 - Updated workbook from Wendy now available. Eric and Ken to work on logic to map.
12/8: Still pending with Wendy.</t>
  </si>
  <si>
    <t>HR38</t>
  </si>
  <si>
    <t>CREATE_NAMED_PROFESSORSHIP</t>
  </si>
  <si>
    <t>HR40</t>
  </si>
  <si>
    <t>CHANGE_GOVERNMENT_IDS</t>
  </si>
  <si>
    <t>HR41</t>
  </si>
  <si>
    <t>CHANGE_BENEFITS_FOR_LIFE_EVENT</t>
  </si>
  <si>
    <t>6/8: Moved date from 02/8 to 7/8
07/08: Vijay to folow up with Tri and Simon
8/8 - SW to confirm benefit event ref ids today</t>
  </si>
  <si>
    <t>HR42</t>
  </si>
  <si>
    <t>CARRYOVER_BALANCES</t>
  </si>
  <si>
    <t>HR43</t>
  </si>
  <si>
    <t>ACCRUAL_OVERRIDES</t>
  </si>
  <si>
    <t>HR44</t>
  </si>
  <si>
    <t>BENEFICIARIES</t>
  </si>
  <si>
    <t>HR45</t>
  </si>
  <si>
    <t>ASSIGN_ORGANIZATIONS</t>
  </si>
  <si>
    <t>1 field not yet mapped
Decision: Cost Centre will be hardcoded to 5 cost centres for P1
07/08: Ken to work with Kat and derive Cost Centre
8/8 - Logic for which tables to use for Cost Centre and Company to be defined
12/8 - Tri: As explained to Nitin, mapping is completed.</t>
  </si>
  <si>
    <t>HR46</t>
  </si>
  <si>
    <t>ASSIGN_EMPLOYEES_TO_PAY_GROUP</t>
  </si>
  <si>
    <t>HR47</t>
  </si>
  <si>
    <t>ADD_RETIREE_STATUS</t>
  </si>
  <si>
    <t>HR49</t>
  </si>
  <si>
    <t>EMPLOYEE_COLLECTIVE_AGREEMENTS</t>
  </si>
  <si>
    <t>HR50</t>
  </si>
  <si>
    <t>CUSTOM_FIELDS</t>
  </si>
  <si>
    <t>HR51</t>
  </si>
  <si>
    <t>EMPLOYEE_NOTICE_PERIOD</t>
  </si>
  <si>
    <t>HR52</t>
  </si>
  <si>
    <t>COSTING_ALLOCATION</t>
  </si>
  <si>
    <t>HR53</t>
  </si>
  <si>
    <t>ADD_ACADEMIC_APPOINTMENTS</t>
  </si>
  <si>
    <t>HR54</t>
  </si>
  <si>
    <t>TALENT_POOLS</t>
  </si>
  <si>
    <t>HR56</t>
  </si>
  <si>
    <t>MANAGE_SUCCESSION_PLANS</t>
  </si>
  <si>
    <t>HR58</t>
  </si>
  <si>
    <t>CREATE_JOB_REQUISITIONS</t>
  </si>
  <si>
    <t>HR59</t>
  </si>
  <si>
    <t>CREATE_EVERGREEN_REQUISITION</t>
  </si>
  <si>
    <t>HR60</t>
  </si>
  <si>
    <t>ASSIGN_PRIMARY_RECRUITER</t>
  </si>
  <si>
    <t>HR61</t>
  </si>
  <si>
    <t>EMPLOYEE_TRAVEL_PROFILE</t>
  </si>
  <si>
    <t>HR62</t>
  </si>
  <si>
    <t>ADD_WORKDAY_ACCOUNT</t>
  </si>
  <si>
    <t>07/08: Password can be hardcoded in P1.</t>
  </si>
  <si>
    <t>HR67</t>
  </si>
  <si>
    <t>ASSIGN_WORK_SCHEDULE</t>
  </si>
  <si>
    <t>Dependency on Wendy to complete configuration
07/08: Ken to review Wendy's output and map , create croswalk
8/8 - Updated workbook from Wendy now available. Eric and Ken to work on logic to map.</t>
  </si>
  <si>
    <t>Decisions on work schedule are yet to be made (02/08)</t>
  </si>
  <si>
    <t>xwalk_yn</t>
  </si>
  <si>
    <t>xwalkstatus</t>
  </si>
  <si>
    <t>Ready to be Map</t>
  </si>
  <si>
    <t>Moved to HR Mapping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</si>
</sst>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5">
    <font>
      <sz val="11"/>
      <color rgb="FF000000"/>
      <name val="Arial"/>
    </font>
    <font>
      <sz val="9"/>
      <color theme="1"/>
      <name val="Verdana"/>
      <family val="2"/>
    </font>
    <font>
      <sz val="11"/>
      <color rgb="FF000000"/>
      <name val="Arial"/>
      <family val="2"/>
    </font>
    <font>
      <b/>
      <sz val="11"/>
      <color rgb="FF000000"/>
      <name val="Arial"/>
      <family val="2"/>
    </font>
    <font>
      <sz val="10"/>
      <color rgb="FF000000"/>
      <name val="Calibri"/>
      <family val="2"/>
      <scheme val="minor"/>
    </font>
    <font>
      <b/>
      <sz val="10"/>
      <color rgb="FF000000"/>
      <name val="Calibri"/>
      <family val="2"/>
      <scheme val="minor"/>
    </font>
    <font>
      <sz val="10"/>
      <color rgb="FFFFFFFF"/>
      <name val="Calibri"/>
      <family val="2"/>
      <scheme val="minor"/>
    </font>
    <font>
      <sz val="9"/>
      <color rgb="FF006100"/>
      <name val="Verdana"/>
      <family val="2"/>
    </font>
    <font>
      <sz val="9"/>
      <color rgb="FF9C0006"/>
      <name val="Verdana"/>
      <family val="2"/>
    </font>
    <font>
      <sz val="9"/>
      <color rgb="FF9C6500"/>
      <name val="Verdana"/>
      <family val="2"/>
    </font>
    <font>
      <sz val="10"/>
      <name val="Calibri"/>
      <family val="2"/>
      <scheme val="minor"/>
    </font>
    <font>
      <b/>
      <sz val="9"/>
      <color theme="0"/>
      <name val="Verdana"/>
      <family val="2"/>
    </font>
    <font>
      <sz val="11"/>
      <color theme="1"/>
      <name val="Calibri"/>
      <family val="2"/>
      <scheme val="minor"/>
    </font>
    <font>
      <sz val="9"/>
      <color rgb="FF000054"/>
      <name val="Verdana"/>
      <family val="2"/>
    </font>
    <font>
      <sz val="28"/>
      <name val="Verdana"/>
      <family val="2"/>
    </font>
    <font>
      <sz val="11"/>
      <color theme="0"/>
      <name val="Verdana"/>
      <family val="2"/>
    </font>
    <font>
      <u/>
      <sz val="9"/>
      <color theme="10"/>
      <name val="Verdana"/>
      <family val="2"/>
    </font>
    <font>
      <b/>
      <sz val="11"/>
      <color theme="0"/>
      <name val="Verdana"/>
      <family val="2"/>
    </font>
    <font>
      <sz val="11"/>
      <color theme="1"/>
      <name val="Verdana"/>
      <family val="2"/>
    </font>
    <font>
      <sz val="9"/>
      <name val="Verdana"/>
      <family val="2"/>
    </font>
    <font>
      <sz val="12"/>
      <color theme="0"/>
      <name val="Verdana"/>
      <family val="2"/>
    </font>
    <font>
      <sz val="11"/>
      <color rgb="FF000000"/>
      <name val="Calibri"/>
      <family val="2"/>
      <scheme val="minor"/>
    </font>
    <font>
      <sz val="11"/>
      <color theme="0"/>
      <name val="Calibri"/>
      <family val="2"/>
      <scheme val="minor"/>
    </font>
    <font>
      <sz val="11"/>
      <color theme="0"/>
      <name val="Calibri"/>
      <scheme val="minor"/>
    </font>
    <font>
      <sz val="11"/>
      <color rgb="FF000000"/>
      <name val="Calibri"/>
      <scheme val="minor"/>
    </font>
  </fonts>
  <fills count="19">
    <fill>
      <patternFill patternType="none"/>
    </fill>
    <fill>
      <patternFill patternType="gray125"/>
    </fill>
    <fill>
      <patternFill patternType="solid">
        <fgColor rgb="FFB9E1FF"/>
        <bgColor rgb="FFB9E1FF"/>
      </patternFill>
    </fill>
    <fill>
      <patternFill patternType="solid">
        <fgColor rgb="FFDDDDDD"/>
        <bgColor rgb="FFDDDDDD"/>
      </patternFill>
    </fill>
    <fill>
      <patternFill patternType="solid">
        <fgColor theme="5" tint="0.39997558519241921"/>
        <bgColor rgb="FFB9E1FF"/>
      </patternFill>
    </fill>
    <fill>
      <patternFill patternType="solid">
        <fgColor rgb="FFFFC000"/>
        <bgColor rgb="FFB9E1FF"/>
      </patternFill>
    </fill>
    <fill>
      <patternFill patternType="solid">
        <fgColor rgb="FF92D050"/>
        <bgColor rgb="FFB9E1FF"/>
      </patternFill>
    </fill>
    <fill>
      <patternFill patternType="solid">
        <fgColor rgb="FF92D050"/>
        <bgColor rgb="FFD3EECE"/>
      </patternFill>
    </fill>
    <fill>
      <patternFill patternType="solid">
        <fgColor theme="1" tint="0.499984740745262"/>
        <bgColor rgb="FFB9E1FF"/>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34998626667073579"/>
        <bgColor indexed="64"/>
      </patternFill>
    </fill>
    <fill>
      <patternFill patternType="solid">
        <fgColor rgb="FFFF0000"/>
        <bgColor indexed="64"/>
      </patternFill>
    </fill>
    <fill>
      <patternFill patternType="solid">
        <fgColor theme="1"/>
        <bgColor indexed="64"/>
      </patternFill>
    </fill>
    <fill>
      <patternFill patternType="solid">
        <fgColor theme="1" tint="0.499984740745262"/>
        <bgColor indexed="64"/>
      </patternFill>
    </fill>
    <fill>
      <patternFill patternType="solid">
        <fgColor rgb="FF92D050"/>
        <bgColor indexed="64"/>
      </patternFill>
    </fill>
    <fill>
      <patternFill patternType="solid">
        <fgColor theme="5"/>
        <bgColor indexed="64"/>
      </patternFill>
    </fill>
    <fill>
      <patternFill patternType="solid">
        <fgColor theme="4" tint="0.39997558519241921"/>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2776"/>
      </right>
      <top style="thin">
        <color rgb="FF000000"/>
      </top>
      <bottom style="thin">
        <color rgb="FF000000"/>
      </bottom>
      <diagonal/>
    </border>
    <border>
      <left style="medium">
        <color rgb="FF002776"/>
      </left>
      <right style="thin">
        <color rgb="FF000000"/>
      </right>
      <top style="medium">
        <color rgb="FF002776"/>
      </top>
      <bottom style="thin">
        <color rgb="FF000000"/>
      </bottom>
      <diagonal/>
    </border>
    <border>
      <left style="thin">
        <color rgb="FF000000"/>
      </left>
      <right style="thin">
        <color rgb="FF000000"/>
      </right>
      <top style="medium">
        <color rgb="FF002776"/>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medium">
        <color rgb="FF002776"/>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medium">
        <color rgb="FF002776"/>
      </top>
      <bottom style="thin">
        <color rgb="FF00000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top/>
      <bottom style="thin">
        <color indexed="64"/>
      </bottom>
      <diagonal/>
    </border>
    <border>
      <left style="medium">
        <color rgb="FF002776"/>
      </left>
      <right style="thin">
        <color rgb="FF000000"/>
      </right>
      <top/>
      <bottom style="thin">
        <color rgb="FF000000"/>
      </bottom>
      <diagonal/>
    </border>
  </borders>
  <cellStyleXfs count="7">
    <xf numFmtId="0" fontId="0" fillId="0" borderId="0"/>
    <xf numFmtId="0" fontId="7" fillId="9" borderId="0" applyNumberFormat="0" applyBorder="0" applyAlignment="0" applyProtection="0"/>
    <xf numFmtId="0" fontId="8" fillId="10" borderId="0" applyNumberFormat="0" applyBorder="0" applyAlignment="0" applyProtection="0"/>
    <xf numFmtId="0" fontId="9" fillId="11" borderId="0" applyNumberFormat="0" applyBorder="0" applyAlignment="0" applyProtection="0"/>
    <xf numFmtId="0" fontId="12" fillId="0" borderId="0"/>
    <xf numFmtId="0" fontId="1" fillId="0" borderId="0"/>
    <xf numFmtId="0" fontId="16" fillId="0" borderId="0" applyNumberFormat="0" applyFill="0" applyBorder="0" applyAlignment="0" applyProtection="0"/>
  </cellStyleXfs>
  <cellXfs count="127">
    <xf numFmtId="0" fontId="0" fillId="0" borderId="0" xfId="0" applyFont="1" applyAlignment="1"/>
    <xf numFmtId="0" fontId="2" fillId="0" borderId="7" xfId="0" applyFont="1" applyBorder="1" applyAlignment="1"/>
    <xf numFmtId="0" fontId="3" fillId="0" borderId="7" xfId="0" applyFont="1" applyBorder="1" applyAlignment="1"/>
    <xf numFmtId="0" fontId="4" fillId="0" borderId="0" xfId="0" applyFont="1"/>
    <xf numFmtId="0" fontId="4" fillId="0" borderId="0" xfId="0" applyFont="1" applyAlignment="1"/>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6" borderId="8" xfId="0" applyFont="1" applyFill="1" applyBorder="1" applyAlignment="1">
      <alignment horizontal="center" vertical="center" wrapText="1"/>
    </xf>
    <xf numFmtId="0" fontId="6" fillId="0" borderId="0" xfId="0" applyFont="1"/>
    <xf numFmtId="0" fontId="4" fillId="0" borderId="1" xfId="0" applyFont="1" applyBorder="1" applyAlignment="1"/>
    <xf numFmtId="0" fontId="4" fillId="0" borderId="5" xfId="0" applyFont="1" applyBorder="1" applyAlignment="1"/>
    <xf numFmtId="0" fontId="4" fillId="0" borderId="5" xfId="0" applyFont="1" applyBorder="1" applyAlignment="1">
      <alignment horizontal="center"/>
    </xf>
    <xf numFmtId="14" fontId="4" fillId="0" borderId="5" xfId="0" applyNumberFormat="1"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xf>
    <xf numFmtId="10" fontId="4" fillId="0" borderId="2" xfId="0" applyNumberFormat="1" applyFont="1" applyBorder="1" applyAlignment="1">
      <alignment horizontal="center" vertical="center"/>
    </xf>
    <xf numFmtId="0" fontId="4" fillId="0" borderId="6" xfId="0" applyFont="1" applyBorder="1" applyAlignment="1">
      <alignment horizontal="center" vertical="center"/>
    </xf>
    <xf numFmtId="0" fontId="5" fillId="8" borderId="7"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5" borderId="5" xfId="0" applyFont="1" applyFill="1" applyBorder="1" applyAlignment="1">
      <alignment horizontal="center" vertical="center" wrapText="1"/>
    </xf>
    <xf numFmtId="14" fontId="4" fillId="0" borderId="5" xfId="0" applyNumberFormat="1" applyFont="1" applyBorder="1" applyAlignment="1"/>
    <xf numFmtId="0" fontId="5" fillId="3" borderId="6" xfId="0" applyFont="1" applyFill="1" applyBorder="1" applyAlignment="1">
      <alignment horizontal="center" vertical="center" wrapText="1"/>
    </xf>
    <xf numFmtId="16" fontId="4" fillId="0" borderId="5" xfId="0" applyNumberFormat="1" applyFont="1" applyBorder="1" applyAlignment="1"/>
    <xf numFmtId="10" fontId="7" fillId="9" borderId="5" xfId="1" applyNumberFormat="1" applyBorder="1" applyAlignment="1"/>
    <xf numFmtId="0" fontId="4" fillId="0" borderId="6" xfId="0" applyFont="1" applyBorder="1" applyAlignment="1">
      <alignment horizontal="left" vertical="center" wrapText="1"/>
    </xf>
    <xf numFmtId="0" fontId="7" fillId="9" borderId="5" xfId="1" applyBorder="1" applyAlignment="1"/>
    <xf numFmtId="0" fontId="8" fillId="10" borderId="5" xfId="2" applyBorder="1" applyAlignment="1"/>
    <xf numFmtId="0" fontId="9" fillId="11" borderId="5" xfId="3" applyBorder="1" applyAlignment="1"/>
    <xf numFmtId="1" fontId="4" fillId="0" borderId="5" xfId="0" applyNumberFormat="1" applyFont="1" applyBorder="1" applyAlignment="1">
      <alignment horizontal="right"/>
    </xf>
    <xf numFmtId="0" fontId="6" fillId="12" borderId="0" xfId="0" applyFont="1" applyFill="1"/>
    <xf numFmtId="0" fontId="4" fillId="12" borderId="1" xfId="0" applyFont="1" applyFill="1" applyBorder="1" applyAlignment="1"/>
    <xf numFmtId="0" fontId="7" fillId="12" borderId="5" xfId="1" applyFill="1" applyBorder="1" applyAlignment="1"/>
    <xf numFmtId="0" fontId="4" fillId="12" borderId="5" xfId="0" applyFont="1" applyFill="1" applyBorder="1" applyAlignment="1">
      <alignment horizontal="center"/>
    </xf>
    <xf numFmtId="0" fontId="4" fillId="12" borderId="5" xfId="0" applyFont="1" applyFill="1" applyBorder="1" applyAlignment="1"/>
    <xf numFmtId="1" fontId="4" fillId="12" borderId="5" xfId="0" applyNumberFormat="1" applyFont="1" applyFill="1" applyBorder="1" applyAlignment="1">
      <alignment horizontal="right"/>
    </xf>
    <xf numFmtId="14" fontId="4" fillId="12" borderId="5" xfId="0" applyNumberFormat="1" applyFont="1" applyFill="1" applyBorder="1" applyAlignment="1"/>
    <xf numFmtId="10" fontId="7" fillId="12" borderId="5" xfId="1" applyNumberFormat="1" applyFill="1" applyBorder="1" applyAlignment="1"/>
    <xf numFmtId="16" fontId="4" fillId="12" borderId="5" xfId="0" applyNumberFormat="1" applyFont="1" applyFill="1" applyBorder="1" applyAlignment="1"/>
    <xf numFmtId="14" fontId="4" fillId="12" borderId="5" xfId="0" applyNumberFormat="1" applyFont="1" applyFill="1" applyBorder="1" applyAlignment="1">
      <alignment horizontal="center"/>
    </xf>
    <xf numFmtId="0" fontId="4" fillId="12" borderId="1" xfId="0" applyFont="1" applyFill="1" applyBorder="1" applyAlignment="1">
      <alignment horizontal="center" vertical="center"/>
    </xf>
    <xf numFmtId="0" fontId="4" fillId="12" borderId="1" xfId="0" applyFont="1" applyFill="1" applyBorder="1" applyAlignment="1">
      <alignment horizontal="center"/>
    </xf>
    <xf numFmtId="10" fontId="4" fillId="12" borderId="2" xfId="0" applyNumberFormat="1" applyFont="1" applyFill="1" applyBorder="1" applyAlignment="1">
      <alignment horizontal="center" vertical="center"/>
    </xf>
    <xf numFmtId="0" fontId="4" fillId="12" borderId="6" xfId="0" applyFont="1" applyFill="1" applyBorder="1" applyAlignment="1">
      <alignment horizontal="center" vertical="center"/>
    </xf>
    <xf numFmtId="0" fontId="4" fillId="12" borderId="0" xfId="0" applyFont="1" applyFill="1"/>
    <xf numFmtId="0" fontId="4" fillId="12" borderId="0" xfId="0" applyFont="1" applyFill="1" applyAlignment="1"/>
    <xf numFmtId="0" fontId="4" fillId="0" borderId="0" xfId="0" applyFont="1" applyAlignment="1">
      <alignment vertical="center"/>
    </xf>
    <xf numFmtId="0" fontId="4" fillId="0" borderId="0" xfId="0" applyFont="1" applyAlignment="1">
      <alignment vertical="center" wrapText="1"/>
    </xf>
    <xf numFmtId="0" fontId="6" fillId="0" borderId="0" xfId="0" applyFont="1" applyAlignment="1">
      <alignment vertical="center"/>
    </xf>
    <xf numFmtId="0" fontId="4" fillId="0" borderId="1" xfId="0" applyFont="1" applyBorder="1" applyAlignment="1">
      <alignment vertical="center"/>
    </xf>
    <xf numFmtId="0" fontId="4" fillId="0" borderId="5" xfId="0" applyFont="1" applyBorder="1" applyAlignment="1">
      <alignment vertical="center"/>
    </xf>
    <xf numFmtId="0" fontId="4" fillId="0" borderId="5" xfId="0" applyFont="1" applyBorder="1" applyAlignment="1">
      <alignment vertical="center" wrapText="1"/>
    </xf>
    <xf numFmtId="0" fontId="4" fillId="0" borderId="5" xfId="0" applyFont="1" applyBorder="1" applyAlignment="1">
      <alignment horizontal="center" vertical="center"/>
    </xf>
    <xf numFmtId="1" fontId="4" fillId="0" borderId="5" xfId="0" applyNumberFormat="1" applyFont="1" applyBorder="1" applyAlignment="1">
      <alignment horizontal="right" vertical="center"/>
    </xf>
    <xf numFmtId="14" fontId="4" fillId="0" borderId="5" xfId="0" applyNumberFormat="1" applyFont="1" applyBorder="1" applyAlignment="1">
      <alignment vertical="center"/>
    </xf>
    <xf numFmtId="10" fontId="7" fillId="9" borderId="5" xfId="1" applyNumberFormat="1" applyBorder="1" applyAlignment="1">
      <alignment vertical="center"/>
    </xf>
    <xf numFmtId="14" fontId="4" fillId="0" borderId="5" xfId="0" applyNumberFormat="1" applyFont="1" applyBorder="1" applyAlignment="1">
      <alignment horizontal="center" vertical="center"/>
    </xf>
    <xf numFmtId="0" fontId="10" fillId="0" borderId="5" xfId="0" applyFont="1" applyBorder="1" applyAlignment="1">
      <alignment vertical="center"/>
    </xf>
    <xf numFmtId="0" fontId="10" fillId="0" borderId="5" xfId="0" applyFont="1" applyBorder="1" applyAlignment="1">
      <alignment vertical="center" wrapText="1"/>
    </xf>
    <xf numFmtId="0" fontId="13" fillId="0" borderId="0" xfId="4" applyFont="1" applyFill="1" applyBorder="1" applyAlignment="1"/>
    <xf numFmtId="0" fontId="1" fillId="0" borderId="0" xfId="5" applyFont="1" applyFill="1"/>
    <xf numFmtId="0" fontId="1" fillId="0" borderId="0" xfId="5" applyFont="1"/>
    <xf numFmtId="0" fontId="11" fillId="0" borderId="0" xfId="4" applyFont="1" applyAlignment="1">
      <alignment vertical="center"/>
    </xf>
    <xf numFmtId="0" fontId="1" fillId="0" borderId="0" xfId="5" applyFont="1" applyAlignment="1">
      <alignment vertical="center"/>
    </xf>
    <xf numFmtId="0" fontId="16" fillId="0" borderId="15" xfId="6" applyBorder="1" applyAlignment="1">
      <alignment horizontal="left" vertical="center" indent="1"/>
    </xf>
    <xf numFmtId="0" fontId="1" fillId="0" borderId="15" xfId="5" applyFont="1" applyBorder="1" applyAlignment="1">
      <alignment horizontal="center" vertical="center"/>
    </xf>
    <xf numFmtId="0" fontId="1" fillId="0" borderId="0" xfId="5" applyFont="1" applyAlignment="1">
      <alignment horizontal="left" vertical="center" indent="1"/>
    </xf>
    <xf numFmtId="0" fontId="1" fillId="0" borderId="0" xfId="5" applyFont="1" applyAlignment="1">
      <alignment horizontal="center"/>
    </xf>
    <xf numFmtId="0" fontId="17" fillId="0" borderId="0" xfId="4" applyFont="1" applyAlignment="1">
      <alignment vertical="center"/>
    </xf>
    <xf numFmtId="0" fontId="18" fillId="0" borderId="0" xfId="5" applyFont="1"/>
    <xf numFmtId="0" fontId="2" fillId="0" borderId="0" xfId="0" applyFont="1" applyAlignment="1"/>
    <xf numFmtId="0" fontId="19" fillId="0" borderId="15" xfId="5" applyFont="1" applyFill="1" applyBorder="1" applyAlignment="1">
      <alignment horizontal="center" vertical="center"/>
    </xf>
    <xf numFmtId="0" fontId="19" fillId="0" borderId="15" xfId="2" applyFont="1" applyFill="1" applyBorder="1" applyAlignment="1">
      <alignment horizontal="center" vertical="center"/>
    </xf>
    <xf numFmtId="0" fontId="0" fillId="0" borderId="15" xfId="0" applyFont="1" applyBorder="1" applyAlignment="1">
      <alignment horizontal="center" vertical="center"/>
    </xf>
    <xf numFmtId="0" fontId="16" fillId="0" borderId="20" xfId="6" applyBorder="1" applyAlignment="1">
      <alignment horizontal="left" vertical="center" indent="1"/>
    </xf>
    <xf numFmtId="0" fontId="16" fillId="0" borderId="15" xfId="6" quotePrefix="1" applyBorder="1" applyAlignment="1">
      <alignment horizontal="left" vertical="center" indent="1"/>
    </xf>
    <xf numFmtId="0" fontId="15" fillId="15" borderId="15" xfId="5" applyFont="1" applyFill="1" applyBorder="1" applyAlignment="1">
      <alignment horizontal="center" vertical="center" wrapText="1"/>
    </xf>
    <xf numFmtId="0" fontId="15" fillId="15" borderId="15" xfId="5" applyFont="1" applyFill="1" applyBorder="1" applyAlignment="1">
      <alignment horizontal="left" vertical="center" wrapText="1" indent="1"/>
    </xf>
    <xf numFmtId="0" fontId="14" fillId="0" borderId="0" xfId="4" applyFo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d="5" applyFont="1" applyBorder="1" applyAlignment="1">
      <alignment horizontal="left" wrapText="1" indent="1"/>
    </xf>
    <xf numFmtId="0" fontId="0" fillId="0" borderId="15" xfId="0" applyFont="1" applyBorder="1" applyAlignment="1">
      <alignment horizontal="left" vertical="center" wrapText="1" indent="1"/>
    </xf>
    <xf numFmtId="0" fontId="1" fillId="0" borderId="0" xfId="5" applyFont="1" applyAlignment="1">
      <alignment horizontal="left" wrapText="1" indent="1"/>
    </xf>
    <xf numFmtId="0" fontId="5" fillId="8" borderId="7" xfId="0" applyNumberFormat="1" applyFont="1" applyFill="1" applyBorder="1" applyAlignment="1">
      <alignment horizontal="center" vertical="center" wrapText="1"/>
    </xf>
    <xf numFmtId="0" fontId="4" fillId="0" borderId="0" xfId="0" applyNumberFormat="1" applyFont="1" applyAlignment="1">
      <alignment horizontal="center" vertical="center"/>
    </xf>
    <xf numFmtId="0" fontId="4" fillId="0" borderId="5" xfId="0" applyNumberFormat="1" applyFont="1" applyBorder="1" applyAlignment="1">
      <alignment horizontal="center" vertical="center"/>
    </xf>
    <xf numFmtId="0" fontId="4" fillId="13" borderId="5" xfId="0" applyNumberFormat="1" applyFont="1" applyFill="1" applyBorder="1" applyAlignment="1">
      <alignment horizontal="center" vertical="center"/>
    </xf>
    <xf numFmtId="0" fontId="8" fillId="0" borderId="0" xfId="2" applyNumberFormat="1" applyFill="1" applyAlignment="1">
      <alignment horizontal="center" vertical="center"/>
    </xf>
    <xf numFmtId="0" fontId="4" fillId="0" borderId="0" xfId="0" applyFont="1" applyAlignment="1">
      <alignment horizontal="center" vertical="center"/>
    </xf>
    <xf numFmtId="16" fontId="4" fillId="0" borderId="5" xfId="0" applyNumberFormat="1" applyFont="1" applyBorder="1" applyAlignment="1">
      <alignment horizontal="center" vertical="center"/>
    </xf>
    <xf numFmtId="16" fontId="4" fillId="13" borderId="5" xfId="0" applyNumberFormat="1" applyFont="1" applyFill="1" applyBorder="1" applyAlignment="1">
      <alignment horizontal="center" vertical="center"/>
    </xf>
    <xf numFmtId="0" fontId="8" fillId="0" borderId="0" xfId="2" applyFill="1" applyAlignment="1">
      <alignment horizontal="center" vertical="center"/>
    </xf>
    <xf numFmtId="0" fontId="5" fillId="2" borderId="0" xfId="0" applyFont="1" applyFill="1" applyBorder="1" applyAlignment="1">
      <alignment horizontal="center" vertical="center" wrapText="1"/>
    </xf>
    <xf numFmtId="164" fontId="21" fillId="0" borderId="7" xfId="0" applyNumberFormat="1" applyFont="1" applyBorder="1" applyAlignment="1"/>
    <xf numFmtId="0" fontId="21" fillId="0" borderId="0" xfId="0" applyFont="1" applyBorder="1" applyAlignment="1"/>
    <xf numFmtId="0" fontId="21" fillId="0" borderId="0" xfId="0" applyNumberFormat="1" applyFont="1" applyBorder="1" applyAlignment="1"/>
    <xf numFmtId="0" fontId="4" fillId="16" borderId="5" xfId="0" applyFont="1" applyFill="1" applyBorder="1" applyAlignment="1">
      <alignment vertical="center"/>
    </xf>
    <xf numFmtId="0" fontId="10" fillId="16" borderId="5" xfId="0" applyFont="1" applyFill="1" applyBorder="1" applyAlignment="1">
      <alignment vertical="center"/>
    </xf>
    <xf numFmtId="0" fontId="7" fillId="16" borderId="5" xfId="1" applyFill="1" applyBorder="1" applyAlignment="1">
      <alignment vertical="center"/>
    </xf>
    <xf numFmtId="0" fontId="24" fillId="0" borderId="7" xfId="0" applyFont="1" applyBorder="1" applyAlignment="1">
      <alignment horizontal="left"/>
    </xf>
    <xf numFmtId="0" fontId="24" fillId="0" borderId="7" xfId="0" applyNumberFormat="1" applyFont="1" applyBorder="1" applyAlignment="1"/>
    <xf numFmtId="164" fontId="24" fillId="0" borderId="7" xfId="0" applyNumberFormat="1" applyFont="1" applyBorder="1" applyAlignment="1"/>
    <xf numFmtId="0" fontId="23" fillId="17" borderId="7" xfId="0" applyFont="1" applyFill="1" applyBorder="1" applyAlignment="1"/>
    <xf numFmtId="0" fontId="22" fillId="17" borderId="7" xfId="0" applyFont="1" applyFill="1" applyBorder="1" applyAlignment="1"/>
    <xf numFmtId="0" fontId="5" fillId="5" borderId="10" xfId="0" applyFont="1" applyFill="1" applyBorder="1" applyAlignment="1">
      <alignment horizontal="center" vertical="center" wrapText="1"/>
    </xf>
    <xf numFmtId="14" fontId="4" fillId="0" borderId="1" xfId="0" applyNumberFormat="1" applyFont="1" applyBorder="1" applyAlignment="1">
      <alignment vertical="center"/>
    </xf>
    <xf numFmtId="0" fontId="5" fillId="2" borderId="22" xfId="0" applyFont="1" applyFill="1" applyBorder="1" applyAlignment="1">
      <alignment horizontal="center" vertical="center" wrapText="1"/>
    </xf>
    <xf numFmtId="0" fontId="22" fillId="17" borderId="7" xfId="0" applyFont="1" applyFill="1" applyBorder="1" applyAlignment="1">
      <alignment horizontal="center"/>
    </xf>
    <xf numFmtId="0" fontId="22" fillId="17" borderId="21" xfId="0" applyFont="1" applyFill="1" applyBorder="1" applyAlignment="1">
      <alignment horizontal="center"/>
    </xf>
    <xf numFmtId="0" fontId="20" fillId="14" borderId="16" xfId="5" applyFont="1" applyFill="1" applyBorder="1" applyAlignment="1">
      <alignment horizontal="left" vertical="center" indent="1"/>
    </xf>
    <xf numFmtId="0" fontId="20" fillId="14" borderId="17" xfId="5" applyFont="1" applyFill="1" applyBorder="1" applyAlignment="1">
      <alignment horizontal="left" vertical="center" indent="1"/>
    </xf>
    <xf numFmtId="0" fontId="20" fillId="14" borderId="18" xfId="5" applyFont="1" applyFill="1" applyBorder="1" applyAlignment="1">
      <alignment horizontal="left" vertical="center" indent="1"/>
    </xf>
    <xf numFmtId="0" fontId="14" fillId="0" borderId="19" xfId="4" applyFont="1" applyFill="1" applyBorder="1" applyAlignment="1">
      <alignment horizontal="left" vertical="center"/>
    </xf>
    <xf numFmtId="0" fontId="5" fillId="8" borderId="0" xfId="0" applyFont="1" applyFill="1" applyBorder="1" applyAlignment="1">
      <alignment horizontal="center" vertical="center" wrapText="1"/>
    </xf>
    <xf numFmtId="0" fontId="5" fillId="8" borderId="0" xfId="0" applyNumberFormat="1"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18" borderId="7" xfId="0" applyFont="1" applyFill="1" applyBorder="1" applyAlignment="1">
      <alignment horizontal="center" vertical="center"/>
    </xf>
  </cellXfs>
  <cellStyles count="7">
    <cellStyle name="Bad" xfId="2" builtinId="27"/>
    <cellStyle name="Good" xfId="1" builtinId="26"/>
    <cellStyle name="Hyperlink" xfId="6" builtinId="8"/>
    <cellStyle name="Neutral" xfId="3" builtinId="28"/>
    <cellStyle name="Normal" xfId="0" builtinId="0"/>
    <cellStyle name="Normal 2" xfId="4" xr:uid="{00000000-0005-0000-0000-000005000000}"/>
    <cellStyle name="Normal 3" xfId="5" xr:uid="{00000000-0005-0000-0000-000006000000}"/>
  </cellStyles>
  <dxfs count="285">
    <dxf>
      <font>
        <b val="0"/>
        <i val="0"/>
        <strike val="0"/>
        <condense val="0"/>
        <extend val="0"/>
        <outline val="0"/>
        <shadow val="0"/>
        <u val="none"/>
        <vertAlign val="baseline"/>
        <sz val="11"/>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Arial"/>
        <scheme val="none"/>
      </font>
      <alignment horizontal="general" vertical="bottom" textRotation="0" wrapText="0" indent="0" justifyLastLine="0" shrinkToFit="0" readingOrder="0"/>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font>
      <fill>
        <patternFill>
          <bgColor rgb="FF92D050"/>
        </patternFill>
      </fill>
    </dxf>
    <dxf>
      <font>
        <color rgb="FF006100"/>
      </font>
      <fill>
        <patternFill>
          <bgColor rgb="FFC6EFCE"/>
        </patternFill>
      </fill>
    </dxf>
    <dxf>
      <font>
        <color rgb="FF9C6500"/>
      </font>
      <fill>
        <patternFill>
          <bgColor rgb="FFFFEB9C"/>
        </patternFill>
      </fill>
    </dxf>
    <dxf>
      <fill>
        <patternFill>
          <bgColor theme="5" tint="0.39994506668294322"/>
        </patternFill>
      </fill>
    </dxf>
    <dxf>
      <fill>
        <patternFill>
          <bgColor theme="5" tint="0.39994506668294322"/>
        </patternFill>
      </fill>
    </dxf>
    <dxf>
      <fill>
        <patternFill>
          <bgColor theme="5" tint="0.39994506668294322"/>
        </patternFill>
      </fill>
    </dxf>
    <dxf>
      <font>
        <color theme="1"/>
      </font>
      <fill>
        <patternFill>
          <bgColor rgb="FF92D050"/>
        </patternFill>
      </fill>
    </dxf>
    <dxf>
      <font>
        <color rgb="FF006100"/>
      </font>
      <fill>
        <patternFill>
          <bgColor rgb="FFC6EFCE"/>
        </patternFill>
      </fill>
    </dxf>
    <dxf>
      <font>
        <color rgb="FF9C6500"/>
      </font>
      <fill>
        <patternFill>
          <bgColor rgb="FFFFEB9C"/>
        </patternFill>
      </fill>
    </dxf>
    <dxf>
      <font>
        <color theme="1"/>
      </font>
      <fill>
        <patternFill>
          <bgColor rgb="FF92D050"/>
        </patternFill>
      </fill>
    </dxf>
    <dxf>
      <font>
        <color rgb="FF006100"/>
      </font>
      <fill>
        <patternFill>
          <bgColor rgb="FFC6EFCE"/>
        </patternFill>
      </fill>
    </dxf>
    <dxf>
      <font>
        <color rgb="FF9C6500"/>
      </font>
      <fill>
        <patternFill>
          <bgColor rgb="FFFFEB9C"/>
        </patternFill>
      </fill>
    </dxf>
    <dxf>
      <font>
        <color theme="1"/>
      </font>
      <fill>
        <patternFill>
          <bgColor rgb="FF92D050"/>
        </patternFill>
      </fill>
    </dxf>
    <dxf>
      <font>
        <color rgb="FF006100"/>
      </font>
      <fill>
        <patternFill>
          <bgColor rgb="FFC6EFCE"/>
        </patternFill>
      </fill>
    </dxf>
    <dxf>
      <font>
        <color rgb="FF9C6500"/>
      </font>
      <fill>
        <patternFill>
          <bgColor rgb="FFFFEB9C"/>
        </patternFill>
      </fill>
    </dxf>
    <dxf>
      <font>
        <color theme="1"/>
      </font>
      <fill>
        <patternFill>
          <bgColor rgb="FF92D050"/>
        </patternFill>
      </fill>
    </dxf>
    <dxf>
      <font>
        <color rgb="FF006100"/>
      </font>
      <fill>
        <patternFill>
          <bgColor rgb="FFC6EFCE"/>
        </patternFill>
      </fill>
    </dxf>
    <dxf>
      <font>
        <color rgb="FF9C6500"/>
      </font>
      <fill>
        <patternFill>
          <bgColor rgb="FFFFEB9C"/>
        </patternFill>
      </fill>
    </dxf>
    <dxf>
      <fill>
        <patternFill>
          <bgColor theme="5" tint="0.3999450666829432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5" tint="0.39994506668294322"/>
        </patternFill>
      </fill>
    </dxf>
    <dxf>
      <fill>
        <patternFill>
          <bgColor theme="9" tint="0.39994506668294322"/>
        </patternFill>
      </fill>
    </dxf>
    <dxf>
      <fill>
        <patternFill>
          <bgColor theme="7" tint="0.39994506668294322"/>
        </patternFill>
      </fill>
    </dxf>
    <dxf>
      <fill>
        <patternFill>
          <bgColor theme="7" tint="0.7999816888943144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7" tint="0.39994506668294322"/>
        </patternFill>
      </fill>
    </dxf>
    <dxf>
      <fill>
        <patternFill>
          <bgColor theme="9" tint="0.39994506668294322"/>
        </patternFill>
      </fill>
    </dxf>
    <dxf>
      <fill>
        <patternFill>
          <bgColor theme="5" tint="0.39994506668294322"/>
        </patternFill>
      </fill>
    </dxf>
    <dxf>
      <fill>
        <patternFill>
          <bgColor theme="7" tint="0.39994506668294322"/>
        </patternFill>
      </fill>
    </dxf>
    <dxf>
      <fill>
        <patternFill>
          <bgColor theme="9" tint="0.39994506668294322"/>
        </patternFill>
      </fill>
    </dxf>
    <dxf>
      <fill>
        <patternFill>
          <bgColor theme="5" tint="0.39994506668294322"/>
        </patternFill>
      </fill>
    </dxf>
    <dxf>
      <font>
        <strike val="0"/>
        <color auto="1"/>
      </font>
      <fill>
        <patternFill>
          <bgColor theme="5" tint="0.39994506668294322"/>
        </patternFill>
      </fill>
    </dxf>
    <dxf>
      <font>
        <strike val="0"/>
        <color auto="1"/>
      </font>
      <fill>
        <patternFill>
          <bgColor theme="5" tint="0.39994506668294322"/>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ill>
        <patternFill>
          <bgColor rgb="FFFFC000"/>
        </patternFill>
      </fill>
    </dxf>
    <dxf>
      <fill>
        <patternFill>
          <bgColor rgb="FFFFC000"/>
        </patternFill>
      </fill>
    </dxf>
    <dxf>
      <font>
        <color theme="1" tint="0.24994659260841701"/>
      </font>
      <fill>
        <patternFill>
          <bgColor rgb="FFFFC000"/>
        </patternFill>
      </fill>
    </dxf>
    <dxf>
      <fill>
        <patternFill>
          <bgColor rgb="FF92D050"/>
        </patternFill>
      </fill>
    </dxf>
    <dxf>
      <font>
        <color theme="0"/>
      </font>
      <fill>
        <patternFill>
          <bgColor rgb="FFFF0000"/>
        </patternFill>
      </fill>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ont>
        <color theme="0"/>
      </font>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5"/>
        </patternFill>
      </fill>
    </dxf>
    <dxf>
      <fill>
        <patternFill>
          <bgColor theme="5"/>
        </patternFill>
      </fill>
    </dxf>
    <dxf>
      <fill>
        <patternFill>
          <bgColor theme="5"/>
        </patternFill>
      </fill>
    </dxf>
    <dxf>
      <numFmt numFmtId="13" formatCode="0%"/>
    </dxf>
    <dxf>
      <numFmt numFmtId="164" formatCode="0.0%"/>
    </dxf>
    <dxf>
      <numFmt numFmtId="14" formatCode="0.00%"/>
    </dxf>
    <dxf>
      <numFmt numFmtId="164" formatCode="0.0%"/>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ill>
        <patternFill patternType="solid">
          <bgColor theme="4" tint="-0.249977111117893"/>
        </patternFill>
      </fill>
    </dxf>
    <dxf>
      <fill>
        <patternFill patternType="solid">
          <bgColor theme="4" tint="-0.249977111117893"/>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fill>
        <patternFill patternType="solid">
          <fgColor indexed="64"/>
          <bgColor theme="4" tint="-0.249977111117893"/>
        </patternFill>
      </fill>
    </dxf>
    <dxf>
      <fill>
        <patternFill>
          <bgColor theme="5"/>
        </patternFill>
      </fill>
    </dxf>
    <dxf>
      <fill>
        <patternFill>
          <bgColor theme="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249977111117893"/>
        </patternFill>
      </fill>
    </dxf>
    <dxf>
      <fill>
        <patternFill patternType="solid">
          <bgColor theme="4" tint="-0.249977111117893"/>
        </patternFill>
      </fill>
    </dxf>
    <dxf>
      <font>
        <color theme="0"/>
      </font>
    </dxf>
    <dxf>
      <font>
        <color theme="0"/>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numFmt numFmtId="13" formatCode="0%"/>
    </dxf>
    <dxf>
      <numFmt numFmtId="164" formatCode="0.0%"/>
    </dxf>
    <dxf>
      <fill>
        <patternFill>
          <bgColor theme="5"/>
        </patternFill>
      </fill>
    </dxf>
    <dxf>
      <fill>
        <patternFill>
          <bgColor theme="5"/>
        </patternFill>
      </fill>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color rgb="FFFFFFFF"/>
      </font>
      <fill>
        <patternFill patternType="solid">
          <fgColor rgb="FF666666"/>
          <bgColor rgb="FF666666"/>
        </patternFill>
      </fill>
      <border>
        <bottom style="thin">
          <color rgb="FFFFFFFF"/>
        </bottom>
      </border>
    </dxf>
    <dxf>
      <font>
        <color rgb="FF000000"/>
      </font>
      <fill>
        <patternFill patternType="solid">
          <fgColor rgb="FFFFFFFF"/>
          <bgColor rgb="FFFFFFFF"/>
        </patternFill>
      </fill>
    </dxf>
  </dxfs>
  <tableStyles count="1">
    <tableStyle name="Google Sheets Pivot Table Style" table="0" count="12" xr9:uid="{00000000-0011-0000-FFFF-FFFF00000000}">
      <tableStyleElement type="wholeTable" dxfId="284"/>
      <tableStyleElement type="headerRow" dxfId="283"/>
      <tableStyleElement type="totalRow" dxfId="282"/>
      <tableStyleElement type="firstSubtotalRow" dxfId="281"/>
      <tableStyleElement type="secondSubtotalRow" dxfId="280"/>
      <tableStyleElement type="thirdSubtotalRow" dxfId="279"/>
      <tableStyleElement type="firstColumnSubheading" dxfId="278"/>
      <tableStyleElement type="secondColumnSubheading" dxfId="277"/>
      <tableStyleElement type="thirdColumnSubheading" dxfId="276"/>
      <tableStyleElement type="firstRowSubheading" dxfId="275"/>
      <tableStyleElement type="secondRowSubheading" dxfId="274"/>
      <tableStyleElement type="thirdRowSubheading" dxfId="27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7</xdr:col>
      <xdr:colOff>0</xdr:colOff>
      <xdr:row>1</xdr:row>
      <xdr:rowOff>0</xdr:rowOff>
    </xdr:from>
    <xdr:ext cx="0" cy="406399"/>
    <xdr:pic>
      <xdr:nvPicPr>
        <xdr:cNvPr id="2" name="Picture 1" descr="C:\Users\sansmith\Pictures\Client Logos\Workday_logo.jpg">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063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25449"/>
    <xdr:pic>
      <xdr:nvPicPr>
        <xdr:cNvPr id="3" name="Picture 2" descr="C:\Users\sansmith\Pictures\Client Logos\Workday_logo.jpg">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254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25449"/>
    <xdr:pic>
      <xdr:nvPicPr>
        <xdr:cNvPr id="4" name="Picture 3" descr="C:\Users\sansmith\Pictures\Client Logos\Workday_logo.jpg">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254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5" name="Picture 4" descr="C:\Users\sansmith\Pictures\Client Logos\Workday_logo.jpg">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6" name="Picture 5" descr="C:\Users\sansmith\Pictures\Client Logos\Workday_logo.jpg">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7" name="Picture 6" descr="C:\Users\sansmith\Pictures\Client Logos\Workday_logo.jpg">
          <a:extLst>
            <a:ext uri="{FF2B5EF4-FFF2-40B4-BE49-F238E27FC236}">
              <a16:creationId xmlns:a16="http://schemas.microsoft.com/office/drawing/2014/main" id="{00000000-0008-0000-03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8" name="Picture 7" descr="C:\Users\sansmith\Pictures\Client Logos\Workday_logo.jpg">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06399"/>
    <xdr:pic>
      <xdr:nvPicPr>
        <xdr:cNvPr id="9" name="Picture 8" descr="C:\Users\sansmith\Pictures\Client Logos\Workday_logo.jpg">
          <a:extLst>
            <a:ext uri="{FF2B5EF4-FFF2-40B4-BE49-F238E27FC236}">
              <a16:creationId xmlns:a16="http://schemas.microsoft.com/office/drawing/2014/main" id="{00000000-0008-0000-0300-00000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063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25449"/>
    <xdr:pic>
      <xdr:nvPicPr>
        <xdr:cNvPr id="10" name="Picture 9" descr="C:\Users\sansmith\Pictures\Client Logos\Workday_logo.jpg">
          <a:extLst>
            <a:ext uri="{FF2B5EF4-FFF2-40B4-BE49-F238E27FC236}">
              <a16:creationId xmlns:a16="http://schemas.microsoft.com/office/drawing/2014/main" id="{00000000-0008-0000-03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254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25449"/>
    <xdr:pic>
      <xdr:nvPicPr>
        <xdr:cNvPr id="11" name="Picture 10" descr="C:\Users\sansmith\Pictures\Client Logos\Workday_logo.jpg">
          <a:extLst>
            <a:ext uri="{FF2B5EF4-FFF2-40B4-BE49-F238E27FC236}">
              <a16:creationId xmlns:a16="http://schemas.microsoft.com/office/drawing/2014/main" id="{00000000-0008-0000-03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254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12" name="Picture 11" descr="C:\Users\sansmith\Pictures\Client Logos\Workday_logo.jpg">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13" name="Picture 12" descr="C:\Users\sansmith\Pictures\Client Logos\Workday_logo.jpg">
          <a:extLst>
            <a:ext uri="{FF2B5EF4-FFF2-40B4-BE49-F238E27FC236}">
              <a16:creationId xmlns:a16="http://schemas.microsoft.com/office/drawing/2014/main" id="{00000000-0008-0000-0300-00000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14" name="Picture 13" descr="C:\Users\sansmith\Pictures\Client Logos\Workday_logo.jpg">
          <a:extLst>
            <a:ext uri="{FF2B5EF4-FFF2-40B4-BE49-F238E27FC236}">
              <a16:creationId xmlns:a16="http://schemas.microsoft.com/office/drawing/2014/main" id="{00000000-0008-0000-03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15" name="Picture 14" descr="C:\Users\sansmith\Pictures\Client Logos\Workday_logo.jpg">
          <a:extLst>
            <a:ext uri="{FF2B5EF4-FFF2-40B4-BE49-F238E27FC236}">
              <a16:creationId xmlns:a16="http://schemas.microsoft.com/office/drawing/2014/main" id="{00000000-0008-0000-0300-00001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06399"/>
    <xdr:pic>
      <xdr:nvPicPr>
        <xdr:cNvPr id="16" name="Picture 15" descr="C:\Users\sansmith\Pictures\Client Logos\Workday_logo.jpg">
          <a:extLst>
            <a:ext uri="{FF2B5EF4-FFF2-40B4-BE49-F238E27FC236}">
              <a16:creationId xmlns:a16="http://schemas.microsoft.com/office/drawing/2014/main" id="{00000000-0008-0000-0300-00001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063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25449"/>
    <xdr:pic>
      <xdr:nvPicPr>
        <xdr:cNvPr id="17" name="Picture 16" descr="C:\Users\sansmith\Pictures\Client Logos\Workday_logo.jpg">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254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425449"/>
    <xdr:pic>
      <xdr:nvPicPr>
        <xdr:cNvPr id="18" name="Picture 17" descr="C:\Users\sansmith\Pictures\Client Logos\Workday_logo.jpg">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4254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19" name="Picture 18" descr="C:\Users\sansmith\Pictures\Client Logos\Workday_logo.jpg">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0" name="Picture 19" descr="C:\Users\sansmith\Pictures\Client Logos\Workday_logo.jpg">
          <a:extLst>
            <a:ext uri="{FF2B5EF4-FFF2-40B4-BE49-F238E27FC236}">
              <a16:creationId xmlns:a16="http://schemas.microsoft.com/office/drawing/2014/main" id="{00000000-0008-0000-0300-00001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1" name="Picture 20" descr="C:\Users\sansmith\Pictures\Client Logos\Workday_logo.jpg">
          <a:extLst>
            <a:ext uri="{FF2B5EF4-FFF2-40B4-BE49-F238E27FC236}">
              <a16:creationId xmlns:a16="http://schemas.microsoft.com/office/drawing/2014/main" id="{00000000-0008-0000-0300-00001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2" name="Picture 21" descr="C:\Users\sansmith\Pictures\Client Logos\Workday_logo.jpg">
          <a:extLst>
            <a:ext uri="{FF2B5EF4-FFF2-40B4-BE49-F238E27FC236}">
              <a16:creationId xmlns:a16="http://schemas.microsoft.com/office/drawing/2014/main" id="{00000000-0008-0000-0300-00001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23" name="Picture 22" descr="C:\Users\sansmith\Pictures\Client Logos\Workday_logo.jpg">
          <a:extLst>
            <a:ext uri="{FF2B5EF4-FFF2-40B4-BE49-F238E27FC236}">
              <a16:creationId xmlns:a16="http://schemas.microsoft.com/office/drawing/2014/main" id="{00000000-0008-0000-0300-00001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4" name="Picture 23" descr="C:\Users\sansmith\Pictures\Client Logos\Workday_logo.jpg">
          <a:extLst>
            <a:ext uri="{FF2B5EF4-FFF2-40B4-BE49-F238E27FC236}">
              <a16:creationId xmlns:a16="http://schemas.microsoft.com/office/drawing/2014/main" id="{00000000-0008-0000-0300-00001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5" name="Picture 24" descr="C:\Users\sansmith\Pictures\Client Logos\Workday_logo.jpg">
          <a:extLst>
            <a:ext uri="{FF2B5EF4-FFF2-40B4-BE49-F238E27FC236}">
              <a16:creationId xmlns:a16="http://schemas.microsoft.com/office/drawing/2014/main" id="{00000000-0008-0000-0300-00001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6" name="Picture 25" descr="C:\Users\sansmith\Pictures\Client Logos\Workday_logo.jpg">
          <a:extLst>
            <a:ext uri="{FF2B5EF4-FFF2-40B4-BE49-F238E27FC236}">
              <a16:creationId xmlns:a16="http://schemas.microsoft.com/office/drawing/2014/main" id="{00000000-0008-0000-0300-00001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27" name="Picture 26" descr="C:\Users\sansmith\Pictures\Client Logos\Workday_logo.jpg">
          <a:extLst>
            <a:ext uri="{FF2B5EF4-FFF2-40B4-BE49-F238E27FC236}">
              <a16:creationId xmlns:a16="http://schemas.microsoft.com/office/drawing/2014/main" id="{00000000-0008-0000-0300-00001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8" name="Picture 27" descr="C:\Users\sansmith\Pictures\Client Logos\Workday_logo.jpg">
          <a:extLst>
            <a:ext uri="{FF2B5EF4-FFF2-40B4-BE49-F238E27FC236}">
              <a16:creationId xmlns:a16="http://schemas.microsoft.com/office/drawing/2014/main" id="{00000000-0008-0000-0300-00001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29" name="Picture 28" descr="C:\Users\sansmith\Pictures\Client Logos\Workday_logo.jpg">
          <a:extLst>
            <a:ext uri="{FF2B5EF4-FFF2-40B4-BE49-F238E27FC236}">
              <a16:creationId xmlns:a16="http://schemas.microsoft.com/office/drawing/2014/main" id="{00000000-0008-0000-03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0" name="Picture 29" descr="C:\Users\sansmith\Pictures\Client Logos\Workday_logo.jpg">
          <a:extLst>
            <a:ext uri="{FF2B5EF4-FFF2-40B4-BE49-F238E27FC236}">
              <a16:creationId xmlns:a16="http://schemas.microsoft.com/office/drawing/2014/main" id="{00000000-0008-0000-03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31" name="Picture 30" descr="C:\Users\sansmith\Pictures\Client Logos\Workday_logo.jpg">
          <a:extLst>
            <a:ext uri="{FF2B5EF4-FFF2-40B4-BE49-F238E27FC236}">
              <a16:creationId xmlns:a16="http://schemas.microsoft.com/office/drawing/2014/main" id="{00000000-0008-0000-03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2" name="Picture 31" descr="C:\Users\sansmith\Pictures\Client Logos\Workday_logo.jpg">
          <a:extLst>
            <a:ext uri="{FF2B5EF4-FFF2-40B4-BE49-F238E27FC236}">
              <a16:creationId xmlns:a16="http://schemas.microsoft.com/office/drawing/2014/main" id="{00000000-0008-0000-03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3" name="Picture 32" descr="C:\Users\sansmith\Pictures\Client Logos\Workday_logo.jpg">
          <a:extLst>
            <a:ext uri="{FF2B5EF4-FFF2-40B4-BE49-F238E27FC236}">
              <a16:creationId xmlns:a16="http://schemas.microsoft.com/office/drawing/2014/main" id="{00000000-0008-0000-03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4" name="Picture 33" descr="C:\Users\sansmith\Pictures\Client Logos\Workday_logo.jpg">
          <a:extLst>
            <a:ext uri="{FF2B5EF4-FFF2-40B4-BE49-F238E27FC236}">
              <a16:creationId xmlns:a16="http://schemas.microsoft.com/office/drawing/2014/main" id="{00000000-0008-0000-0300-00002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35" name="Picture 34" descr="C:\Users\sansmith\Pictures\Client Logos\Workday_logo.jpg">
          <a:extLst>
            <a:ext uri="{FF2B5EF4-FFF2-40B4-BE49-F238E27FC236}">
              <a16:creationId xmlns:a16="http://schemas.microsoft.com/office/drawing/2014/main" id="{00000000-0008-0000-03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6" name="Picture 35" descr="C:\Users\sansmith\Pictures\Client Logos\Workday_logo.jpg">
          <a:extLst>
            <a:ext uri="{FF2B5EF4-FFF2-40B4-BE49-F238E27FC236}">
              <a16:creationId xmlns:a16="http://schemas.microsoft.com/office/drawing/2014/main" id="{00000000-0008-0000-03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7" name="Picture 36" descr="C:\Users\sansmith\Pictures\Client Logos\Workday_logo.jpg">
          <a:extLst>
            <a:ext uri="{FF2B5EF4-FFF2-40B4-BE49-F238E27FC236}">
              <a16:creationId xmlns:a16="http://schemas.microsoft.com/office/drawing/2014/main" id="{00000000-0008-0000-0300-00002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38" name="Picture 37" descr="C:\Users\sansmith\Pictures\Client Logos\Workday_logo.jpg">
          <a:extLst>
            <a:ext uri="{FF2B5EF4-FFF2-40B4-BE49-F238E27FC236}">
              <a16:creationId xmlns:a16="http://schemas.microsoft.com/office/drawing/2014/main" id="{00000000-0008-0000-0300-00002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39" name="Picture 38" descr="C:\Users\sansmith\Pictures\Client Logos\Workday_logo.jpg">
          <a:extLst>
            <a:ext uri="{FF2B5EF4-FFF2-40B4-BE49-F238E27FC236}">
              <a16:creationId xmlns:a16="http://schemas.microsoft.com/office/drawing/2014/main" id="{00000000-0008-0000-0300-00002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0" name="Picture 39" descr="C:\Users\sansmith\Pictures\Client Logos\Workday_logo.jpg">
          <a:extLst>
            <a:ext uri="{FF2B5EF4-FFF2-40B4-BE49-F238E27FC236}">
              <a16:creationId xmlns:a16="http://schemas.microsoft.com/office/drawing/2014/main" id="{00000000-0008-0000-0300-00002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1" name="Picture 40" descr="C:\Users\sansmith\Pictures\Client Logos\Workday_logo.jpg">
          <a:extLst>
            <a:ext uri="{FF2B5EF4-FFF2-40B4-BE49-F238E27FC236}">
              <a16:creationId xmlns:a16="http://schemas.microsoft.com/office/drawing/2014/main" id="{00000000-0008-0000-0300-00002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2" name="Picture 41" descr="C:\Users\sansmith\Pictures\Client Logos\Workday_logo.jpg">
          <a:extLst>
            <a:ext uri="{FF2B5EF4-FFF2-40B4-BE49-F238E27FC236}">
              <a16:creationId xmlns:a16="http://schemas.microsoft.com/office/drawing/2014/main" id="{00000000-0008-0000-0300-00002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43" name="Picture 42" descr="C:\Users\sansmith\Pictures\Client Logos\Workday_logo.jpg">
          <a:extLst>
            <a:ext uri="{FF2B5EF4-FFF2-40B4-BE49-F238E27FC236}">
              <a16:creationId xmlns:a16="http://schemas.microsoft.com/office/drawing/2014/main" id="{00000000-0008-0000-0300-00002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4" name="Picture 43" descr="C:\Users\sansmith\Pictures\Client Logos\Workday_logo.jpg">
          <a:extLst>
            <a:ext uri="{FF2B5EF4-FFF2-40B4-BE49-F238E27FC236}">
              <a16:creationId xmlns:a16="http://schemas.microsoft.com/office/drawing/2014/main" id="{00000000-0008-0000-0300-00002D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5" name="Picture 44" descr="C:\Users\sansmith\Pictures\Client Logos\Workday_logo.jpg">
          <a:extLst>
            <a:ext uri="{FF2B5EF4-FFF2-40B4-BE49-F238E27FC236}">
              <a16:creationId xmlns:a16="http://schemas.microsoft.com/office/drawing/2014/main" id="{00000000-0008-0000-0300-00002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6" name="Picture 45" descr="C:\Users\sansmith\Pictures\Client Logos\Workday_logo.jpg">
          <a:extLst>
            <a:ext uri="{FF2B5EF4-FFF2-40B4-BE49-F238E27FC236}">
              <a16:creationId xmlns:a16="http://schemas.microsoft.com/office/drawing/2014/main" id="{00000000-0008-0000-0300-00002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47" name="Picture 46" descr="C:\Users\sansmith\Pictures\Client Logos\Workday_logo.jpg">
          <a:extLst>
            <a:ext uri="{FF2B5EF4-FFF2-40B4-BE49-F238E27FC236}">
              <a16:creationId xmlns:a16="http://schemas.microsoft.com/office/drawing/2014/main" id="{00000000-0008-0000-0300-00003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8" name="Picture 47" descr="C:\Users\sansmith\Pictures\Client Logos\Workday_logo.jpg">
          <a:extLst>
            <a:ext uri="{FF2B5EF4-FFF2-40B4-BE49-F238E27FC236}">
              <a16:creationId xmlns:a16="http://schemas.microsoft.com/office/drawing/2014/main" id="{00000000-0008-0000-0300-00003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49" name="Picture 48" descr="C:\Users\sansmith\Pictures\Client Logos\Workday_logo.jpg">
          <a:extLst>
            <a:ext uri="{FF2B5EF4-FFF2-40B4-BE49-F238E27FC236}">
              <a16:creationId xmlns:a16="http://schemas.microsoft.com/office/drawing/2014/main" id="{00000000-0008-0000-0300-00003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0" name="Picture 49" descr="C:\Users\sansmith\Pictures\Client Logos\Workday_logo.jpg">
          <a:extLst>
            <a:ext uri="{FF2B5EF4-FFF2-40B4-BE49-F238E27FC236}">
              <a16:creationId xmlns:a16="http://schemas.microsoft.com/office/drawing/2014/main" id="{00000000-0008-0000-0300-00003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51" name="Picture 50" descr="C:\Users\sansmith\Pictures\Client Logos\Workday_logo.jpg">
          <a:extLst>
            <a:ext uri="{FF2B5EF4-FFF2-40B4-BE49-F238E27FC236}">
              <a16:creationId xmlns:a16="http://schemas.microsoft.com/office/drawing/2014/main" id="{00000000-0008-0000-0300-00003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2" name="Picture 51" descr="C:\Users\sansmith\Pictures\Client Logos\Workday_logo.jpg">
          <a:extLst>
            <a:ext uri="{FF2B5EF4-FFF2-40B4-BE49-F238E27FC236}">
              <a16:creationId xmlns:a16="http://schemas.microsoft.com/office/drawing/2014/main" id="{00000000-0008-0000-0300-00003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3" name="Picture 52" descr="C:\Users\sansmith\Pictures\Client Logos\Workday_logo.jpg">
          <a:extLst>
            <a:ext uri="{FF2B5EF4-FFF2-40B4-BE49-F238E27FC236}">
              <a16:creationId xmlns:a16="http://schemas.microsoft.com/office/drawing/2014/main" id="{00000000-0008-0000-0300-00003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4" name="Picture 53" descr="C:\Users\sansmith\Pictures\Client Logos\Workday_logo.jpg">
          <a:extLst>
            <a:ext uri="{FF2B5EF4-FFF2-40B4-BE49-F238E27FC236}">
              <a16:creationId xmlns:a16="http://schemas.microsoft.com/office/drawing/2014/main" id="{00000000-0008-0000-0300-00003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28600"/>
    <xdr:pic>
      <xdr:nvPicPr>
        <xdr:cNvPr id="55" name="Picture 54" descr="C:\Users\sansmith\Pictures\Client Logos\Workday_logo.jpg">
          <a:extLst>
            <a:ext uri="{FF2B5EF4-FFF2-40B4-BE49-F238E27FC236}">
              <a16:creationId xmlns:a16="http://schemas.microsoft.com/office/drawing/2014/main" id="{00000000-0008-0000-0300-00003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28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6" name="Picture 55" descr="C:\Users\sansmith\Pictures\Client Logos\Workday_logo.jpg">
          <a:extLst>
            <a:ext uri="{FF2B5EF4-FFF2-40B4-BE49-F238E27FC236}">
              <a16:creationId xmlns:a16="http://schemas.microsoft.com/office/drawing/2014/main" id="{00000000-0008-0000-0300-000039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7" name="Picture 56" descr="C:\Users\sansmith\Pictures\Client Logos\Workday_logo.jpg">
          <a:extLst>
            <a:ext uri="{FF2B5EF4-FFF2-40B4-BE49-F238E27FC236}">
              <a16:creationId xmlns:a16="http://schemas.microsoft.com/office/drawing/2014/main" id="{00000000-0008-0000-0300-00003A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0</xdr:colOff>
      <xdr:row>1</xdr:row>
      <xdr:rowOff>0</xdr:rowOff>
    </xdr:from>
    <xdr:ext cx="0" cy="231775"/>
    <xdr:pic>
      <xdr:nvPicPr>
        <xdr:cNvPr id="58" name="Picture 57" descr="C:\Users\sansmith\Pictures\Client Logos\Workday_logo.jpg">
          <a:extLst>
            <a:ext uri="{FF2B5EF4-FFF2-40B4-BE49-F238E27FC236}">
              <a16:creationId xmlns:a16="http://schemas.microsoft.com/office/drawing/2014/main" id="{00000000-0008-0000-0300-00003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791825" y="571500"/>
          <a:ext cx="0" cy="2317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6</xdr:col>
      <xdr:colOff>3667125</xdr:colOff>
      <xdr:row>0</xdr:row>
      <xdr:rowOff>104775</xdr:rowOff>
    </xdr:from>
    <xdr:to>
      <xdr:col>6</xdr:col>
      <xdr:colOff>4901565</xdr:colOff>
      <xdr:row>0</xdr:row>
      <xdr:rowOff>538480</xdr:rowOff>
    </xdr:to>
    <xdr:pic>
      <xdr:nvPicPr>
        <xdr:cNvPr id="59" name="Picture 5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01750" y="104775"/>
          <a:ext cx="1234440" cy="4337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miteduau.sharepoint.com/sites/erprepo/Technology%20%20Phase%202/2.%20Data/Plan%20and%20Architect/Workday%20Crosswalks/HR/P1/Pi_DTA_Workday_Absence_Crosswal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sheetDataSet>
  </externalBook>
</externalLink>
</file>

<file path=xl/persons/person.xml><?xml version="1.0" encoding="utf-8"?>
<personList xmlns="http://schemas.microsoft.com/office/spreadsheetml/2018/threadedcomments" xmlns:x="http://schemas.openxmlformats.org/spreadsheetml/2006/main">
  <person displayName="Tri Lam" id="{D60462B2-05C7-400C-B712-67F364169B51}" userId="S::tri.lam@rmit.edu.au::37a599e7-c401-411c-8c6d-f9cfc496a9a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esan Sivaraman, Vijay (AU - Melbourne)" refreshedDate="43699.579769212964" createdVersion="6" refreshedVersion="6" minRefreshableVersion="3" recordCount="52" xr:uid="{00000000-000A-0000-FFFF-FFFF06000000}">
  <cacheSource type="worksheet">
    <worksheetSource ref="B13:AO65" sheet="P1 Dashboard"/>
  </cacheSource>
  <cacheFields count="40">
    <cacheField name="Item No." numFmtId="0">
      <sharedItems containsSemiMixedTypes="0" containsString="0" containsNumber="1" containsInteger="1" minValue="1" maxValue="52"/>
    </cacheField>
    <cacheField name="Order" numFmtId="0">
      <sharedItems count="52">
        <s v="HR01"/>
        <s v="HR02"/>
        <s v="HR03"/>
        <s v="HR04"/>
        <s v="HR05"/>
        <s v="HR07"/>
        <s v="HR08"/>
        <s v="HR09"/>
        <s v="HR10"/>
        <s v="HR11"/>
        <s v="HR12"/>
        <s v="HR13"/>
        <s v="HR14"/>
        <s v="HR15"/>
        <s v="HR16"/>
        <s v="HR17"/>
        <s v="HR18"/>
        <s v="HR19"/>
        <s v="HR20"/>
        <s v="HR24"/>
        <s v="HR25"/>
        <s v="HR27"/>
        <s v="HR30"/>
        <s v="HR31"/>
        <s v="HR32"/>
        <s v="HR33"/>
        <s v="HR34"/>
        <s v="HR35"/>
        <s v="HR36"/>
        <s v="HR37"/>
        <s v="HR38"/>
        <s v="HR40"/>
        <s v="HR41"/>
        <s v="HR42"/>
        <s v="HR43"/>
        <s v="HR44"/>
        <s v="HR45"/>
        <s v="HR46"/>
        <s v="HR47"/>
        <s v="HR49"/>
        <s v="HR50"/>
        <s v="HR51"/>
        <s v="HR52"/>
        <s v="HR53"/>
        <s v="HR54"/>
        <s v="HR56"/>
        <s v="HR58"/>
        <s v="HR59"/>
        <s v="HR60"/>
        <s v="HR61"/>
        <s v="HR62"/>
        <s v="HR67"/>
      </sharedItems>
    </cacheField>
    <cacheField name="File" numFmtId="0">
      <sharedItems/>
    </cacheField>
    <cacheField name="Comments" numFmtId="0">
      <sharedItems containsBlank="1" longText="1"/>
    </cacheField>
    <cacheField name="Prototype" numFmtId="0">
      <sharedItems count="2">
        <s v="P1"/>
        <s v="P2"/>
      </sharedItems>
    </cacheField>
    <cacheField name="Load Method" numFmtId="0">
      <sharedItems/>
    </cacheField>
    <cacheField name="Full/Delta" numFmtId="0">
      <sharedItems/>
    </cacheField>
    <cacheField name="No. of Fields" numFmtId="1">
      <sharedItems containsSemiMixedTypes="0" containsString="0" containsNumber="1" containsInteger="1" minValue="2" maxValue="74"/>
    </cacheField>
    <cacheField name="Mapped Fields" numFmtId="0">
      <sharedItems containsSemiMixedTypes="0" containsString="0" containsNumber="1" containsInteger="1" minValue="0" maxValue="74"/>
    </cacheField>
    <cacheField name="Specs Completed" numFmtId="0">
      <sharedItems containsSemiMixedTypes="0" containsString="0" containsNumber="1" containsInteger="1" minValue="0" maxValue="73"/>
    </cacheField>
    <cacheField name="Target Workday Configuration Receival Date" numFmtId="14">
      <sharedItems containsSemiMixedTypes="0" containsNonDate="0" containsDate="1" containsString="0" minDate="2019-07-15T00:00:00" maxDate="2019-07-16T00:00:00"/>
    </cacheField>
    <cacheField name="Workday Configuration Received Date" numFmtId="14">
      <sharedItems containsSemiMixedTypes="0" containsNonDate="0" containsDate="1" containsString="0" minDate="2019-07-23T00:00:00" maxDate="2019-07-24T00:00:00"/>
    </cacheField>
    <cacheField name="Target Mapping Completion Date" numFmtId="14">
      <sharedItems containsSemiMixedTypes="0" containsNonDate="0" containsDate="1" containsString="0" minDate="2019-07-26T00:00:00" maxDate="2019-07-27T00:00:00"/>
    </cacheField>
    <cacheField name="Target Specification Completion Date" numFmtId="14">
      <sharedItems containsSemiMixedTypes="0" containsNonDate="0" containsDate="1" containsString="0" minDate="2019-08-05T00:00:00" maxDate="2019-08-06T00:00:00"/>
    </cacheField>
    <cacheField name="Mapping Completion %" numFmtId="10">
      <sharedItems containsSemiMixedTypes="0" containsString="0" containsNumber="1" minValue="0" maxValue="1"/>
    </cacheField>
    <cacheField name="Mapping Completion Date" numFmtId="16">
      <sharedItems containsNonDate="0" containsDate="1" containsString="0" containsBlank="1" minDate="2019-08-02T00:00:00" maxDate="2019-08-10T00:00:00"/>
    </cacheField>
    <cacheField name="Number_x000a_of Crosswalk" numFmtId="0">
      <sharedItems containsString="0" containsBlank="1" containsNumber="1" containsInteger="1" minValue="0" maxValue="6"/>
    </cacheField>
    <cacheField name="Crosswalk Complete" numFmtId="0">
      <sharedItems containsString="0" containsBlank="1" containsNumber="1" containsInteger="1" minValue="0" maxValue="6"/>
    </cacheField>
    <cacheField name="Crosswalk Completion %" numFmtId="10">
      <sharedItems containsSemiMixedTypes="0" containsString="0" containsNumber="1" minValue="0" maxValue="1"/>
    </cacheField>
    <cacheField name="Specification Completion %" numFmtId="10">
      <sharedItems containsSemiMixedTypes="0" containsString="0" containsNumber="1" minValue="0" maxValue="1"/>
    </cacheField>
    <cacheField name="Specification Completion Date" numFmtId="16">
      <sharedItems containsNonDate="0" containsDate="1" containsString="0" containsBlank="1" minDate="2019-08-02T00:00:00" maxDate="2019-08-13T00:00:00"/>
    </cacheField>
    <cacheField name="Completion %" numFmtId="10">
      <sharedItems containsSemiMixedTypes="0" containsString="0" containsNumber="1" minValue="0.33333333333333331" maxValue="1"/>
    </cacheField>
    <cacheField name="Target Build Completion Date" numFmtId="14">
      <sharedItems containsSemiMixedTypes="0" containsNonDate="0" containsDate="1" containsString="0" minDate="2019-08-21T00:00:00" maxDate="2019-10-13T00:00:00"/>
    </cacheField>
    <cacheField name="Transformation Build" numFmtId="14">
      <sharedItems/>
    </cacheField>
    <cacheField name="Build Completion Date" numFmtId="14">
      <sharedItems containsNonDate="0" containsDate="1" containsString="0" containsBlank="1" minDate="2019-08-21T00:00:00" maxDate="2019-08-23T00:00:00"/>
    </cacheField>
    <cacheField name="Hoover Map Build" numFmtId="14">
      <sharedItems containsBlank="1"/>
    </cacheField>
    <cacheField name="Hoover Scripts Build" numFmtId="14">
      <sharedItems containsBlank="1"/>
    </cacheField>
    <cacheField name="Target Load Date" numFmtId="14">
      <sharedItems containsNonDate="0" containsDate="1" containsString="0" containsBlank="1" minDate="2019-08-21T00:00:00" maxDate="2019-08-22T00:00:00"/>
    </cacheField>
    <cacheField name="Load File Generated" numFmtId="0">
      <sharedItems/>
    </cacheField>
    <cacheField name="Validated" numFmtId="0">
      <sharedItems/>
    </cacheField>
    <cacheField name="Loaded" numFmtId="0">
      <sharedItems/>
    </cacheField>
    <cacheField name="Data Loaded Date" numFmtId="14">
      <sharedItems containsNonDate="0" containsDate="1" containsString="0" containsBlank="1" minDate="2019-08-21T00:00:00" maxDate="2019-08-23T00:00:00"/>
    </cacheField>
    <cacheField name="Total Records" numFmtId="0">
      <sharedItems containsSemiMixedTypes="0" containsString="0" containsNumber="1" containsInteger="1" minValue="0" maxValue="0"/>
    </cacheField>
    <cacheField name="Total Pass" numFmtId="0">
      <sharedItems containsSemiMixedTypes="0" containsString="0" containsNumber="1" containsInteger="1" minValue="0" maxValue="0"/>
    </cacheField>
    <cacheField name="Total Failed" numFmtId="0">
      <sharedItems containsSemiMixedTypes="0" containsString="0" containsNumber="1" containsInteger="1" minValue="0" maxValue="0"/>
    </cacheField>
    <cacheField name="Pass Rate" numFmtId="10">
      <sharedItems/>
    </cacheField>
    <cacheField name="Validation Complete" numFmtId="0">
      <sharedItems/>
    </cacheField>
    <cacheField name="Reconciliation Complete" numFmtId="0">
      <sharedItems/>
    </cacheField>
    <cacheField name="Testing Completion Date" numFmtId="14">
      <sharedItems containsNonDate="0" containsString="0" containsBlank="1"/>
    </cacheField>
    <cacheField name="Comments2"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esan Sivaraman, Vijay (AU - Melbourne)" refreshedDate="43699.5798" createdVersion="6" refreshedVersion="6" minRefreshableVersion="3" recordCount="52" xr:uid="{00000000-000A-0000-FFFF-FFFF0A000000}">
  <cacheSource type="worksheet">
    <worksheetSource ref="B13:AN65" sheet="P1 Dashboard"/>
  </cacheSource>
  <cacheFields count="39">
    <cacheField name="Item No." numFmtId="0">
      <sharedItems containsSemiMixedTypes="0" containsString="0" containsNumber="1" containsInteger="1" minValue="1" maxValue="52"/>
    </cacheField>
    <cacheField name="Order" numFmtId="0">
      <sharedItems count="52">
        <s v="HR01"/>
        <s v="HR02"/>
        <s v="HR03"/>
        <s v="HR04"/>
        <s v="HR05"/>
        <s v="HR07"/>
        <s v="HR08"/>
        <s v="HR09"/>
        <s v="HR10"/>
        <s v="HR11"/>
        <s v="HR12"/>
        <s v="HR13"/>
        <s v="HR14"/>
        <s v="HR15"/>
        <s v="HR16"/>
        <s v="HR17"/>
        <s v="HR18"/>
        <s v="HR19"/>
        <s v="HR20"/>
        <s v="HR24"/>
        <s v="HR25"/>
        <s v="HR27"/>
        <s v="HR30"/>
        <s v="HR31"/>
        <s v="HR32"/>
        <s v="HR33"/>
        <s v="HR34"/>
        <s v="HR35"/>
        <s v="HR36"/>
        <s v="HR37"/>
        <s v="HR38"/>
        <s v="HR40"/>
        <s v="HR41"/>
        <s v="HR42"/>
        <s v="HR43"/>
        <s v="HR44"/>
        <s v="HR45"/>
        <s v="HR46"/>
        <s v="HR47"/>
        <s v="HR49"/>
        <s v="HR50"/>
        <s v="HR51"/>
        <s v="HR52"/>
        <s v="HR53"/>
        <s v="HR54"/>
        <s v="HR56"/>
        <s v="HR58"/>
        <s v="HR59"/>
        <s v="HR60"/>
        <s v="HR61"/>
        <s v="HR62"/>
        <s v="HR67"/>
      </sharedItems>
    </cacheField>
    <cacheField name="File" numFmtId="0">
      <sharedItems/>
    </cacheField>
    <cacheField name="Comments" numFmtId="0">
      <sharedItems containsBlank="1" longText="1"/>
    </cacheField>
    <cacheField name="Prototype" numFmtId="0">
      <sharedItems count="2">
        <s v="P1"/>
        <s v="P2"/>
      </sharedItems>
    </cacheField>
    <cacheField name="Load Method" numFmtId="0">
      <sharedItems/>
    </cacheField>
    <cacheField name="Full/Delta" numFmtId="0">
      <sharedItems/>
    </cacheField>
    <cacheField name="No. of Fields" numFmtId="1">
      <sharedItems containsSemiMixedTypes="0" containsString="0" containsNumber="1" containsInteger="1" minValue="2" maxValue="74"/>
    </cacheField>
    <cacheField name="Mapped Fields" numFmtId="0">
      <sharedItems containsSemiMixedTypes="0" containsString="0" containsNumber="1" containsInteger="1" minValue="0" maxValue="74"/>
    </cacheField>
    <cacheField name="Specs Completed" numFmtId="0">
      <sharedItems containsSemiMixedTypes="0" containsString="0" containsNumber="1" containsInteger="1" minValue="0" maxValue="73"/>
    </cacheField>
    <cacheField name="Target Workday Configuration Receival Date" numFmtId="14">
      <sharedItems containsSemiMixedTypes="0" containsNonDate="0" containsDate="1" containsString="0" minDate="2019-07-15T00:00:00" maxDate="2019-07-16T00:00:00"/>
    </cacheField>
    <cacheField name="Workday Configuration Received Date" numFmtId="14">
      <sharedItems containsSemiMixedTypes="0" containsNonDate="0" containsDate="1" containsString="0" minDate="2019-07-23T00:00:00" maxDate="2019-07-24T00:00:00"/>
    </cacheField>
    <cacheField name="Target Mapping Completion Date" numFmtId="14">
      <sharedItems containsSemiMixedTypes="0" containsNonDate="0" containsDate="1" containsString="0" minDate="2019-07-26T00:00:00" maxDate="2019-07-27T00:00:00"/>
    </cacheField>
    <cacheField name="Target Specification Completion Date" numFmtId="14">
      <sharedItems containsSemiMixedTypes="0" containsNonDate="0" containsDate="1" containsString="0" minDate="2019-08-05T00:00:00" maxDate="2019-08-06T00:00:00"/>
    </cacheField>
    <cacheField name="Mapping Completion %" numFmtId="10">
      <sharedItems containsSemiMixedTypes="0" containsString="0" containsNumber="1" minValue="0" maxValue="1"/>
    </cacheField>
    <cacheField name="Mapping Completion Date" numFmtId="16">
      <sharedItems containsNonDate="0" containsDate="1" containsString="0" containsBlank="1" minDate="2019-08-02T00:00:00" maxDate="2019-08-10T00:00:00"/>
    </cacheField>
    <cacheField name="Number_x000a_of Crosswalk" numFmtId="0">
      <sharedItems containsString="0" containsBlank="1" containsNumber="1" containsInteger="1" minValue="0" maxValue="6"/>
    </cacheField>
    <cacheField name="Crosswalk Complete" numFmtId="0">
      <sharedItems containsString="0" containsBlank="1" containsNumber="1" containsInteger="1" minValue="0" maxValue="6"/>
    </cacheField>
    <cacheField name="Crosswalk Completion %" numFmtId="10">
      <sharedItems containsSemiMixedTypes="0" containsString="0" containsNumber="1" minValue="0" maxValue="1"/>
    </cacheField>
    <cacheField name="Specification Completion %" numFmtId="10">
      <sharedItems containsSemiMixedTypes="0" containsString="0" containsNumber="1" minValue="0" maxValue="1"/>
    </cacheField>
    <cacheField name="Specification Completion Date" numFmtId="16">
      <sharedItems containsNonDate="0" containsDate="1" containsString="0" containsBlank="1" minDate="2019-08-02T00:00:00" maxDate="2019-08-13T00:00:00"/>
    </cacheField>
    <cacheField name="Completion %" numFmtId="10">
      <sharedItems containsSemiMixedTypes="0" containsString="0" containsNumber="1" minValue="0.33333333333333331" maxValue="1"/>
    </cacheField>
    <cacheField name="Target Build Completion Date" numFmtId="14">
      <sharedItems containsSemiMixedTypes="0" containsNonDate="0" containsDate="1" containsString="0" minDate="2019-08-21T00:00:00" maxDate="2019-10-13T00:00:00"/>
    </cacheField>
    <cacheField name="Transformation Build" numFmtId="14">
      <sharedItems/>
    </cacheField>
    <cacheField name="Build Completion Date" numFmtId="14">
      <sharedItems containsNonDate="0" containsDate="1" containsString="0" containsBlank="1" minDate="2019-08-21T00:00:00" maxDate="2019-08-23T00:00:00"/>
    </cacheField>
    <cacheField name="Hoover Map Build" numFmtId="14">
      <sharedItems containsBlank="1"/>
    </cacheField>
    <cacheField name="Hoover Scripts Build" numFmtId="14">
      <sharedItems containsBlank="1"/>
    </cacheField>
    <cacheField name="Target Load Date" numFmtId="14">
      <sharedItems containsNonDate="0" containsDate="1" containsString="0" containsBlank="1" minDate="2019-08-21T00:00:00" maxDate="2019-08-22T00:00:00"/>
    </cacheField>
    <cacheField name="Load File Generated" numFmtId="0">
      <sharedItems/>
    </cacheField>
    <cacheField name="Validated" numFmtId="0">
      <sharedItems/>
    </cacheField>
    <cacheField name="Loaded" numFmtId="0">
      <sharedItems/>
    </cacheField>
    <cacheField name="Data Loaded Date" numFmtId="14">
      <sharedItems containsNonDate="0" containsDate="1" containsString="0" containsBlank="1" minDate="2019-08-21T00:00:00" maxDate="2019-08-23T00:00:00"/>
    </cacheField>
    <cacheField name="Total Records" numFmtId="0">
      <sharedItems containsSemiMixedTypes="0" containsString="0" containsNumber="1" containsInteger="1" minValue="0" maxValue="0"/>
    </cacheField>
    <cacheField name="Total Pass" numFmtId="0">
      <sharedItems containsSemiMixedTypes="0" containsString="0" containsNumber="1" containsInteger="1" minValue="0" maxValue="0"/>
    </cacheField>
    <cacheField name="Total Failed" numFmtId="0">
      <sharedItems containsSemiMixedTypes="0" containsString="0" containsNumber="1" containsInteger="1" minValue="0" maxValue="0"/>
    </cacheField>
    <cacheField name="Pass Rate" numFmtId="10">
      <sharedItems/>
    </cacheField>
    <cacheField name="Validation Complete" numFmtId="0">
      <sharedItems/>
    </cacheField>
    <cacheField name="Reconciliation Complete" numFmtId="0">
      <sharedItems/>
    </cacheField>
    <cacheField name="Testing Completion Date" numFmtId="14">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esan Sivaraman, Vijay (AU - Melbourne)" refreshedDate="43699.579832291667" createdVersion="6" refreshedVersion="6" minRefreshableVersion="3" recordCount="66" xr:uid="{00000000-000A-0000-FFFF-FFFF0D000000}">
  <cacheSource type="worksheet">
    <worksheetSource ref="B3:F69" sheet="Crosswalk Tracker"/>
  </cacheSource>
  <cacheFields count="5">
    <cacheField name="Crosswalk File" numFmtId="0">
      <sharedItems/>
    </cacheField>
    <cacheField name="Crosswalk" numFmtId="0">
      <sharedItems/>
    </cacheField>
    <cacheField name="Status" numFmtId="0">
      <sharedItems count="5">
        <s v="Completed"/>
        <s v="No Source"/>
        <s v="Ready to Map"/>
        <s v="Pending Workbook"/>
        <s v="Ready to be Map" u="1"/>
      </sharedItems>
    </cacheField>
    <cacheField name="In Functional _x000a_Core HCM Workbook" numFmtId="0">
      <sharedItems/>
    </cacheField>
    <cacheField name="In HR Mapping_x000a_Specificatio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n v="1"/>
    <x v="0"/>
    <s v="SUPERVISORY_ORGANIZATIONS"/>
    <s v="12/08: Semi automated. Eric created script to pul oRg structure from SAP and additional manual information are added. Enhanced data is manually maintained. Confirm with ERIC"/>
    <x v="0"/>
    <s v="Hoover"/>
    <s v="Full Load"/>
    <n v="12"/>
    <n v="12"/>
    <n v="12"/>
    <d v="2019-07-15T00:00:00"/>
    <d v="2019-07-23T00:00:00"/>
    <d v="2019-07-26T00:00:00"/>
    <d v="2019-08-05T00:00:00"/>
    <n v="1"/>
    <d v="2019-08-02T00:00:00"/>
    <n v="1"/>
    <n v="1"/>
    <n v="1"/>
    <n v="1"/>
    <d v="2019-08-02T00:00:00"/>
    <n v="1"/>
    <d v="2019-08-21T00:00:00"/>
    <s v="Complete"/>
    <d v="2019-08-21T00:00:00"/>
    <s v="Complete"/>
    <s v="Complete"/>
    <d v="2019-08-21T00:00:00"/>
    <s v="Yes"/>
    <s v="Yes"/>
    <s v="Yes"/>
    <d v="2019-08-21T00:00:00"/>
    <n v="0"/>
    <n v="0"/>
    <n v="0"/>
    <s v="-"/>
    <s v="No"/>
    <s v="No"/>
    <m/>
    <m/>
  </r>
  <r>
    <n v="2"/>
    <x v="1"/>
    <s v="APPLICANTS"/>
    <m/>
    <x v="0"/>
    <s v="Hoover"/>
    <s v="Full Load"/>
    <n v="12"/>
    <n v="12"/>
    <n v="12"/>
    <d v="2019-07-15T00:00:00"/>
    <d v="2019-07-23T00:00:00"/>
    <d v="2019-07-26T00:00:00"/>
    <d v="2019-08-05T00:00:00"/>
    <n v="1"/>
    <d v="2019-08-02T00:00:00"/>
    <n v="1"/>
    <n v="1"/>
    <n v="1"/>
    <n v="1"/>
    <d v="2019-08-02T00:00:00"/>
    <n v="1"/>
    <d v="2019-08-21T00:00:00"/>
    <s v="Complete"/>
    <d v="2019-08-22T00:00:00"/>
    <s v="Complete"/>
    <s v="Complete"/>
    <d v="2019-08-21T00:00:00"/>
    <s v="Yes"/>
    <s v="Yes"/>
    <s v="Yes"/>
    <d v="2019-08-22T00:00:00"/>
    <n v="0"/>
    <n v="0"/>
    <n v="0"/>
    <s v="-"/>
    <s v="No"/>
    <s v="No"/>
    <m/>
    <m/>
  </r>
  <r>
    <n v="3"/>
    <x v="2"/>
    <s v="CREATE_POSITION"/>
    <s v="Need to revisit mapping post P1_x000a_Mapping is specific to P1_x000a_06/8 = Ken working through creating the hierarchy, Nitin and Tri to understand and agree on Specs. _x000a_Only 1 unmapped field - Job Profile. _x000a_Choose a default based on a Level_x000a_7/08: Need more information/ work in maping and identifying the proces to load job profiles._x000a_08/08 - Additional complexity for mapping Training Job Profiles. Ken to speak with Eric about defaulting data for training for P1._x000a_12/08: Defaulting for P1 (not ernough info in SAP). Job profile is expected to manually mapped and maintained throughput the project cycle by a Functional Team member_x000a_"/>
    <x v="0"/>
    <s v="Hoover"/>
    <s v="Full Load"/>
    <n v="11"/>
    <n v="11"/>
    <n v="10"/>
    <d v="2019-07-15T00:00:00"/>
    <d v="2019-07-23T00:00:00"/>
    <d v="2019-07-26T00:00:00"/>
    <d v="2019-08-05T00:00:00"/>
    <n v="1"/>
    <d v="2019-08-09T00:00:00"/>
    <n v="5"/>
    <n v="5"/>
    <n v="1"/>
    <n v="0.90909090909090906"/>
    <d v="2019-08-09T00:00:00"/>
    <n v="0.96969696969696972"/>
    <d v="2019-08-23T00:00:00"/>
    <s v="In Progress"/>
    <m/>
    <s v="Complete"/>
    <s v="Complete"/>
    <m/>
    <s v="No"/>
    <s v="No"/>
    <s v="No"/>
    <m/>
    <n v="0"/>
    <n v="0"/>
    <n v="0"/>
    <s v="-"/>
    <s v="No"/>
    <s v="No"/>
    <m/>
    <s v="Need to revisit mapping post P1_x000a_Mapping is specific to P1_x000a_06/8 = Ken working through creating the hierarchy, Nitin and Tri to understand and agree on Specs"/>
  </r>
  <r>
    <n v="4"/>
    <x v="3"/>
    <s v="HIRE_EMPLOYEES"/>
    <s v="Need to revisit mapping post P1_x000a_Mapping is specific to P1_x000a_06/8 = Ken working through creating the hierarchy, Nitin and Tri to understand and agree on Specs. _x000a_Only 1 unmapped field - Job Profile. _x000a_Choose a default based on a Level_x000a_8/8 - Job profile pending - Same as CREATE_POSITION"/>
    <x v="0"/>
    <s v="Hoover"/>
    <s v="Full Load"/>
    <n v="19"/>
    <n v="19"/>
    <n v="18"/>
    <d v="2019-07-15T00:00:00"/>
    <d v="2019-07-23T00:00:00"/>
    <d v="2019-07-26T00:00:00"/>
    <d v="2019-08-05T00:00:00"/>
    <n v="1"/>
    <d v="2019-08-09T00:00:00"/>
    <n v="4"/>
    <n v="4"/>
    <n v="1"/>
    <n v="0.94736842105263153"/>
    <d v="2019-08-09T00:00:00"/>
    <n v="0.98245614035087714"/>
    <d v="2019-08-23T00:00:00"/>
    <s v="In Progress"/>
    <m/>
    <s v="Complete"/>
    <s v="Complete"/>
    <m/>
    <s v="No"/>
    <s v="No"/>
    <s v="No"/>
    <m/>
    <n v="0"/>
    <n v="0"/>
    <n v="0"/>
    <s v="-"/>
    <s v="No"/>
    <s v="No"/>
    <m/>
    <s v="Need to revisit mapping post P1_x000a_Mapping is specific to P1"/>
  </r>
  <r>
    <n v="5"/>
    <x v="4"/>
    <s v="CONTRACT_CONTINGENT_WORKERS"/>
    <s v="Need to revisit mapping post P1_x000a_Mapping is specific to P1_x000a_06/8 = Ken working through creating the hierarchy, Nitin and Tri to understand and agree on Specs. _x000a_Only 1 unmapped field - Job Profile. _x000a_Choose a default based on a Level"/>
    <x v="0"/>
    <s v="Hoover"/>
    <s v="Full Load"/>
    <n v="18"/>
    <n v="18"/>
    <n v="17"/>
    <d v="2019-07-15T00:00:00"/>
    <d v="2019-07-23T00:00:00"/>
    <d v="2019-07-26T00:00:00"/>
    <d v="2019-08-05T00:00:00"/>
    <n v="1"/>
    <d v="2019-08-09T00:00:00"/>
    <n v="3"/>
    <n v="3"/>
    <n v="1"/>
    <n v="0.94444444444444442"/>
    <d v="2019-08-09T00:00:00"/>
    <n v="0.98148148148148151"/>
    <d v="2019-08-23T00:00:00"/>
    <s v="In Progress"/>
    <m/>
    <s v="Complete"/>
    <s v="Complete"/>
    <m/>
    <s v="No"/>
    <s v="No"/>
    <s v="No"/>
    <m/>
    <n v="0"/>
    <n v="0"/>
    <n v="0"/>
    <s v="-"/>
    <s v="No"/>
    <s v="No"/>
    <m/>
    <m/>
  </r>
  <r>
    <n v="6"/>
    <x v="5"/>
    <s v="ASSIGN_MANAGERS"/>
    <s v="12/08: Supervisory Org follows the same logic as HR-01"/>
    <x v="0"/>
    <s v="Hoover"/>
    <s v="Full Load"/>
    <n v="2"/>
    <n v="2"/>
    <n v="2"/>
    <d v="2019-07-15T00:00:00"/>
    <d v="2019-07-23T00:00:00"/>
    <d v="2019-07-26T00:00:00"/>
    <d v="2019-08-05T00:00:00"/>
    <n v="1"/>
    <m/>
    <n v="0"/>
    <n v="0"/>
    <n v="1"/>
    <n v="1"/>
    <m/>
    <n v="1"/>
    <d v="2019-08-23T00:00:00"/>
    <s v="In Progress"/>
    <m/>
    <s v="Complete"/>
    <s v="Complete"/>
    <m/>
    <s v="No"/>
    <s v="No"/>
    <s v="No"/>
    <m/>
    <n v="0"/>
    <n v="0"/>
    <n v="0"/>
    <s v="-"/>
    <s v="No"/>
    <s v="No"/>
    <m/>
    <m/>
  </r>
  <r>
    <n v="7"/>
    <x v="6"/>
    <s v="TERMINATE_EMPLOYEES"/>
    <m/>
    <x v="0"/>
    <s v="Hoover"/>
    <s v="Full Load"/>
    <n v="6"/>
    <n v="6"/>
    <n v="6"/>
    <d v="2019-07-15T00:00:00"/>
    <d v="2019-07-23T00:00:00"/>
    <d v="2019-07-26T00:00:00"/>
    <d v="2019-08-05T00:00:00"/>
    <n v="1"/>
    <m/>
    <n v="1"/>
    <n v="1"/>
    <n v="1"/>
    <n v="1"/>
    <m/>
    <n v="1"/>
    <d v="2019-09-06T00:00:00"/>
    <s v="Not Started"/>
    <m/>
    <s v="Complete"/>
    <s v="Complete"/>
    <m/>
    <s v="No"/>
    <s v="No"/>
    <s v="No"/>
    <m/>
    <n v="0"/>
    <n v="0"/>
    <n v="0"/>
    <s v="-"/>
    <s v="No"/>
    <s v="No"/>
    <m/>
    <m/>
  </r>
  <r>
    <n v="8"/>
    <x v="7"/>
    <s v="SUPERVISORY_ORGANIZATION_DEFAULTS"/>
    <m/>
    <x v="1"/>
    <s v="Hoover"/>
    <s v="Full Load"/>
    <n v="4"/>
    <n v="0"/>
    <n v="0"/>
    <d v="2019-07-15T00:00:00"/>
    <d v="2019-07-23T00:00:00"/>
    <d v="2019-07-26T00:00:00"/>
    <d v="2019-08-05T00:00:00"/>
    <n v="0"/>
    <m/>
    <m/>
    <m/>
    <n v="1"/>
    <n v="0"/>
    <m/>
    <n v="0.33333333333333331"/>
    <d v="2019-10-12T00:00:00"/>
    <s v="Not Started"/>
    <m/>
    <m/>
    <m/>
    <m/>
    <s v="No"/>
    <s v="No"/>
    <s v="No"/>
    <m/>
    <n v="0"/>
    <n v="0"/>
    <n v="0"/>
    <s v="-"/>
    <s v="No"/>
    <s v="No"/>
    <m/>
    <m/>
  </r>
  <r>
    <n v="9"/>
    <x v="8"/>
    <s v="MAINTAIN_CONTACT_INFORMATION_PHONE"/>
    <s v="7/8: Need Eric's inout. Tri to discuss with Eric. Eric to evaluate country code_x000a_12/08: TBC. RMIT Decided not to store corporate phone number in Workday HCM module.."/>
    <x v="0"/>
    <s v="Hoover"/>
    <s v="Full Load"/>
    <n v="10"/>
    <n v="10"/>
    <n v="10"/>
    <d v="2019-07-15T00:00:00"/>
    <d v="2019-07-23T00:00:00"/>
    <d v="2019-07-26T00:00:00"/>
    <d v="2019-08-05T00:00:00"/>
    <n v="1"/>
    <d v="2019-08-06T00:00:00"/>
    <n v="2"/>
    <n v="2"/>
    <n v="1"/>
    <n v="1"/>
    <d v="2019-08-07T00:00:00"/>
    <n v="1"/>
    <d v="2019-08-30T00:00:00"/>
    <s v="Not Started"/>
    <m/>
    <s v="Complete"/>
    <s v="Complete"/>
    <m/>
    <s v="No"/>
    <s v="No"/>
    <s v="No"/>
    <m/>
    <n v="0"/>
    <n v="0"/>
    <n v="0"/>
    <s v="-"/>
    <s v="No"/>
    <s v="No"/>
    <m/>
    <m/>
  </r>
  <r>
    <n v="10"/>
    <x v="9"/>
    <s v="MAINTAIN_CONTACT_INFORMATION_EMAIL"/>
    <m/>
    <x v="0"/>
    <s v="Hoover"/>
    <s v="Full Load"/>
    <n v="7"/>
    <n v="7"/>
    <n v="7"/>
    <d v="2019-07-15T00:00:00"/>
    <d v="2019-07-23T00:00:00"/>
    <d v="2019-07-26T00:00:00"/>
    <d v="2019-08-05T00:00:00"/>
    <n v="1"/>
    <d v="2019-08-06T00:00:00"/>
    <n v="1"/>
    <n v="1"/>
    <n v="1"/>
    <n v="1"/>
    <d v="2019-08-07T00:00:00"/>
    <n v="1"/>
    <d v="2019-08-30T00:00:00"/>
    <s v="Not Started"/>
    <m/>
    <s v="Complete"/>
    <s v="Complete"/>
    <m/>
    <s v="No"/>
    <s v="No"/>
    <s v="No"/>
    <m/>
    <n v="0"/>
    <n v="0"/>
    <n v="0"/>
    <s v="-"/>
    <s v="No"/>
    <s v="No"/>
    <m/>
    <m/>
  </r>
  <r>
    <n v="11"/>
    <x v="10"/>
    <s v="MAINTAIN_CONTACT_INFORMATION_ADDRESS"/>
    <s v="Vietnam and Spain Crosswalk info pending _x000a_Dependence on updated workbok Config_x000a_Eric to update Vietnam Crosswalk"/>
    <x v="0"/>
    <s v="Hoover"/>
    <s v="Full Load"/>
    <n v="38"/>
    <n v="38"/>
    <n v="38"/>
    <d v="2019-07-15T00:00:00"/>
    <d v="2019-07-23T00:00:00"/>
    <d v="2019-07-26T00:00:00"/>
    <d v="2019-08-05T00:00:00"/>
    <n v="1"/>
    <d v="2019-08-02T00:00:00"/>
    <n v="3"/>
    <n v="3"/>
    <n v="1"/>
    <n v="1"/>
    <m/>
    <n v="1"/>
    <d v="2019-08-30T00:00:00"/>
    <s v="Not Started"/>
    <m/>
    <s v="Complete"/>
    <s v="Complete"/>
    <m/>
    <s v="No"/>
    <s v="No"/>
    <s v="No"/>
    <m/>
    <n v="0"/>
    <n v="0"/>
    <n v="0"/>
    <s v="-"/>
    <s v="No"/>
    <s v="No"/>
    <m/>
    <m/>
  </r>
  <r>
    <n v="12"/>
    <x v="11"/>
    <s v="CHANGE_LEGAL_NAME"/>
    <s v="Vietnam and Spain Crosswalk info pending _x000a_Dependence on updated workbok Config_x000a_Eric to update Vietnam Crosswalk"/>
    <x v="0"/>
    <s v="Hoover"/>
    <s v="Full Load"/>
    <n v="18"/>
    <n v="18"/>
    <n v="18"/>
    <d v="2019-07-15T00:00:00"/>
    <d v="2019-07-23T00:00:00"/>
    <d v="2019-07-26T00:00:00"/>
    <d v="2019-08-05T00:00:00"/>
    <n v="1"/>
    <d v="2019-08-07T00:00:00"/>
    <n v="3"/>
    <n v="3"/>
    <n v="1"/>
    <n v="1"/>
    <d v="2019-08-02T00:00:00"/>
    <n v="1"/>
    <d v="2019-08-30T00:00:00"/>
    <s v="Not Started"/>
    <m/>
    <s v="Complete"/>
    <s v="Complete"/>
    <m/>
    <s v="No"/>
    <s v="No"/>
    <s v="No"/>
    <m/>
    <n v="0"/>
    <n v="0"/>
    <n v="0"/>
    <s v="-"/>
    <s v="No"/>
    <s v="No"/>
    <m/>
    <s v="Vietnam and Spain Crosswalk info pending _x000a_Dependence on updated workbok Config_x000a_Eric to update Vietnam Crosswalk"/>
  </r>
  <r>
    <n v="13"/>
    <x v="12"/>
    <s v="CHANGE_PREFERRED_NAME"/>
    <s v="8/8 Count of fields to be updated, 2 new fields added"/>
    <x v="0"/>
    <s v="Hoover"/>
    <s v="Full Load"/>
    <n v="16"/>
    <n v="16"/>
    <n v="16"/>
    <d v="2019-07-15T00:00:00"/>
    <d v="2019-07-23T00:00:00"/>
    <d v="2019-07-26T00:00:00"/>
    <d v="2019-08-05T00:00:00"/>
    <n v="1"/>
    <d v="2019-08-07T00:00:00"/>
    <n v="3"/>
    <n v="3"/>
    <n v="1"/>
    <n v="1"/>
    <d v="2019-08-02T00:00:00"/>
    <n v="1"/>
    <d v="2019-08-30T00:00:00"/>
    <s v="Not Started"/>
    <m/>
    <s v="Complete"/>
    <s v="Complete"/>
    <m/>
    <s v="No"/>
    <s v="No"/>
    <s v="No"/>
    <m/>
    <n v="0"/>
    <n v="0"/>
    <n v="0"/>
    <s v="-"/>
    <s v="No"/>
    <s v="No"/>
    <m/>
    <s v="Vietnam and Spain Crosswalk info pending _x000a_Dependence on updated workbok Config_x000a_Eric to update Vietnam Crosswalk"/>
  </r>
  <r>
    <n v="14"/>
    <x v="13"/>
    <s v="CHANGE_PERSONAL_INFORMATION"/>
    <s v="SAP doesn’t have VISA number which is required if a VISA is to be entered at all. Ken was to follow up._x000a_06/08: Need to check if a new function can be introduce in Legacy SAP system._x000a_For P1 - Finish the Type mapping and hardcode VISA number._x000a_07/08: Can a BAU resource create a script to extract VISA related information from SAP. Beng to read and load the output._x000a_8/8 - All fields mapped. Script for TEXT extraction in progress but not ready for P1_x000a_12/8: Decision. If the VISa number is not available in the text extract, the field will be dfaulted to &quot;Not Available&quot;"/>
    <x v="0"/>
    <s v="Hoover"/>
    <s v="Full Load"/>
    <n v="30"/>
    <n v="30"/>
    <n v="30"/>
    <d v="2019-07-15T00:00:00"/>
    <d v="2019-07-23T00:00:00"/>
    <d v="2019-07-26T00:00:00"/>
    <d v="2019-08-05T00:00:00"/>
    <n v="1"/>
    <d v="2019-08-02T00:00:00"/>
    <n v="4"/>
    <n v="4"/>
    <n v="1"/>
    <n v="1"/>
    <d v="2019-08-02T00:00:00"/>
    <n v="1"/>
    <d v="2019-08-30T00:00:00"/>
    <s v="Not Started"/>
    <m/>
    <s v="Complete"/>
    <s v="Complete"/>
    <m/>
    <s v="No"/>
    <s v="No"/>
    <s v="No"/>
    <m/>
    <n v="0"/>
    <n v="0"/>
    <n v="0"/>
    <s v="-"/>
    <s v="No"/>
    <s v="No"/>
    <m/>
    <m/>
  </r>
  <r>
    <n v="15"/>
    <x v="14"/>
    <s v="CHANGE_PASSPORTS_AND_VISAS"/>
    <s v="Moved date to 6/8_x000a_8/8 - Spec in progress, complex logic required"/>
    <x v="0"/>
    <s v="Hoover"/>
    <s v="Full Load"/>
    <n v="12"/>
    <n v="12"/>
    <n v="12"/>
    <d v="2019-07-15T00:00:00"/>
    <d v="2019-07-23T00:00:00"/>
    <d v="2019-07-26T00:00:00"/>
    <d v="2019-08-05T00:00:00"/>
    <n v="1"/>
    <d v="2019-08-07T00:00:00"/>
    <n v="5"/>
    <n v="5"/>
    <n v="1"/>
    <n v="1"/>
    <d v="2019-08-07T00:00:00"/>
    <n v="1"/>
    <d v="2019-08-30T00:00:00"/>
    <s v="Not Started"/>
    <m/>
    <s v="Complete"/>
    <s v="Complete"/>
    <m/>
    <s v="No"/>
    <s v="No"/>
    <s v="No"/>
    <m/>
    <n v="0"/>
    <n v="0"/>
    <n v="0"/>
    <s v="-"/>
    <s v="No"/>
    <s v="No"/>
    <m/>
    <m/>
  </r>
  <r>
    <n v="16"/>
    <x v="15"/>
    <s v="CHANGE_OTHER_IDS"/>
    <s v="Ken to complete allowance mapping_x000a_Moved date to 7/8_x000a_07/08: Compensation is out of scope for casuals in P1. Tri to confirm if Casual employee can accept $0 as Annual Salary in Workday_x000a_07/08: 2 Crosswlaks can be done tomorrow. 2 Crosswalk to be discessed between Ken and Tri_x000a_8/8 - 2 crosswalks pending. Allowance and Comp Grade Profile. Questions to be raised with functional team on grade profile_x000a_12/8: Gaps in Workday Config. Ken to folow up with Tom."/>
    <x v="0"/>
    <s v="Hoover"/>
    <s v="Full Load"/>
    <n v="7"/>
    <n v="7"/>
    <n v="5"/>
    <d v="2019-07-15T00:00:00"/>
    <d v="2019-07-23T00:00:00"/>
    <d v="2019-07-26T00:00:00"/>
    <d v="2019-08-05T00:00:00"/>
    <n v="1"/>
    <d v="2019-08-06T00:00:00"/>
    <n v="2"/>
    <n v="2"/>
    <n v="1"/>
    <n v="0.7142857142857143"/>
    <d v="2019-08-08T00:00:00"/>
    <n v="0.90476190476190477"/>
    <d v="2019-08-30T00:00:00"/>
    <s v="Not Started"/>
    <m/>
    <s v="Complete"/>
    <s v="Complete"/>
    <m/>
    <s v="No"/>
    <s v="No"/>
    <s v="No"/>
    <m/>
    <n v="0"/>
    <n v="0"/>
    <n v="0"/>
    <s v="-"/>
    <s v="No"/>
    <s v="No"/>
    <m/>
    <m/>
  </r>
  <r>
    <n v="17"/>
    <x v="16"/>
    <s v="REQUEST_COMPENSATION_CHANGE"/>
    <s v="1 xwalk pending_x000a_Moved to tomorrow. Tri to raise with Micheal at 3 PM today for workbook_x000a_07/08: Vijay to check with Tri on the status of the workbook_x000a_12/08: Tri - SImon W has received confirmation for defaulting this to &quot;PAYMENT_ELECTION_RULE-6-1&quot;. "/>
    <x v="0"/>
    <s v="Hoover"/>
    <s v="Full Load"/>
    <n v="19"/>
    <n v="19"/>
    <n v="19"/>
    <d v="2019-07-15T00:00:00"/>
    <d v="2019-07-23T00:00:00"/>
    <d v="2019-07-26T00:00:00"/>
    <d v="2019-08-05T00:00:00"/>
    <n v="1"/>
    <d v="2019-08-07T00:00:00"/>
    <n v="5"/>
    <n v="3"/>
    <n v="0.6"/>
    <n v="1"/>
    <d v="2019-08-08T00:00:00"/>
    <n v="0.8666666666666667"/>
    <d v="2019-08-23T00:00:00"/>
    <s v="In Progress"/>
    <m/>
    <s v="Complete"/>
    <s v="Complete"/>
    <m/>
    <s v="No"/>
    <s v="No"/>
    <s v="No"/>
    <m/>
    <n v="0"/>
    <n v="0"/>
    <n v="0"/>
    <s v="-"/>
    <s v="No"/>
    <s v="No"/>
    <m/>
    <s v="Configuration doesn't cater for Casual employees. Need to revisit in P2"/>
  </r>
  <r>
    <n v="18"/>
    <x v="17"/>
    <s v="PAYMENT_ELECTION_ENROLLMENT"/>
    <s v="moving date from 5/8 to tomorrow"/>
    <x v="0"/>
    <s v="Hoover"/>
    <s v="Full Load"/>
    <n v="23"/>
    <n v="23"/>
    <n v="22"/>
    <d v="2019-07-15T00:00:00"/>
    <d v="2019-07-23T00:00:00"/>
    <d v="2019-07-26T00:00:00"/>
    <d v="2019-08-05T00:00:00"/>
    <n v="1"/>
    <d v="2019-08-07T00:00:00"/>
    <n v="3"/>
    <n v="3"/>
    <n v="1"/>
    <n v="0.95652173913043481"/>
    <d v="2019-08-08T00:00:00"/>
    <n v="0.98550724637681153"/>
    <d v="2019-08-23T00:00:00"/>
    <s v="Not Started"/>
    <m/>
    <s v="Complete"/>
    <s v="Complete"/>
    <m/>
    <s v="No"/>
    <s v="No"/>
    <s v="No"/>
    <m/>
    <n v="0"/>
    <n v="0"/>
    <n v="0"/>
    <s v="-"/>
    <s v="No"/>
    <s v="No"/>
    <m/>
    <m/>
  </r>
  <r>
    <n v="19"/>
    <x v="18"/>
    <s v="MATRIX_ORGANIZATION_ASSIGNMENT"/>
    <s v="SF mapping confirmation and file pending Snehal_x000a_Ken and Kath to discuss with Snehal today and advice on the date_x000a_07/08: Kat to discuss with Tri and re map Mgr. Comments &amp; Emp. Coments_x000a_8/8 - 2 comment fields pending, + SW to check with Eric/Beng on loading file to BODS"/>
    <x v="1"/>
    <s v="Hoover"/>
    <s v="Full Load"/>
    <n v="3"/>
    <n v="1"/>
    <n v="0"/>
    <d v="2019-07-15T00:00:00"/>
    <d v="2019-07-23T00:00:00"/>
    <d v="2019-07-26T00:00:00"/>
    <d v="2019-08-05T00:00:00"/>
    <n v="0.33333333333333331"/>
    <m/>
    <m/>
    <m/>
    <n v="1"/>
    <n v="0"/>
    <m/>
    <n v="0.44444444444444442"/>
    <d v="2019-10-12T00:00:00"/>
    <s v="Not Started"/>
    <m/>
    <m/>
    <m/>
    <m/>
    <s v="No"/>
    <s v="No"/>
    <s v="No"/>
    <m/>
    <n v="0"/>
    <n v="0"/>
    <n v="0"/>
    <s v="-"/>
    <s v="No"/>
    <s v="No"/>
    <m/>
    <m/>
  </r>
  <r>
    <n v="20"/>
    <x v="19"/>
    <s v="MANAGE_LANGUAGES"/>
    <s v="3 fields pending Kath/Ken_x000a_06/8 - Data Cleansing required for the mapped field. Split the name iinto first name and last name based on the &quot;Space&quot; in text. Some data will be missing space or missing last name_x000a_07/08: Maping complete based on above workaround._x000a_12/08: Decision - As above"/>
    <x v="1"/>
    <s v="Hoover"/>
    <s v="Full Load"/>
    <n v="9"/>
    <n v="3"/>
    <n v="0"/>
    <d v="2019-07-15T00:00:00"/>
    <d v="2019-07-23T00:00:00"/>
    <d v="2019-07-26T00:00:00"/>
    <d v="2019-08-05T00:00:00"/>
    <n v="0.33333333333333331"/>
    <m/>
    <m/>
    <m/>
    <n v="1"/>
    <n v="0"/>
    <m/>
    <n v="0.44444444444444442"/>
    <d v="2019-10-12T00:00:00"/>
    <s v="Not Started"/>
    <m/>
    <m/>
    <m/>
    <m/>
    <s v="No"/>
    <s v="No"/>
    <s v="No"/>
    <m/>
    <n v="0"/>
    <n v="0"/>
    <n v="0"/>
    <s v="-"/>
    <s v="No"/>
    <s v="No"/>
    <m/>
    <m/>
  </r>
  <r>
    <n v="21"/>
    <x v="20"/>
    <s v="MANAGE_EDUCATION"/>
    <s v="Date changed to 7/8_x000a_07/08: Kat finished the maping and Crosswlak. Ken to review and confirm._x000a_08/08 - Ken/Kathleen to update HR-35-090 with collective agreement logic (ie which field to check first)"/>
    <x v="0"/>
    <s v="Hoover"/>
    <s v="Full Load"/>
    <n v="18"/>
    <n v="18"/>
    <n v="18"/>
    <d v="2019-07-15T00:00:00"/>
    <d v="2019-07-23T00:00:00"/>
    <d v="2019-07-26T00:00:00"/>
    <d v="2019-08-05T00:00:00"/>
    <n v="1"/>
    <d v="2019-08-07T00:00:00"/>
    <n v="6"/>
    <n v="6"/>
    <n v="1"/>
    <n v="1"/>
    <d v="2019-08-07T00:00:00"/>
    <n v="1"/>
    <d v="2019-09-06T00:00:00"/>
    <s v="Not Started"/>
    <m/>
    <s v="Complete"/>
    <s v="Complete"/>
    <m/>
    <s v="No"/>
    <s v="No"/>
    <s v="No"/>
    <m/>
    <n v="0"/>
    <n v="0"/>
    <n v="0"/>
    <s v="-"/>
    <s v="No"/>
    <s v="No"/>
    <m/>
    <s v="Need to verify if correct set of data exists in SAP HR"/>
  </r>
  <r>
    <n v="22"/>
    <x v="21"/>
    <s v="MANAGE_CERTIFICATIONS"/>
    <m/>
    <x v="1"/>
    <s v="Hoover"/>
    <s v="Full Load"/>
    <n v="12"/>
    <n v="2"/>
    <n v="0"/>
    <d v="2019-07-15T00:00:00"/>
    <d v="2019-07-23T00:00:00"/>
    <d v="2019-07-26T00:00:00"/>
    <d v="2019-08-05T00:00:00"/>
    <n v="0.16666666666666666"/>
    <m/>
    <m/>
    <m/>
    <n v="1"/>
    <n v="0"/>
    <m/>
    <n v="0.3888888888888889"/>
    <d v="2019-10-12T00:00:00"/>
    <s v="Not Started"/>
    <m/>
    <m/>
    <m/>
    <m/>
    <s v="No"/>
    <s v="No"/>
    <s v="No"/>
    <m/>
    <n v="0"/>
    <n v="0"/>
    <n v="0"/>
    <s v="-"/>
    <s v="No"/>
    <s v="No"/>
    <m/>
    <m/>
  </r>
  <r>
    <n v="23"/>
    <x v="22"/>
    <s v="EMPLOYEE_TIME_OFF_EVENTS"/>
    <m/>
    <x v="1"/>
    <s v="Hoover"/>
    <s v="Full Load"/>
    <n v="7"/>
    <n v="6"/>
    <n v="0"/>
    <d v="2019-07-15T00:00:00"/>
    <d v="2019-07-23T00:00:00"/>
    <d v="2019-07-26T00:00:00"/>
    <d v="2019-08-05T00:00:00"/>
    <n v="0.8571428571428571"/>
    <m/>
    <m/>
    <m/>
    <n v="1"/>
    <n v="0"/>
    <m/>
    <n v="0.61904761904761907"/>
    <d v="2019-10-12T00:00:00"/>
    <s v="Not Started"/>
    <m/>
    <m/>
    <m/>
    <m/>
    <s v="No"/>
    <s v="No"/>
    <s v="No"/>
    <m/>
    <n v="0"/>
    <n v="0"/>
    <n v="0"/>
    <s v="-"/>
    <s v="No"/>
    <s v="No"/>
    <m/>
    <m/>
  </r>
  <r>
    <n v="24"/>
    <x v="23"/>
    <s v="EMPLOYEE_PERFORMANCE_REVIEWS"/>
    <s v="6/8: Moved date from 02/8 to 7/8_x000a_07/08: Vijay to folow up with Tri and Simon_x000a_8/8 - SW to confirm benefit event ref ids today_x000a_12/08: Tri - Comment field mapped to SF just pending Kath to check and confirm._x000a_13/08 - Tri: All Done but Eric raised that RMIT online has its own Performance Review system. Will this be in P1 scope?"/>
    <x v="0"/>
    <s v="Hoover"/>
    <s v="Full Load"/>
    <n v="9"/>
    <n v="7"/>
    <n v="0"/>
    <d v="2019-07-15T00:00:00"/>
    <d v="2019-07-23T00:00:00"/>
    <d v="2019-07-26T00:00:00"/>
    <d v="2019-08-05T00:00:00"/>
    <n v="0.77777777777777779"/>
    <d v="2019-08-09T00:00:00"/>
    <n v="2"/>
    <n v="2"/>
    <n v="1"/>
    <n v="0"/>
    <d v="2019-08-08T00:00:00"/>
    <n v="0.59259259259259256"/>
    <d v="2019-09-06T00:00:00"/>
    <s v="Not Started"/>
    <m/>
    <s v="Complete"/>
    <s v="Complete"/>
    <m/>
    <s v="No"/>
    <s v="No"/>
    <s v="No"/>
    <m/>
    <n v="0"/>
    <n v="0"/>
    <n v="0"/>
    <s v="-"/>
    <s v="No"/>
    <s v="No"/>
    <m/>
    <m/>
  </r>
  <r>
    <n v="25"/>
    <x v="24"/>
    <s v="REQUEST_LEAVE_OF_ABSENCE"/>
    <s v="1 field not yet mapped_x000a_Decision: Cost Centre will be hardcoded to 5 cost centres for P1_x000a_07/08: Ken to work with Kat and derive Cost Centre_x000a_8/8 - Logic for which tables to use for Cost Centre and Company to be defined_x000a_12/08: Decision. Cost Centre wil be hardcoded to 4 in P1."/>
    <x v="1"/>
    <s v="Hoover"/>
    <s v="Full Load"/>
    <n v="8"/>
    <n v="5"/>
    <n v="0"/>
    <d v="2019-07-15T00:00:00"/>
    <d v="2019-07-23T00:00:00"/>
    <d v="2019-07-26T00:00:00"/>
    <d v="2019-08-05T00:00:00"/>
    <n v="0.625"/>
    <m/>
    <m/>
    <m/>
    <n v="1"/>
    <n v="0"/>
    <m/>
    <n v="0.54166666666666663"/>
    <d v="2019-10-12T00:00:00"/>
    <s v="Not Started"/>
    <m/>
    <m/>
    <m/>
    <m/>
    <s v="No"/>
    <s v="No"/>
    <s v="No"/>
    <m/>
    <n v="0"/>
    <n v="0"/>
    <n v="0"/>
    <s v="-"/>
    <s v="No"/>
    <s v="No"/>
    <m/>
    <m/>
  </r>
  <r>
    <n v="26"/>
    <x v="25"/>
    <s v="REQUEST_RETURN_FROM_LEAVE_OF_ABSENCE"/>
    <m/>
    <x v="1"/>
    <s v="Hoover"/>
    <s v="Full Load"/>
    <n v="4"/>
    <n v="2"/>
    <n v="0"/>
    <d v="2019-07-15T00:00:00"/>
    <d v="2019-07-23T00:00:00"/>
    <d v="2019-07-26T00:00:00"/>
    <d v="2019-08-05T00:00:00"/>
    <n v="0.5"/>
    <m/>
    <m/>
    <m/>
    <n v="1"/>
    <n v="0"/>
    <m/>
    <n v="0.5"/>
    <d v="2019-10-12T00:00:00"/>
    <s v="Not Started"/>
    <m/>
    <m/>
    <m/>
    <m/>
    <s v="No"/>
    <s v="No"/>
    <s v="No"/>
    <m/>
    <n v="0"/>
    <n v="0"/>
    <n v="0"/>
    <s v="-"/>
    <s v="No"/>
    <s v="No"/>
    <m/>
    <m/>
  </r>
  <r>
    <n v="27"/>
    <x v="26"/>
    <s v="EMPLOYEE_EMERGENCY_CONTACTS"/>
    <s v="Moved from 5/8 to 6/8_x000a_07/08: Kat finished the maping and Crosswlak. Ken to review and confirm._x000a_08/08 - Ken/Kathleen to update HR-35-090 with collective agreement logic (ie which field to check first)"/>
    <x v="0"/>
    <s v="Hoover"/>
    <s v="Full Load"/>
    <n v="74"/>
    <n v="74"/>
    <n v="73"/>
    <d v="2019-07-15T00:00:00"/>
    <d v="2019-07-23T00:00:00"/>
    <d v="2019-07-26T00:00:00"/>
    <d v="2019-08-05T00:00:00"/>
    <n v="1"/>
    <d v="2019-08-07T00:00:00"/>
    <n v="5"/>
    <n v="5"/>
    <n v="1"/>
    <n v="0.98648648648648651"/>
    <d v="2019-08-08T00:00:00"/>
    <n v="0.99549549549549543"/>
    <d v="2019-09-06T00:00:00"/>
    <s v="Not Started"/>
    <m/>
    <s v="In Progress"/>
    <s v="In Progress"/>
    <m/>
    <s v="No"/>
    <s v="No"/>
    <s v="No"/>
    <m/>
    <n v="0"/>
    <n v="0"/>
    <n v="0"/>
    <s v="-"/>
    <s v="No"/>
    <s v="No"/>
    <m/>
    <m/>
  </r>
  <r>
    <n v="28"/>
    <x v="27"/>
    <s v="EMPLOYEE_CONTRACT"/>
    <m/>
    <x v="0"/>
    <s v="Hoover"/>
    <s v="Full Load"/>
    <n v="17"/>
    <n v="17"/>
    <n v="15"/>
    <d v="2019-07-15T00:00:00"/>
    <d v="2019-07-23T00:00:00"/>
    <d v="2019-07-26T00:00:00"/>
    <d v="2019-08-05T00:00:00"/>
    <n v="1"/>
    <d v="2019-08-07T00:00:00"/>
    <n v="2"/>
    <n v="2"/>
    <n v="1"/>
    <n v="0.88235294117647056"/>
    <m/>
    <n v="0.96078431372549022"/>
    <d v="2019-09-06T00:00:00"/>
    <s v="Not Started"/>
    <m/>
    <s v="Complete"/>
    <s v="Complete"/>
    <m/>
    <s v="No"/>
    <s v="No"/>
    <s v="No"/>
    <m/>
    <n v="0"/>
    <n v="0"/>
    <n v="0"/>
    <s v="-"/>
    <s v="No"/>
    <s v="No"/>
    <m/>
    <m/>
  </r>
  <r>
    <n v="29"/>
    <x v="28"/>
    <s v="EDIT_SERVICE_DATES"/>
    <s v="07/08: Password can be hardcoded in P1._x000a_12/08: Decision. Password generated in SSIS following RMIT poassword requirements"/>
    <x v="0"/>
    <s v="Hoover"/>
    <s v="Full Load"/>
    <n v="3"/>
    <n v="3"/>
    <n v="2"/>
    <d v="2019-07-15T00:00:00"/>
    <d v="2019-07-23T00:00:00"/>
    <d v="2019-07-26T00:00:00"/>
    <d v="2019-08-05T00:00:00"/>
    <n v="1"/>
    <m/>
    <n v="0"/>
    <n v="0"/>
    <n v="1"/>
    <n v="0.66666666666666663"/>
    <d v="2019-08-08T00:00:00"/>
    <n v="0.88888888888888884"/>
    <d v="2019-08-30T00:00:00"/>
    <s v="Not Started"/>
    <m/>
    <s v="Complete"/>
    <s v="Complete"/>
    <m/>
    <s v="No"/>
    <s v="No"/>
    <s v="No"/>
    <m/>
    <n v="0"/>
    <n v="0"/>
    <n v="0"/>
    <s v="-"/>
    <s v="No"/>
    <s v="No"/>
    <m/>
    <m/>
  </r>
  <r>
    <n v="30"/>
    <x v="29"/>
    <s v="DEPENDENTS"/>
    <s v="Dependency on Wendy to complete configuration_x000a_07/08: Ken to review Wendy's output and map , create croswalk_x000a_8/8 - Updated workbook from Wendy now available. Eric and Ken to work on logic to map._x000a_12/8: Still pending with Wendy."/>
    <x v="1"/>
    <s v="Hoover"/>
    <s v="Full Load"/>
    <n v="34"/>
    <n v="7"/>
    <n v="0"/>
    <d v="2019-07-15T00:00:00"/>
    <d v="2019-07-23T00:00:00"/>
    <d v="2019-07-26T00:00:00"/>
    <d v="2019-08-05T00:00:00"/>
    <n v="0.20588235294117646"/>
    <m/>
    <m/>
    <m/>
    <n v="1"/>
    <n v="0"/>
    <m/>
    <n v="0.40196078431372545"/>
    <d v="2019-10-12T00:00:00"/>
    <s v="Not Started"/>
    <m/>
    <m/>
    <m/>
    <m/>
    <s v="No"/>
    <s v="No"/>
    <s v="No"/>
    <m/>
    <n v="0"/>
    <n v="0"/>
    <n v="0"/>
    <s v="-"/>
    <s v="No"/>
    <s v="No"/>
    <m/>
    <m/>
  </r>
  <r>
    <n v="31"/>
    <x v="30"/>
    <s v="CREATE_NAMED_PROFESSORSHIP"/>
    <m/>
    <x v="1"/>
    <s v="Hoover"/>
    <s v="Full Load"/>
    <n v="11"/>
    <n v="0"/>
    <n v="0"/>
    <d v="2019-07-15T00:00:00"/>
    <d v="2019-07-23T00:00:00"/>
    <d v="2019-07-26T00:00:00"/>
    <d v="2019-08-05T00:00:00"/>
    <n v="0"/>
    <m/>
    <m/>
    <m/>
    <n v="1"/>
    <n v="0"/>
    <m/>
    <n v="0.33333333333333331"/>
    <d v="2019-10-12T00:00:00"/>
    <s v="Not Started"/>
    <m/>
    <m/>
    <m/>
    <m/>
    <s v="No"/>
    <s v="No"/>
    <s v="No"/>
    <m/>
    <n v="0"/>
    <n v="0"/>
    <n v="0"/>
    <s v="-"/>
    <s v="No"/>
    <s v="No"/>
    <m/>
    <m/>
  </r>
  <r>
    <n v="32"/>
    <x v="31"/>
    <s v="CHANGE_GOVERNMENT_IDS"/>
    <m/>
    <x v="0"/>
    <s v="Hoover"/>
    <s v="Full Load"/>
    <n v="16"/>
    <n v="16"/>
    <n v="16"/>
    <d v="2019-07-15T00:00:00"/>
    <d v="2019-07-23T00:00:00"/>
    <d v="2019-07-26T00:00:00"/>
    <d v="2019-08-05T00:00:00"/>
    <n v="1"/>
    <m/>
    <n v="1"/>
    <n v="1"/>
    <n v="1"/>
    <n v="1"/>
    <m/>
    <n v="1"/>
    <d v="2019-08-30T00:00:00"/>
    <s v="Not Started"/>
    <m/>
    <s v="Complete"/>
    <s v="Complete"/>
    <m/>
    <s v="No"/>
    <s v="No"/>
    <s v="No"/>
    <m/>
    <n v="0"/>
    <n v="0"/>
    <n v="0"/>
    <s v="-"/>
    <s v="No"/>
    <s v="No"/>
    <m/>
    <m/>
  </r>
  <r>
    <n v="33"/>
    <x v="32"/>
    <s v="CHANGE_BENEFITS_FOR_LIFE_EVENT"/>
    <s v="6/8: Moved date from 02/8 to 7/8_x000a_07/08: Vijay to folow up with Tri and Simon_x000a_8/8 - SW to confirm benefit event ref ids today"/>
    <x v="0"/>
    <s v="Hoover"/>
    <s v="Full Load"/>
    <n v="14"/>
    <n v="13"/>
    <n v="11"/>
    <d v="2019-07-15T00:00:00"/>
    <d v="2019-07-23T00:00:00"/>
    <d v="2019-07-26T00:00:00"/>
    <d v="2019-08-05T00:00:00"/>
    <n v="0.9285714285714286"/>
    <d v="2019-08-08T00:00:00"/>
    <n v="4"/>
    <n v="4"/>
    <n v="1"/>
    <n v="0.7857142857142857"/>
    <d v="2019-08-09T00:00:00"/>
    <n v="0.90476190476190477"/>
    <d v="2019-09-06T00:00:00"/>
    <s v="Not Started"/>
    <m/>
    <s v="Complete"/>
    <s v="Complete"/>
    <m/>
    <s v="No"/>
    <s v="No"/>
    <s v="No"/>
    <m/>
    <n v="0"/>
    <n v="0"/>
    <n v="0"/>
    <s v="-"/>
    <s v="No"/>
    <s v="No"/>
    <m/>
    <m/>
  </r>
  <r>
    <n v="34"/>
    <x v="33"/>
    <s v="CARRYOVER_BALANCES"/>
    <m/>
    <x v="1"/>
    <s v="Hoover"/>
    <s v="Full Load"/>
    <n v="9"/>
    <n v="5"/>
    <n v="0"/>
    <d v="2019-07-15T00:00:00"/>
    <d v="2019-07-23T00:00:00"/>
    <d v="2019-07-26T00:00:00"/>
    <d v="2019-08-05T00:00:00"/>
    <n v="0.55555555555555558"/>
    <m/>
    <m/>
    <m/>
    <n v="1"/>
    <n v="0"/>
    <m/>
    <n v="0.51851851851851849"/>
    <d v="2019-10-12T00:00:00"/>
    <s v="Not Started"/>
    <m/>
    <m/>
    <m/>
    <m/>
    <s v="No"/>
    <s v="No"/>
    <s v="No"/>
    <m/>
    <n v="0"/>
    <n v="0"/>
    <n v="0"/>
    <s v="-"/>
    <s v="No"/>
    <s v="No"/>
    <m/>
    <m/>
  </r>
  <r>
    <n v="35"/>
    <x v="34"/>
    <s v="ACCRUAL_OVERRIDES"/>
    <m/>
    <x v="1"/>
    <s v="Hoover"/>
    <s v="Full Load"/>
    <n v="8"/>
    <n v="5"/>
    <n v="0"/>
    <d v="2019-07-15T00:00:00"/>
    <d v="2019-07-23T00:00:00"/>
    <d v="2019-07-26T00:00:00"/>
    <d v="2019-08-05T00:00:00"/>
    <n v="0.625"/>
    <m/>
    <m/>
    <m/>
    <n v="1"/>
    <n v="0"/>
    <m/>
    <n v="0.54166666666666663"/>
    <d v="2019-10-12T00:00:00"/>
    <s v="Not Started"/>
    <m/>
    <m/>
    <m/>
    <m/>
    <s v="No"/>
    <s v="No"/>
    <s v="No"/>
    <m/>
    <n v="0"/>
    <n v="0"/>
    <n v="0"/>
    <s v="-"/>
    <s v="No"/>
    <s v="No"/>
    <m/>
    <m/>
  </r>
  <r>
    <n v="36"/>
    <x v="35"/>
    <s v="BENEFICIARIES"/>
    <m/>
    <x v="1"/>
    <s v="Hoover"/>
    <s v="Full Load"/>
    <n v="32"/>
    <n v="4"/>
    <n v="0"/>
    <d v="2019-07-15T00:00:00"/>
    <d v="2019-07-23T00:00:00"/>
    <d v="2019-07-26T00:00:00"/>
    <d v="2019-08-05T00:00:00"/>
    <n v="0.125"/>
    <m/>
    <m/>
    <m/>
    <n v="1"/>
    <n v="0"/>
    <m/>
    <n v="0.375"/>
    <d v="2019-10-12T00:00:00"/>
    <s v="Not Started"/>
    <m/>
    <m/>
    <m/>
    <m/>
    <s v="No"/>
    <s v="No"/>
    <s v="No"/>
    <m/>
    <n v="0"/>
    <n v="0"/>
    <n v="0"/>
    <s v="-"/>
    <s v="No"/>
    <s v="No"/>
    <m/>
    <m/>
  </r>
  <r>
    <n v="37"/>
    <x v="36"/>
    <s v="ASSIGN_ORGANIZATIONS"/>
    <s v="1 field not yet mapped_x000a_Decision: Cost Centre will be hardcoded to 5 cost centres for P1_x000a_07/08: Ken to work with Kat and derive Cost Centre_x000a_8/8 - Logic for which tables to use for Cost Centre and Company to be defined_x000a_12/8 - Tri: As explained to Nitin, mapping is completed."/>
    <x v="0"/>
    <s v="Hoover"/>
    <s v="Full Load"/>
    <n v="6"/>
    <n v="6"/>
    <n v="4"/>
    <d v="2019-07-15T00:00:00"/>
    <d v="2019-07-23T00:00:00"/>
    <d v="2019-07-26T00:00:00"/>
    <d v="2019-08-05T00:00:00"/>
    <n v="1"/>
    <d v="2019-08-09T00:00:00"/>
    <n v="2"/>
    <n v="2"/>
    <n v="1"/>
    <n v="0.66666666666666663"/>
    <d v="2019-08-09T00:00:00"/>
    <n v="0.88888888888888884"/>
    <d v="2019-08-23T00:00:00"/>
    <s v="In Progress"/>
    <m/>
    <s v="Complete"/>
    <s v="Complete"/>
    <m/>
    <s v="No"/>
    <s v="No"/>
    <s v="No"/>
    <m/>
    <n v="0"/>
    <n v="0"/>
    <n v="0"/>
    <s v="-"/>
    <s v="No"/>
    <s v="No"/>
    <m/>
    <m/>
  </r>
  <r>
    <n v="38"/>
    <x v="37"/>
    <s v="ASSIGN_EMPLOYEES_TO_PAY_GROUP"/>
    <m/>
    <x v="0"/>
    <s v="Hoover"/>
    <s v="Full Load"/>
    <n v="4"/>
    <n v="4"/>
    <n v="4"/>
    <d v="2019-07-15T00:00:00"/>
    <d v="2019-07-23T00:00:00"/>
    <d v="2019-07-26T00:00:00"/>
    <d v="2019-08-05T00:00:00"/>
    <n v="1"/>
    <d v="2019-08-02T00:00:00"/>
    <n v="1"/>
    <n v="1"/>
    <n v="1"/>
    <n v="1"/>
    <d v="2019-08-05T00:00:00"/>
    <n v="1"/>
    <d v="2019-08-23T00:00:00"/>
    <s v="In Progress"/>
    <m/>
    <s v="Complete"/>
    <s v="Complete"/>
    <m/>
    <s v="No"/>
    <s v="No"/>
    <s v="No"/>
    <m/>
    <n v="0"/>
    <n v="0"/>
    <n v="0"/>
    <s v="-"/>
    <s v="No"/>
    <s v="No"/>
    <m/>
    <m/>
  </r>
  <r>
    <n v="39"/>
    <x v="38"/>
    <s v="ADD_RETIREE_STATUS"/>
    <m/>
    <x v="1"/>
    <s v="Hoover"/>
    <s v="Full Load"/>
    <n v="4"/>
    <n v="3"/>
    <n v="0"/>
    <d v="2019-07-15T00:00:00"/>
    <d v="2019-07-23T00:00:00"/>
    <d v="2019-07-26T00:00:00"/>
    <d v="2019-08-05T00:00:00"/>
    <n v="0.75"/>
    <m/>
    <m/>
    <m/>
    <n v="1"/>
    <n v="0"/>
    <m/>
    <n v="0.58333333333333337"/>
    <d v="2019-10-12T00:00:00"/>
    <s v="Not Started"/>
    <m/>
    <m/>
    <m/>
    <m/>
    <s v="No"/>
    <s v="No"/>
    <s v="No"/>
    <m/>
    <n v="0"/>
    <n v="0"/>
    <n v="0"/>
    <s v="-"/>
    <s v="No"/>
    <s v="No"/>
    <m/>
    <m/>
  </r>
  <r>
    <n v="40"/>
    <x v="39"/>
    <s v="EMPLOYEE_COLLECTIVE_AGREEMENTS"/>
    <s v="Moved from 5/8 to 6/8_x000a_07/08: Kat finished the maping and Crosswlak. Ken to review and confirm._x000a_08/08 - Ken/Kathleen to update HR-35-090 with collective agreement logic (ie which field to check first)"/>
    <x v="0"/>
    <s v="Hoover"/>
    <s v="Full Load"/>
    <n v="15"/>
    <n v="15"/>
    <n v="14"/>
    <d v="2019-07-15T00:00:00"/>
    <d v="2019-07-23T00:00:00"/>
    <d v="2019-07-26T00:00:00"/>
    <d v="2019-08-05T00:00:00"/>
    <n v="1"/>
    <d v="2019-08-09T00:00:00"/>
    <n v="1"/>
    <n v="1"/>
    <n v="1"/>
    <n v="0.93333333333333335"/>
    <d v="2019-08-09T00:00:00"/>
    <n v="0.97777777777777786"/>
    <d v="2019-09-06T00:00:00"/>
    <s v="Not Started"/>
    <m/>
    <s v="Complete"/>
    <s v="Complete"/>
    <m/>
    <s v="No"/>
    <s v="No"/>
    <s v="No"/>
    <m/>
    <n v="0"/>
    <n v="0"/>
    <n v="0"/>
    <s v="-"/>
    <s v="No"/>
    <s v="No"/>
    <m/>
    <m/>
  </r>
  <r>
    <n v="41"/>
    <x v="40"/>
    <s v="CUSTOM_FIELDS"/>
    <m/>
    <x v="1"/>
    <s v="Hoover"/>
    <s v="Full Load"/>
    <n v="5"/>
    <n v="3"/>
    <n v="3"/>
    <d v="2019-07-15T00:00:00"/>
    <d v="2019-07-23T00:00:00"/>
    <d v="2019-07-26T00:00:00"/>
    <d v="2019-08-05T00:00:00"/>
    <n v="0.6"/>
    <m/>
    <n v="1"/>
    <n v="1"/>
    <n v="1"/>
    <n v="0.6"/>
    <m/>
    <n v="0.73333333333333339"/>
    <d v="2019-10-12T00:00:00"/>
    <s v="Not Started"/>
    <m/>
    <m/>
    <m/>
    <m/>
    <s v="No"/>
    <s v="No"/>
    <s v="No"/>
    <m/>
    <n v="0"/>
    <n v="0"/>
    <n v="0"/>
    <s v="-"/>
    <s v="No"/>
    <s v="No"/>
    <m/>
    <m/>
  </r>
  <r>
    <n v="42"/>
    <x v="41"/>
    <s v="EMPLOYEE_NOTICE_PERIOD"/>
    <m/>
    <x v="0"/>
    <s v="Hoover"/>
    <s v="Full Load"/>
    <n v="7"/>
    <n v="7"/>
    <n v="7"/>
    <d v="2019-07-15T00:00:00"/>
    <d v="2019-07-23T00:00:00"/>
    <d v="2019-07-26T00:00:00"/>
    <d v="2019-08-05T00:00:00"/>
    <n v="1"/>
    <m/>
    <n v="1"/>
    <n v="1"/>
    <n v="1"/>
    <n v="1"/>
    <d v="2019-08-07T00:00:00"/>
    <n v="1"/>
    <d v="2019-09-06T00:00:00"/>
    <s v="Not Started"/>
    <m/>
    <s v="Complete"/>
    <s v="Complete"/>
    <m/>
    <s v="No"/>
    <s v="No"/>
    <s v="No"/>
    <m/>
    <n v="0"/>
    <n v="0"/>
    <n v="0"/>
    <s v="-"/>
    <s v="No"/>
    <s v="No"/>
    <m/>
    <m/>
  </r>
  <r>
    <n v="43"/>
    <x v="42"/>
    <s v="COSTING_ALLOCATION"/>
    <m/>
    <x v="1"/>
    <s v="Hoover"/>
    <s v="Full Load"/>
    <n v="16"/>
    <n v="6"/>
    <n v="0"/>
    <d v="2019-07-15T00:00:00"/>
    <d v="2019-07-23T00:00:00"/>
    <d v="2019-07-26T00:00:00"/>
    <d v="2019-08-05T00:00:00"/>
    <n v="0.375"/>
    <m/>
    <m/>
    <m/>
    <n v="1"/>
    <n v="0"/>
    <m/>
    <n v="0.45833333333333331"/>
    <d v="2019-10-12T00:00:00"/>
    <s v="Not Started"/>
    <m/>
    <m/>
    <m/>
    <m/>
    <s v="No"/>
    <s v="No"/>
    <s v="No"/>
    <m/>
    <n v="0"/>
    <n v="0"/>
    <n v="0"/>
    <s v="-"/>
    <s v="No"/>
    <s v="No"/>
    <m/>
    <m/>
  </r>
  <r>
    <n v="44"/>
    <x v="43"/>
    <s v="ADD_ACADEMIC_APPOINTMENTS"/>
    <m/>
    <x v="1"/>
    <s v="Hoover"/>
    <s v="Full Load"/>
    <n v="22"/>
    <n v="0"/>
    <n v="0"/>
    <d v="2019-07-15T00:00:00"/>
    <d v="2019-07-23T00:00:00"/>
    <d v="2019-07-26T00:00:00"/>
    <d v="2019-08-05T00:00:00"/>
    <n v="0"/>
    <m/>
    <m/>
    <m/>
    <n v="1"/>
    <n v="0"/>
    <m/>
    <n v="0.33333333333333331"/>
    <d v="2019-10-12T00:00:00"/>
    <s v="Not Started"/>
    <m/>
    <m/>
    <m/>
    <m/>
    <s v="No"/>
    <s v="No"/>
    <s v="No"/>
    <m/>
    <n v="0"/>
    <n v="0"/>
    <n v="0"/>
    <s v="-"/>
    <s v="No"/>
    <s v="No"/>
    <m/>
    <m/>
  </r>
  <r>
    <n v="45"/>
    <x v="44"/>
    <s v="TALENT_POOLS"/>
    <m/>
    <x v="1"/>
    <s v="Hoover"/>
    <s v="Full Load"/>
    <n v="8"/>
    <n v="0"/>
    <n v="0"/>
    <d v="2019-07-15T00:00:00"/>
    <d v="2019-07-23T00:00:00"/>
    <d v="2019-07-26T00:00:00"/>
    <d v="2019-08-05T00:00:00"/>
    <n v="0"/>
    <m/>
    <m/>
    <m/>
    <n v="1"/>
    <n v="0"/>
    <m/>
    <n v="0.33333333333333331"/>
    <d v="2019-10-12T00:00:00"/>
    <s v="Not Started"/>
    <m/>
    <m/>
    <m/>
    <m/>
    <s v="No"/>
    <s v="No"/>
    <s v="No"/>
    <m/>
    <n v="0"/>
    <n v="0"/>
    <n v="0"/>
    <s v="-"/>
    <s v="No"/>
    <s v="No"/>
    <m/>
    <m/>
  </r>
  <r>
    <n v="46"/>
    <x v="45"/>
    <s v="MANAGE_SUCCESSION_PLANS"/>
    <m/>
    <x v="1"/>
    <s v="Hoover"/>
    <s v="Full Load"/>
    <n v="6"/>
    <n v="0"/>
    <n v="0"/>
    <d v="2019-07-15T00:00:00"/>
    <d v="2019-07-23T00:00:00"/>
    <d v="2019-07-26T00:00:00"/>
    <d v="2019-08-05T00:00:00"/>
    <n v="0"/>
    <m/>
    <m/>
    <m/>
    <n v="1"/>
    <n v="0"/>
    <m/>
    <n v="0.33333333333333331"/>
    <d v="2019-10-12T00:00:00"/>
    <s v="Not Started"/>
    <m/>
    <m/>
    <m/>
    <m/>
    <s v="No"/>
    <s v="No"/>
    <s v="No"/>
    <m/>
    <n v="0"/>
    <n v="0"/>
    <n v="0"/>
    <s v="-"/>
    <s v="No"/>
    <s v="No"/>
    <m/>
    <m/>
  </r>
  <r>
    <n v="47"/>
    <x v="46"/>
    <s v="CREATE_JOB_REQUISITIONS"/>
    <m/>
    <x v="1"/>
    <s v="Hoover"/>
    <s v="Full Load"/>
    <n v="29"/>
    <n v="0"/>
    <n v="0"/>
    <d v="2019-07-15T00:00:00"/>
    <d v="2019-07-23T00:00:00"/>
    <d v="2019-07-26T00:00:00"/>
    <d v="2019-08-05T00:00:00"/>
    <n v="0"/>
    <m/>
    <m/>
    <m/>
    <n v="1"/>
    <n v="0"/>
    <m/>
    <n v="0.33333333333333331"/>
    <d v="2019-10-12T00:00:00"/>
    <s v="Not Started"/>
    <m/>
    <m/>
    <m/>
    <m/>
    <s v="No"/>
    <s v="No"/>
    <s v="No"/>
    <m/>
    <n v="0"/>
    <n v="0"/>
    <n v="0"/>
    <s v="-"/>
    <s v="No"/>
    <s v="No"/>
    <m/>
    <m/>
  </r>
  <r>
    <n v="48"/>
    <x v="47"/>
    <s v="CREATE_EVERGREEN_REQUISITION"/>
    <m/>
    <x v="1"/>
    <s v="Hoover"/>
    <s v="Full Load"/>
    <n v="21"/>
    <n v="0"/>
    <n v="0"/>
    <d v="2019-07-15T00:00:00"/>
    <d v="2019-07-23T00:00:00"/>
    <d v="2019-07-26T00:00:00"/>
    <d v="2019-08-05T00:00:00"/>
    <n v="0"/>
    <m/>
    <m/>
    <m/>
    <n v="1"/>
    <n v="0"/>
    <m/>
    <n v="0.33333333333333331"/>
    <d v="2019-10-12T00:00:00"/>
    <s v="Not Started"/>
    <m/>
    <m/>
    <m/>
    <m/>
    <s v="No"/>
    <s v="No"/>
    <s v="No"/>
    <m/>
    <n v="0"/>
    <n v="0"/>
    <n v="0"/>
    <s v="-"/>
    <s v="No"/>
    <s v="No"/>
    <m/>
    <m/>
  </r>
  <r>
    <n v="49"/>
    <x v="48"/>
    <s v="ASSIGN_PRIMARY_RECRUITER"/>
    <m/>
    <x v="1"/>
    <s v="Hoover"/>
    <s v="Full Load"/>
    <n v="3"/>
    <n v="0"/>
    <n v="0"/>
    <d v="2019-07-15T00:00:00"/>
    <d v="2019-07-23T00:00:00"/>
    <d v="2019-07-26T00:00:00"/>
    <d v="2019-08-05T00:00:00"/>
    <n v="0"/>
    <m/>
    <m/>
    <m/>
    <n v="1"/>
    <n v="0"/>
    <m/>
    <n v="0.33333333333333331"/>
    <d v="2019-10-12T00:00:00"/>
    <s v="Not Started"/>
    <m/>
    <m/>
    <m/>
    <m/>
    <s v="No"/>
    <s v="No"/>
    <s v="No"/>
    <m/>
    <n v="0"/>
    <n v="0"/>
    <n v="0"/>
    <s v="-"/>
    <s v="No"/>
    <s v="No"/>
    <m/>
    <m/>
  </r>
  <r>
    <n v="50"/>
    <x v="49"/>
    <s v="EMPLOYEE_TRAVEL_PROFILE"/>
    <m/>
    <x v="1"/>
    <s v="Hoover"/>
    <s v="Full Load"/>
    <n v="3"/>
    <n v="1"/>
    <n v="0"/>
    <d v="2019-07-15T00:00:00"/>
    <d v="2019-07-23T00:00:00"/>
    <d v="2019-07-26T00:00:00"/>
    <d v="2019-08-05T00:00:00"/>
    <n v="0.33333333333333331"/>
    <m/>
    <m/>
    <m/>
    <n v="1"/>
    <n v="0"/>
    <m/>
    <n v="0.44444444444444442"/>
    <d v="2019-10-12T00:00:00"/>
    <s v="Not Started"/>
    <m/>
    <m/>
    <m/>
    <m/>
    <s v="No"/>
    <s v="No"/>
    <s v="No"/>
    <m/>
    <n v="0"/>
    <n v="0"/>
    <n v="0"/>
    <s v="-"/>
    <s v="No"/>
    <s v="No"/>
    <m/>
    <m/>
  </r>
  <r>
    <n v="51"/>
    <x v="50"/>
    <s v="ADD_WORKDAY_ACCOUNT"/>
    <s v="07/08: Password can be hardcoded in P1."/>
    <x v="0"/>
    <s v="Hoover"/>
    <s v="Full Load"/>
    <n v="6"/>
    <n v="6"/>
    <n v="6"/>
    <d v="2019-07-15T00:00:00"/>
    <d v="2019-07-23T00:00:00"/>
    <d v="2019-07-26T00:00:00"/>
    <d v="2019-08-05T00:00:00"/>
    <n v="1"/>
    <d v="2019-08-02T00:00:00"/>
    <n v="1"/>
    <n v="1"/>
    <n v="1"/>
    <n v="1"/>
    <d v="2019-08-07T00:00:00"/>
    <n v="1"/>
    <d v="2019-09-06T00:00:00"/>
    <s v="Not Started"/>
    <m/>
    <s v="Complete"/>
    <s v="Complete"/>
    <m/>
    <s v="No"/>
    <s v="No"/>
    <s v="No"/>
    <m/>
    <n v="0"/>
    <n v="0"/>
    <n v="0"/>
    <s v="-"/>
    <s v="No"/>
    <s v="No"/>
    <m/>
    <m/>
  </r>
  <r>
    <n v="52"/>
    <x v="51"/>
    <s v="ASSIGN_WORK_SCHEDULE"/>
    <s v="Dependency on Wendy to complete configuration_x000a_07/08: Ken to review Wendy's output and map , create croswalk_x000a_8/8 - Updated workbook from Wendy now available. Eric and Ken to work on logic to map."/>
    <x v="0"/>
    <s v="Hoover"/>
    <s v="Full Load"/>
    <n v="5"/>
    <n v="4"/>
    <n v="4"/>
    <d v="2019-07-15T00:00:00"/>
    <d v="2019-07-23T00:00:00"/>
    <d v="2019-07-26T00:00:00"/>
    <d v="2019-08-05T00:00:00"/>
    <n v="0.8"/>
    <d v="2019-08-09T00:00:00"/>
    <n v="1"/>
    <n v="0"/>
    <n v="0"/>
    <n v="0.8"/>
    <d v="2019-08-12T00:00:00"/>
    <n v="0.53333333333333333"/>
    <d v="2019-09-06T00:00:00"/>
    <s v="Not Started"/>
    <m/>
    <s v="Complete"/>
    <s v="Complete"/>
    <m/>
    <s v="No"/>
    <s v="No"/>
    <s v="No"/>
    <m/>
    <n v="0"/>
    <n v="0"/>
    <n v="0"/>
    <s v="-"/>
    <s v="No"/>
    <s v="No"/>
    <m/>
    <s v="Decisions on work schedule are yet to be made (02/0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n v="1"/>
    <x v="0"/>
    <s v="SUPERVISORY_ORGANIZATIONS"/>
    <s v="12/08: Semi automated. Eric created script to pul oRg structure from SAP and additional manual information are added. Enhanced data is manually maintained. Confirm with ERIC"/>
    <x v="0"/>
    <s v="Hoover"/>
    <s v="Full Load"/>
    <n v="12"/>
    <n v="12"/>
    <n v="12"/>
    <d v="2019-07-15T00:00:00"/>
    <d v="2019-07-23T00:00:00"/>
    <d v="2019-07-26T00:00:00"/>
    <d v="2019-08-05T00:00:00"/>
    <n v="1"/>
    <d v="2019-08-02T00:00:00"/>
    <n v="1"/>
    <n v="1"/>
    <n v="1"/>
    <n v="1"/>
    <d v="2019-08-02T00:00:00"/>
    <n v="1"/>
    <d v="2019-08-21T00:00:00"/>
    <s v="Complete"/>
    <d v="2019-08-21T00:00:00"/>
    <s v="Complete"/>
    <s v="Complete"/>
    <d v="2019-08-21T00:00:00"/>
    <s v="Yes"/>
    <s v="Yes"/>
    <s v="Yes"/>
    <d v="2019-08-21T00:00:00"/>
    <n v="0"/>
    <n v="0"/>
    <n v="0"/>
    <s v="-"/>
    <s v="No"/>
    <s v="No"/>
    <m/>
  </r>
  <r>
    <n v="2"/>
    <x v="1"/>
    <s v="APPLICANTS"/>
    <m/>
    <x v="0"/>
    <s v="Hoover"/>
    <s v="Full Load"/>
    <n v="12"/>
    <n v="12"/>
    <n v="12"/>
    <d v="2019-07-15T00:00:00"/>
    <d v="2019-07-23T00:00:00"/>
    <d v="2019-07-26T00:00:00"/>
    <d v="2019-08-05T00:00:00"/>
    <n v="1"/>
    <d v="2019-08-02T00:00:00"/>
    <n v="1"/>
    <n v="1"/>
    <n v="1"/>
    <n v="1"/>
    <d v="2019-08-02T00:00:00"/>
    <n v="1"/>
    <d v="2019-08-21T00:00:00"/>
    <s v="Complete"/>
    <d v="2019-08-22T00:00:00"/>
    <s v="Complete"/>
    <s v="Complete"/>
    <d v="2019-08-21T00:00:00"/>
    <s v="Yes"/>
    <s v="Yes"/>
    <s v="Yes"/>
    <d v="2019-08-22T00:00:00"/>
    <n v="0"/>
    <n v="0"/>
    <n v="0"/>
    <s v="-"/>
    <s v="No"/>
    <s v="No"/>
    <m/>
  </r>
  <r>
    <n v="3"/>
    <x v="2"/>
    <s v="CREATE_POSITION"/>
    <s v="Need to revisit mapping post P1_x000a_Mapping is specific to P1_x000a_06/8 = Ken working through creating the hierarchy, Nitin and Tri to understand and agree on Specs. _x000a_Only 1 unmapped field - Job Profile. _x000a_Choose a default based on a Level_x000a_7/08: Need more information/ work in maping and identifying the proces to load job profiles._x000a_08/08 - Additional complexity for mapping Training Job Profiles. Ken to speak with Eric about defaulting data for training for P1._x000a_12/08: Defaulting for P1 (not ernough info in SAP). Job profile is expected to manually mapped and maintained throughput the project cycle by a Functional Team member_x000a_"/>
    <x v="0"/>
    <s v="Hoover"/>
    <s v="Full Load"/>
    <n v="11"/>
    <n v="11"/>
    <n v="10"/>
    <d v="2019-07-15T00:00:00"/>
    <d v="2019-07-23T00:00:00"/>
    <d v="2019-07-26T00:00:00"/>
    <d v="2019-08-05T00:00:00"/>
    <n v="1"/>
    <d v="2019-08-09T00:00:00"/>
    <n v="5"/>
    <n v="5"/>
    <n v="1"/>
    <n v="0.90909090909090906"/>
    <d v="2019-08-09T00:00:00"/>
    <n v="0.96969696969696972"/>
    <d v="2019-08-23T00:00:00"/>
    <s v="In Progress"/>
    <m/>
    <s v="Complete"/>
    <s v="Complete"/>
    <m/>
    <s v="No"/>
    <s v="No"/>
    <s v="No"/>
    <m/>
    <n v="0"/>
    <n v="0"/>
    <n v="0"/>
    <s v="-"/>
    <s v="No"/>
    <s v="No"/>
    <m/>
  </r>
  <r>
    <n v="4"/>
    <x v="3"/>
    <s v="HIRE_EMPLOYEES"/>
    <s v="Need to revisit mapping post P1_x000a_Mapping is specific to P1_x000a_06/8 = Ken working through creating the hierarchy, Nitin and Tri to understand and agree on Specs. _x000a_Only 1 unmapped field - Job Profile. _x000a_Choose a default based on a Level_x000a_8/8 - Job profile pending - Same as CREATE_POSITION"/>
    <x v="0"/>
    <s v="Hoover"/>
    <s v="Full Load"/>
    <n v="19"/>
    <n v="19"/>
    <n v="18"/>
    <d v="2019-07-15T00:00:00"/>
    <d v="2019-07-23T00:00:00"/>
    <d v="2019-07-26T00:00:00"/>
    <d v="2019-08-05T00:00:00"/>
    <n v="1"/>
    <d v="2019-08-09T00:00:00"/>
    <n v="4"/>
    <n v="4"/>
    <n v="1"/>
    <n v="0.94736842105263153"/>
    <d v="2019-08-09T00:00:00"/>
    <n v="0.98245614035087714"/>
    <d v="2019-08-23T00:00:00"/>
    <s v="In Progress"/>
    <m/>
    <s v="Complete"/>
    <s v="Complete"/>
    <m/>
    <s v="No"/>
    <s v="No"/>
    <s v="No"/>
    <m/>
    <n v="0"/>
    <n v="0"/>
    <n v="0"/>
    <s v="-"/>
    <s v="No"/>
    <s v="No"/>
    <m/>
  </r>
  <r>
    <n v="5"/>
    <x v="4"/>
    <s v="CONTRACT_CONTINGENT_WORKERS"/>
    <s v="Need to revisit mapping post P1_x000a_Mapping is specific to P1_x000a_06/8 = Ken working through creating the hierarchy, Nitin and Tri to understand and agree on Specs. _x000a_Only 1 unmapped field - Job Profile. _x000a_Choose a default based on a Level"/>
    <x v="0"/>
    <s v="Hoover"/>
    <s v="Full Load"/>
    <n v="18"/>
    <n v="18"/>
    <n v="17"/>
    <d v="2019-07-15T00:00:00"/>
    <d v="2019-07-23T00:00:00"/>
    <d v="2019-07-26T00:00:00"/>
    <d v="2019-08-05T00:00:00"/>
    <n v="1"/>
    <d v="2019-08-09T00:00:00"/>
    <n v="3"/>
    <n v="3"/>
    <n v="1"/>
    <n v="0.94444444444444442"/>
    <d v="2019-08-09T00:00:00"/>
    <n v="0.98148148148148151"/>
    <d v="2019-08-23T00:00:00"/>
    <s v="In Progress"/>
    <m/>
    <s v="Complete"/>
    <s v="Complete"/>
    <m/>
    <s v="No"/>
    <s v="No"/>
    <s v="No"/>
    <m/>
    <n v="0"/>
    <n v="0"/>
    <n v="0"/>
    <s v="-"/>
    <s v="No"/>
    <s v="No"/>
    <m/>
  </r>
  <r>
    <n v="6"/>
    <x v="5"/>
    <s v="ASSIGN_MANAGERS"/>
    <s v="12/08: Supervisory Org follows the same logic as HR-01"/>
    <x v="0"/>
    <s v="Hoover"/>
    <s v="Full Load"/>
    <n v="2"/>
    <n v="2"/>
    <n v="2"/>
    <d v="2019-07-15T00:00:00"/>
    <d v="2019-07-23T00:00:00"/>
    <d v="2019-07-26T00:00:00"/>
    <d v="2019-08-05T00:00:00"/>
    <n v="1"/>
    <m/>
    <n v="0"/>
    <n v="0"/>
    <n v="1"/>
    <n v="1"/>
    <m/>
    <n v="1"/>
    <d v="2019-08-23T00:00:00"/>
    <s v="In Progress"/>
    <m/>
    <s v="Complete"/>
    <s v="Complete"/>
    <m/>
    <s v="No"/>
    <s v="No"/>
    <s v="No"/>
    <m/>
    <n v="0"/>
    <n v="0"/>
    <n v="0"/>
    <s v="-"/>
    <s v="No"/>
    <s v="No"/>
    <m/>
  </r>
  <r>
    <n v="7"/>
    <x v="6"/>
    <s v="TERMINATE_EMPLOYEES"/>
    <m/>
    <x v="0"/>
    <s v="Hoover"/>
    <s v="Full Load"/>
    <n v="6"/>
    <n v="6"/>
    <n v="6"/>
    <d v="2019-07-15T00:00:00"/>
    <d v="2019-07-23T00:00:00"/>
    <d v="2019-07-26T00:00:00"/>
    <d v="2019-08-05T00:00:00"/>
    <n v="1"/>
    <m/>
    <n v="1"/>
    <n v="1"/>
    <n v="1"/>
    <n v="1"/>
    <m/>
    <n v="1"/>
    <d v="2019-09-06T00:00:00"/>
    <s v="Not Started"/>
    <m/>
    <s v="Complete"/>
    <s v="Complete"/>
    <m/>
    <s v="No"/>
    <s v="No"/>
    <s v="No"/>
    <m/>
    <n v="0"/>
    <n v="0"/>
    <n v="0"/>
    <s v="-"/>
    <s v="No"/>
    <s v="No"/>
    <m/>
  </r>
  <r>
    <n v="8"/>
    <x v="7"/>
    <s v="SUPERVISORY_ORGANIZATION_DEFAULTS"/>
    <m/>
    <x v="1"/>
    <s v="Hoover"/>
    <s v="Full Load"/>
    <n v="4"/>
    <n v="0"/>
    <n v="0"/>
    <d v="2019-07-15T00:00:00"/>
    <d v="2019-07-23T00:00:00"/>
    <d v="2019-07-26T00:00:00"/>
    <d v="2019-08-05T00:00:00"/>
    <n v="0"/>
    <m/>
    <m/>
    <m/>
    <n v="1"/>
    <n v="0"/>
    <m/>
    <n v="0.33333333333333331"/>
    <d v="2019-10-12T00:00:00"/>
    <s v="Not Started"/>
    <m/>
    <m/>
    <m/>
    <m/>
    <s v="No"/>
    <s v="No"/>
    <s v="No"/>
    <m/>
    <n v="0"/>
    <n v="0"/>
    <n v="0"/>
    <s v="-"/>
    <s v="No"/>
    <s v="No"/>
    <m/>
  </r>
  <r>
    <n v="9"/>
    <x v="8"/>
    <s v="MAINTAIN_CONTACT_INFORMATION_PHONE"/>
    <s v="7/8: Need Eric's inout. Tri to discuss with Eric. Eric to evaluate country code_x000a_12/08: TBC. RMIT Decided not to store corporate phone number in Workday HCM module.."/>
    <x v="0"/>
    <s v="Hoover"/>
    <s v="Full Load"/>
    <n v="10"/>
    <n v="10"/>
    <n v="10"/>
    <d v="2019-07-15T00:00:00"/>
    <d v="2019-07-23T00:00:00"/>
    <d v="2019-07-26T00:00:00"/>
    <d v="2019-08-05T00:00:00"/>
    <n v="1"/>
    <d v="2019-08-06T00:00:00"/>
    <n v="2"/>
    <n v="2"/>
    <n v="1"/>
    <n v="1"/>
    <d v="2019-08-07T00:00:00"/>
    <n v="1"/>
    <d v="2019-08-30T00:00:00"/>
    <s v="Not Started"/>
    <m/>
    <s v="Complete"/>
    <s v="Complete"/>
    <m/>
    <s v="No"/>
    <s v="No"/>
    <s v="No"/>
    <m/>
    <n v="0"/>
    <n v="0"/>
    <n v="0"/>
    <s v="-"/>
    <s v="No"/>
    <s v="No"/>
    <m/>
  </r>
  <r>
    <n v="10"/>
    <x v="9"/>
    <s v="MAINTAIN_CONTACT_INFORMATION_EMAIL"/>
    <m/>
    <x v="0"/>
    <s v="Hoover"/>
    <s v="Full Load"/>
    <n v="7"/>
    <n v="7"/>
    <n v="7"/>
    <d v="2019-07-15T00:00:00"/>
    <d v="2019-07-23T00:00:00"/>
    <d v="2019-07-26T00:00:00"/>
    <d v="2019-08-05T00:00:00"/>
    <n v="1"/>
    <d v="2019-08-06T00:00:00"/>
    <n v="1"/>
    <n v="1"/>
    <n v="1"/>
    <n v="1"/>
    <d v="2019-08-07T00:00:00"/>
    <n v="1"/>
    <d v="2019-08-30T00:00:00"/>
    <s v="Not Started"/>
    <m/>
    <s v="Complete"/>
    <s v="Complete"/>
    <m/>
    <s v="No"/>
    <s v="No"/>
    <s v="No"/>
    <m/>
    <n v="0"/>
    <n v="0"/>
    <n v="0"/>
    <s v="-"/>
    <s v="No"/>
    <s v="No"/>
    <m/>
  </r>
  <r>
    <n v="11"/>
    <x v="10"/>
    <s v="MAINTAIN_CONTACT_INFORMATION_ADDRESS"/>
    <s v="Vietnam and Spain Crosswalk info pending _x000a_Dependence on updated workbok Config_x000a_Eric to update Vietnam Crosswalk"/>
    <x v="0"/>
    <s v="Hoover"/>
    <s v="Full Load"/>
    <n v="38"/>
    <n v="38"/>
    <n v="38"/>
    <d v="2019-07-15T00:00:00"/>
    <d v="2019-07-23T00:00:00"/>
    <d v="2019-07-26T00:00:00"/>
    <d v="2019-08-05T00:00:00"/>
    <n v="1"/>
    <d v="2019-08-02T00:00:00"/>
    <n v="3"/>
    <n v="3"/>
    <n v="1"/>
    <n v="1"/>
    <m/>
    <n v="1"/>
    <d v="2019-08-30T00:00:00"/>
    <s v="Not Started"/>
    <m/>
    <s v="Complete"/>
    <s v="Complete"/>
    <m/>
    <s v="No"/>
    <s v="No"/>
    <s v="No"/>
    <m/>
    <n v="0"/>
    <n v="0"/>
    <n v="0"/>
    <s v="-"/>
    <s v="No"/>
    <s v="No"/>
    <m/>
  </r>
  <r>
    <n v="12"/>
    <x v="11"/>
    <s v="CHANGE_LEGAL_NAME"/>
    <s v="Vietnam and Spain Crosswalk info pending _x000a_Dependence on updated workbok Config_x000a_Eric to update Vietnam Crosswalk"/>
    <x v="0"/>
    <s v="Hoover"/>
    <s v="Full Load"/>
    <n v="18"/>
    <n v="18"/>
    <n v="18"/>
    <d v="2019-07-15T00:00:00"/>
    <d v="2019-07-23T00:00:00"/>
    <d v="2019-07-26T00:00:00"/>
    <d v="2019-08-05T00:00:00"/>
    <n v="1"/>
    <d v="2019-08-07T00:00:00"/>
    <n v="3"/>
    <n v="3"/>
    <n v="1"/>
    <n v="1"/>
    <d v="2019-08-02T00:00:00"/>
    <n v="1"/>
    <d v="2019-08-30T00:00:00"/>
    <s v="Not Started"/>
    <m/>
    <s v="Complete"/>
    <s v="Complete"/>
    <m/>
    <s v="No"/>
    <s v="No"/>
    <s v="No"/>
    <m/>
    <n v="0"/>
    <n v="0"/>
    <n v="0"/>
    <s v="-"/>
    <s v="No"/>
    <s v="No"/>
    <m/>
  </r>
  <r>
    <n v="13"/>
    <x v="12"/>
    <s v="CHANGE_PREFERRED_NAME"/>
    <s v="8/8 Count of fields to be updated, 2 new fields added"/>
    <x v="0"/>
    <s v="Hoover"/>
    <s v="Full Load"/>
    <n v="16"/>
    <n v="16"/>
    <n v="16"/>
    <d v="2019-07-15T00:00:00"/>
    <d v="2019-07-23T00:00:00"/>
    <d v="2019-07-26T00:00:00"/>
    <d v="2019-08-05T00:00:00"/>
    <n v="1"/>
    <d v="2019-08-07T00:00:00"/>
    <n v="3"/>
    <n v="3"/>
    <n v="1"/>
    <n v="1"/>
    <d v="2019-08-02T00:00:00"/>
    <n v="1"/>
    <d v="2019-08-30T00:00:00"/>
    <s v="Not Started"/>
    <m/>
    <s v="Complete"/>
    <s v="Complete"/>
    <m/>
    <s v="No"/>
    <s v="No"/>
    <s v="No"/>
    <m/>
    <n v="0"/>
    <n v="0"/>
    <n v="0"/>
    <s v="-"/>
    <s v="No"/>
    <s v="No"/>
    <m/>
  </r>
  <r>
    <n v="14"/>
    <x v="13"/>
    <s v="CHANGE_PERSONAL_INFORMATION"/>
    <s v="SAP doesn’t have VISA number which is required if a VISA is to be entered at all. Ken was to follow up._x000a_06/08: Need to check if a new function can be introduce in Legacy SAP system._x000a_For P1 - Finish the Type mapping and hardcode VISA number._x000a_07/08: Can a BAU resource create a script to extract VISA related information from SAP. Beng to read and load the output._x000a_8/8 - All fields mapped. Script for TEXT extraction in progress but not ready for P1_x000a_12/8: Decision. If the VISa number is not available in the text extract, the field will be dfaulted to &quot;Not Available&quot;"/>
    <x v="0"/>
    <s v="Hoover"/>
    <s v="Full Load"/>
    <n v="30"/>
    <n v="30"/>
    <n v="30"/>
    <d v="2019-07-15T00:00:00"/>
    <d v="2019-07-23T00:00:00"/>
    <d v="2019-07-26T00:00:00"/>
    <d v="2019-08-05T00:00:00"/>
    <n v="1"/>
    <d v="2019-08-02T00:00:00"/>
    <n v="4"/>
    <n v="4"/>
    <n v="1"/>
    <n v="1"/>
    <d v="2019-08-02T00:00:00"/>
    <n v="1"/>
    <d v="2019-08-30T00:00:00"/>
    <s v="Not Started"/>
    <m/>
    <s v="Complete"/>
    <s v="Complete"/>
    <m/>
    <s v="No"/>
    <s v="No"/>
    <s v="No"/>
    <m/>
    <n v="0"/>
    <n v="0"/>
    <n v="0"/>
    <s v="-"/>
    <s v="No"/>
    <s v="No"/>
    <m/>
  </r>
  <r>
    <n v="15"/>
    <x v="14"/>
    <s v="CHANGE_PASSPORTS_AND_VISAS"/>
    <s v="Moved date to 6/8_x000a_8/8 - Spec in progress, complex logic required"/>
    <x v="0"/>
    <s v="Hoover"/>
    <s v="Full Load"/>
    <n v="12"/>
    <n v="12"/>
    <n v="12"/>
    <d v="2019-07-15T00:00:00"/>
    <d v="2019-07-23T00:00:00"/>
    <d v="2019-07-26T00:00:00"/>
    <d v="2019-08-05T00:00:00"/>
    <n v="1"/>
    <d v="2019-08-07T00:00:00"/>
    <n v="5"/>
    <n v="5"/>
    <n v="1"/>
    <n v="1"/>
    <d v="2019-08-07T00:00:00"/>
    <n v="1"/>
    <d v="2019-08-30T00:00:00"/>
    <s v="Not Started"/>
    <m/>
    <s v="Complete"/>
    <s v="Complete"/>
    <m/>
    <s v="No"/>
    <s v="No"/>
    <s v="No"/>
    <m/>
    <n v="0"/>
    <n v="0"/>
    <n v="0"/>
    <s v="-"/>
    <s v="No"/>
    <s v="No"/>
    <m/>
  </r>
  <r>
    <n v="16"/>
    <x v="15"/>
    <s v="CHANGE_OTHER_IDS"/>
    <s v="Ken to complete allowance mapping_x000a_Moved date to 7/8_x000a_07/08: Compensation is out of scope for casuals in P1. Tri to confirm if Casual employee can accept $0 as Annual Salary in Workday_x000a_07/08: 2 Crosswlaks can be done tomorrow. 2 Crosswalk to be discessed between Ken and Tri_x000a_8/8 - 2 crosswalks pending. Allowance and Comp Grade Profile. Questions to be raised with functional team on grade profile_x000a_12/8: Gaps in Workday Config. Ken to folow up with Tom."/>
    <x v="0"/>
    <s v="Hoover"/>
    <s v="Full Load"/>
    <n v="7"/>
    <n v="7"/>
    <n v="5"/>
    <d v="2019-07-15T00:00:00"/>
    <d v="2019-07-23T00:00:00"/>
    <d v="2019-07-26T00:00:00"/>
    <d v="2019-08-05T00:00:00"/>
    <n v="1"/>
    <d v="2019-08-06T00:00:00"/>
    <n v="2"/>
    <n v="2"/>
    <n v="1"/>
    <n v="0.7142857142857143"/>
    <d v="2019-08-08T00:00:00"/>
    <n v="0.90476190476190477"/>
    <d v="2019-08-30T00:00:00"/>
    <s v="Not Started"/>
    <m/>
    <s v="Complete"/>
    <s v="Complete"/>
    <m/>
    <s v="No"/>
    <s v="No"/>
    <s v="No"/>
    <m/>
    <n v="0"/>
    <n v="0"/>
    <n v="0"/>
    <s v="-"/>
    <s v="No"/>
    <s v="No"/>
    <m/>
  </r>
  <r>
    <n v="17"/>
    <x v="16"/>
    <s v="REQUEST_COMPENSATION_CHANGE"/>
    <s v="1 xwalk pending_x000a_Moved to tomorrow. Tri to raise with Micheal at 3 PM today for workbook_x000a_07/08: Vijay to check with Tri on the status of the workbook_x000a_12/08: Tri - SImon W has received confirmation for defaulting this to &quot;PAYMENT_ELECTION_RULE-6-1&quot;. "/>
    <x v="0"/>
    <s v="Hoover"/>
    <s v="Full Load"/>
    <n v="19"/>
    <n v="19"/>
    <n v="19"/>
    <d v="2019-07-15T00:00:00"/>
    <d v="2019-07-23T00:00:00"/>
    <d v="2019-07-26T00:00:00"/>
    <d v="2019-08-05T00:00:00"/>
    <n v="1"/>
    <d v="2019-08-07T00:00:00"/>
    <n v="5"/>
    <n v="3"/>
    <n v="0.6"/>
    <n v="1"/>
    <d v="2019-08-08T00:00:00"/>
    <n v="0.8666666666666667"/>
    <d v="2019-08-23T00:00:00"/>
    <s v="In Progress"/>
    <m/>
    <s v="Complete"/>
    <s v="Complete"/>
    <m/>
    <s v="No"/>
    <s v="No"/>
    <s v="No"/>
    <m/>
    <n v="0"/>
    <n v="0"/>
    <n v="0"/>
    <s v="-"/>
    <s v="No"/>
    <s v="No"/>
    <m/>
  </r>
  <r>
    <n v="18"/>
    <x v="17"/>
    <s v="PAYMENT_ELECTION_ENROLLMENT"/>
    <s v="moving date from 5/8 to tomorrow"/>
    <x v="0"/>
    <s v="Hoover"/>
    <s v="Full Load"/>
    <n v="23"/>
    <n v="23"/>
    <n v="22"/>
    <d v="2019-07-15T00:00:00"/>
    <d v="2019-07-23T00:00:00"/>
    <d v="2019-07-26T00:00:00"/>
    <d v="2019-08-05T00:00:00"/>
    <n v="1"/>
    <d v="2019-08-07T00:00:00"/>
    <n v="3"/>
    <n v="3"/>
    <n v="1"/>
    <n v="0.95652173913043481"/>
    <d v="2019-08-08T00:00:00"/>
    <n v="0.98550724637681153"/>
    <d v="2019-08-23T00:00:00"/>
    <s v="Not Started"/>
    <m/>
    <s v="Complete"/>
    <s v="Complete"/>
    <m/>
    <s v="No"/>
    <s v="No"/>
    <s v="No"/>
    <m/>
    <n v="0"/>
    <n v="0"/>
    <n v="0"/>
    <s v="-"/>
    <s v="No"/>
    <s v="No"/>
    <m/>
  </r>
  <r>
    <n v="19"/>
    <x v="18"/>
    <s v="MATRIX_ORGANIZATION_ASSIGNMENT"/>
    <s v="SF mapping confirmation and file pending Snehal_x000a_Ken and Kath to discuss with Snehal today and advice on the date_x000a_07/08: Kat to discuss with Tri and re map Mgr. Comments &amp; Emp. Coments_x000a_8/8 - 2 comment fields pending, + SW to check with Eric/Beng on loading file to BODS"/>
    <x v="1"/>
    <s v="Hoover"/>
    <s v="Full Load"/>
    <n v="3"/>
    <n v="1"/>
    <n v="0"/>
    <d v="2019-07-15T00:00:00"/>
    <d v="2019-07-23T00:00:00"/>
    <d v="2019-07-26T00:00:00"/>
    <d v="2019-08-05T00:00:00"/>
    <n v="0.33333333333333331"/>
    <m/>
    <m/>
    <m/>
    <n v="1"/>
    <n v="0"/>
    <m/>
    <n v="0.44444444444444442"/>
    <d v="2019-10-12T00:00:00"/>
    <s v="Not Started"/>
    <m/>
    <m/>
    <m/>
    <m/>
    <s v="No"/>
    <s v="No"/>
    <s v="No"/>
    <m/>
    <n v="0"/>
    <n v="0"/>
    <n v="0"/>
    <s v="-"/>
    <s v="No"/>
    <s v="No"/>
    <m/>
  </r>
  <r>
    <n v="20"/>
    <x v="19"/>
    <s v="MANAGE_LANGUAGES"/>
    <s v="3 fields pending Kath/Ken_x000a_06/8 - Data Cleansing required for the mapped field. Split the name iinto first name and last name based on the &quot;Space&quot; in text. Some data will be missing space or missing last name_x000a_07/08: Maping complete based on above workaround._x000a_12/08: Decision - As above"/>
    <x v="1"/>
    <s v="Hoover"/>
    <s v="Full Load"/>
    <n v="9"/>
    <n v="3"/>
    <n v="0"/>
    <d v="2019-07-15T00:00:00"/>
    <d v="2019-07-23T00:00:00"/>
    <d v="2019-07-26T00:00:00"/>
    <d v="2019-08-05T00:00:00"/>
    <n v="0.33333333333333331"/>
    <m/>
    <m/>
    <m/>
    <n v="1"/>
    <n v="0"/>
    <m/>
    <n v="0.44444444444444442"/>
    <d v="2019-10-12T00:00:00"/>
    <s v="Not Started"/>
    <m/>
    <m/>
    <m/>
    <m/>
    <s v="No"/>
    <s v="No"/>
    <s v="No"/>
    <m/>
    <n v="0"/>
    <n v="0"/>
    <n v="0"/>
    <s v="-"/>
    <s v="No"/>
    <s v="No"/>
    <m/>
  </r>
  <r>
    <n v="21"/>
    <x v="20"/>
    <s v="MANAGE_EDUCATION"/>
    <s v="Date changed to 7/8_x000a_07/08: Kat finished the maping and Crosswlak. Ken to review and confirm._x000a_08/08 - Ken/Kathleen to update HR-35-090 with collective agreement logic (ie which field to check first)"/>
    <x v="0"/>
    <s v="Hoover"/>
    <s v="Full Load"/>
    <n v="18"/>
    <n v="18"/>
    <n v="18"/>
    <d v="2019-07-15T00:00:00"/>
    <d v="2019-07-23T00:00:00"/>
    <d v="2019-07-26T00:00:00"/>
    <d v="2019-08-05T00:00:00"/>
    <n v="1"/>
    <d v="2019-08-07T00:00:00"/>
    <n v="6"/>
    <n v="6"/>
    <n v="1"/>
    <n v="1"/>
    <d v="2019-08-07T00:00:00"/>
    <n v="1"/>
    <d v="2019-09-06T00:00:00"/>
    <s v="Not Started"/>
    <m/>
    <s v="Complete"/>
    <s v="Complete"/>
    <m/>
    <s v="No"/>
    <s v="No"/>
    <s v="No"/>
    <m/>
    <n v="0"/>
    <n v="0"/>
    <n v="0"/>
    <s v="-"/>
    <s v="No"/>
    <s v="No"/>
    <m/>
  </r>
  <r>
    <n v="22"/>
    <x v="21"/>
    <s v="MANAGE_CERTIFICATIONS"/>
    <m/>
    <x v="1"/>
    <s v="Hoover"/>
    <s v="Full Load"/>
    <n v="12"/>
    <n v="2"/>
    <n v="0"/>
    <d v="2019-07-15T00:00:00"/>
    <d v="2019-07-23T00:00:00"/>
    <d v="2019-07-26T00:00:00"/>
    <d v="2019-08-05T00:00:00"/>
    <n v="0.16666666666666666"/>
    <m/>
    <m/>
    <m/>
    <n v="1"/>
    <n v="0"/>
    <m/>
    <n v="0.3888888888888889"/>
    <d v="2019-10-12T00:00:00"/>
    <s v="Not Started"/>
    <m/>
    <m/>
    <m/>
    <m/>
    <s v="No"/>
    <s v="No"/>
    <s v="No"/>
    <m/>
    <n v="0"/>
    <n v="0"/>
    <n v="0"/>
    <s v="-"/>
    <s v="No"/>
    <s v="No"/>
    <m/>
  </r>
  <r>
    <n v="23"/>
    <x v="22"/>
    <s v="EMPLOYEE_TIME_OFF_EVENTS"/>
    <m/>
    <x v="1"/>
    <s v="Hoover"/>
    <s v="Full Load"/>
    <n v="7"/>
    <n v="6"/>
    <n v="0"/>
    <d v="2019-07-15T00:00:00"/>
    <d v="2019-07-23T00:00:00"/>
    <d v="2019-07-26T00:00:00"/>
    <d v="2019-08-05T00:00:00"/>
    <n v="0.8571428571428571"/>
    <m/>
    <m/>
    <m/>
    <n v="1"/>
    <n v="0"/>
    <m/>
    <n v="0.61904761904761907"/>
    <d v="2019-10-12T00:00:00"/>
    <s v="Not Started"/>
    <m/>
    <m/>
    <m/>
    <m/>
    <s v="No"/>
    <s v="No"/>
    <s v="No"/>
    <m/>
    <n v="0"/>
    <n v="0"/>
    <n v="0"/>
    <s v="-"/>
    <s v="No"/>
    <s v="No"/>
    <m/>
  </r>
  <r>
    <n v="24"/>
    <x v="23"/>
    <s v="EMPLOYEE_PERFORMANCE_REVIEWS"/>
    <s v="6/8: Moved date from 02/8 to 7/8_x000a_07/08: Vijay to folow up with Tri and Simon_x000a_8/8 - SW to confirm benefit event ref ids today_x000a_12/08: Tri - Comment field mapped to SF just pending Kath to check and confirm._x000a_13/08 - Tri: All Done but Eric raised that RMIT online has its own Performance Review system. Will this be in P1 scope?"/>
    <x v="0"/>
    <s v="Hoover"/>
    <s v="Full Load"/>
    <n v="9"/>
    <n v="7"/>
    <n v="0"/>
    <d v="2019-07-15T00:00:00"/>
    <d v="2019-07-23T00:00:00"/>
    <d v="2019-07-26T00:00:00"/>
    <d v="2019-08-05T00:00:00"/>
    <n v="0.77777777777777779"/>
    <d v="2019-08-09T00:00:00"/>
    <n v="2"/>
    <n v="2"/>
    <n v="1"/>
    <n v="0"/>
    <d v="2019-08-08T00:00:00"/>
    <n v="0.59259259259259256"/>
    <d v="2019-09-06T00:00:00"/>
    <s v="Not Started"/>
    <m/>
    <s v="Complete"/>
    <s v="Complete"/>
    <m/>
    <s v="No"/>
    <s v="No"/>
    <s v="No"/>
    <m/>
    <n v="0"/>
    <n v="0"/>
    <n v="0"/>
    <s v="-"/>
    <s v="No"/>
    <s v="No"/>
    <m/>
  </r>
  <r>
    <n v="25"/>
    <x v="24"/>
    <s v="REQUEST_LEAVE_OF_ABSENCE"/>
    <s v="1 field not yet mapped_x000a_Decision: Cost Centre will be hardcoded to 5 cost centres for P1_x000a_07/08: Ken to work with Kat and derive Cost Centre_x000a_8/8 - Logic for which tables to use for Cost Centre and Company to be defined_x000a_12/08: Decision. Cost Centre wil be hardcoded to 4 in P1."/>
    <x v="1"/>
    <s v="Hoover"/>
    <s v="Full Load"/>
    <n v="8"/>
    <n v="5"/>
    <n v="0"/>
    <d v="2019-07-15T00:00:00"/>
    <d v="2019-07-23T00:00:00"/>
    <d v="2019-07-26T00:00:00"/>
    <d v="2019-08-05T00:00:00"/>
    <n v="0.625"/>
    <m/>
    <m/>
    <m/>
    <n v="1"/>
    <n v="0"/>
    <m/>
    <n v="0.54166666666666663"/>
    <d v="2019-10-12T00:00:00"/>
    <s v="Not Started"/>
    <m/>
    <m/>
    <m/>
    <m/>
    <s v="No"/>
    <s v="No"/>
    <s v="No"/>
    <m/>
    <n v="0"/>
    <n v="0"/>
    <n v="0"/>
    <s v="-"/>
    <s v="No"/>
    <s v="No"/>
    <m/>
  </r>
  <r>
    <n v="26"/>
    <x v="25"/>
    <s v="REQUEST_RETURN_FROM_LEAVE_OF_ABSENCE"/>
    <m/>
    <x v="1"/>
    <s v="Hoover"/>
    <s v="Full Load"/>
    <n v="4"/>
    <n v="2"/>
    <n v="0"/>
    <d v="2019-07-15T00:00:00"/>
    <d v="2019-07-23T00:00:00"/>
    <d v="2019-07-26T00:00:00"/>
    <d v="2019-08-05T00:00:00"/>
    <n v="0.5"/>
    <m/>
    <m/>
    <m/>
    <n v="1"/>
    <n v="0"/>
    <m/>
    <n v="0.5"/>
    <d v="2019-10-12T00:00:00"/>
    <s v="Not Started"/>
    <m/>
    <m/>
    <m/>
    <m/>
    <s v="No"/>
    <s v="No"/>
    <s v="No"/>
    <m/>
    <n v="0"/>
    <n v="0"/>
    <n v="0"/>
    <s v="-"/>
    <s v="No"/>
    <s v="No"/>
    <m/>
  </r>
  <r>
    <n v="27"/>
    <x v="26"/>
    <s v="EMPLOYEE_EMERGENCY_CONTACTS"/>
    <s v="Moved from 5/8 to 6/8_x000a_07/08: Kat finished the maping and Crosswlak. Ken to review and confirm._x000a_08/08 - Ken/Kathleen to update HR-35-090 with collective agreement logic (ie which field to check first)"/>
    <x v="0"/>
    <s v="Hoover"/>
    <s v="Full Load"/>
    <n v="74"/>
    <n v="74"/>
    <n v="73"/>
    <d v="2019-07-15T00:00:00"/>
    <d v="2019-07-23T00:00:00"/>
    <d v="2019-07-26T00:00:00"/>
    <d v="2019-08-05T00:00:00"/>
    <n v="1"/>
    <d v="2019-08-07T00:00:00"/>
    <n v="5"/>
    <n v="5"/>
    <n v="1"/>
    <n v="0.98648648648648651"/>
    <d v="2019-08-08T00:00:00"/>
    <n v="0.99549549549549543"/>
    <d v="2019-09-06T00:00:00"/>
    <s v="Not Started"/>
    <m/>
    <s v="In Progress"/>
    <s v="In Progress"/>
    <m/>
    <s v="No"/>
    <s v="No"/>
    <s v="No"/>
    <m/>
    <n v="0"/>
    <n v="0"/>
    <n v="0"/>
    <s v="-"/>
    <s v="No"/>
    <s v="No"/>
    <m/>
  </r>
  <r>
    <n v="28"/>
    <x v="27"/>
    <s v="EMPLOYEE_CONTRACT"/>
    <m/>
    <x v="0"/>
    <s v="Hoover"/>
    <s v="Full Load"/>
    <n v="17"/>
    <n v="17"/>
    <n v="15"/>
    <d v="2019-07-15T00:00:00"/>
    <d v="2019-07-23T00:00:00"/>
    <d v="2019-07-26T00:00:00"/>
    <d v="2019-08-05T00:00:00"/>
    <n v="1"/>
    <d v="2019-08-07T00:00:00"/>
    <n v="2"/>
    <n v="2"/>
    <n v="1"/>
    <n v="0.88235294117647056"/>
    <m/>
    <n v="0.96078431372549022"/>
    <d v="2019-09-06T00:00:00"/>
    <s v="Not Started"/>
    <m/>
    <s v="Complete"/>
    <s v="Complete"/>
    <m/>
    <s v="No"/>
    <s v="No"/>
    <s v="No"/>
    <m/>
    <n v="0"/>
    <n v="0"/>
    <n v="0"/>
    <s v="-"/>
    <s v="No"/>
    <s v="No"/>
    <m/>
  </r>
  <r>
    <n v="29"/>
    <x v="28"/>
    <s v="EDIT_SERVICE_DATES"/>
    <s v="07/08: Password can be hardcoded in P1._x000a_12/08: Decision. Password generated in SSIS following RMIT poassword requirements"/>
    <x v="0"/>
    <s v="Hoover"/>
    <s v="Full Load"/>
    <n v="3"/>
    <n v="3"/>
    <n v="2"/>
    <d v="2019-07-15T00:00:00"/>
    <d v="2019-07-23T00:00:00"/>
    <d v="2019-07-26T00:00:00"/>
    <d v="2019-08-05T00:00:00"/>
    <n v="1"/>
    <m/>
    <n v="0"/>
    <n v="0"/>
    <n v="1"/>
    <n v="0.66666666666666663"/>
    <d v="2019-08-08T00:00:00"/>
    <n v="0.88888888888888884"/>
    <d v="2019-08-30T00:00:00"/>
    <s v="Not Started"/>
    <m/>
    <s v="Complete"/>
    <s v="Complete"/>
    <m/>
    <s v="No"/>
    <s v="No"/>
    <s v="No"/>
    <m/>
    <n v="0"/>
    <n v="0"/>
    <n v="0"/>
    <s v="-"/>
    <s v="No"/>
    <s v="No"/>
    <m/>
  </r>
  <r>
    <n v="30"/>
    <x v="29"/>
    <s v="DEPENDENTS"/>
    <s v="Dependency on Wendy to complete configuration_x000a_07/08: Ken to review Wendy's output and map , create croswalk_x000a_8/8 - Updated workbook from Wendy now available. Eric and Ken to work on logic to map._x000a_12/8: Still pending with Wendy."/>
    <x v="1"/>
    <s v="Hoover"/>
    <s v="Full Load"/>
    <n v="34"/>
    <n v="7"/>
    <n v="0"/>
    <d v="2019-07-15T00:00:00"/>
    <d v="2019-07-23T00:00:00"/>
    <d v="2019-07-26T00:00:00"/>
    <d v="2019-08-05T00:00:00"/>
    <n v="0.20588235294117646"/>
    <m/>
    <m/>
    <m/>
    <n v="1"/>
    <n v="0"/>
    <m/>
    <n v="0.40196078431372545"/>
    <d v="2019-10-12T00:00:00"/>
    <s v="Not Started"/>
    <m/>
    <m/>
    <m/>
    <m/>
    <s v="No"/>
    <s v="No"/>
    <s v="No"/>
    <m/>
    <n v="0"/>
    <n v="0"/>
    <n v="0"/>
    <s v="-"/>
    <s v="No"/>
    <s v="No"/>
    <m/>
  </r>
  <r>
    <n v="31"/>
    <x v="30"/>
    <s v="CREATE_NAMED_PROFESSORSHIP"/>
    <m/>
    <x v="1"/>
    <s v="Hoover"/>
    <s v="Full Load"/>
    <n v="11"/>
    <n v="0"/>
    <n v="0"/>
    <d v="2019-07-15T00:00:00"/>
    <d v="2019-07-23T00:00:00"/>
    <d v="2019-07-26T00:00:00"/>
    <d v="2019-08-05T00:00:00"/>
    <n v="0"/>
    <m/>
    <m/>
    <m/>
    <n v="1"/>
    <n v="0"/>
    <m/>
    <n v="0.33333333333333331"/>
    <d v="2019-10-12T00:00:00"/>
    <s v="Not Started"/>
    <m/>
    <m/>
    <m/>
    <m/>
    <s v="No"/>
    <s v="No"/>
    <s v="No"/>
    <m/>
    <n v="0"/>
    <n v="0"/>
    <n v="0"/>
    <s v="-"/>
    <s v="No"/>
    <s v="No"/>
    <m/>
  </r>
  <r>
    <n v="32"/>
    <x v="31"/>
    <s v="CHANGE_GOVERNMENT_IDS"/>
    <m/>
    <x v="0"/>
    <s v="Hoover"/>
    <s v="Full Load"/>
    <n v="16"/>
    <n v="16"/>
    <n v="16"/>
    <d v="2019-07-15T00:00:00"/>
    <d v="2019-07-23T00:00:00"/>
    <d v="2019-07-26T00:00:00"/>
    <d v="2019-08-05T00:00:00"/>
    <n v="1"/>
    <m/>
    <n v="1"/>
    <n v="1"/>
    <n v="1"/>
    <n v="1"/>
    <m/>
    <n v="1"/>
    <d v="2019-08-30T00:00:00"/>
    <s v="Not Started"/>
    <m/>
    <s v="Complete"/>
    <s v="Complete"/>
    <m/>
    <s v="No"/>
    <s v="No"/>
    <s v="No"/>
    <m/>
    <n v="0"/>
    <n v="0"/>
    <n v="0"/>
    <s v="-"/>
    <s v="No"/>
    <s v="No"/>
    <m/>
  </r>
  <r>
    <n v="33"/>
    <x v="32"/>
    <s v="CHANGE_BENEFITS_FOR_LIFE_EVENT"/>
    <s v="6/8: Moved date from 02/8 to 7/8_x000a_07/08: Vijay to folow up with Tri and Simon_x000a_8/8 - SW to confirm benefit event ref ids today"/>
    <x v="0"/>
    <s v="Hoover"/>
    <s v="Full Load"/>
    <n v="14"/>
    <n v="13"/>
    <n v="11"/>
    <d v="2019-07-15T00:00:00"/>
    <d v="2019-07-23T00:00:00"/>
    <d v="2019-07-26T00:00:00"/>
    <d v="2019-08-05T00:00:00"/>
    <n v="0.9285714285714286"/>
    <d v="2019-08-08T00:00:00"/>
    <n v="4"/>
    <n v="4"/>
    <n v="1"/>
    <n v="0.7857142857142857"/>
    <d v="2019-08-09T00:00:00"/>
    <n v="0.90476190476190477"/>
    <d v="2019-09-06T00:00:00"/>
    <s v="Not Started"/>
    <m/>
    <s v="Complete"/>
    <s v="Complete"/>
    <m/>
    <s v="No"/>
    <s v="No"/>
    <s v="No"/>
    <m/>
    <n v="0"/>
    <n v="0"/>
    <n v="0"/>
    <s v="-"/>
    <s v="No"/>
    <s v="No"/>
    <m/>
  </r>
  <r>
    <n v="34"/>
    <x v="33"/>
    <s v="CARRYOVER_BALANCES"/>
    <m/>
    <x v="1"/>
    <s v="Hoover"/>
    <s v="Full Load"/>
    <n v="9"/>
    <n v="5"/>
    <n v="0"/>
    <d v="2019-07-15T00:00:00"/>
    <d v="2019-07-23T00:00:00"/>
    <d v="2019-07-26T00:00:00"/>
    <d v="2019-08-05T00:00:00"/>
    <n v="0.55555555555555558"/>
    <m/>
    <m/>
    <m/>
    <n v="1"/>
    <n v="0"/>
    <m/>
    <n v="0.51851851851851849"/>
    <d v="2019-10-12T00:00:00"/>
    <s v="Not Started"/>
    <m/>
    <m/>
    <m/>
    <m/>
    <s v="No"/>
    <s v="No"/>
    <s v="No"/>
    <m/>
    <n v="0"/>
    <n v="0"/>
    <n v="0"/>
    <s v="-"/>
    <s v="No"/>
    <s v="No"/>
    <m/>
  </r>
  <r>
    <n v="35"/>
    <x v="34"/>
    <s v="ACCRUAL_OVERRIDES"/>
    <m/>
    <x v="1"/>
    <s v="Hoover"/>
    <s v="Full Load"/>
    <n v="8"/>
    <n v="5"/>
    <n v="0"/>
    <d v="2019-07-15T00:00:00"/>
    <d v="2019-07-23T00:00:00"/>
    <d v="2019-07-26T00:00:00"/>
    <d v="2019-08-05T00:00:00"/>
    <n v="0.625"/>
    <m/>
    <m/>
    <m/>
    <n v="1"/>
    <n v="0"/>
    <m/>
    <n v="0.54166666666666663"/>
    <d v="2019-10-12T00:00:00"/>
    <s v="Not Started"/>
    <m/>
    <m/>
    <m/>
    <m/>
    <s v="No"/>
    <s v="No"/>
    <s v="No"/>
    <m/>
    <n v="0"/>
    <n v="0"/>
    <n v="0"/>
    <s v="-"/>
    <s v="No"/>
    <s v="No"/>
    <m/>
  </r>
  <r>
    <n v="36"/>
    <x v="35"/>
    <s v="BENEFICIARIES"/>
    <m/>
    <x v="1"/>
    <s v="Hoover"/>
    <s v="Full Load"/>
    <n v="32"/>
    <n v="4"/>
    <n v="0"/>
    <d v="2019-07-15T00:00:00"/>
    <d v="2019-07-23T00:00:00"/>
    <d v="2019-07-26T00:00:00"/>
    <d v="2019-08-05T00:00:00"/>
    <n v="0.125"/>
    <m/>
    <m/>
    <m/>
    <n v="1"/>
    <n v="0"/>
    <m/>
    <n v="0.375"/>
    <d v="2019-10-12T00:00:00"/>
    <s v="Not Started"/>
    <m/>
    <m/>
    <m/>
    <m/>
    <s v="No"/>
    <s v="No"/>
    <s v="No"/>
    <m/>
    <n v="0"/>
    <n v="0"/>
    <n v="0"/>
    <s v="-"/>
    <s v="No"/>
    <s v="No"/>
    <m/>
  </r>
  <r>
    <n v="37"/>
    <x v="36"/>
    <s v="ASSIGN_ORGANIZATIONS"/>
    <s v="1 field not yet mapped_x000a_Decision: Cost Centre will be hardcoded to 5 cost centres for P1_x000a_07/08: Ken to work with Kat and derive Cost Centre_x000a_8/8 - Logic for which tables to use for Cost Centre and Company to be defined_x000a_12/8 - Tri: As explained to Nitin, mapping is completed."/>
    <x v="0"/>
    <s v="Hoover"/>
    <s v="Full Load"/>
    <n v="6"/>
    <n v="6"/>
    <n v="4"/>
    <d v="2019-07-15T00:00:00"/>
    <d v="2019-07-23T00:00:00"/>
    <d v="2019-07-26T00:00:00"/>
    <d v="2019-08-05T00:00:00"/>
    <n v="1"/>
    <d v="2019-08-09T00:00:00"/>
    <n v="2"/>
    <n v="2"/>
    <n v="1"/>
    <n v="0.66666666666666663"/>
    <d v="2019-08-09T00:00:00"/>
    <n v="0.88888888888888884"/>
    <d v="2019-08-23T00:00:00"/>
    <s v="In Progress"/>
    <m/>
    <s v="Complete"/>
    <s v="Complete"/>
    <m/>
    <s v="No"/>
    <s v="No"/>
    <s v="No"/>
    <m/>
    <n v="0"/>
    <n v="0"/>
    <n v="0"/>
    <s v="-"/>
    <s v="No"/>
    <s v="No"/>
    <m/>
  </r>
  <r>
    <n v="38"/>
    <x v="37"/>
    <s v="ASSIGN_EMPLOYEES_TO_PAY_GROUP"/>
    <m/>
    <x v="0"/>
    <s v="Hoover"/>
    <s v="Full Load"/>
    <n v="4"/>
    <n v="4"/>
    <n v="4"/>
    <d v="2019-07-15T00:00:00"/>
    <d v="2019-07-23T00:00:00"/>
    <d v="2019-07-26T00:00:00"/>
    <d v="2019-08-05T00:00:00"/>
    <n v="1"/>
    <d v="2019-08-02T00:00:00"/>
    <n v="1"/>
    <n v="1"/>
    <n v="1"/>
    <n v="1"/>
    <d v="2019-08-05T00:00:00"/>
    <n v="1"/>
    <d v="2019-08-23T00:00:00"/>
    <s v="In Progress"/>
    <m/>
    <s v="Complete"/>
    <s v="Complete"/>
    <m/>
    <s v="No"/>
    <s v="No"/>
    <s v="No"/>
    <m/>
    <n v="0"/>
    <n v="0"/>
    <n v="0"/>
    <s v="-"/>
    <s v="No"/>
    <s v="No"/>
    <m/>
  </r>
  <r>
    <n v="39"/>
    <x v="38"/>
    <s v="ADD_RETIREE_STATUS"/>
    <m/>
    <x v="1"/>
    <s v="Hoover"/>
    <s v="Full Load"/>
    <n v="4"/>
    <n v="3"/>
    <n v="0"/>
    <d v="2019-07-15T00:00:00"/>
    <d v="2019-07-23T00:00:00"/>
    <d v="2019-07-26T00:00:00"/>
    <d v="2019-08-05T00:00:00"/>
    <n v="0.75"/>
    <m/>
    <m/>
    <m/>
    <n v="1"/>
    <n v="0"/>
    <m/>
    <n v="0.58333333333333337"/>
    <d v="2019-10-12T00:00:00"/>
    <s v="Not Started"/>
    <m/>
    <m/>
    <m/>
    <m/>
    <s v="No"/>
    <s v="No"/>
    <s v="No"/>
    <m/>
    <n v="0"/>
    <n v="0"/>
    <n v="0"/>
    <s v="-"/>
    <s v="No"/>
    <s v="No"/>
    <m/>
  </r>
  <r>
    <n v="40"/>
    <x v="39"/>
    <s v="EMPLOYEE_COLLECTIVE_AGREEMENTS"/>
    <s v="Moved from 5/8 to 6/8_x000a_07/08: Kat finished the maping and Crosswlak. Ken to review and confirm._x000a_08/08 - Ken/Kathleen to update HR-35-090 with collective agreement logic (ie which field to check first)"/>
    <x v="0"/>
    <s v="Hoover"/>
    <s v="Full Load"/>
    <n v="15"/>
    <n v="15"/>
    <n v="14"/>
    <d v="2019-07-15T00:00:00"/>
    <d v="2019-07-23T00:00:00"/>
    <d v="2019-07-26T00:00:00"/>
    <d v="2019-08-05T00:00:00"/>
    <n v="1"/>
    <d v="2019-08-09T00:00:00"/>
    <n v="1"/>
    <n v="1"/>
    <n v="1"/>
    <n v="0.93333333333333335"/>
    <d v="2019-08-09T00:00:00"/>
    <n v="0.97777777777777786"/>
    <d v="2019-09-06T00:00:00"/>
    <s v="Not Started"/>
    <m/>
    <s v="Complete"/>
    <s v="Complete"/>
    <m/>
    <s v="No"/>
    <s v="No"/>
    <s v="No"/>
    <m/>
    <n v="0"/>
    <n v="0"/>
    <n v="0"/>
    <s v="-"/>
    <s v="No"/>
    <s v="No"/>
    <m/>
  </r>
  <r>
    <n v="41"/>
    <x v="40"/>
    <s v="CUSTOM_FIELDS"/>
    <m/>
    <x v="1"/>
    <s v="Hoover"/>
    <s v="Full Load"/>
    <n v="5"/>
    <n v="3"/>
    <n v="3"/>
    <d v="2019-07-15T00:00:00"/>
    <d v="2019-07-23T00:00:00"/>
    <d v="2019-07-26T00:00:00"/>
    <d v="2019-08-05T00:00:00"/>
    <n v="0.6"/>
    <m/>
    <n v="1"/>
    <n v="1"/>
    <n v="1"/>
    <n v="0.6"/>
    <m/>
    <n v="0.73333333333333339"/>
    <d v="2019-10-12T00:00:00"/>
    <s v="Not Started"/>
    <m/>
    <m/>
    <m/>
    <m/>
    <s v="No"/>
    <s v="No"/>
    <s v="No"/>
    <m/>
    <n v="0"/>
    <n v="0"/>
    <n v="0"/>
    <s v="-"/>
    <s v="No"/>
    <s v="No"/>
    <m/>
  </r>
  <r>
    <n v="42"/>
    <x v="41"/>
    <s v="EMPLOYEE_NOTICE_PERIOD"/>
    <m/>
    <x v="0"/>
    <s v="Hoover"/>
    <s v="Full Load"/>
    <n v="7"/>
    <n v="7"/>
    <n v="7"/>
    <d v="2019-07-15T00:00:00"/>
    <d v="2019-07-23T00:00:00"/>
    <d v="2019-07-26T00:00:00"/>
    <d v="2019-08-05T00:00:00"/>
    <n v="1"/>
    <m/>
    <n v="1"/>
    <n v="1"/>
    <n v="1"/>
    <n v="1"/>
    <d v="2019-08-07T00:00:00"/>
    <n v="1"/>
    <d v="2019-09-06T00:00:00"/>
    <s v="Not Started"/>
    <m/>
    <s v="Complete"/>
    <s v="Complete"/>
    <m/>
    <s v="No"/>
    <s v="No"/>
    <s v="No"/>
    <m/>
    <n v="0"/>
    <n v="0"/>
    <n v="0"/>
    <s v="-"/>
    <s v="No"/>
    <s v="No"/>
    <m/>
  </r>
  <r>
    <n v="43"/>
    <x v="42"/>
    <s v="COSTING_ALLOCATION"/>
    <m/>
    <x v="1"/>
    <s v="Hoover"/>
    <s v="Full Load"/>
    <n v="16"/>
    <n v="6"/>
    <n v="0"/>
    <d v="2019-07-15T00:00:00"/>
    <d v="2019-07-23T00:00:00"/>
    <d v="2019-07-26T00:00:00"/>
    <d v="2019-08-05T00:00:00"/>
    <n v="0.375"/>
    <m/>
    <m/>
    <m/>
    <n v="1"/>
    <n v="0"/>
    <m/>
    <n v="0.45833333333333331"/>
    <d v="2019-10-12T00:00:00"/>
    <s v="Not Started"/>
    <m/>
    <m/>
    <m/>
    <m/>
    <s v="No"/>
    <s v="No"/>
    <s v="No"/>
    <m/>
    <n v="0"/>
    <n v="0"/>
    <n v="0"/>
    <s v="-"/>
    <s v="No"/>
    <s v="No"/>
    <m/>
  </r>
  <r>
    <n v="44"/>
    <x v="43"/>
    <s v="ADD_ACADEMIC_APPOINTMENTS"/>
    <m/>
    <x v="1"/>
    <s v="Hoover"/>
    <s v="Full Load"/>
    <n v="22"/>
    <n v="0"/>
    <n v="0"/>
    <d v="2019-07-15T00:00:00"/>
    <d v="2019-07-23T00:00:00"/>
    <d v="2019-07-26T00:00:00"/>
    <d v="2019-08-05T00:00:00"/>
    <n v="0"/>
    <m/>
    <m/>
    <m/>
    <n v="1"/>
    <n v="0"/>
    <m/>
    <n v="0.33333333333333331"/>
    <d v="2019-10-12T00:00:00"/>
    <s v="Not Started"/>
    <m/>
    <m/>
    <m/>
    <m/>
    <s v="No"/>
    <s v="No"/>
    <s v="No"/>
    <m/>
    <n v="0"/>
    <n v="0"/>
    <n v="0"/>
    <s v="-"/>
    <s v="No"/>
    <s v="No"/>
    <m/>
  </r>
  <r>
    <n v="45"/>
    <x v="44"/>
    <s v="TALENT_POOLS"/>
    <m/>
    <x v="1"/>
    <s v="Hoover"/>
    <s v="Full Load"/>
    <n v="8"/>
    <n v="0"/>
    <n v="0"/>
    <d v="2019-07-15T00:00:00"/>
    <d v="2019-07-23T00:00:00"/>
    <d v="2019-07-26T00:00:00"/>
    <d v="2019-08-05T00:00:00"/>
    <n v="0"/>
    <m/>
    <m/>
    <m/>
    <n v="1"/>
    <n v="0"/>
    <m/>
    <n v="0.33333333333333331"/>
    <d v="2019-10-12T00:00:00"/>
    <s v="Not Started"/>
    <m/>
    <m/>
    <m/>
    <m/>
    <s v="No"/>
    <s v="No"/>
    <s v="No"/>
    <m/>
    <n v="0"/>
    <n v="0"/>
    <n v="0"/>
    <s v="-"/>
    <s v="No"/>
    <s v="No"/>
    <m/>
  </r>
  <r>
    <n v="46"/>
    <x v="45"/>
    <s v="MANAGE_SUCCESSION_PLANS"/>
    <m/>
    <x v="1"/>
    <s v="Hoover"/>
    <s v="Full Load"/>
    <n v="6"/>
    <n v="0"/>
    <n v="0"/>
    <d v="2019-07-15T00:00:00"/>
    <d v="2019-07-23T00:00:00"/>
    <d v="2019-07-26T00:00:00"/>
    <d v="2019-08-05T00:00:00"/>
    <n v="0"/>
    <m/>
    <m/>
    <m/>
    <n v="1"/>
    <n v="0"/>
    <m/>
    <n v="0.33333333333333331"/>
    <d v="2019-10-12T00:00:00"/>
    <s v="Not Started"/>
    <m/>
    <m/>
    <m/>
    <m/>
    <s v="No"/>
    <s v="No"/>
    <s v="No"/>
    <m/>
    <n v="0"/>
    <n v="0"/>
    <n v="0"/>
    <s v="-"/>
    <s v="No"/>
    <s v="No"/>
    <m/>
  </r>
  <r>
    <n v="47"/>
    <x v="46"/>
    <s v="CREATE_JOB_REQUISITIONS"/>
    <m/>
    <x v="1"/>
    <s v="Hoover"/>
    <s v="Full Load"/>
    <n v="29"/>
    <n v="0"/>
    <n v="0"/>
    <d v="2019-07-15T00:00:00"/>
    <d v="2019-07-23T00:00:00"/>
    <d v="2019-07-26T00:00:00"/>
    <d v="2019-08-05T00:00:00"/>
    <n v="0"/>
    <m/>
    <m/>
    <m/>
    <n v="1"/>
    <n v="0"/>
    <m/>
    <n v="0.33333333333333331"/>
    <d v="2019-10-12T00:00:00"/>
    <s v="Not Started"/>
    <m/>
    <m/>
    <m/>
    <m/>
    <s v="No"/>
    <s v="No"/>
    <s v="No"/>
    <m/>
    <n v="0"/>
    <n v="0"/>
    <n v="0"/>
    <s v="-"/>
    <s v="No"/>
    <s v="No"/>
    <m/>
  </r>
  <r>
    <n v="48"/>
    <x v="47"/>
    <s v="CREATE_EVERGREEN_REQUISITION"/>
    <m/>
    <x v="1"/>
    <s v="Hoover"/>
    <s v="Full Load"/>
    <n v="21"/>
    <n v="0"/>
    <n v="0"/>
    <d v="2019-07-15T00:00:00"/>
    <d v="2019-07-23T00:00:00"/>
    <d v="2019-07-26T00:00:00"/>
    <d v="2019-08-05T00:00:00"/>
    <n v="0"/>
    <m/>
    <m/>
    <m/>
    <n v="1"/>
    <n v="0"/>
    <m/>
    <n v="0.33333333333333331"/>
    <d v="2019-10-12T00:00:00"/>
    <s v="Not Started"/>
    <m/>
    <m/>
    <m/>
    <m/>
    <s v="No"/>
    <s v="No"/>
    <s v="No"/>
    <m/>
    <n v="0"/>
    <n v="0"/>
    <n v="0"/>
    <s v="-"/>
    <s v="No"/>
    <s v="No"/>
    <m/>
  </r>
  <r>
    <n v="49"/>
    <x v="48"/>
    <s v="ASSIGN_PRIMARY_RECRUITER"/>
    <m/>
    <x v="1"/>
    <s v="Hoover"/>
    <s v="Full Load"/>
    <n v="3"/>
    <n v="0"/>
    <n v="0"/>
    <d v="2019-07-15T00:00:00"/>
    <d v="2019-07-23T00:00:00"/>
    <d v="2019-07-26T00:00:00"/>
    <d v="2019-08-05T00:00:00"/>
    <n v="0"/>
    <m/>
    <m/>
    <m/>
    <n v="1"/>
    <n v="0"/>
    <m/>
    <n v="0.33333333333333331"/>
    <d v="2019-10-12T00:00:00"/>
    <s v="Not Started"/>
    <m/>
    <m/>
    <m/>
    <m/>
    <s v="No"/>
    <s v="No"/>
    <s v="No"/>
    <m/>
    <n v="0"/>
    <n v="0"/>
    <n v="0"/>
    <s v="-"/>
    <s v="No"/>
    <s v="No"/>
    <m/>
  </r>
  <r>
    <n v="50"/>
    <x v="49"/>
    <s v="EMPLOYEE_TRAVEL_PROFILE"/>
    <m/>
    <x v="1"/>
    <s v="Hoover"/>
    <s v="Full Load"/>
    <n v="3"/>
    <n v="1"/>
    <n v="0"/>
    <d v="2019-07-15T00:00:00"/>
    <d v="2019-07-23T00:00:00"/>
    <d v="2019-07-26T00:00:00"/>
    <d v="2019-08-05T00:00:00"/>
    <n v="0.33333333333333331"/>
    <m/>
    <m/>
    <m/>
    <n v="1"/>
    <n v="0"/>
    <m/>
    <n v="0.44444444444444442"/>
    <d v="2019-10-12T00:00:00"/>
    <s v="Not Started"/>
    <m/>
    <m/>
    <m/>
    <m/>
    <s v="No"/>
    <s v="No"/>
    <s v="No"/>
    <m/>
    <n v="0"/>
    <n v="0"/>
    <n v="0"/>
    <s v="-"/>
    <s v="No"/>
    <s v="No"/>
    <m/>
  </r>
  <r>
    <n v="51"/>
    <x v="50"/>
    <s v="ADD_WORKDAY_ACCOUNT"/>
    <s v="07/08: Password can be hardcoded in P1."/>
    <x v="0"/>
    <s v="Hoover"/>
    <s v="Full Load"/>
    <n v="6"/>
    <n v="6"/>
    <n v="6"/>
    <d v="2019-07-15T00:00:00"/>
    <d v="2019-07-23T00:00:00"/>
    <d v="2019-07-26T00:00:00"/>
    <d v="2019-08-05T00:00:00"/>
    <n v="1"/>
    <d v="2019-08-02T00:00:00"/>
    <n v="1"/>
    <n v="1"/>
    <n v="1"/>
    <n v="1"/>
    <d v="2019-08-07T00:00:00"/>
    <n v="1"/>
    <d v="2019-09-06T00:00:00"/>
    <s v="Not Started"/>
    <m/>
    <s v="Complete"/>
    <s v="Complete"/>
    <m/>
    <s v="No"/>
    <s v="No"/>
    <s v="No"/>
    <m/>
    <n v="0"/>
    <n v="0"/>
    <n v="0"/>
    <s v="-"/>
    <s v="No"/>
    <s v="No"/>
    <m/>
  </r>
  <r>
    <n v="52"/>
    <x v="51"/>
    <s v="ASSIGN_WORK_SCHEDULE"/>
    <s v="Dependency on Wendy to complete configuration_x000a_07/08: Ken to review Wendy's output and map , create croswalk_x000a_8/8 - Updated workbook from Wendy now available. Eric and Ken to work on logic to map."/>
    <x v="0"/>
    <s v="Hoover"/>
    <s v="Full Load"/>
    <n v="5"/>
    <n v="4"/>
    <n v="4"/>
    <d v="2019-07-15T00:00:00"/>
    <d v="2019-07-23T00:00:00"/>
    <d v="2019-07-26T00:00:00"/>
    <d v="2019-08-05T00:00:00"/>
    <n v="0.8"/>
    <d v="2019-08-09T00:00:00"/>
    <n v="1"/>
    <n v="0"/>
    <n v="0"/>
    <n v="0.8"/>
    <d v="2019-08-12T00:00:00"/>
    <n v="0.53333333333333333"/>
    <d v="2019-09-06T00:00:00"/>
    <s v="Not Started"/>
    <m/>
    <s v="Complete"/>
    <s v="Complete"/>
    <m/>
    <s v="No"/>
    <s v="No"/>
    <s v="No"/>
    <m/>
    <n v="0"/>
    <n v="0"/>
    <n v="0"/>
    <s v="-"/>
    <s v="No"/>
    <s v="No"/>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
  <r>
    <s v="HCM Core Crosswalk"/>
    <s v="EMPLOYEE_TYPE"/>
    <x v="0"/>
    <s v="Yes"/>
    <s v="Yes"/>
  </r>
  <r>
    <s v="HCM Core Crosswalk"/>
    <s v="CONTINGENT_WORKER_TYPE"/>
    <x v="0"/>
    <s v="Yes"/>
    <s v="Yes"/>
  </r>
  <r>
    <s v="HCM Core Crosswalk"/>
    <s v="ORGANIZATION_SUBTYPE"/>
    <x v="1"/>
    <s v="Yes"/>
    <s v="Yes"/>
  </r>
  <r>
    <s v="HCM Core Crosswalk"/>
    <s v="LOCATION"/>
    <x v="0"/>
    <s v="Yes"/>
    <s v="Yes"/>
  </r>
  <r>
    <s v="HCM Core Crosswalk"/>
    <s v="JOB_PROFILE"/>
    <x v="2"/>
    <s v="Yes"/>
    <s v="Yes"/>
  </r>
  <r>
    <s v="HCM Core Crosswalk"/>
    <s v="PAY_RATE_TYPE"/>
    <x v="0"/>
    <s v="Yes"/>
    <s v="Yes"/>
  </r>
  <r>
    <s v="HCM Core Crosswalk"/>
    <s v="PHONE_DEVICE_TYPE"/>
    <x v="0"/>
    <s v="Yes"/>
    <s v="Yes"/>
  </r>
  <r>
    <s v="HCM Core Crosswalk"/>
    <s v="GENDER"/>
    <x v="0"/>
    <s v="Yes"/>
    <s v="Yes"/>
  </r>
  <r>
    <s v="HCM Core Crosswalk"/>
    <s v="DISABILITY"/>
    <x v="1"/>
    <s v="Yes"/>
    <s v="Yes"/>
  </r>
  <r>
    <s v="HCM Core Crosswalk"/>
    <s v="PASSPORT_TYPE"/>
    <x v="0"/>
    <s v="Yes"/>
    <s v="Yes"/>
  </r>
  <r>
    <s v="HCM Core Crosswalk"/>
    <s v="VISA_TYPE"/>
    <x v="2"/>
    <s v="Yes"/>
    <s v="Yes"/>
  </r>
  <r>
    <s v="HCM Core Crosswalk"/>
    <s v="CUSTOM_ID_TYPE"/>
    <x v="0"/>
    <s v="Yes"/>
    <s v="Yes"/>
  </r>
  <r>
    <s v="HCM Core Crosswalk"/>
    <s v="EMERGENCY_CONTACT_RELATIONSHIP"/>
    <x v="1"/>
    <s v="Yes"/>
    <s v="Yes"/>
  </r>
  <r>
    <s v="HCM Core Crosswalk"/>
    <s v="PAY_GROUP"/>
    <x v="0"/>
    <s v="Yes"/>
    <s v="Yes"/>
  </r>
  <r>
    <s v="HCM Core Crosswalk"/>
    <s v="ETHNICITIES"/>
    <x v="1"/>
    <s v="Yes"/>
    <s v="No"/>
  </r>
  <r>
    <s v="HCM Core Crosswalk"/>
    <s v="CITIZENSHIP_STATUS"/>
    <x v="1"/>
    <s v="Yes"/>
    <s v="No"/>
  </r>
  <r>
    <s v="HCM Core Crosswalk"/>
    <s v="LICENSE_TYPE"/>
    <x v="1"/>
    <s v="Yes"/>
    <s v="No"/>
  </r>
  <r>
    <s v="HCM Core Crosswalk"/>
    <s v="COLLECTIVE_AGREEMENT"/>
    <x v="2"/>
    <s v="Yes"/>
    <s v="Yes"/>
  </r>
  <r>
    <s v="HCM Core Crosswalk"/>
    <s v="NAME_COMPONENTS"/>
    <x v="3"/>
    <s v="Yes"/>
    <s v="Yes"/>
  </r>
  <r>
    <s v="HCM Core Crosswalk"/>
    <s v="COMM_USAGE_BEHAVIOUR"/>
    <x v="0"/>
    <s v="Yes"/>
    <s v="Yes"/>
  </r>
  <r>
    <s v="HCM Core Crosswalk"/>
    <s v="HIRE_REASON"/>
    <x v="2"/>
    <s v="Yes"/>
    <s v="Yes"/>
  </r>
  <r>
    <s v="HCM Core Crosswalk"/>
    <s v="CONTRACT_CW_REASON"/>
    <x v="2"/>
    <s v="Yes"/>
    <s v="Yes"/>
  </r>
  <r>
    <s v="HCM Core Crosswalk"/>
    <s v="TERMINATION_REASON"/>
    <x v="3"/>
    <s v="Yes"/>
    <s v="Yes"/>
  </r>
  <r>
    <s v="HCM Core Crosswalk"/>
    <s v="COMPANY"/>
    <x v="0"/>
    <s v="Yes"/>
    <s v="Yes"/>
  </r>
  <r>
    <s v="HCM Core Crosswalk"/>
    <s v="COST_CENTER"/>
    <x v="2"/>
    <s v="Yes"/>
    <s v="Yes"/>
  </r>
  <r>
    <s v="HCM WDLOOKUP Crosswalk"/>
    <s v="WORKER_TYPE"/>
    <x v="0"/>
    <s v="Yes"/>
    <s v="Yes"/>
  </r>
  <r>
    <s v="HCM WDLOOKUP Crosswalk"/>
    <s v="POSITION_TIME_TYPE"/>
    <x v="0"/>
    <s v="Yes"/>
    <s v="Yes"/>
  </r>
  <r>
    <s v="HCM WDLOOKUP Crosswalk"/>
    <s v="BANK_ACCOUNT_TYPE"/>
    <x v="0"/>
    <s v="Yes"/>
    <s v="Yes"/>
  </r>
  <r>
    <s v="HCM WDLOOKUP Crosswalk"/>
    <s v="COMM_USAGE_TYPE"/>
    <x v="0"/>
    <s v="Yes"/>
    <s v="Yes"/>
  </r>
  <r>
    <s v="HCM WDLOOKUP Crosswalk"/>
    <s v="NATIONAL_ID_TYPE"/>
    <x v="0"/>
    <s v="Yes"/>
    <s v="Yes"/>
  </r>
  <r>
    <s v="HCM WDLOOKUP Crosswalk"/>
    <s v="CURRENCY_CODE"/>
    <x v="0"/>
    <s v="Yes"/>
    <s v="Yes"/>
  </r>
  <r>
    <s v="HCM WDLOOKUP Crosswalk"/>
    <s v="COUNTRY_ISO_CODE"/>
    <x v="2"/>
    <s v="Yes"/>
    <s v="Yes"/>
  </r>
  <r>
    <s v="HCM WDLOOKUP Crosswalk"/>
    <s v="COUNTRY_REGION"/>
    <x v="0"/>
    <s v="Yes"/>
    <s v="Yes"/>
  </r>
  <r>
    <s v="Pi_DTA_Workday_Recruiting_Crosswalk"/>
    <s v="CONTRACT_TYPE"/>
    <x v="2"/>
    <s v="Yes"/>
    <s v="Yes"/>
  </r>
  <r>
    <s v="Pi_DTA_Workday_Recruiting_Crosswalk"/>
    <s v="CONTRACT_STATUS"/>
    <x v="0"/>
    <s v="Yes"/>
    <s v="Yes"/>
  </r>
  <r>
    <s v="Pi_DTA_Workday_Recruiting_Crosswalk"/>
    <s v="CONTRACT_REASON"/>
    <x v="0"/>
    <s v="Yes"/>
    <s v="Yes"/>
  </r>
  <r>
    <s v="Pi_DTA_Workday_Talent_And_Performance_Crosswalk"/>
    <s v="REVIEW_TEMPLATE"/>
    <x v="2"/>
    <s v="Yes"/>
    <s v="Yes"/>
  </r>
  <r>
    <s v="Pi_DTA_Workday_Talent_And_Performance_Crosswalk"/>
    <s v="REVIEW_RATING"/>
    <x v="2"/>
    <s v="Yes"/>
    <s v="Yes"/>
  </r>
  <r>
    <s v="Pi_DTA_Workday_Talent_And_Performance_Crosswalk"/>
    <s v="SCHOOL"/>
    <x v="0"/>
    <s v="Yes"/>
    <s v="Yes"/>
  </r>
  <r>
    <s v="Pi_DTA_Workday_Talent_And_Performance_Crosswalk"/>
    <s v="SCHOOL_TYPE"/>
    <x v="0"/>
    <s v="Yes"/>
    <s v="Yes"/>
  </r>
  <r>
    <s v="Pi_DTA_Workday_Talent_And_Performance_Crosswalk"/>
    <s v="DEGREE"/>
    <x v="2"/>
    <s v="Yes"/>
    <s v="Yes"/>
  </r>
  <r>
    <s v="Pi_DTA_Workday_Talent_And_Performance_Crosswalk"/>
    <s v="DEGREE_COMPLETED"/>
    <x v="0"/>
    <s v="Yes"/>
    <s v="Yes"/>
  </r>
  <r>
    <s v="Pi_DTA_Workday_Talent_And_Performance_Crosswalk"/>
    <s v="FIELD_OF_STUDY"/>
    <x v="0"/>
    <s v="Yes"/>
    <s v="Yes"/>
  </r>
  <r>
    <s v="Pi_DTA_Workday_Talent_And_Performance_Crosswalk"/>
    <s v="CERTIFICATION"/>
    <x v="1"/>
    <s v="Yes"/>
    <s v="Yes"/>
  </r>
  <r>
    <s v="Pi_DTA_Workday_Compensation_Crosswalk"/>
    <s v="COMPENSATION_FREQUENCY"/>
    <x v="2"/>
    <s v="Yes"/>
    <s v="Yes"/>
  </r>
  <r>
    <s v="Pi_DTA_Workday_Compensation_Crosswalk"/>
    <s v="COMPENSATION_PACKAGE"/>
    <x v="2"/>
    <s v="Yes"/>
    <s v="Yes"/>
  </r>
  <r>
    <s v="Pi_DTA_Workday_Compensation_Crosswalk"/>
    <s v="COMPENSATION_GRADE"/>
    <x v="2"/>
    <s v="Yes"/>
    <s v="Yes"/>
  </r>
  <r>
    <s v="Pi_DTA_Workday_Compensation_Crosswalk"/>
    <s v="COMPENSATION_GRADE_PROFILE"/>
    <x v="2"/>
    <s v="Yes"/>
    <s v="Yes"/>
  </r>
  <r>
    <s v="Pi_DTA_Workday_Compensation_Crosswalk"/>
    <s v="COMPENSATION_STEP"/>
    <x v="2"/>
    <s v="Yes"/>
    <s v="Yes"/>
  </r>
  <r>
    <s v="Pi_DTA_Workday_Compensation_Crosswalk"/>
    <s v="PAY_PLAN"/>
    <x v="2"/>
    <s v="Yes"/>
    <s v="Yes"/>
  </r>
  <r>
    <s v="Pi_DTA_Workday_Compensation_Crosswalk"/>
    <s v="ALLOWANCE_PLAN"/>
    <x v="2"/>
    <s v="Yes"/>
    <s v="Yes"/>
  </r>
  <r>
    <s v="Pi_DTA_Workday_Compensation_Crosswalk"/>
    <s v="PERIOD_SALARY_PLAN"/>
    <x v="2"/>
    <s v="Yes"/>
    <s v="Yes"/>
  </r>
  <r>
    <s v="Pi_DTA_Workday_Benefits_Crosswalk"/>
    <s v="BENEFIT_PROVIDER"/>
    <x v="2"/>
    <s v="Yes"/>
    <s v="Yes"/>
  </r>
  <r>
    <s v="Pi_DTA_Workday_Benefits_Crosswalk"/>
    <s v="HEALTH_CARE_COVERAGE_PLAN"/>
    <x v="2"/>
    <s v="Yes"/>
    <s v="Yes"/>
  </r>
  <r>
    <s v="Pi_DTA_Workday_Benefits_Crosswalk"/>
    <s v="HEALTH_CARE_COVERAGE_TARGET"/>
    <x v="2"/>
    <s v="Yes"/>
    <s v="Yes"/>
  </r>
  <r>
    <s v="Pi_DTA_Workday_Benefits_Crosswalk"/>
    <s v="INSURANCE_COVERAGE_PLAN"/>
    <x v="3"/>
    <s v="Yes"/>
    <s v="Yes"/>
  </r>
  <r>
    <s v="Pi_DTA_Workday_Benefits_Crosswalk"/>
    <s v="INSURANCE_COVERAGE_AMOUNT"/>
    <x v="2"/>
    <s v="Yes"/>
    <s v="Yes"/>
  </r>
  <r>
    <s v="Pi_DTA_Workday_Benefits_Crosswalk"/>
    <s v="RETIREMENT_SAVINGS_PLAN"/>
    <x v="2"/>
    <s v="Yes"/>
    <s v="Yes"/>
  </r>
  <r>
    <s v="Pi_DTA_Workday_Benefits_Crosswalk"/>
    <s v="ADDITIONAL_BENEFITS_PLAN"/>
    <x v="2"/>
    <s v="Yes"/>
    <s v="Yes"/>
  </r>
  <r>
    <s v="Pi_DTA_Workday_Benefits_Crosswalk"/>
    <s v="ADDITIONAL_BENEFITS_COVERAGE_TARGET"/>
    <x v="2"/>
    <s v="Yes"/>
    <s v="Yes"/>
  </r>
  <r>
    <s v="Pi_DTA_Workday_Absence_Crosswalk"/>
    <s v="TIME_OFF_TYPE"/>
    <x v="2"/>
    <s v="Yes"/>
    <s v="Yes"/>
  </r>
  <r>
    <s v="Pi_DTA_Workday_Absence_Crosswalk"/>
    <s v="TIME_OFF_CODE"/>
    <x v="2"/>
    <s v="Yes"/>
    <s v="Yes"/>
  </r>
  <r>
    <s v="Pi_DTA_Workday_Absence_Crosswalk"/>
    <s v="LEAVE_OF_ABSENCE_TYPE"/>
    <x v="2"/>
    <s v="Yes"/>
    <s v="Yes"/>
  </r>
  <r>
    <s v="Pi_DTA_Workday_Absence_Crosswalk"/>
    <s v="LEAVE_REASON"/>
    <x v="2"/>
    <s v="Yes"/>
    <s v="Yes"/>
  </r>
  <r>
    <s v="Pi_DTA_Workday_Absence_Crosswalk"/>
    <s v="ACCRUAL_CODE"/>
    <x v="2"/>
    <s v="Yes"/>
    <s v="Yes"/>
  </r>
  <r>
    <s v="Pi_DTA_Workday_Absence_Crosswalk"/>
    <s v="WORK_SCHEDULE"/>
    <x v="2"/>
    <s v="Yes"/>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6" cacheId="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ototype">
  <location ref="H3:K6" firstHeaderRow="0" firstDataRow="1" firstDataCol="1"/>
  <pivotFields count="39">
    <pivotField showAll="0"/>
    <pivotField axis="axisRow"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axis="axisRow" showAll="0">
      <items count="3">
        <item sd="0" x="0"/>
        <item sd="0" x="1"/>
        <item t="default" sd="0"/>
      </items>
    </pivotField>
    <pivotField showAll="0"/>
    <pivotField showAll="0"/>
    <pivotField numFmtId="1" showAll="0"/>
    <pivotField showAll="0"/>
    <pivotField showAll="0"/>
    <pivotField numFmtId="14" showAll="0"/>
    <pivotField numFmtId="14" showAll="0"/>
    <pivotField numFmtId="14" showAll="0"/>
    <pivotField numFmtId="14" showAll="0"/>
    <pivotField numFmtId="10" showAll="0"/>
    <pivotField showAll="0"/>
    <pivotField dataField="1" showAll="0"/>
    <pivotField dataField="1" showAll="0"/>
    <pivotField dataField="1" numFmtId="10" showAll="0"/>
    <pivotField numFmtId="10" showAll="0"/>
    <pivotField showAll="0"/>
    <pivotField numFmtId="10" showAll="0" defaultSubtotal="0"/>
    <pivotField numFmtId="14" showAll="0"/>
    <pivotField showAll="0"/>
    <pivotField showAl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
  </rowFields>
  <rowItems count="3">
    <i>
      <x/>
    </i>
    <i>
      <x v="1"/>
    </i>
    <i t="grand">
      <x/>
    </i>
  </rowItems>
  <colFields count="1">
    <field x="-2"/>
  </colFields>
  <colItems count="3">
    <i>
      <x/>
    </i>
    <i i="1">
      <x v="1"/>
    </i>
    <i i="2">
      <x v="2"/>
    </i>
  </colItems>
  <dataFields count="3">
    <dataField name="No. of Crosswalks" fld="16" baseField="4" baseItem="1"/>
    <dataField name="No. of Crosswalk Complete" fld="17" baseField="4" baseItem="1"/>
    <dataField name="Crosswalk Completion (%)" fld="18" subtotal="average" baseField="4" baseItem="0" numFmtId="164"/>
  </dataFields>
  <formats count="20">
    <format dxfId="253">
      <pivotArea type="all" dataOnly="0" outline="0" fieldPosition="0"/>
    </format>
    <format dxfId="254">
      <pivotArea outline="0" collapsedLevelsAreSubtotals="1" fieldPosition="0"/>
    </format>
    <format dxfId="255">
      <pivotArea field="4" type="button" dataOnly="0" labelOnly="1" outline="0" axis="axisRow" fieldPosition="0"/>
    </format>
    <format dxfId="256">
      <pivotArea dataOnly="0" labelOnly="1" fieldPosition="0">
        <references count="1">
          <reference field="4" count="0"/>
        </references>
      </pivotArea>
    </format>
    <format dxfId="257">
      <pivotArea dataOnly="0" labelOnly="1" grandRow="1" outline="0" fieldPosition="0"/>
    </format>
    <format dxfId="258">
      <pivotArea dataOnly="0" labelOnly="1" outline="0" fieldPosition="0">
        <references count="1">
          <reference field="4294967294" count="3">
            <x v="0"/>
            <x v="1"/>
            <x v="2"/>
          </reference>
        </references>
      </pivotArea>
    </format>
    <format dxfId="259">
      <pivotArea field="4" type="button" dataOnly="0" labelOnly="1" outline="0" axis="axisRow" fieldPosition="0"/>
    </format>
    <format dxfId="260">
      <pivotArea dataOnly="0" labelOnly="1" outline="0" fieldPosition="0">
        <references count="1">
          <reference field="4294967294" count="3">
            <x v="0"/>
            <x v="1"/>
            <x v="2"/>
          </reference>
        </references>
      </pivotArea>
    </format>
    <format dxfId="261">
      <pivotArea field="4" type="button" dataOnly="0" labelOnly="1" outline="0" axis="axisRow" fieldPosition="0"/>
    </format>
    <format dxfId="262">
      <pivotArea dataOnly="0" labelOnly="1" outline="0" fieldPosition="0">
        <references count="1">
          <reference field="4294967294" count="3">
            <x v="0"/>
            <x v="1"/>
            <x v="2"/>
          </reference>
        </references>
      </pivotArea>
    </format>
    <format dxfId="263">
      <pivotArea type="all" dataOnly="0" outline="0" fieldPosition="0"/>
    </format>
    <format dxfId="264">
      <pivotArea outline="0" collapsedLevelsAreSubtotals="1" fieldPosition="0"/>
    </format>
    <format dxfId="265">
      <pivotArea field="4" type="button" dataOnly="0" labelOnly="1" outline="0" axis="axisRow" fieldPosition="0"/>
    </format>
    <format dxfId="266">
      <pivotArea dataOnly="0" labelOnly="1" fieldPosition="0">
        <references count="1">
          <reference field="4" count="0"/>
        </references>
      </pivotArea>
    </format>
    <format dxfId="267">
      <pivotArea dataOnly="0" labelOnly="1" grandRow="1" outline="0" fieldPosition="0"/>
    </format>
    <format dxfId="268">
      <pivotArea dataOnly="0" labelOnly="1" outline="0" fieldPosition="0">
        <references count="1">
          <reference field="4294967294" count="3">
            <x v="0"/>
            <x v="1"/>
            <x v="2"/>
          </reference>
        </references>
      </pivotArea>
    </format>
    <format dxfId="269">
      <pivotArea outline="0" collapsedLevelsAreSubtotals="1" fieldPosition="0">
        <references count="1">
          <reference field="4294967294" count="1" selected="0">
            <x v="2"/>
          </reference>
        </references>
      </pivotArea>
    </format>
    <format dxfId="270">
      <pivotArea outline="0" collapsedLevelsAreSubtotals="1" fieldPosition="0">
        <references count="1">
          <reference field="4294967294" count="1" selected="0">
            <x v="2"/>
          </reference>
        </references>
      </pivotArea>
    </format>
    <format dxfId="271">
      <pivotArea field="4" type="button" dataOnly="0" labelOnly="1" outline="0" axis="axisRow" fieldPosition="0"/>
    </format>
    <format dxfId="272">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4" cacheId="6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rototype">
  <location ref="A3:E6" firstHeaderRow="0" firstDataRow="1" firstDataCol="1"/>
  <pivotFields count="40">
    <pivotField showAll="0"/>
    <pivotField axis="axisRow"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pivotField showAll="0"/>
    <pivotField axis="axisRow" showAll="0">
      <items count="3">
        <item sd="0" x="0"/>
        <item sd="0" x="1"/>
        <item t="default" sd="0"/>
      </items>
    </pivotField>
    <pivotField showAll="0"/>
    <pivotField showAll="0"/>
    <pivotField dataField="1" numFmtId="1" showAll="0"/>
    <pivotField dataField="1" showAll="0"/>
    <pivotField dataField="1" showAll="0"/>
    <pivotField numFmtId="14" showAll="0"/>
    <pivotField numFmtId="14" showAll="0"/>
    <pivotField numFmtId="14" showAll="0"/>
    <pivotField numFmtId="14" showAll="0"/>
    <pivotField dataField="1" numFmtId="10" showAll="0"/>
    <pivotField showAll="0"/>
    <pivotField showAll="0"/>
    <pivotField showAll="0"/>
    <pivotField numFmtId="10" showAll="0"/>
    <pivotField numFmtId="10" showAll="0"/>
    <pivotField showAll="0"/>
    <pivotField numFmtId="10" showAll="0" defaultSubtotal="0"/>
    <pivotField numFmtId="14" showAll="0"/>
    <pivotField showAll="0"/>
    <pivotField showAl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
  </rowFields>
  <rowItems count="3">
    <i>
      <x/>
    </i>
    <i>
      <x v="1"/>
    </i>
    <i t="grand">
      <x/>
    </i>
  </rowItems>
  <colFields count="1">
    <field x="-2"/>
  </colFields>
  <colItems count="4">
    <i>
      <x/>
    </i>
    <i i="1">
      <x v="1"/>
    </i>
    <i i="2">
      <x v="2"/>
    </i>
    <i i="3">
      <x v="3"/>
    </i>
  </colItems>
  <dataFields count="4">
    <dataField name="Total No. of Fields" fld="7" baseField="0" baseItem="0"/>
    <dataField name="Total No. of Mapped Fields" fld="8" baseField="0" baseItem="0"/>
    <dataField name="Mapping Completion (%)" fld="14" subtotal="average" baseField="4" baseItem="0" numFmtId="164"/>
    <dataField name="Tech. Specs Completed" fld="9" baseField="0" baseItem="0"/>
  </dataFields>
  <formats count="23">
    <format dxfId="230">
      <pivotArea outline="0" collapsedLevelsAreSubtotals="1" fieldPosition="0">
        <references count="1">
          <reference field="4294967294" count="1" selected="0">
            <x v="2"/>
          </reference>
        </references>
      </pivotArea>
    </format>
    <format dxfId="231">
      <pivotArea outline="0" collapsedLevelsAreSubtotals="1" fieldPosition="0">
        <references count="1">
          <reference field="4294967294" count="1" selected="0">
            <x v="2"/>
          </reference>
        </references>
      </pivotArea>
    </format>
    <format dxfId="232">
      <pivotArea outline="0" collapsedLevelsAreSubtotals="1" fieldPosition="0">
        <references count="1">
          <reference field="4294967294" count="1" selected="0">
            <x v="2"/>
          </reference>
        </references>
      </pivotArea>
    </format>
    <format dxfId="233">
      <pivotArea outline="0" collapsedLevelsAreSubtotals="1" fieldPosition="0">
        <references count="1">
          <reference field="4294967294" count="1" selected="0">
            <x v="2"/>
          </reference>
        </references>
      </pivotArea>
    </format>
    <format dxfId="234">
      <pivotArea type="all" dataOnly="0" outline="0" fieldPosition="0"/>
    </format>
    <format dxfId="235">
      <pivotArea outline="0" collapsedLevelsAreSubtotals="1" fieldPosition="0"/>
    </format>
    <format dxfId="236">
      <pivotArea field="4" type="button" dataOnly="0" labelOnly="1" outline="0" axis="axisRow" fieldPosition="0"/>
    </format>
    <format dxfId="237">
      <pivotArea dataOnly="0" labelOnly="1" fieldPosition="0">
        <references count="1">
          <reference field="4" count="0"/>
        </references>
      </pivotArea>
    </format>
    <format dxfId="238">
      <pivotArea dataOnly="0" labelOnly="1" grandRow="1" outline="0" fieldPosition="0"/>
    </format>
    <format dxfId="239">
      <pivotArea dataOnly="0" labelOnly="1" outline="0" fieldPosition="0">
        <references count="1">
          <reference field="4294967294" count="3">
            <x v="0"/>
            <x v="1"/>
            <x v="2"/>
          </reference>
        </references>
      </pivotArea>
    </format>
    <format dxfId="240">
      <pivotArea field="4" type="button" dataOnly="0" labelOnly="1" outline="0" axis="axisRow" fieldPosition="0"/>
    </format>
    <format dxfId="241">
      <pivotArea dataOnly="0" labelOnly="1" outline="0" fieldPosition="0">
        <references count="1">
          <reference field="4294967294" count="3">
            <x v="0"/>
            <x v="1"/>
            <x v="2"/>
          </reference>
        </references>
      </pivotArea>
    </format>
    <format dxfId="242">
      <pivotArea field="4" type="button" dataOnly="0" labelOnly="1" outline="0" axis="axisRow" fieldPosition="0"/>
    </format>
    <format dxfId="243">
      <pivotArea dataOnly="0" labelOnly="1" outline="0" fieldPosition="0">
        <references count="1">
          <reference field="4294967294" count="3">
            <x v="0"/>
            <x v="1"/>
            <x v="2"/>
          </reference>
        </references>
      </pivotArea>
    </format>
    <format dxfId="244">
      <pivotArea type="all" dataOnly="0" outline="0" fieldPosition="0"/>
    </format>
    <format dxfId="245">
      <pivotArea outline="0" collapsedLevelsAreSubtotals="1" fieldPosition="0"/>
    </format>
    <format dxfId="246">
      <pivotArea field="4" type="button" dataOnly="0" labelOnly="1" outline="0" axis="axisRow" fieldPosition="0"/>
    </format>
    <format dxfId="247">
      <pivotArea dataOnly="0" labelOnly="1" fieldPosition="0">
        <references count="1">
          <reference field="4" count="0"/>
        </references>
      </pivotArea>
    </format>
    <format dxfId="248">
      <pivotArea dataOnly="0" labelOnly="1" grandRow="1" outline="0" fieldPosition="0"/>
    </format>
    <format dxfId="249">
      <pivotArea dataOnly="0" labelOnly="1" outline="0" fieldPosition="0">
        <references count="1">
          <reference field="4294967294" count="3">
            <x v="0"/>
            <x v="1"/>
            <x v="2"/>
          </reference>
        </references>
      </pivotArea>
    </format>
    <format dxfId="250">
      <pivotArea dataOnly="0" labelOnly="1" outline="0" fieldPosition="0">
        <references count="1">
          <reference field="4294967294" count="1">
            <x v="3"/>
          </reference>
        </references>
      </pivotArea>
    </format>
    <format dxfId="251">
      <pivotArea field="4" type="button" dataOnly="0" labelOnly="1" outline="0" axis="axisRow" fieldPosition="0"/>
    </format>
    <format dxfId="252">
      <pivotArea dataOnly="0" labelOnly="1" outline="0" fieldPosition="0">
        <references count="1">
          <reference field="4294967294" count="4">
            <x v="0"/>
            <x v="1"/>
            <x v="2"/>
            <x v="3"/>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7" cacheId="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Crosswalk Status">
  <location ref="M3:N8" firstHeaderRow="1" firstDataRow="1" firstDataCol="1"/>
  <pivotFields count="5">
    <pivotField showAll="0"/>
    <pivotField dataField="1" showAll="0"/>
    <pivotField axis="axisRow" showAll="0">
      <items count="6">
        <item x="0"/>
        <item x="1"/>
        <item x="3"/>
        <item m="1" x="4"/>
        <item x="2"/>
        <item t="default"/>
      </items>
    </pivotField>
    <pivotField showAll="0"/>
    <pivotField showAll="0"/>
  </pivotFields>
  <rowFields count="1">
    <field x="2"/>
  </rowFields>
  <rowItems count="5">
    <i>
      <x/>
    </i>
    <i>
      <x v="1"/>
    </i>
    <i>
      <x v="2"/>
    </i>
    <i>
      <x v="4"/>
    </i>
    <i t="grand">
      <x/>
    </i>
  </rowItems>
  <colItems count="1">
    <i/>
  </colItems>
  <dataFields count="1">
    <dataField name="No. of Crosswalk" fld="1" subtotal="count" baseField="0" baseItem="0"/>
  </dataFields>
  <formats count="23">
    <format dxfId="207">
      <pivotArea type="all" dataOnly="0" outline="0" fieldPosition="0"/>
    </format>
    <format dxfId="208">
      <pivotArea outline="0" collapsedLevelsAreSubtotals="1" fieldPosition="0"/>
    </format>
    <format dxfId="209">
      <pivotArea field="2" type="button" dataOnly="0" labelOnly="1" outline="0" axis="axisRow" fieldPosition="0"/>
    </format>
    <format dxfId="210">
      <pivotArea dataOnly="0" labelOnly="1" outline="0" axis="axisValues" fieldPosition="0"/>
    </format>
    <format dxfId="211">
      <pivotArea dataOnly="0" labelOnly="1" fieldPosition="0">
        <references count="1">
          <reference field="2" count="0"/>
        </references>
      </pivotArea>
    </format>
    <format dxfId="212">
      <pivotArea dataOnly="0" labelOnly="1" grandRow="1" outline="0" fieldPosition="0"/>
    </format>
    <format dxfId="213">
      <pivotArea dataOnly="0" labelOnly="1" outline="0" axis="axisValues" fieldPosition="0"/>
    </format>
    <format dxfId="214">
      <pivotArea field="2" type="button" dataOnly="0" labelOnly="1" outline="0" axis="axisRow" fieldPosition="0"/>
    </format>
    <format dxfId="215">
      <pivotArea dataOnly="0" labelOnly="1" outline="0" axis="axisValues" fieldPosition="0"/>
    </format>
    <format dxfId="216">
      <pivotArea dataOnly="0" labelOnly="1" outline="0" axis="axisValues" fieldPosition="0"/>
    </format>
    <format dxfId="217">
      <pivotArea field="2" type="button" dataOnly="0" labelOnly="1" outline="0" axis="axisRow" fieldPosition="0"/>
    </format>
    <format dxfId="218">
      <pivotArea dataOnly="0" labelOnly="1" outline="0" axis="axisValues" fieldPosition="0"/>
    </format>
    <format dxfId="219">
      <pivotArea dataOnly="0" labelOnly="1" outline="0" axis="axisValues" fieldPosition="0"/>
    </format>
    <format dxfId="220">
      <pivotArea type="all" dataOnly="0" outline="0" fieldPosition="0"/>
    </format>
    <format dxfId="221">
      <pivotArea outline="0" collapsedLevelsAreSubtotals="1" fieldPosition="0"/>
    </format>
    <format dxfId="222">
      <pivotArea field="2" type="button" dataOnly="0" labelOnly="1" outline="0" axis="axisRow" fieldPosition="0"/>
    </format>
    <format dxfId="223">
      <pivotArea dataOnly="0" labelOnly="1" outline="0" axis="axisValues" fieldPosition="0"/>
    </format>
    <format dxfId="224">
      <pivotArea dataOnly="0" labelOnly="1" fieldPosition="0">
        <references count="1">
          <reference field="2" count="0"/>
        </references>
      </pivotArea>
    </format>
    <format dxfId="225">
      <pivotArea dataOnly="0" labelOnly="1" grandRow="1" outline="0" fieldPosition="0"/>
    </format>
    <format dxfId="226">
      <pivotArea dataOnly="0" labelOnly="1" outline="0" axis="axisValues" fieldPosition="0"/>
    </format>
    <format dxfId="227">
      <pivotArea field="2" type="button" dataOnly="0" labelOnly="1" outline="0" axis="axisRow" fieldPosition="0"/>
    </format>
    <format dxfId="228">
      <pivotArea dataOnly="0" labelOnly="1" outline="0" axis="axisValues" fieldPosition="0"/>
    </format>
    <format dxfId="22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E1:E6" totalsRowShown="0" headerRowDxfId="3">
  <autoFilter ref="E1:E6" xr:uid="{00000000-0009-0000-0100-000003000000}"/>
  <tableColumns count="1">
    <tableColumn id="1" xr3:uid="{00000000-0010-0000-0000-000001000000}" name="xwalkstatus"/>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5" displayName="Table5" ref="C1:C3" totalsRowShown="0" headerRowDxfId="2" dataDxfId="1">
  <autoFilter ref="C1:C3" xr:uid="{00000000-0009-0000-0100-000005000000}"/>
  <tableColumns count="1">
    <tableColumn id="1" xr3:uid="{00000000-0010-0000-0100-000001000000}" name="xwalk_yn"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37" dT="2019-08-01T12:28:53.52" personId="{D60462B2-05C7-400C-B712-67F364169B51}" id="{CA2D221B-C7D0-439E-9136-87B829D5F07E}">
    <text xml:space="preserve">100% mapped but no SF file to confirm
</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6"/>
  <sheetViews>
    <sheetView workbookViewId="0">
      <selection activeCell="M5" sqref="M5"/>
    </sheetView>
  </sheetViews>
  <sheetFormatPr defaultRowHeight="13.9"/>
  <cols>
    <col min="1" max="1" width="10" customWidth="1"/>
    <col min="2" max="2" width="14.375" customWidth="1"/>
    <col min="3" max="3" width="20.875" customWidth="1"/>
    <col min="4" max="4" width="19" customWidth="1"/>
    <col min="5" max="5" width="18" customWidth="1"/>
    <col min="6" max="6" width="20.625" customWidth="1"/>
    <col min="7" max="7" width="2.25" customWidth="1"/>
    <col min="8" max="8" width="10" customWidth="1"/>
    <col min="9" max="9" width="14.25" customWidth="1"/>
    <col min="10" max="10" width="21.25" customWidth="1"/>
    <col min="11" max="11" width="20.125" customWidth="1"/>
    <col min="12" max="12" width="1.875" customWidth="1"/>
    <col min="13" max="13" width="15.125" customWidth="1"/>
    <col min="14" max="14" width="13.5" customWidth="1"/>
    <col min="15" max="15" width="12.5" customWidth="1"/>
    <col min="16" max="16" width="1.875" customWidth="1"/>
    <col min="17" max="17" width="6.375" customWidth="1"/>
    <col min="18" max="18" width="10.5" customWidth="1"/>
    <col min="19" max="26" width="7" customWidth="1"/>
    <col min="27" max="27" width="8" customWidth="1"/>
    <col min="28" max="28" width="20.375" bestFit="1" customWidth="1"/>
    <col min="29" max="29" width="27.625" bestFit="1" customWidth="1"/>
  </cols>
  <sheetData>
    <row r="2" spans="1:14" ht="14.45">
      <c r="A2" s="110" t="s">
        <v>0</v>
      </c>
      <c r="B2" s="110"/>
      <c r="C2" s="110"/>
      <c r="D2" s="110"/>
      <c r="E2" s="110"/>
      <c r="F2" s="110"/>
      <c r="H2" s="110" t="s">
        <v>1</v>
      </c>
      <c r="I2" s="110"/>
      <c r="J2" s="110"/>
      <c r="K2" s="110"/>
      <c r="M2" s="111" t="s">
        <v>2</v>
      </c>
      <c r="N2" s="111"/>
    </row>
    <row r="3" spans="1:14" ht="14.45">
      <c r="A3" s="105" t="s">
        <v>3</v>
      </c>
      <c r="B3" s="105" t="s">
        <v>4</v>
      </c>
      <c r="C3" s="105" t="s">
        <v>5</v>
      </c>
      <c r="D3" s="105" t="s">
        <v>6</v>
      </c>
      <c r="E3" s="105" t="s">
        <v>7</v>
      </c>
      <c r="F3" s="106" t="s">
        <v>8</v>
      </c>
      <c r="G3" s="97"/>
      <c r="H3" s="105" t="s">
        <v>3</v>
      </c>
      <c r="I3" s="105" t="s">
        <v>9</v>
      </c>
      <c r="J3" s="105" t="s">
        <v>10</v>
      </c>
      <c r="K3" s="105" t="s">
        <v>11</v>
      </c>
      <c r="M3" s="105" t="s">
        <v>2</v>
      </c>
      <c r="N3" s="105" t="s">
        <v>12</v>
      </c>
    </row>
    <row r="4" spans="1:14" ht="14.45">
      <c r="A4" s="102" t="s">
        <v>13</v>
      </c>
      <c r="B4" s="103">
        <v>454</v>
      </c>
      <c r="C4" s="103">
        <v>450</v>
      </c>
      <c r="D4" s="104">
        <v>0.9835449735449735</v>
      </c>
      <c r="E4" s="103">
        <v>428</v>
      </c>
      <c r="F4" s="96">
        <f>GETPIVOTDATA("Tech. Specs Completed",$A3,"Prototype","P1")/GETPIVOTDATA("Total No. of Fields",$A3,"Prototype","P1")</f>
        <v>0.94273127753303965</v>
      </c>
      <c r="G4" s="98"/>
      <c r="H4" s="102" t="s">
        <v>13</v>
      </c>
      <c r="I4" s="103">
        <v>73</v>
      </c>
      <c r="J4" s="103">
        <v>70</v>
      </c>
      <c r="K4" s="104">
        <v>0.95333333333333337</v>
      </c>
      <c r="M4" s="102" t="s">
        <v>14</v>
      </c>
      <c r="N4" s="103">
        <v>24</v>
      </c>
    </row>
    <row r="5" spans="1:14" ht="14.45">
      <c r="A5" s="102" t="s">
        <v>15</v>
      </c>
      <c r="B5" s="103">
        <v>258</v>
      </c>
      <c r="C5" s="103">
        <v>53</v>
      </c>
      <c r="D5" s="104">
        <v>0.29023851965028435</v>
      </c>
      <c r="E5" s="103">
        <v>3</v>
      </c>
      <c r="F5" s="96">
        <f>GETPIVOTDATA("Tech. Specs Completed",$A$3,"Prototype","P2")/GETPIVOTDATA("Total No. of Fields",$A$3,"Prototype","P2")</f>
        <v>1.1627906976744186E-2</v>
      </c>
      <c r="G5" s="98"/>
      <c r="H5" s="102" t="s">
        <v>15</v>
      </c>
      <c r="I5" s="103">
        <v>1</v>
      </c>
      <c r="J5" s="103">
        <v>1</v>
      </c>
      <c r="K5" s="104">
        <v>1</v>
      </c>
      <c r="M5" s="102" t="s">
        <v>16</v>
      </c>
      <c r="N5" s="103">
        <v>7</v>
      </c>
    </row>
    <row r="6" spans="1:14" ht="14.45">
      <c r="A6" s="102" t="s">
        <v>17</v>
      </c>
      <c r="B6" s="103">
        <v>712</v>
      </c>
      <c r="C6" s="103">
        <v>503</v>
      </c>
      <c r="D6" s="104">
        <v>0.6902230122818358</v>
      </c>
      <c r="E6" s="103">
        <v>431</v>
      </c>
      <c r="F6" s="96">
        <f>GETPIVOTDATA("Tech. Specs Completed",$A$3)/GETPIVOTDATA("Total No. of Fields",$A$3)</f>
        <v>0.6053370786516854</v>
      </c>
      <c r="G6" s="98"/>
      <c r="H6" s="102" t="s">
        <v>17</v>
      </c>
      <c r="I6" s="103">
        <v>74</v>
      </c>
      <c r="J6" s="103">
        <v>71</v>
      </c>
      <c r="K6" s="104">
        <v>0.97307692307692306</v>
      </c>
      <c r="M6" s="102" t="s">
        <v>18</v>
      </c>
      <c r="N6" s="103">
        <v>3</v>
      </c>
    </row>
    <row r="7" spans="1:14" ht="14.45">
      <c r="M7" s="102" t="s">
        <v>19</v>
      </c>
      <c r="N7" s="103">
        <v>32</v>
      </c>
    </row>
    <row r="8" spans="1:14" ht="14.45">
      <c r="M8" s="102" t="s">
        <v>17</v>
      </c>
      <c r="N8" s="103">
        <v>66</v>
      </c>
    </row>
    <row r="9" spans="1:14" ht="14.45"/>
    <row r="10" spans="1:14" ht="14.45"/>
    <row r="11" spans="1:14" ht="14.45"/>
    <row r="12" spans="1:14" ht="14.45"/>
    <row r="13" spans="1:14" ht="14.45"/>
    <row r="14" spans="1:14" ht="14.45"/>
    <row r="15" spans="1:14" ht="14.45"/>
    <row r="16" spans="1:14" ht="14.45"/>
    <row r="17" ht="14.45"/>
    <row r="18" ht="14.45"/>
    <row r="19" ht="14.45"/>
    <row r="20" ht="14.45"/>
    <row r="21" ht="14.45"/>
    <row r="22" ht="14.45"/>
    <row r="23" ht="14.45"/>
    <row r="24" ht="14.45"/>
    <row r="25" ht="14.45"/>
    <row r="26" ht="14.45"/>
    <row r="27" ht="14.45"/>
    <row r="28" ht="14.45"/>
    <row r="29" ht="14.45"/>
    <row r="30" ht="14.45"/>
    <row r="31" ht="14.45"/>
    <row r="32" ht="14.45"/>
    <row r="33" ht="14.45"/>
    <row r="34" ht="14.45"/>
    <row r="35" ht="14.45"/>
    <row r="36" ht="14.45"/>
  </sheetData>
  <mergeCells count="3">
    <mergeCell ref="A2:F2"/>
    <mergeCell ref="H2:K2"/>
    <mergeCell ref="M2:N2"/>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J760"/>
  <sheetViews>
    <sheetView showGridLines="0" workbookViewId="0">
      <pane ySplit="3" topLeftCell="A12" activePane="bottomLeft" state="frozen"/>
      <selection pane="bottomLeft" activeCell="C12" sqref="C12"/>
    </sheetView>
  </sheetViews>
  <sheetFormatPr defaultColWidth="9" defaultRowHeight="11.45"/>
  <cols>
    <col min="1" max="1" width="2.125" style="64" customWidth="1"/>
    <col min="2" max="2" width="46.75" style="69" bestFit="1" customWidth="1"/>
    <col min="3" max="3" width="37.75" style="69" bestFit="1" customWidth="1"/>
    <col min="4" max="4" width="17.375" style="64" bestFit="1" customWidth="1"/>
    <col min="5" max="5" width="16.375" style="70" bestFit="1" customWidth="1"/>
    <col min="6" max="6" width="18" style="70" bestFit="1" customWidth="1"/>
    <col min="7" max="7" width="64.5" style="85" customWidth="1"/>
    <col min="8" max="16384" width="9" style="64"/>
  </cols>
  <sheetData>
    <row r="1" spans="1:10" ht="47.25" customHeight="1">
      <c r="A1" s="62"/>
      <c r="B1" s="115" t="s">
        <v>20</v>
      </c>
      <c r="C1" s="115"/>
      <c r="D1" s="115"/>
      <c r="E1" s="115"/>
      <c r="F1" s="115"/>
      <c r="G1" s="81"/>
      <c r="H1" s="63"/>
      <c r="I1" s="63"/>
      <c r="J1" s="63"/>
    </row>
    <row r="2" spans="1:10" ht="29.25" customHeight="1">
      <c r="A2" s="65"/>
      <c r="B2" s="112" t="s">
        <v>21</v>
      </c>
      <c r="C2" s="113"/>
      <c r="D2" s="113"/>
      <c r="E2" s="113"/>
      <c r="F2" s="113"/>
      <c r="G2" s="114"/>
    </row>
    <row r="3" spans="1:10" s="72" customFormat="1" ht="41.45">
      <c r="A3" s="71"/>
      <c r="B3" s="80" t="s">
        <v>22</v>
      </c>
      <c r="C3" s="80" t="s">
        <v>1</v>
      </c>
      <c r="D3" s="79" t="s">
        <v>23</v>
      </c>
      <c r="E3" s="79" t="s">
        <v>24</v>
      </c>
      <c r="F3" s="79" t="s">
        <v>25</v>
      </c>
      <c r="G3" s="80" t="s">
        <v>26</v>
      </c>
    </row>
    <row r="4" spans="1:10" s="66" customFormat="1">
      <c r="B4" s="67" t="s">
        <v>27</v>
      </c>
      <c r="C4" s="67" t="s">
        <v>28</v>
      </c>
      <c r="D4" s="74" t="s">
        <v>14</v>
      </c>
      <c r="E4" s="68" t="s">
        <v>29</v>
      </c>
      <c r="F4" s="68" t="s">
        <v>29</v>
      </c>
      <c r="G4" s="82"/>
    </row>
    <row r="5" spans="1:10" s="66" customFormat="1">
      <c r="B5" s="67" t="s">
        <v>27</v>
      </c>
      <c r="C5" s="67" t="s">
        <v>30</v>
      </c>
      <c r="D5" s="74" t="s">
        <v>14</v>
      </c>
      <c r="E5" s="68" t="s">
        <v>29</v>
      </c>
      <c r="F5" s="68" t="s">
        <v>29</v>
      </c>
      <c r="G5" s="82"/>
    </row>
    <row r="6" spans="1:10" s="66" customFormat="1">
      <c r="B6" s="67" t="s">
        <v>27</v>
      </c>
      <c r="C6" s="67" t="s">
        <v>31</v>
      </c>
      <c r="D6" s="74" t="s">
        <v>16</v>
      </c>
      <c r="E6" s="68" t="s">
        <v>29</v>
      </c>
      <c r="F6" s="68" t="s">
        <v>29</v>
      </c>
      <c r="G6" s="82" t="s">
        <v>32</v>
      </c>
    </row>
    <row r="7" spans="1:10" s="66" customFormat="1">
      <c r="B7" s="67" t="s">
        <v>27</v>
      </c>
      <c r="C7" s="67" t="s">
        <v>33</v>
      </c>
      <c r="D7" s="74" t="s">
        <v>14</v>
      </c>
      <c r="E7" s="68" t="s">
        <v>29</v>
      </c>
      <c r="F7" s="68" t="s">
        <v>29</v>
      </c>
      <c r="G7" s="82"/>
    </row>
    <row r="8" spans="1:10" s="66" customFormat="1">
      <c r="B8" s="67" t="s">
        <v>27</v>
      </c>
      <c r="C8" s="67" t="s">
        <v>34</v>
      </c>
      <c r="D8" s="74" t="s">
        <v>19</v>
      </c>
      <c r="E8" s="68" t="s">
        <v>29</v>
      </c>
      <c r="F8" s="68" t="s">
        <v>29</v>
      </c>
      <c r="G8" s="82"/>
    </row>
    <row r="9" spans="1:10" s="66" customFormat="1">
      <c r="B9" s="67" t="s">
        <v>27</v>
      </c>
      <c r="C9" s="67" t="s">
        <v>35</v>
      </c>
      <c r="D9" s="74" t="s">
        <v>14</v>
      </c>
      <c r="E9" s="68" t="s">
        <v>29</v>
      </c>
      <c r="F9" s="68" t="s">
        <v>29</v>
      </c>
      <c r="G9" s="82"/>
    </row>
    <row r="10" spans="1:10" s="66" customFormat="1">
      <c r="B10" s="67" t="s">
        <v>27</v>
      </c>
      <c r="C10" s="67" t="s">
        <v>36</v>
      </c>
      <c r="D10" s="74" t="s">
        <v>14</v>
      </c>
      <c r="E10" s="68" t="s">
        <v>29</v>
      </c>
      <c r="F10" s="68" t="s">
        <v>29</v>
      </c>
      <c r="G10" s="82" t="s">
        <v>37</v>
      </c>
    </row>
    <row r="11" spans="1:10" s="66" customFormat="1">
      <c r="B11" s="67" t="s">
        <v>27</v>
      </c>
      <c r="C11" s="67" t="s">
        <v>38</v>
      </c>
      <c r="D11" s="74" t="s">
        <v>14</v>
      </c>
      <c r="E11" s="68" t="s">
        <v>29</v>
      </c>
      <c r="F11" s="68" t="s">
        <v>29</v>
      </c>
      <c r="G11" s="82"/>
    </row>
    <row r="12" spans="1:10" s="66" customFormat="1">
      <c r="B12" s="67" t="s">
        <v>27</v>
      </c>
      <c r="C12" s="67" t="s">
        <v>39</v>
      </c>
      <c r="D12" s="74" t="s">
        <v>16</v>
      </c>
      <c r="E12" s="68" t="s">
        <v>29</v>
      </c>
      <c r="F12" s="68" t="s">
        <v>29</v>
      </c>
      <c r="G12" s="82" t="s">
        <v>40</v>
      </c>
    </row>
    <row r="13" spans="1:10" s="66" customFormat="1">
      <c r="B13" s="67" t="s">
        <v>27</v>
      </c>
      <c r="C13" s="67" t="s">
        <v>41</v>
      </c>
      <c r="D13" s="74" t="s">
        <v>14</v>
      </c>
      <c r="E13" s="68" t="s">
        <v>29</v>
      </c>
      <c r="F13" s="68" t="s">
        <v>29</v>
      </c>
      <c r="G13" s="82"/>
    </row>
    <row r="14" spans="1:10" s="66" customFormat="1">
      <c r="B14" s="67" t="s">
        <v>27</v>
      </c>
      <c r="C14" s="67" t="s">
        <v>42</v>
      </c>
      <c r="D14" s="74" t="s">
        <v>19</v>
      </c>
      <c r="E14" s="68" t="s">
        <v>29</v>
      </c>
      <c r="F14" s="68" t="s">
        <v>29</v>
      </c>
      <c r="G14" s="82" t="s">
        <v>40</v>
      </c>
    </row>
    <row r="15" spans="1:10" s="66" customFormat="1">
      <c r="B15" s="67" t="s">
        <v>27</v>
      </c>
      <c r="C15" s="67" t="s">
        <v>43</v>
      </c>
      <c r="D15" s="74" t="s">
        <v>14</v>
      </c>
      <c r="E15" s="68" t="s">
        <v>29</v>
      </c>
      <c r="F15" s="68" t="s">
        <v>29</v>
      </c>
      <c r="G15" s="82"/>
    </row>
    <row r="16" spans="1:10" s="66" customFormat="1">
      <c r="B16" s="67" t="s">
        <v>27</v>
      </c>
      <c r="C16" s="67" t="s">
        <v>44</v>
      </c>
      <c r="D16" s="74" t="s">
        <v>16</v>
      </c>
      <c r="E16" s="68" t="s">
        <v>29</v>
      </c>
      <c r="F16" s="68" t="s">
        <v>29</v>
      </c>
      <c r="G16" s="82" t="s">
        <v>45</v>
      </c>
    </row>
    <row r="17" spans="2:7" s="66" customFormat="1">
      <c r="B17" s="67" t="s">
        <v>27</v>
      </c>
      <c r="C17" s="67" t="s">
        <v>46</v>
      </c>
      <c r="D17" s="74" t="s">
        <v>14</v>
      </c>
      <c r="E17" s="68" t="s">
        <v>29</v>
      </c>
      <c r="F17" s="68" t="s">
        <v>29</v>
      </c>
      <c r="G17" s="82"/>
    </row>
    <row r="18" spans="2:7">
      <c r="B18" s="67" t="s">
        <v>27</v>
      </c>
      <c r="C18" s="67" t="s">
        <v>47</v>
      </c>
      <c r="D18" s="74" t="s">
        <v>16</v>
      </c>
      <c r="E18" s="68" t="s">
        <v>29</v>
      </c>
      <c r="F18" s="68" t="s">
        <v>48</v>
      </c>
      <c r="G18" s="82" t="s">
        <v>40</v>
      </c>
    </row>
    <row r="19" spans="2:7">
      <c r="B19" s="67" t="s">
        <v>27</v>
      </c>
      <c r="C19" s="67" t="s">
        <v>49</v>
      </c>
      <c r="D19" s="74" t="s">
        <v>16</v>
      </c>
      <c r="E19" s="68" t="s">
        <v>29</v>
      </c>
      <c r="F19" s="68" t="s">
        <v>48</v>
      </c>
      <c r="G19" s="82" t="s">
        <v>50</v>
      </c>
    </row>
    <row r="20" spans="2:7">
      <c r="B20" s="67" t="s">
        <v>27</v>
      </c>
      <c r="C20" s="67" t="s">
        <v>51</v>
      </c>
      <c r="D20" s="74" t="s">
        <v>16</v>
      </c>
      <c r="E20" s="68" t="s">
        <v>29</v>
      </c>
      <c r="F20" s="68" t="s">
        <v>48</v>
      </c>
      <c r="G20" s="82" t="s">
        <v>50</v>
      </c>
    </row>
    <row r="21" spans="2:7" s="66" customFormat="1">
      <c r="B21" s="67" t="s">
        <v>27</v>
      </c>
      <c r="C21" s="67" t="s">
        <v>52</v>
      </c>
      <c r="D21" s="75" t="s">
        <v>19</v>
      </c>
      <c r="E21" s="68" t="s">
        <v>29</v>
      </c>
      <c r="F21" s="68" t="s">
        <v>29</v>
      </c>
      <c r="G21" s="82" t="s">
        <v>53</v>
      </c>
    </row>
    <row r="22" spans="2:7">
      <c r="B22" s="67" t="s">
        <v>27</v>
      </c>
      <c r="C22" s="67" t="s">
        <v>54</v>
      </c>
      <c r="D22" s="74" t="s">
        <v>18</v>
      </c>
      <c r="E22" s="68" t="s">
        <v>29</v>
      </c>
      <c r="F22" s="68" t="s">
        <v>29</v>
      </c>
      <c r="G22" s="83"/>
    </row>
    <row r="23" spans="2:7">
      <c r="B23" s="67" t="s">
        <v>27</v>
      </c>
      <c r="C23" s="67" t="s">
        <v>55</v>
      </c>
      <c r="D23" s="74" t="s">
        <v>14</v>
      </c>
      <c r="E23" s="68" t="s">
        <v>29</v>
      </c>
      <c r="F23" s="68" t="s">
        <v>29</v>
      </c>
      <c r="G23" s="83" t="s">
        <v>56</v>
      </c>
    </row>
    <row r="24" spans="2:7" s="66" customFormat="1">
      <c r="B24" s="67" t="s">
        <v>27</v>
      </c>
      <c r="C24" s="67" t="s">
        <v>57</v>
      </c>
      <c r="D24" s="74" t="s">
        <v>19</v>
      </c>
      <c r="E24" s="68" t="s">
        <v>29</v>
      </c>
      <c r="F24" s="68" t="s">
        <v>29</v>
      </c>
      <c r="G24" s="82"/>
    </row>
    <row r="25" spans="2:7" s="66" customFormat="1">
      <c r="B25" s="67" t="s">
        <v>27</v>
      </c>
      <c r="C25" s="67" t="s">
        <v>58</v>
      </c>
      <c r="D25" s="74" t="s">
        <v>19</v>
      </c>
      <c r="E25" s="68" t="s">
        <v>29</v>
      </c>
      <c r="F25" s="68" t="s">
        <v>29</v>
      </c>
      <c r="G25" s="82"/>
    </row>
    <row r="26" spans="2:7" s="66" customFormat="1">
      <c r="B26" s="67" t="s">
        <v>27</v>
      </c>
      <c r="C26" s="67" t="s">
        <v>59</v>
      </c>
      <c r="D26" s="74" t="s">
        <v>18</v>
      </c>
      <c r="E26" s="68" t="s">
        <v>29</v>
      </c>
      <c r="F26" s="68" t="s">
        <v>29</v>
      </c>
      <c r="G26" s="82" t="s">
        <v>60</v>
      </c>
    </row>
    <row r="27" spans="2:7" s="66" customFormat="1">
      <c r="B27" s="67" t="s">
        <v>27</v>
      </c>
      <c r="C27" s="67" t="s">
        <v>61</v>
      </c>
      <c r="D27" s="74" t="s">
        <v>14</v>
      </c>
      <c r="E27" s="68" t="s">
        <v>29</v>
      </c>
      <c r="F27" s="68" t="s">
        <v>29</v>
      </c>
      <c r="G27" s="82"/>
    </row>
    <row r="28" spans="2:7" s="66" customFormat="1">
      <c r="B28" s="67" t="s">
        <v>27</v>
      </c>
      <c r="C28" s="67" t="s">
        <v>62</v>
      </c>
      <c r="D28" s="74" t="s">
        <v>19</v>
      </c>
      <c r="E28" s="68" t="s">
        <v>29</v>
      </c>
      <c r="F28" s="68" t="s">
        <v>29</v>
      </c>
      <c r="G28" s="82" t="s">
        <v>63</v>
      </c>
    </row>
    <row r="29" spans="2:7" ht="13.9">
      <c r="B29" s="67" t="s">
        <v>64</v>
      </c>
      <c r="C29" s="67" t="s">
        <v>65</v>
      </c>
      <c r="D29" s="74" t="s">
        <v>14</v>
      </c>
      <c r="E29" s="68" t="s">
        <v>29</v>
      </c>
      <c r="F29" s="68" t="s">
        <v>29</v>
      </c>
      <c r="G29" s="84"/>
    </row>
    <row r="30" spans="2:7" ht="13.9">
      <c r="B30" s="67" t="s">
        <v>64</v>
      </c>
      <c r="C30" s="67" t="s">
        <v>66</v>
      </c>
      <c r="D30" s="74" t="s">
        <v>14</v>
      </c>
      <c r="E30" s="68" t="s">
        <v>29</v>
      </c>
      <c r="F30" s="68" t="s">
        <v>29</v>
      </c>
      <c r="G30" s="84" t="s">
        <v>67</v>
      </c>
    </row>
    <row r="31" spans="2:7" ht="13.9">
      <c r="B31" s="67" t="s">
        <v>64</v>
      </c>
      <c r="C31" s="67" t="s">
        <v>68</v>
      </c>
      <c r="D31" s="74" t="s">
        <v>14</v>
      </c>
      <c r="E31" s="68" t="s">
        <v>29</v>
      </c>
      <c r="F31" s="68" t="s">
        <v>29</v>
      </c>
      <c r="G31" s="84"/>
    </row>
    <row r="32" spans="2:7" ht="13.9">
      <c r="B32" s="67" t="s">
        <v>64</v>
      </c>
      <c r="C32" s="67" t="s">
        <v>69</v>
      </c>
      <c r="D32" s="74" t="s">
        <v>14</v>
      </c>
      <c r="E32" s="68" t="s">
        <v>29</v>
      </c>
      <c r="F32" s="68" t="s">
        <v>29</v>
      </c>
      <c r="G32" s="84" t="s">
        <v>67</v>
      </c>
    </row>
    <row r="33" spans="2:7" ht="13.9">
      <c r="B33" s="67" t="s">
        <v>64</v>
      </c>
      <c r="C33" s="67" t="s">
        <v>70</v>
      </c>
      <c r="D33" s="74" t="s">
        <v>14</v>
      </c>
      <c r="E33" s="68" t="s">
        <v>29</v>
      </c>
      <c r="F33" s="68" t="s">
        <v>29</v>
      </c>
      <c r="G33" s="84" t="s">
        <v>71</v>
      </c>
    </row>
    <row r="34" spans="2:7" ht="13.9">
      <c r="B34" s="67" t="s">
        <v>64</v>
      </c>
      <c r="C34" s="67" t="s">
        <v>72</v>
      </c>
      <c r="D34" s="74" t="s">
        <v>14</v>
      </c>
      <c r="E34" s="68" t="s">
        <v>29</v>
      </c>
      <c r="F34" s="68" t="s">
        <v>29</v>
      </c>
      <c r="G34" s="84"/>
    </row>
    <row r="35" spans="2:7" ht="13.9">
      <c r="B35" s="67" t="s">
        <v>64</v>
      </c>
      <c r="C35" s="67" t="s">
        <v>73</v>
      </c>
      <c r="D35" s="74" t="s">
        <v>19</v>
      </c>
      <c r="E35" s="68" t="s">
        <v>29</v>
      </c>
      <c r="F35" s="68" t="s">
        <v>29</v>
      </c>
      <c r="G35" s="84" t="s">
        <v>74</v>
      </c>
    </row>
    <row r="36" spans="2:7" ht="13.9">
      <c r="B36" s="67" t="s">
        <v>64</v>
      </c>
      <c r="C36" s="67" t="s">
        <v>75</v>
      </c>
      <c r="D36" s="74" t="s">
        <v>14</v>
      </c>
      <c r="E36" s="68" t="s">
        <v>29</v>
      </c>
      <c r="F36" s="68" t="s">
        <v>29</v>
      </c>
      <c r="G36" s="84"/>
    </row>
    <row r="37" spans="2:7" ht="13.9">
      <c r="B37" s="67" t="s">
        <v>76</v>
      </c>
      <c r="C37" s="67" t="s">
        <v>77</v>
      </c>
      <c r="D37" s="74" t="s">
        <v>19</v>
      </c>
      <c r="E37" s="68" t="s">
        <v>29</v>
      </c>
      <c r="F37" s="68" t="s">
        <v>29</v>
      </c>
      <c r="G37" s="84" t="s">
        <v>78</v>
      </c>
    </row>
    <row r="38" spans="2:7" ht="13.9">
      <c r="B38" s="67" t="s">
        <v>76</v>
      </c>
      <c r="C38" s="67" t="s">
        <v>79</v>
      </c>
      <c r="D38" s="74" t="s">
        <v>14</v>
      </c>
      <c r="E38" s="68" t="s">
        <v>29</v>
      </c>
      <c r="F38" s="68" t="s">
        <v>29</v>
      </c>
      <c r="G38" s="84" t="s">
        <v>67</v>
      </c>
    </row>
    <row r="39" spans="2:7" ht="13.9">
      <c r="B39" s="67" t="s">
        <v>76</v>
      </c>
      <c r="C39" s="67" t="s">
        <v>80</v>
      </c>
      <c r="D39" s="74" t="s">
        <v>14</v>
      </c>
      <c r="E39" s="68" t="s">
        <v>29</v>
      </c>
      <c r="F39" s="68" t="s">
        <v>29</v>
      </c>
      <c r="G39" s="84" t="s">
        <v>67</v>
      </c>
    </row>
    <row r="40" spans="2:7" ht="13.9">
      <c r="B40" s="67" t="s">
        <v>81</v>
      </c>
      <c r="C40" s="67" t="s">
        <v>82</v>
      </c>
      <c r="D40" s="74" t="s">
        <v>19</v>
      </c>
      <c r="E40" s="68" t="s">
        <v>29</v>
      </c>
      <c r="F40" s="68" t="s">
        <v>29</v>
      </c>
      <c r="G40" s="84"/>
    </row>
    <row r="41" spans="2:7" ht="13.9">
      <c r="B41" s="67" t="s">
        <v>81</v>
      </c>
      <c r="C41" s="77" t="s">
        <v>83</v>
      </c>
      <c r="D41" s="74" t="s">
        <v>19</v>
      </c>
      <c r="E41" s="68" t="s">
        <v>29</v>
      </c>
      <c r="F41" s="68" t="s">
        <v>29</v>
      </c>
      <c r="G41" s="84"/>
    </row>
    <row r="42" spans="2:7" ht="13.9">
      <c r="B42" s="67" t="s">
        <v>81</v>
      </c>
      <c r="C42" s="67" t="s">
        <v>84</v>
      </c>
      <c r="D42" s="74" t="s">
        <v>14</v>
      </c>
      <c r="E42" s="68" t="s">
        <v>29</v>
      </c>
      <c r="F42" s="68" t="s">
        <v>29</v>
      </c>
      <c r="G42" s="84"/>
    </row>
    <row r="43" spans="2:7" ht="13.9">
      <c r="B43" s="67" t="s">
        <v>81</v>
      </c>
      <c r="C43" s="67" t="s">
        <v>85</v>
      </c>
      <c r="D43" s="74" t="s">
        <v>14</v>
      </c>
      <c r="E43" s="68" t="s">
        <v>29</v>
      </c>
      <c r="F43" s="68" t="s">
        <v>29</v>
      </c>
      <c r="G43" s="84"/>
    </row>
    <row r="44" spans="2:7" ht="13.9">
      <c r="B44" s="67" t="s">
        <v>81</v>
      </c>
      <c r="C44" s="78" t="s">
        <v>86</v>
      </c>
      <c r="D44" s="74" t="s">
        <v>19</v>
      </c>
      <c r="E44" s="68" t="s">
        <v>29</v>
      </c>
      <c r="F44" s="68" t="s">
        <v>29</v>
      </c>
      <c r="G44" s="84" t="s">
        <v>87</v>
      </c>
    </row>
    <row r="45" spans="2:7" ht="13.9">
      <c r="B45" s="67" t="s">
        <v>81</v>
      </c>
      <c r="C45" s="78" t="s">
        <v>88</v>
      </c>
      <c r="D45" s="74" t="s">
        <v>14</v>
      </c>
      <c r="E45" s="68" t="s">
        <v>29</v>
      </c>
      <c r="F45" s="68" t="s">
        <v>29</v>
      </c>
      <c r="G45" s="84" t="s">
        <v>89</v>
      </c>
    </row>
    <row r="46" spans="2:7" ht="13.9">
      <c r="B46" s="67" t="s">
        <v>81</v>
      </c>
      <c r="C46" s="78" t="s">
        <v>90</v>
      </c>
      <c r="D46" s="74" t="s">
        <v>14</v>
      </c>
      <c r="E46" s="68" t="s">
        <v>29</v>
      </c>
      <c r="F46" s="68" t="s">
        <v>29</v>
      </c>
      <c r="G46" s="84"/>
    </row>
    <row r="47" spans="2:7" ht="13.9">
      <c r="B47" s="67" t="s">
        <v>81</v>
      </c>
      <c r="C47" s="78" t="s">
        <v>91</v>
      </c>
      <c r="D47" s="74" t="s">
        <v>16</v>
      </c>
      <c r="E47" s="68" t="s">
        <v>29</v>
      </c>
      <c r="F47" s="68" t="s">
        <v>29</v>
      </c>
      <c r="G47" s="84" t="s">
        <v>92</v>
      </c>
    </row>
    <row r="48" spans="2:7" ht="13.9">
      <c r="B48" s="67" t="s">
        <v>93</v>
      </c>
      <c r="C48" s="67" t="s">
        <v>94</v>
      </c>
      <c r="D48" s="74" t="s">
        <v>19</v>
      </c>
      <c r="E48" s="68" t="s">
        <v>29</v>
      </c>
      <c r="F48" s="68" t="s">
        <v>29</v>
      </c>
      <c r="G48" s="84"/>
    </row>
    <row r="49" spans="2:7" ht="13.9">
      <c r="B49" s="67" t="s">
        <v>93</v>
      </c>
      <c r="C49" s="77" t="s">
        <v>95</v>
      </c>
      <c r="D49" s="74" t="s">
        <v>19</v>
      </c>
      <c r="E49" s="68" t="s">
        <v>29</v>
      </c>
      <c r="F49" s="68" t="s">
        <v>29</v>
      </c>
      <c r="G49" s="84"/>
    </row>
    <row r="50" spans="2:7" ht="13.9">
      <c r="B50" s="67" t="s">
        <v>93</v>
      </c>
      <c r="C50" s="67" t="s">
        <v>96</v>
      </c>
      <c r="D50" s="74" t="s">
        <v>19</v>
      </c>
      <c r="E50" s="68" t="s">
        <v>29</v>
      </c>
      <c r="F50" s="68" t="s">
        <v>29</v>
      </c>
      <c r="G50" s="84"/>
    </row>
    <row r="51" spans="2:7" ht="13.9">
      <c r="B51" s="67" t="s">
        <v>93</v>
      </c>
      <c r="C51" s="78" t="s">
        <v>97</v>
      </c>
      <c r="D51" s="74" t="s">
        <v>19</v>
      </c>
      <c r="E51" s="68" t="s">
        <v>29</v>
      </c>
      <c r="F51" s="68" t="s">
        <v>29</v>
      </c>
      <c r="G51" s="84"/>
    </row>
    <row r="52" spans="2:7" ht="13.9">
      <c r="B52" s="67" t="s">
        <v>93</v>
      </c>
      <c r="C52" s="78" t="s">
        <v>98</v>
      </c>
      <c r="D52" s="74" t="s">
        <v>19</v>
      </c>
      <c r="E52" s="68" t="s">
        <v>29</v>
      </c>
      <c r="F52" s="68" t="s">
        <v>29</v>
      </c>
      <c r="G52" s="84"/>
    </row>
    <row r="53" spans="2:7" ht="13.9">
      <c r="B53" s="67" t="s">
        <v>93</v>
      </c>
      <c r="C53" s="78" t="s">
        <v>99</v>
      </c>
      <c r="D53" s="74" t="s">
        <v>19</v>
      </c>
      <c r="E53" s="68" t="s">
        <v>29</v>
      </c>
      <c r="F53" s="68" t="s">
        <v>29</v>
      </c>
      <c r="G53" s="84"/>
    </row>
    <row r="54" spans="2:7" ht="13.9">
      <c r="B54" s="67" t="s">
        <v>93</v>
      </c>
      <c r="C54" s="78" t="s">
        <v>100</v>
      </c>
      <c r="D54" s="74" t="s">
        <v>19</v>
      </c>
      <c r="E54" s="68" t="s">
        <v>29</v>
      </c>
      <c r="F54" s="68" t="s">
        <v>29</v>
      </c>
      <c r="G54" s="84"/>
    </row>
    <row r="55" spans="2:7" ht="13.9">
      <c r="B55" s="67" t="s">
        <v>93</v>
      </c>
      <c r="C55" s="78" t="s">
        <v>101</v>
      </c>
      <c r="D55" s="74" t="s">
        <v>19</v>
      </c>
      <c r="E55" s="68" t="s">
        <v>29</v>
      </c>
      <c r="F55" s="68" t="s">
        <v>29</v>
      </c>
      <c r="G55" s="84" t="s">
        <v>102</v>
      </c>
    </row>
    <row r="56" spans="2:7" ht="13.9">
      <c r="B56" s="67" t="s">
        <v>103</v>
      </c>
      <c r="C56" s="67" t="s">
        <v>104</v>
      </c>
      <c r="D56" s="74" t="s">
        <v>19</v>
      </c>
      <c r="E56" s="68" t="s">
        <v>29</v>
      </c>
      <c r="F56" s="68" t="s">
        <v>29</v>
      </c>
      <c r="G56" s="84"/>
    </row>
    <row r="57" spans="2:7" ht="13.9">
      <c r="B57" s="67" t="s">
        <v>103</v>
      </c>
      <c r="C57" s="77" t="s">
        <v>105</v>
      </c>
      <c r="D57" s="74" t="s">
        <v>19</v>
      </c>
      <c r="E57" s="68" t="s">
        <v>29</v>
      </c>
      <c r="F57" s="68" t="s">
        <v>29</v>
      </c>
      <c r="G57" s="84"/>
    </row>
    <row r="58" spans="2:7" ht="13.9">
      <c r="B58" s="67" t="s">
        <v>103</v>
      </c>
      <c r="C58" s="67" t="s">
        <v>106</v>
      </c>
      <c r="D58" s="74" t="s">
        <v>19</v>
      </c>
      <c r="E58" s="68" t="s">
        <v>29</v>
      </c>
      <c r="F58" s="68" t="s">
        <v>29</v>
      </c>
      <c r="G58" s="84"/>
    </row>
    <row r="59" spans="2:7" ht="13.9">
      <c r="B59" s="67" t="s">
        <v>103</v>
      </c>
      <c r="C59" s="78" t="s">
        <v>107</v>
      </c>
      <c r="D59" s="74" t="s">
        <v>18</v>
      </c>
      <c r="E59" s="68" t="s">
        <v>29</v>
      </c>
      <c r="F59" s="68" t="s">
        <v>29</v>
      </c>
      <c r="G59" s="84" t="s">
        <v>108</v>
      </c>
    </row>
    <row r="60" spans="2:7" ht="13.9">
      <c r="B60" s="67" t="s">
        <v>103</v>
      </c>
      <c r="C60" s="78" t="s">
        <v>109</v>
      </c>
      <c r="D60" s="74" t="s">
        <v>19</v>
      </c>
      <c r="E60" s="68" t="s">
        <v>29</v>
      </c>
      <c r="F60" s="68" t="s">
        <v>29</v>
      </c>
      <c r="G60" s="84"/>
    </row>
    <row r="61" spans="2:7" ht="13.9">
      <c r="B61" s="67" t="s">
        <v>103</v>
      </c>
      <c r="C61" s="78" t="s">
        <v>110</v>
      </c>
      <c r="D61" s="74" t="s">
        <v>19</v>
      </c>
      <c r="E61" s="68" t="s">
        <v>29</v>
      </c>
      <c r="F61" s="68" t="s">
        <v>29</v>
      </c>
      <c r="G61" s="84"/>
    </row>
    <row r="62" spans="2:7" ht="13.9">
      <c r="B62" s="67" t="s">
        <v>103</v>
      </c>
      <c r="C62" s="78" t="s">
        <v>111</v>
      </c>
      <c r="D62" s="74" t="s">
        <v>19</v>
      </c>
      <c r="E62" s="68" t="s">
        <v>29</v>
      </c>
      <c r="F62" s="68" t="s">
        <v>29</v>
      </c>
      <c r="G62" s="84"/>
    </row>
    <row r="63" spans="2:7" ht="13.9">
      <c r="B63" s="67" t="s">
        <v>103</v>
      </c>
      <c r="C63" s="78" t="s">
        <v>112</v>
      </c>
      <c r="D63" s="74" t="s">
        <v>19</v>
      </c>
      <c r="E63" s="68" t="s">
        <v>29</v>
      </c>
      <c r="F63" s="68" t="s">
        <v>29</v>
      </c>
      <c r="G63" s="84"/>
    </row>
    <row r="64" spans="2:7" ht="13.9">
      <c r="B64" s="67" t="s">
        <v>113</v>
      </c>
      <c r="C64" s="67" t="s">
        <v>114</v>
      </c>
      <c r="D64" s="74" t="s">
        <v>19</v>
      </c>
      <c r="E64" s="68" t="s">
        <v>29</v>
      </c>
      <c r="F64" s="68" t="s">
        <v>29</v>
      </c>
      <c r="G64" s="76"/>
    </row>
    <row r="65" spans="2:7" ht="13.9">
      <c r="B65" s="67" t="s">
        <v>113</v>
      </c>
      <c r="C65" s="77" t="s">
        <v>115</v>
      </c>
      <c r="D65" s="74" t="s">
        <v>19</v>
      </c>
      <c r="E65" s="68" t="s">
        <v>29</v>
      </c>
      <c r="F65" s="68" t="s">
        <v>29</v>
      </c>
      <c r="G65" s="76"/>
    </row>
    <row r="66" spans="2:7" ht="13.9">
      <c r="B66" s="67" t="s">
        <v>113</v>
      </c>
      <c r="C66" s="67" t="s">
        <v>116</v>
      </c>
      <c r="D66" s="74" t="s">
        <v>19</v>
      </c>
      <c r="E66" s="68" t="s">
        <v>29</v>
      </c>
      <c r="F66" s="68" t="s">
        <v>29</v>
      </c>
      <c r="G66" s="76"/>
    </row>
    <row r="67" spans="2:7" ht="13.9">
      <c r="B67" s="67" t="s">
        <v>113</v>
      </c>
      <c r="C67" s="67" t="s">
        <v>117</v>
      </c>
      <c r="D67" s="74" t="s">
        <v>19</v>
      </c>
      <c r="E67" s="68" t="s">
        <v>29</v>
      </c>
      <c r="F67" s="68" t="s">
        <v>29</v>
      </c>
      <c r="G67" s="76"/>
    </row>
    <row r="68" spans="2:7" ht="13.9">
      <c r="B68" s="67" t="s">
        <v>113</v>
      </c>
      <c r="C68" s="78" t="s">
        <v>118</v>
      </c>
      <c r="D68" s="74" t="s">
        <v>19</v>
      </c>
      <c r="E68" s="68" t="s">
        <v>29</v>
      </c>
      <c r="F68" s="68" t="s">
        <v>29</v>
      </c>
      <c r="G68" s="76"/>
    </row>
    <row r="69" spans="2:7" ht="13.9">
      <c r="B69" s="67" t="s">
        <v>113</v>
      </c>
      <c r="C69" s="78" t="s">
        <v>119</v>
      </c>
      <c r="D69" s="74" t="s">
        <v>19</v>
      </c>
      <c r="E69" s="68" t="s">
        <v>29</v>
      </c>
      <c r="F69" s="68" t="s">
        <v>29</v>
      </c>
      <c r="G69" s="76"/>
    </row>
    <row r="70" spans="2:7">
      <c r="B70" s="67"/>
      <c r="C70" s="67"/>
      <c r="D70" s="68"/>
      <c r="E70" s="68"/>
      <c r="F70" s="68"/>
      <c r="G70" s="82"/>
    </row>
    <row r="71" spans="2:7">
      <c r="B71" s="67"/>
      <c r="C71" s="67"/>
      <c r="D71" s="68"/>
      <c r="E71" s="68"/>
      <c r="F71" s="68"/>
      <c r="G71" s="82"/>
    </row>
    <row r="72" spans="2:7">
      <c r="B72" s="67"/>
      <c r="C72" s="67"/>
      <c r="D72" s="68"/>
      <c r="E72" s="68"/>
      <c r="F72" s="68"/>
      <c r="G72" s="82"/>
    </row>
    <row r="73" spans="2:7">
      <c r="B73" s="67"/>
      <c r="C73" s="67"/>
      <c r="D73" s="68"/>
      <c r="E73" s="68"/>
      <c r="F73" s="68"/>
      <c r="G73" s="82"/>
    </row>
    <row r="74" spans="2:7">
      <c r="B74" s="67"/>
      <c r="C74" s="67"/>
      <c r="D74" s="68"/>
      <c r="E74" s="68"/>
      <c r="F74" s="68"/>
      <c r="G74" s="82"/>
    </row>
    <row r="75" spans="2:7">
      <c r="B75" s="67"/>
      <c r="C75" s="67"/>
      <c r="D75" s="68"/>
      <c r="E75" s="68"/>
      <c r="F75" s="68"/>
      <c r="G75" s="82"/>
    </row>
    <row r="76" spans="2:7">
      <c r="B76" s="67"/>
      <c r="C76" s="67"/>
      <c r="D76" s="68"/>
      <c r="E76" s="68"/>
      <c r="F76" s="68"/>
      <c r="G76" s="82"/>
    </row>
    <row r="77" spans="2:7">
      <c r="B77" s="67"/>
      <c r="C77" s="67"/>
      <c r="D77" s="68"/>
      <c r="E77" s="68"/>
      <c r="F77" s="68"/>
      <c r="G77" s="82"/>
    </row>
    <row r="78" spans="2:7">
      <c r="B78" s="67"/>
      <c r="C78" s="67"/>
      <c r="D78" s="68"/>
      <c r="E78" s="68"/>
      <c r="F78" s="68"/>
      <c r="G78" s="82"/>
    </row>
    <row r="79" spans="2:7">
      <c r="B79" s="67"/>
      <c r="C79" s="67"/>
      <c r="D79" s="68"/>
      <c r="E79" s="68"/>
      <c r="F79" s="68"/>
      <c r="G79" s="82"/>
    </row>
    <row r="80" spans="2:7">
      <c r="B80" s="67"/>
      <c r="C80" s="67"/>
      <c r="D80" s="68"/>
      <c r="E80" s="68"/>
      <c r="F80" s="68"/>
      <c r="G80" s="82"/>
    </row>
    <row r="81" spans="2:7">
      <c r="B81" s="67"/>
      <c r="C81" s="67"/>
      <c r="D81" s="68"/>
      <c r="E81" s="68"/>
      <c r="F81" s="68"/>
      <c r="G81" s="82"/>
    </row>
    <row r="82" spans="2:7">
      <c r="B82" s="67"/>
      <c r="C82" s="67"/>
      <c r="D82" s="68"/>
      <c r="E82" s="68"/>
      <c r="F82" s="68"/>
      <c r="G82" s="82"/>
    </row>
    <row r="83" spans="2:7">
      <c r="B83" s="67"/>
      <c r="C83" s="67"/>
      <c r="D83" s="68"/>
      <c r="E83" s="68"/>
      <c r="F83" s="68"/>
      <c r="G83" s="82"/>
    </row>
    <row r="84" spans="2:7">
      <c r="B84" s="67"/>
      <c r="C84" s="67"/>
      <c r="D84" s="68"/>
      <c r="E84" s="68"/>
      <c r="F84" s="68"/>
      <c r="G84" s="82"/>
    </row>
    <row r="85" spans="2:7">
      <c r="B85" s="67"/>
      <c r="C85" s="67"/>
      <c r="D85" s="68"/>
      <c r="E85" s="68"/>
      <c r="F85" s="68"/>
      <c r="G85" s="82"/>
    </row>
    <row r="86" spans="2:7">
      <c r="B86" s="67"/>
      <c r="C86" s="67"/>
      <c r="D86" s="68"/>
      <c r="E86" s="68"/>
      <c r="F86" s="68"/>
      <c r="G86" s="82"/>
    </row>
    <row r="87" spans="2:7">
      <c r="B87" s="67"/>
      <c r="C87" s="67"/>
      <c r="D87" s="68"/>
      <c r="E87" s="68"/>
      <c r="F87" s="68"/>
      <c r="G87" s="82"/>
    </row>
    <row r="88" spans="2:7">
      <c r="B88" s="67"/>
      <c r="C88" s="67"/>
      <c r="D88" s="68"/>
      <c r="E88" s="68"/>
      <c r="F88" s="68"/>
      <c r="G88" s="82"/>
    </row>
    <row r="89" spans="2:7">
      <c r="B89" s="67"/>
      <c r="C89" s="67"/>
      <c r="D89" s="68"/>
      <c r="E89" s="68"/>
      <c r="F89" s="68"/>
      <c r="G89" s="82"/>
    </row>
    <row r="90" spans="2:7">
      <c r="B90" s="67"/>
      <c r="C90" s="67"/>
      <c r="D90" s="68"/>
      <c r="E90" s="68"/>
      <c r="F90" s="68"/>
      <c r="G90" s="82"/>
    </row>
    <row r="91" spans="2:7">
      <c r="B91" s="67"/>
      <c r="C91" s="67"/>
      <c r="D91" s="68"/>
      <c r="E91" s="68"/>
      <c r="F91" s="68"/>
      <c r="G91" s="82"/>
    </row>
    <row r="92" spans="2:7">
      <c r="B92" s="67"/>
      <c r="C92" s="67"/>
      <c r="D92" s="68"/>
      <c r="E92" s="68"/>
      <c r="F92" s="68"/>
      <c r="G92" s="82"/>
    </row>
    <row r="93" spans="2:7">
      <c r="B93" s="67"/>
      <c r="C93" s="67"/>
      <c r="D93" s="68"/>
      <c r="E93" s="68"/>
      <c r="F93" s="68"/>
      <c r="G93" s="82"/>
    </row>
    <row r="94" spans="2:7">
      <c r="B94" s="67"/>
      <c r="C94" s="67"/>
      <c r="D94" s="68"/>
      <c r="E94" s="68"/>
      <c r="F94" s="68"/>
      <c r="G94" s="82"/>
    </row>
    <row r="95" spans="2:7">
      <c r="B95" s="67"/>
      <c r="C95" s="67"/>
      <c r="D95" s="68"/>
      <c r="E95" s="68"/>
      <c r="F95" s="68"/>
      <c r="G95" s="82"/>
    </row>
    <row r="96" spans="2:7">
      <c r="B96" s="67"/>
      <c r="C96" s="67"/>
      <c r="D96" s="68"/>
      <c r="E96" s="68"/>
      <c r="F96" s="68"/>
      <c r="G96" s="82"/>
    </row>
    <row r="97" spans="2:7">
      <c r="B97" s="67"/>
      <c r="C97" s="67"/>
      <c r="D97" s="68"/>
      <c r="E97" s="68"/>
      <c r="F97" s="68"/>
      <c r="G97" s="82"/>
    </row>
    <row r="98" spans="2:7">
      <c r="B98" s="67"/>
      <c r="C98" s="67"/>
      <c r="D98" s="68"/>
      <c r="E98" s="68"/>
      <c r="F98" s="68"/>
      <c r="G98" s="82"/>
    </row>
    <row r="99" spans="2:7">
      <c r="B99" s="67"/>
      <c r="C99" s="67"/>
      <c r="D99" s="68"/>
      <c r="E99" s="68"/>
      <c r="F99" s="68"/>
      <c r="G99" s="82"/>
    </row>
    <row r="100" spans="2:7">
      <c r="B100" s="67"/>
      <c r="C100" s="67"/>
      <c r="D100" s="68"/>
      <c r="E100" s="68"/>
      <c r="F100" s="68"/>
      <c r="G100" s="82"/>
    </row>
    <row r="101" spans="2:7">
      <c r="B101" s="67"/>
      <c r="C101" s="67"/>
      <c r="D101" s="68"/>
      <c r="E101" s="68"/>
      <c r="F101" s="68"/>
      <c r="G101" s="82"/>
    </row>
    <row r="102" spans="2:7">
      <c r="B102" s="67"/>
      <c r="C102" s="67"/>
      <c r="D102" s="68"/>
      <c r="E102" s="68"/>
      <c r="F102" s="68"/>
      <c r="G102" s="82"/>
    </row>
    <row r="103" spans="2:7">
      <c r="B103" s="67"/>
      <c r="C103" s="67"/>
      <c r="D103" s="68"/>
      <c r="E103" s="68"/>
      <c r="F103" s="68"/>
      <c r="G103" s="82"/>
    </row>
    <row r="104" spans="2:7">
      <c r="B104" s="67"/>
      <c r="C104" s="67"/>
      <c r="D104" s="68"/>
      <c r="E104" s="68"/>
      <c r="F104" s="68"/>
      <c r="G104" s="82"/>
    </row>
    <row r="105" spans="2:7">
      <c r="B105" s="67"/>
      <c r="C105" s="67"/>
      <c r="D105" s="68"/>
      <c r="E105" s="68"/>
      <c r="F105" s="68"/>
      <c r="G105" s="82"/>
    </row>
    <row r="106" spans="2:7">
      <c r="B106" s="67"/>
      <c r="C106" s="67"/>
      <c r="D106" s="68"/>
      <c r="E106" s="68"/>
      <c r="F106" s="68"/>
      <c r="G106" s="82"/>
    </row>
    <row r="107" spans="2:7">
      <c r="B107" s="67"/>
      <c r="C107" s="67"/>
      <c r="D107" s="68"/>
      <c r="E107" s="68"/>
      <c r="F107" s="68"/>
      <c r="G107" s="82"/>
    </row>
    <row r="108" spans="2:7">
      <c r="B108" s="67"/>
      <c r="C108" s="67"/>
      <c r="D108" s="68"/>
      <c r="E108" s="68"/>
      <c r="F108" s="68"/>
      <c r="G108" s="82"/>
    </row>
    <row r="109" spans="2:7">
      <c r="B109" s="67"/>
      <c r="C109" s="67"/>
      <c r="D109" s="68"/>
      <c r="E109" s="68"/>
      <c r="F109" s="68"/>
      <c r="G109" s="82"/>
    </row>
    <row r="110" spans="2:7">
      <c r="B110" s="67"/>
      <c r="C110" s="67"/>
      <c r="D110" s="68"/>
      <c r="E110" s="68"/>
      <c r="F110" s="68"/>
      <c r="G110" s="82"/>
    </row>
    <row r="111" spans="2:7">
      <c r="B111" s="67"/>
      <c r="C111" s="67"/>
      <c r="D111" s="68"/>
      <c r="E111" s="68"/>
      <c r="F111" s="68"/>
      <c r="G111" s="82"/>
    </row>
    <row r="112" spans="2:7">
      <c r="B112" s="67"/>
      <c r="C112" s="67"/>
      <c r="D112" s="68"/>
      <c r="E112" s="68"/>
      <c r="F112" s="68"/>
      <c r="G112" s="82"/>
    </row>
    <row r="113" spans="2:7">
      <c r="B113" s="67"/>
      <c r="C113" s="67"/>
      <c r="D113" s="68"/>
      <c r="E113" s="68"/>
      <c r="F113" s="68"/>
      <c r="G113" s="82"/>
    </row>
    <row r="114" spans="2:7">
      <c r="B114" s="67"/>
      <c r="C114" s="67"/>
      <c r="D114" s="68"/>
      <c r="E114" s="68"/>
      <c r="F114" s="68"/>
      <c r="G114" s="82"/>
    </row>
    <row r="115" spans="2:7">
      <c r="B115" s="67"/>
      <c r="C115" s="67"/>
      <c r="D115" s="68"/>
      <c r="E115" s="68"/>
      <c r="F115" s="68"/>
      <c r="G115" s="82"/>
    </row>
    <row r="116" spans="2:7">
      <c r="B116" s="67"/>
      <c r="C116" s="67"/>
      <c r="D116" s="68"/>
      <c r="E116" s="68"/>
      <c r="F116" s="68"/>
      <c r="G116" s="82"/>
    </row>
    <row r="117" spans="2:7">
      <c r="B117" s="67"/>
      <c r="C117" s="67"/>
      <c r="D117" s="68"/>
      <c r="E117" s="68"/>
      <c r="F117" s="68"/>
      <c r="G117" s="82"/>
    </row>
    <row r="118" spans="2:7">
      <c r="B118" s="67"/>
      <c r="C118" s="67"/>
      <c r="D118" s="68"/>
      <c r="E118" s="68"/>
      <c r="F118" s="68"/>
      <c r="G118" s="82"/>
    </row>
    <row r="119" spans="2:7">
      <c r="B119" s="67"/>
      <c r="C119" s="67"/>
      <c r="D119" s="68"/>
      <c r="E119" s="68"/>
      <c r="F119" s="68"/>
      <c r="G119" s="82"/>
    </row>
    <row r="120" spans="2:7">
      <c r="B120" s="67"/>
      <c r="C120" s="67"/>
      <c r="D120" s="68"/>
      <c r="E120" s="68"/>
      <c r="F120" s="68"/>
      <c r="G120" s="82"/>
    </row>
    <row r="121" spans="2:7">
      <c r="B121" s="67"/>
      <c r="C121" s="67"/>
      <c r="D121" s="68"/>
      <c r="E121" s="68"/>
      <c r="F121" s="68"/>
      <c r="G121" s="82"/>
    </row>
    <row r="122" spans="2:7">
      <c r="B122" s="67"/>
      <c r="C122" s="67"/>
      <c r="D122" s="68"/>
      <c r="E122" s="68"/>
      <c r="F122" s="68"/>
      <c r="G122" s="82"/>
    </row>
    <row r="123" spans="2:7">
      <c r="B123" s="67"/>
      <c r="C123" s="67"/>
      <c r="D123" s="68"/>
      <c r="E123" s="68"/>
      <c r="F123" s="68"/>
      <c r="G123" s="82"/>
    </row>
    <row r="124" spans="2:7">
      <c r="B124" s="67"/>
      <c r="C124" s="67"/>
      <c r="D124" s="68"/>
      <c r="E124" s="68"/>
      <c r="F124" s="68"/>
      <c r="G124" s="82"/>
    </row>
    <row r="125" spans="2:7">
      <c r="B125" s="67"/>
      <c r="C125" s="67"/>
      <c r="D125" s="68"/>
      <c r="E125" s="68"/>
      <c r="F125" s="68"/>
      <c r="G125" s="82"/>
    </row>
    <row r="126" spans="2:7">
      <c r="B126" s="67"/>
      <c r="C126" s="67"/>
      <c r="D126" s="68"/>
      <c r="E126" s="68"/>
      <c r="F126" s="68"/>
      <c r="G126" s="82"/>
    </row>
    <row r="127" spans="2:7">
      <c r="B127" s="67"/>
      <c r="C127" s="67"/>
      <c r="D127" s="68"/>
      <c r="E127" s="68"/>
      <c r="F127" s="68"/>
      <c r="G127" s="82"/>
    </row>
    <row r="128" spans="2:7">
      <c r="B128" s="67"/>
      <c r="C128" s="67"/>
      <c r="D128" s="68"/>
      <c r="E128" s="68"/>
      <c r="F128" s="68"/>
      <c r="G128" s="82"/>
    </row>
    <row r="129" spans="2:7">
      <c r="B129" s="67"/>
      <c r="C129" s="67"/>
      <c r="D129" s="68"/>
      <c r="E129" s="68"/>
      <c r="F129" s="68"/>
      <c r="G129" s="82"/>
    </row>
    <row r="130" spans="2:7">
      <c r="B130" s="67"/>
      <c r="C130" s="67"/>
      <c r="D130" s="68"/>
      <c r="E130" s="68"/>
      <c r="F130" s="68"/>
      <c r="G130" s="82"/>
    </row>
    <row r="131" spans="2:7">
      <c r="B131" s="67"/>
      <c r="C131" s="67"/>
      <c r="D131" s="68"/>
      <c r="E131" s="68"/>
      <c r="F131" s="68"/>
      <c r="G131" s="82"/>
    </row>
    <row r="132" spans="2:7">
      <c r="B132" s="67"/>
      <c r="C132" s="67"/>
      <c r="D132" s="68"/>
      <c r="E132" s="68"/>
      <c r="F132" s="68"/>
      <c r="G132" s="82"/>
    </row>
    <row r="133" spans="2:7">
      <c r="B133" s="67"/>
      <c r="C133" s="67"/>
      <c r="D133" s="68"/>
      <c r="E133" s="68"/>
      <c r="F133" s="68"/>
      <c r="G133" s="82"/>
    </row>
    <row r="134" spans="2:7">
      <c r="B134" s="67"/>
      <c r="C134" s="67"/>
      <c r="D134" s="68"/>
      <c r="E134" s="68"/>
      <c r="F134" s="68"/>
      <c r="G134" s="82"/>
    </row>
    <row r="135" spans="2:7">
      <c r="B135" s="67"/>
      <c r="C135" s="67"/>
      <c r="D135" s="68"/>
      <c r="E135" s="68"/>
      <c r="F135" s="68"/>
      <c r="G135" s="82"/>
    </row>
    <row r="136" spans="2:7">
      <c r="B136" s="67"/>
      <c r="C136" s="67"/>
      <c r="D136" s="68"/>
      <c r="E136" s="68"/>
      <c r="F136" s="68"/>
      <c r="G136" s="82"/>
    </row>
    <row r="137" spans="2:7">
      <c r="B137" s="67"/>
      <c r="C137" s="67"/>
      <c r="D137" s="68"/>
      <c r="E137" s="68"/>
      <c r="F137" s="68"/>
      <c r="G137" s="82"/>
    </row>
    <row r="138" spans="2:7">
      <c r="B138" s="67"/>
      <c r="C138" s="67"/>
      <c r="D138" s="68"/>
      <c r="E138" s="68"/>
      <c r="F138" s="68"/>
      <c r="G138" s="82"/>
    </row>
    <row r="139" spans="2:7">
      <c r="B139" s="67"/>
      <c r="C139" s="67"/>
      <c r="D139" s="68"/>
      <c r="E139" s="68"/>
      <c r="F139" s="68"/>
      <c r="G139" s="82"/>
    </row>
    <row r="140" spans="2:7">
      <c r="B140" s="67"/>
      <c r="C140" s="67"/>
      <c r="D140" s="68"/>
      <c r="E140" s="68"/>
      <c r="F140" s="68"/>
      <c r="G140" s="82"/>
    </row>
    <row r="141" spans="2:7">
      <c r="B141" s="67"/>
      <c r="C141" s="67"/>
      <c r="D141" s="68"/>
      <c r="E141" s="68"/>
      <c r="F141" s="68"/>
      <c r="G141" s="82"/>
    </row>
    <row r="142" spans="2:7">
      <c r="B142" s="67"/>
      <c r="C142" s="67"/>
      <c r="D142" s="68"/>
      <c r="E142" s="68"/>
      <c r="F142" s="68"/>
      <c r="G142" s="82"/>
    </row>
    <row r="143" spans="2:7">
      <c r="B143" s="67"/>
      <c r="C143" s="67"/>
      <c r="D143" s="68"/>
      <c r="E143" s="68"/>
      <c r="F143" s="68"/>
      <c r="G143" s="82"/>
    </row>
    <row r="144" spans="2:7">
      <c r="B144" s="67"/>
      <c r="C144" s="67"/>
      <c r="D144" s="68"/>
      <c r="E144" s="68"/>
      <c r="F144" s="68"/>
      <c r="G144" s="82"/>
    </row>
    <row r="145" spans="2:7">
      <c r="B145" s="67"/>
      <c r="C145" s="67"/>
      <c r="D145" s="68"/>
      <c r="E145" s="68"/>
      <c r="F145" s="68"/>
      <c r="G145" s="82"/>
    </row>
    <row r="146" spans="2:7">
      <c r="B146" s="67"/>
      <c r="C146" s="67"/>
      <c r="D146" s="68"/>
      <c r="E146" s="68"/>
      <c r="F146" s="68"/>
      <c r="G146" s="82"/>
    </row>
    <row r="147" spans="2:7">
      <c r="B147" s="67"/>
      <c r="C147" s="67"/>
      <c r="D147" s="68"/>
      <c r="E147" s="68"/>
      <c r="F147" s="68"/>
      <c r="G147" s="82"/>
    </row>
    <row r="148" spans="2:7">
      <c r="B148" s="67"/>
      <c r="C148" s="67"/>
      <c r="D148" s="68"/>
      <c r="E148" s="68"/>
      <c r="F148" s="68"/>
      <c r="G148" s="82"/>
    </row>
    <row r="149" spans="2:7">
      <c r="B149" s="67"/>
      <c r="C149" s="67"/>
      <c r="D149" s="68"/>
      <c r="E149" s="68"/>
      <c r="F149" s="68"/>
      <c r="G149" s="82"/>
    </row>
    <row r="150" spans="2:7">
      <c r="B150" s="67"/>
      <c r="C150" s="67"/>
      <c r="D150" s="68"/>
      <c r="E150" s="68"/>
      <c r="F150" s="68"/>
      <c r="G150" s="82"/>
    </row>
    <row r="151" spans="2:7">
      <c r="B151" s="67"/>
      <c r="C151" s="67"/>
      <c r="D151" s="68"/>
      <c r="E151" s="68"/>
      <c r="F151" s="68"/>
      <c r="G151" s="82"/>
    </row>
    <row r="152" spans="2:7">
      <c r="B152" s="67"/>
      <c r="C152" s="67"/>
      <c r="D152" s="68"/>
      <c r="E152" s="68"/>
      <c r="F152" s="68"/>
      <c r="G152" s="82"/>
    </row>
    <row r="153" spans="2:7">
      <c r="B153" s="67"/>
      <c r="C153" s="67"/>
      <c r="D153" s="68"/>
      <c r="E153" s="68"/>
      <c r="F153" s="68"/>
      <c r="G153" s="82"/>
    </row>
    <row r="154" spans="2:7">
      <c r="B154" s="67"/>
      <c r="C154" s="67"/>
      <c r="D154" s="68"/>
      <c r="E154" s="68"/>
      <c r="F154" s="68"/>
      <c r="G154" s="82"/>
    </row>
    <row r="155" spans="2:7">
      <c r="B155" s="67"/>
      <c r="C155" s="67"/>
      <c r="D155" s="68"/>
      <c r="E155" s="68"/>
      <c r="F155" s="68"/>
      <c r="G155" s="82"/>
    </row>
    <row r="156" spans="2:7">
      <c r="B156" s="67"/>
      <c r="C156" s="67"/>
      <c r="D156" s="68"/>
      <c r="E156" s="68"/>
      <c r="F156" s="68"/>
      <c r="G156" s="82"/>
    </row>
    <row r="157" spans="2:7">
      <c r="B157" s="67"/>
      <c r="C157" s="67"/>
      <c r="D157" s="68"/>
      <c r="E157" s="68"/>
      <c r="F157" s="68"/>
      <c r="G157" s="82"/>
    </row>
    <row r="158" spans="2:7">
      <c r="B158" s="67"/>
      <c r="C158" s="67"/>
      <c r="D158" s="68"/>
      <c r="E158" s="68"/>
      <c r="F158" s="68"/>
      <c r="G158" s="82"/>
    </row>
    <row r="159" spans="2:7">
      <c r="B159" s="67"/>
      <c r="C159" s="67"/>
      <c r="D159" s="68"/>
      <c r="E159" s="68"/>
      <c r="F159" s="68"/>
      <c r="G159" s="82"/>
    </row>
    <row r="160" spans="2:7">
      <c r="B160" s="67"/>
      <c r="C160" s="67"/>
      <c r="D160" s="68"/>
      <c r="E160" s="68"/>
      <c r="F160" s="68"/>
      <c r="G160" s="82"/>
    </row>
    <row r="161" spans="2:7">
      <c r="B161" s="67"/>
      <c r="C161" s="67"/>
      <c r="D161" s="68"/>
      <c r="E161" s="68"/>
      <c r="F161" s="68"/>
      <c r="G161" s="82"/>
    </row>
    <row r="162" spans="2:7">
      <c r="B162" s="67"/>
      <c r="C162" s="67"/>
      <c r="D162" s="68"/>
      <c r="E162" s="68"/>
      <c r="F162" s="68"/>
      <c r="G162" s="82"/>
    </row>
    <row r="163" spans="2:7">
      <c r="B163" s="67"/>
      <c r="C163" s="67"/>
      <c r="D163" s="68"/>
      <c r="E163" s="68"/>
      <c r="F163" s="68"/>
      <c r="G163" s="82"/>
    </row>
    <row r="164" spans="2:7">
      <c r="B164" s="67"/>
      <c r="C164" s="67"/>
      <c r="D164" s="68"/>
      <c r="E164" s="68"/>
      <c r="F164" s="68"/>
      <c r="G164" s="82"/>
    </row>
    <row r="165" spans="2:7">
      <c r="B165" s="67"/>
      <c r="C165" s="67"/>
      <c r="D165" s="68"/>
      <c r="E165" s="68"/>
      <c r="F165" s="68"/>
      <c r="G165" s="82"/>
    </row>
    <row r="166" spans="2:7">
      <c r="B166" s="67"/>
      <c r="C166" s="67"/>
      <c r="D166" s="68"/>
      <c r="E166" s="68"/>
      <c r="F166" s="68"/>
      <c r="G166" s="82"/>
    </row>
    <row r="167" spans="2:7">
      <c r="B167" s="67"/>
      <c r="C167" s="67"/>
      <c r="D167" s="68"/>
      <c r="E167" s="68"/>
      <c r="F167" s="68"/>
      <c r="G167" s="82"/>
    </row>
    <row r="168" spans="2:7">
      <c r="B168" s="67"/>
      <c r="C168" s="67"/>
      <c r="D168" s="68"/>
      <c r="E168" s="68"/>
      <c r="F168" s="68"/>
      <c r="G168" s="82"/>
    </row>
    <row r="169" spans="2:7">
      <c r="B169" s="67"/>
      <c r="C169" s="67"/>
      <c r="D169" s="68"/>
      <c r="E169" s="68"/>
      <c r="F169" s="68"/>
      <c r="G169" s="82"/>
    </row>
    <row r="170" spans="2:7">
      <c r="B170" s="67"/>
      <c r="C170" s="67"/>
      <c r="D170" s="68"/>
      <c r="E170" s="68"/>
      <c r="F170" s="68"/>
      <c r="G170" s="82"/>
    </row>
    <row r="171" spans="2:7">
      <c r="B171" s="67"/>
      <c r="C171" s="67"/>
      <c r="D171" s="68"/>
      <c r="E171" s="68"/>
      <c r="F171" s="68"/>
      <c r="G171" s="82"/>
    </row>
    <row r="172" spans="2:7">
      <c r="B172" s="67"/>
      <c r="C172" s="67"/>
      <c r="D172" s="68"/>
      <c r="E172" s="68"/>
      <c r="F172" s="68"/>
      <c r="G172" s="82"/>
    </row>
    <row r="173" spans="2:7">
      <c r="B173" s="67"/>
      <c r="C173" s="67"/>
      <c r="D173" s="68"/>
      <c r="E173" s="68"/>
      <c r="F173" s="68"/>
      <c r="G173" s="82"/>
    </row>
    <row r="174" spans="2:7">
      <c r="B174" s="67"/>
      <c r="C174" s="67"/>
      <c r="D174" s="68"/>
      <c r="E174" s="68"/>
      <c r="F174" s="68"/>
      <c r="G174" s="82"/>
    </row>
    <row r="175" spans="2:7">
      <c r="B175" s="67"/>
      <c r="C175" s="67"/>
      <c r="D175" s="68"/>
      <c r="E175" s="68"/>
      <c r="F175" s="68"/>
      <c r="G175" s="82"/>
    </row>
    <row r="176" spans="2:7">
      <c r="B176" s="67"/>
      <c r="C176" s="67"/>
      <c r="D176" s="68"/>
      <c r="E176" s="68"/>
      <c r="F176" s="68"/>
      <c r="G176" s="82"/>
    </row>
    <row r="177" spans="2:7">
      <c r="B177" s="67"/>
      <c r="C177" s="67"/>
      <c r="D177" s="68"/>
      <c r="E177" s="68"/>
      <c r="F177" s="68"/>
      <c r="G177" s="82"/>
    </row>
    <row r="178" spans="2:7">
      <c r="B178" s="67"/>
      <c r="C178" s="67"/>
      <c r="D178" s="68"/>
      <c r="E178" s="68"/>
      <c r="F178" s="68"/>
      <c r="G178" s="82"/>
    </row>
    <row r="179" spans="2:7">
      <c r="B179" s="67"/>
      <c r="C179" s="67"/>
      <c r="D179" s="68"/>
      <c r="E179" s="68"/>
      <c r="F179" s="68"/>
      <c r="G179" s="82"/>
    </row>
    <row r="180" spans="2:7">
      <c r="B180" s="67"/>
      <c r="C180" s="67"/>
      <c r="D180" s="68"/>
      <c r="E180" s="68"/>
      <c r="F180" s="68"/>
      <c r="G180" s="82"/>
    </row>
    <row r="181" spans="2:7">
      <c r="B181" s="67"/>
      <c r="C181" s="67"/>
      <c r="D181" s="68"/>
      <c r="E181" s="68"/>
      <c r="F181" s="68"/>
      <c r="G181" s="82"/>
    </row>
    <row r="182" spans="2:7">
      <c r="B182" s="67"/>
      <c r="C182" s="67"/>
      <c r="D182" s="68"/>
      <c r="E182" s="68"/>
      <c r="F182" s="68"/>
      <c r="G182" s="82"/>
    </row>
    <row r="183" spans="2:7">
      <c r="B183" s="67"/>
      <c r="C183" s="67"/>
      <c r="D183" s="68"/>
      <c r="E183" s="68"/>
      <c r="F183" s="68"/>
      <c r="G183" s="82"/>
    </row>
    <row r="184" spans="2:7">
      <c r="B184" s="67"/>
      <c r="C184" s="67"/>
      <c r="D184" s="68"/>
      <c r="E184" s="68"/>
      <c r="F184" s="68"/>
      <c r="G184" s="82"/>
    </row>
    <row r="185" spans="2:7">
      <c r="B185" s="67"/>
      <c r="C185" s="67"/>
      <c r="D185" s="68"/>
      <c r="E185" s="68"/>
      <c r="F185" s="68"/>
      <c r="G185" s="82"/>
    </row>
    <row r="186" spans="2:7">
      <c r="B186" s="67"/>
      <c r="C186" s="67"/>
      <c r="D186" s="68"/>
      <c r="E186" s="68"/>
      <c r="F186" s="68"/>
      <c r="G186" s="82"/>
    </row>
    <row r="187" spans="2:7">
      <c r="B187" s="67"/>
      <c r="C187" s="67"/>
      <c r="D187" s="68"/>
      <c r="E187" s="68"/>
      <c r="F187" s="68"/>
      <c r="G187" s="82"/>
    </row>
    <row r="188" spans="2:7">
      <c r="B188" s="67"/>
      <c r="C188" s="67"/>
      <c r="D188" s="68"/>
      <c r="E188" s="68"/>
      <c r="F188" s="68"/>
      <c r="G188" s="82"/>
    </row>
    <row r="189" spans="2:7">
      <c r="B189" s="67"/>
      <c r="C189" s="67"/>
      <c r="D189" s="68"/>
      <c r="E189" s="68"/>
      <c r="F189" s="68"/>
      <c r="G189" s="82"/>
    </row>
    <row r="190" spans="2:7">
      <c r="B190" s="67"/>
      <c r="C190" s="67"/>
      <c r="D190" s="68"/>
      <c r="E190" s="68"/>
      <c r="F190" s="68"/>
      <c r="G190" s="82"/>
    </row>
    <row r="191" spans="2:7">
      <c r="B191" s="67"/>
      <c r="C191" s="67"/>
      <c r="D191" s="68"/>
      <c r="E191" s="68"/>
      <c r="F191" s="68"/>
      <c r="G191" s="82"/>
    </row>
    <row r="192" spans="2:7">
      <c r="B192" s="67"/>
      <c r="C192" s="67"/>
      <c r="D192" s="68"/>
      <c r="E192" s="68"/>
      <c r="F192" s="68"/>
      <c r="G192" s="82"/>
    </row>
    <row r="193" spans="2:7">
      <c r="B193" s="67"/>
      <c r="C193" s="67"/>
      <c r="D193" s="68"/>
      <c r="E193" s="68"/>
      <c r="F193" s="68"/>
      <c r="G193" s="82"/>
    </row>
    <row r="194" spans="2:7">
      <c r="B194" s="67"/>
      <c r="C194" s="67"/>
      <c r="D194" s="68"/>
      <c r="E194" s="68"/>
      <c r="F194" s="68"/>
      <c r="G194" s="82"/>
    </row>
    <row r="195" spans="2:7">
      <c r="B195" s="67"/>
      <c r="C195" s="67"/>
      <c r="D195" s="68"/>
      <c r="E195" s="68"/>
      <c r="F195" s="68"/>
      <c r="G195" s="82"/>
    </row>
    <row r="196" spans="2:7">
      <c r="B196" s="67"/>
      <c r="C196" s="67"/>
      <c r="D196" s="68"/>
      <c r="E196" s="68"/>
      <c r="F196" s="68"/>
      <c r="G196" s="82"/>
    </row>
    <row r="197" spans="2:7">
      <c r="B197" s="67"/>
      <c r="C197" s="67"/>
      <c r="D197" s="68"/>
      <c r="E197" s="68"/>
      <c r="F197" s="68"/>
      <c r="G197" s="82"/>
    </row>
    <row r="198" spans="2:7">
      <c r="B198" s="67"/>
      <c r="C198" s="67"/>
      <c r="D198" s="68"/>
      <c r="E198" s="68"/>
      <c r="F198" s="68"/>
      <c r="G198" s="82"/>
    </row>
    <row r="199" spans="2:7">
      <c r="B199" s="67"/>
      <c r="C199" s="67"/>
      <c r="D199" s="68"/>
      <c r="E199" s="68"/>
      <c r="F199" s="68"/>
      <c r="G199" s="82"/>
    </row>
    <row r="200" spans="2:7">
      <c r="B200" s="67"/>
      <c r="C200" s="67"/>
      <c r="D200" s="68"/>
      <c r="E200" s="68"/>
      <c r="F200" s="68"/>
      <c r="G200" s="82"/>
    </row>
    <row r="201" spans="2:7">
      <c r="B201" s="67"/>
      <c r="C201" s="67"/>
      <c r="D201" s="68"/>
      <c r="E201" s="68"/>
      <c r="F201" s="68"/>
      <c r="G201" s="82"/>
    </row>
    <row r="202" spans="2:7">
      <c r="B202" s="67"/>
      <c r="C202" s="67"/>
      <c r="D202" s="68"/>
      <c r="E202" s="68"/>
      <c r="F202" s="68"/>
      <c r="G202" s="82"/>
    </row>
    <row r="203" spans="2:7">
      <c r="B203" s="67"/>
      <c r="C203" s="67"/>
      <c r="D203" s="68"/>
      <c r="E203" s="68"/>
      <c r="F203" s="68"/>
      <c r="G203" s="82"/>
    </row>
    <row r="204" spans="2:7">
      <c r="B204" s="67"/>
      <c r="C204" s="67"/>
      <c r="D204" s="68"/>
      <c r="E204" s="68"/>
      <c r="F204" s="68"/>
      <c r="G204" s="82"/>
    </row>
    <row r="205" spans="2:7">
      <c r="B205" s="67"/>
      <c r="C205" s="67"/>
      <c r="D205" s="68"/>
      <c r="E205" s="68"/>
      <c r="F205" s="68"/>
      <c r="G205" s="82"/>
    </row>
    <row r="206" spans="2:7">
      <c r="B206" s="67"/>
      <c r="C206" s="67"/>
      <c r="D206" s="68"/>
      <c r="E206" s="68"/>
      <c r="F206" s="68"/>
      <c r="G206" s="82"/>
    </row>
    <row r="207" spans="2:7">
      <c r="B207" s="67"/>
      <c r="C207" s="67"/>
      <c r="D207" s="68"/>
      <c r="E207" s="68"/>
      <c r="F207" s="68"/>
      <c r="G207" s="82"/>
    </row>
    <row r="208" spans="2:7">
      <c r="B208" s="67"/>
      <c r="C208" s="67"/>
      <c r="D208" s="68"/>
      <c r="E208" s="68"/>
      <c r="F208" s="68"/>
      <c r="G208" s="82"/>
    </row>
    <row r="209" spans="2:7">
      <c r="B209" s="67"/>
      <c r="C209" s="67"/>
      <c r="D209" s="68"/>
      <c r="E209" s="68"/>
      <c r="F209" s="68"/>
      <c r="G209" s="82"/>
    </row>
    <row r="210" spans="2:7">
      <c r="B210" s="67"/>
      <c r="C210" s="67"/>
      <c r="D210" s="68"/>
      <c r="E210" s="68"/>
      <c r="F210" s="68"/>
      <c r="G210" s="82"/>
    </row>
    <row r="211" spans="2:7">
      <c r="B211" s="67"/>
      <c r="C211" s="67"/>
      <c r="D211" s="68"/>
      <c r="E211" s="68"/>
      <c r="F211" s="68"/>
      <c r="G211" s="82"/>
    </row>
    <row r="212" spans="2:7">
      <c r="B212" s="67"/>
      <c r="C212" s="67"/>
      <c r="D212" s="68"/>
      <c r="E212" s="68"/>
      <c r="F212" s="68"/>
      <c r="G212" s="82"/>
    </row>
    <row r="213" spans="2:7">
      <c r="B213" s="67"/>
      <c r="C213" s="67"/>
      <c r="D213" s="68"/>
      <c r="E213" s="68"/>
      <c r="F213" s="68"/>
      <c r="G213" s="82"/>
    </row>
    <row r="214" spans="2:7">
      <c r="B214" s="67"/>
      <c r="C214" s="67"/>
      <c r="D214" s="68"/>
      <c r="E214" s="68"/>
      <c r="F214" s="68"/>
      <c r="G214" s="82"/>
    </row>
    <row r="215" spans="2:7">
      <c r="B215" s="67"/>
      <c r="C215" s="67"/>
      <c r="D215" s="68"/>
      <c r="E215" s="68"/>
      <c r="F215" s="68"/>
      <c r="G215" s="82"/>
    </row>
    <row r="216" spans="2:7">
      <c r="B216" s="67"/>
      <c r="C216" s="67"/>
      <c r="D216" s="68"/>
      <c r="E216" s="68"/>
      <c r="F216" s="68"/>
      <c r="G216" s="82"/>
    </row>
    <row r="217" spans="2:7">
      <c r="B217" s="67"/>
      <c r="C217" s="67"/>
      <c r="D217" s="68"/>
      <c r="E217" s="68"/>
      <c r="F217" s="68"/>
      <c r="G217" s="82"/>
    </row>
    <row r="218" spans="2:7">
      <c r="B218" s="67"/>
      <c r="C218" s="67"/>
      <c r="D218" s="68"/>
      <c r="E218" s="68"/>
      <c r="F218" s="68"/>
      <c r="G218" s="82"/>
    </row>
    <row r="219" spans="2:7">
      <c r="B219" s="67"/>
      <c r="C219" s="67"/>
      <c r="D219" s="68"/>
      <c r="E219" s="68"/>
      <c r="F219" s="68"/>
      <c r="G219" s="82"/>
    </row>
    <row r="220" spans="2:7">
      <c r="B220" s="67"/>
      <c r="C220" s="67"/>
      <c r="D220" s="68"/>
      <c r="E220" s="68"/>
      <c r="F220" s="68"/>
      <c r="G220" s="82"/>
    </row>
    <row r="221" spans="2:7">
      <c r="B221" s="67"/>
      <c r="C221" s="67"/>
      <c r="D221" s="68"/>
      <c r="E221" s="68"/>
      <c r="F221" s="68"/>
      <c r="G221" s="82"/>
    </row>
    <row r="222" spans="2:7">
      <c r="B222" s="67"/>
      <c r="C222" s="67"/>
      <c r="D222" s="68"/>
      <c r="E222" s="68"/>
      <c r="F222" s="68"/>
      <c r="G222" s="82"/>
    </row>
    <row r="223" spans="2:7">
      <c r="B223" s="67"/>
      <c r="C223" s="67"/>
      <c r="D223" s="68"/>
      <c r="E223" s="68"/>
      <c r="F223" s="68"/>
      <c r="G223" s="82"/>
    </row>
    <row r="224" spans="2:7">
      <c r="B224" s="67"/>
      <c r="C224" s="67"/>
      <c r="D224" s="68"/>
      <c r="E224" s="68"/>
      <c r="F224" s="68"/>
      <c r="G224" s="82"/>
    </row>
    <row r="225" spans="2:7">
      <c r="B225" s="67"/>
      <c r="C225" s="67"/>
      <c r="D225" s="68"/>
      <c r="E225" s="68"/>
      <c r="F225" s="68"/>
      <c r="G225" s="82"/>
    </row>
    <row r="226" spans="2:7">
      <c r="B226" s="67"/>
      <c r="C226" s="67"/>
      <c r="D226" s="68"/>
      <c r="E226" s="68"/>
      <c r="F226" s="68"/>
      <c r="G226" s="82"/>
    </row>
    <row r="227" spans="2:7">
      <c r="B227" s="67"/>
      <c r="C227" s="67"/>
      <c r="D227" s="68"/>
      <c r="E227" s="68"/>
      <c r="F227" s="68"/>
      <c r="G227" s="82"/>
    </row>
    <row r="228" spans="2:7">
      <c r="B228" s="67"/>
      <c r="C228" s="67"/>
      <c r="D228" s="68"/>
      <c r="E228" s="68"/>
      <c r="F228" s="68"/>
      <c r="G228" s="82"/>
    </row>
    <row r="229" spans="2:7">
      <c r="B229" s="67"/>
      <c r="C229" s="67"/>
      <c r="D229" s="68"/>
      <c r="E229" s="68"/>
      <c r="F229" s="68"/>
      <c r="G229" s="82"/>
    </row>
    <row r="230" spans="2:7">
      <c r="B230" s="67"/>
      <c r="C230" s="67"/>
      <c r="D230" s="68"/>
      <c r="E230" s="68"/>
      <c r="F230" s="68"/>
      <c r="G230" s="82"/>
    </row>
    <row r="231" spans="2:7">
      <c r="B231" s="67"/>
      <c r="C231" s="67"/>
      <c r="D231" s="68"/>
      <c r="E231" s="68"/>
      <c r="F231" s="68"/>
      <c r="G231" s="82"/>
    </row>
    <row r="232" spans="2:7">
      <c r="B232" s="67"/>
      <c r="C232" s="67"/>
      <c r="D232" s="68"/>
      <c r="E232" s="68"/>
      <c r="F232" s="68"/>
      <c r="G232" s="82"/>
    </row>
    <row r="233" spans="2:7">
      <c r="B233" s="67"/>
      <c r="C233" s="67"/>
      <c r="D233" s="68"/>
      <c r="E233" s="68"/>
      <c r="F233" s="68"/>
      <c r="G233" s="82"/>
    </row>
    <row r="234" spans="2:7">
      <c r="B234" s="67"/>
      <c r="C234" s="67"/>
      <c r="D234" s="68"/>
      <c r="E234" s="68"/>
      <c r="F234" s="68"/>
      <c r="G234" s="82"/>
    </row>
    <row r="235" spans="2:7">
      <c r="B235" s="67"/>
      <c r="C235" s="67"/>
      <c r="D235" s="68"/>
      <c r="E235" s="68"/>
      <c r="F235" s="68"/>
      <c r="G235" s="82"/>
    </row>
    <row r="236" spans="2:7">
      <c r="B236" s="67"/>
      <c r="C236" s="67"/>
      <c r="D236" s="68"/>
      <c r="E236" s="68"/>
      <c r="F236" s="68"/>
      <c r="G236" s="82"/>
    </row>
    <row r="237" spans="2:7">
      <c r="B237" s="67"/>
      <c r="C237" s="67"/>
      <c r="D237" s="68"/>
      <c r="E237" s="68"/>
      <c r="F237" s="68"/>
      <c r="G237" s="82"/>
    </row>
    <row r="238" spans="2:7">
      <c r="B238" s="67"/>
      <c r="C238" s="67"/>
      <c r="D238" s="68"/>
      <c r="E238" s="68"/>
      <c r="F238" s="68"/>
      <c r="G238" s="82"/>
    </row>
    <row r="239" spans="2:7">
      <c r="B239" s="67"/>
      <c r="C239" s="67"/>
      <c r="D239" s="68"/>
      <c r="E239" s="68"/>
      <c r="F239" s="68"/>
      <c r="G239" s="82"/>
    </row>
    <row r="240" spans="2:7">
      <c r="B240" s="67"/>
      <c r="C240" s="67"/>
      <c r="D240" s="68"/>
      <c r="E240" s="68"/>
      <c r="F240" s="68"/>
      <c r="G240" s="82"/>
    </row>
    <row r="241" spans="2:7">
      <c r="B241" s="67"/>
      <c r="C241" s="67"/>
      <c r="D241" s="68"/>
      <c r="E241" s="68"/>
      <c r="F241" s="68"/>
      <c r="G241" s="82"/>
    </row>
    <row r="242" spans="2:7">
      <c r="B242" s="67"/>
      <c r="C242" s="67"/>
      <c r="D242" s="68"/>
      <c r="E242" s="68"/>
      <c r="F242" s="68"/>
      <c r="G242" s="82"/>
    </row>
    <row r="243" spans="2:7">
      <c r="B243" s="67"/>
      <c r="C243" s="67"/>
      <c r="D243" s="68"/>
      <c r="E243" s="68"/>
      <c r="F243" s="68"/>
      <c r="G243" s="82"/>
    </row>
    <row r="244" spans="2:7">
      <c r="B244" s="67"/>
      <c r="C244" s="67"/>
      <c r="D244" s="68"/>
      <c r="E244" s="68"/>
      <c r="F244" s="68"/>
      <c r="G244" s="82"/>
    </row>
    <row r="245" spans="2:7">
      <c r="B245" s="67"/>
      <c r="C245" s="67"/>
      <c r="D245" s="68"/>
      <c r="E245" s="68"/>
      <c r="F245" s="68"/>
      <c r="G245" s="82"/>
    </row>
    <row r="246" spans="2:7">
      <c r="B246" s="67"/>
      <c r="C246" s="67"/>
      <c r="D246" s="68"/>
      <c r="E246" s="68"/>
      <c r="F246" s="68"/>
      <c r="G246" s="82"/>
    </row>
    <row r="247" spans="2:7">
      <c r="B247" s="67"/>
      <c r="C247" s="67"/>
      <c r="D247" s="68"/>
      <c r="E247" s="68"/>
      <c r="F247" s="68"/>
      <c r="G247" s="82"/>
    </row>
    <row r="248" spans="2:7">
      <c r="B248" s="67"/>
      <c r="C248" s="67"/>
      <c r="D248" s="68"/>
      <c r="E248" s="68"/>
      <c r="F248" s="68"/>
      <c r="G248" s="82"/>
    </row>
    <row r="249" spans="2:7">
      <c r="B249" s="67"/>
      <c r="C249" s="67"/>
      <c r="D249" s="68"/>
      <c r="E249" s="68"/>
      <c r="F249" s="68"/>
      <c r="G249" s="82"/>
    </row>
    <row r="250" spans="2:7">
      <c r="B250" s="67"/>
      <c r="C250" s="67"/>
      <c r="D250" s="68"/>
      <c r="E250" s="68"/>
      <c r="F250" s="68"/>
      <c r="G250" s="82"/>
    </row>
    <row r="251" spans="2:7">
      <c r="B251" s="67"/>
      <c r="C251" s="67"/>
      <c r="D251" s="68"/>
      <c r="E251" s="68"/>
      <c r="F251" s="68"/>
      <c r="G251" s="82"/>
    </row>
    <row r="252" spans="2:7">
      <c r="B252" s="67"/>
      <c r="C252" s="67"/>
      <c r="D252" s="68"/>
      <c r="E252" s="68"/>
      <c r="F252" s="68"/>
      <c r="G252" s="82"/>
    </row>
    <row r="253" spans="2:7">
      <c r="B253" s="67"/>
      <c r="C253" s="67"/>
      <c r="D253" s="68"/>
      <c r="E253" s="68"/>
      <c r="F253" s="68"/>
      <c r="G253" s="82"/>
    </row>
    <row r="254" spans="2:7">
      <c r="B254" s="67"/>
      <c r="C254" s="67"/>
      <c r="D254" s="68"/>
      <c r="E254" s="68"/>
      <c r="F254" s="68"/>
      <c r="G254" s="82"/>
    </row>
    <row r="255" spans="2:7">
      <c r="B255" s="67"/>
      <c r="C255" s="67"/>
      <c r="D255" s="68"/>
      <c r="E255" s="68"/>
      <c r="F255" s="68"/>
      <c r="G255" s="82"/>
    </row>
    <row r="256" spans="2:7">
      <c r="B256" s="67"/>
      <c r="C256" s="67"/>
      <c r="D256" s="68"/>
      <c r="E256" s="68"/>
      <c r="F256" s="68"/>
      <c r="G256" s="82"/>
    </row>
    <row r="257" spans="2:7">
      <c r="B257" s="67"/>
      <c r="C257" s="67"/>
      <c r="D257" s="68"/>
      <c r="E257" s="68"/>
      <c r="F257" s="68"/>
      <c r="G257" s="82"/>
    </row>
    <row r="258" spans="2:7">
      <c r="B258" s="67"/>
      <c r="C258" s="67"/>
      <c r="D258" s="68"/>
      <c r="E258" s="68"/>
      <c r="F258" s="68"/>
      <c r="G258" s="82"/>
    </row>
    <row r="259" spans="2:7">
      <c r="B259" s="67"/>
      <c r="C259" s="67"/>
      <c r="D259" s="68"/>
      <c r="E259" s="68"/>
      <c r="F259" s="68"/>
      <c r="G259" s="82"/>
    </row>
    <row r="260" spans="2:7">
      <c r="B260" s="67"/>
      <c r="C260" s="67"/>
      <c r="D260" s="68"/>
      <c r="E260" s="68"/>
      <c r="F260" s="68"/>
      <c r="G260" s="82"/>
    </row>
    <row r="261" spans="2:7">
      <c r="B261" s="67"/>
      <c r="C261" s="67"/>
      <c r="D261" s="68"/>
      <c r="E261" s="68"/>
      <c r="F261" s="68"/>
      <c r="G261" s="82"/>
    </row>
    <row r="262" spans="2:7">
      <c r="B262" s="67"/>
      <c r="C262" s="67"/>
      <c r="D262" s="68"/>
      <c r="E262" s="68"/>
      <c r="F262" s="68"/>
      <c r="G262" s="82"/>
    </row>
    <row r="263" spans="2:7">
      <c r="B263" s="67"/>
      <c r="C263" s="67"/>
      <c r="D263" s="68"/>
      <c r="E263" s="68"/>
      <c r="F263" s="68"/>
      <c r="G263" s="82"/>
    </row>
    <row r="264" spans="2:7">
      <c r="B264" s="67"/>
      <c r="C264" s="67"/>
      <c r="D264" s="68"/>
      <c r="E264" s="68"/>
      <c r="F264" s="68"/>
      <c r="G264" s="82"/>
    </row>
    <row r="265" spans="2:7">
      <c r="B265" s="67"/>
      <c r="C265" s="67"/>
      <c r="D265" s="68"/>
      <c r="E265" s="68"/>
      <c r="F265" s="68"/>
      <c r="G265" s="82"/>
    </row>
    <row r="266" spans="2:7">
      <c r="B266" s="67"/>
      <c r="C266" s="67"/>
      <c r="D266" s="68"/>
      <c r="E266" s="68"/>
      <c r="F266" s="68"/>
      <c r="G266" s="82"/>
    </row>
    <row r="267" spans="2:7">
      <c r="B267" s="67"/>
      <c r="C267" s="67"/>
      <c r="D267" s="68"/>
      <c r="E267" s="68"/>
      <c r="F267" s="68"/>
      <c r="G267" s="82"/>
    </row>
    <row r="268" spans="2:7">
      <c r="B268" s="67"/>
      <c r="C268" s="67"/>
      <c r="D268" s="68"/>
      <c r="E268" s="68"/>
      <c r="F268" s="68"/>
      <c r="G268" s="82"/>
    </row>
    <row r="269" spans="2:7">
      <c r="B269" s="67"/>
      <c r="C269" s="67"/>
      <c r="D269" s="68"/>
      <c r="E269" s="68"/>
      <c r="F269" s="68"/>
      <c r="G269" s="82"/>
    </row>
    <row r="270" spans="2:7">
      <c r="B270" s="67"/>
      <c r="C270" s="67"/>
      <c r="D270" s="68"/>
      <c r="E270" s="68"/>
      <c r="F270" s="68"/>
      <c r="G270" s="82"/>
    </row>
    <row r="271" spans="2:7">
      <c r="B271" s="67"/>
      <c r="C271" s="67"/>
      <c r="D271" s="68"/>
      <c r="E271" s="68"/>
      <c r="F271" s="68"/>
      <c r="G271" s="82"/>
    </row>
    <row r="272" spans="2:7">
      <c r="B272" s="67"/>
      <c r="C272" s="67"/>
      <c r="D272" s="68"/>
      <c r="E272" s="68"/>
      <c r="F272" s="68"/>
      <c r="G272" s="82"/>
    </row>
    <row r="273" spans="2:7">
      <c r="B273" s="67"/>
      <c r="C273" s="67"/>
      <c r="D273" s="68"/>
      <c r="E273" s="68"/>
      <c r="F273" s="68"/>
      <c r="G273" s="82"/>
    </row>
    <row r="274" spans="2:7">
      <c r="B274" s="67"/>
      <c r="C274" s="67"/>
      <c r="D274" s="68"/>
      <c r="E274" s="68"/>
      <c r="F274" s="68"/>
      <c r="G274" s="82"/>
    </row>
    <row r="275" spans="2:7">
      <c r="B275" s="67"/>
      <c r="C275" s="67"/>
      <c r="D275" s="68"/>
      <c r="E275" s="68"/>
      <c r="F275" s="68"/>
      <c r="G275" s="82"/>
    </row>
    <row r="276" spans="2:7">
      <c r="B276" s="67"/>
      <c r="C276" s="67"/>
      <c r="D276" s="68"/>
      <c r="E276" s="68"/>
      <c r="F276" s="68"/>
      <c r="G276" s="82"/>
    </row>
    <row r="277" spans="2:7">
      <c r="B277" s="67"/>
      <c r="C277" s="67"/>
      <c r="D277" s="68"/>
      <c r="E277" s="68"/>
      <c r="F277" s="68"/>
      <c r="G277" s="82"/>
    </row>
    <row r="278" spans="2:7">
      <c r="B278" s="67"/>
      <c r="C278" s="67"/>
      <c r="D278" s="68"/>
      <c r="E278" s="68"/>
      <c r="F278" s="68"/>
      <c r="G278" s="82"/>
    </row>
    <row r="279" spans="2:7">
      <c r="B279" s="67"/>
      <c r="C279" s="67"/>
      <c r="D279" s="68"/>
      <c r="E279" s="68"/>
      <c r="F279" s="68"/>
      <c r="G279" s="82"/>
    </row>
    <row r="280" spans="2:7">
      <c r="B280" s="67"/>
      <c r="C280" s="67"/>
      <c r="D280" s="68"/>
      <c r="E280" s="68"/>
      <c r="F280" s="68"/>
      <c r="G280" s="82"/>
    </row>
    <row r="281" spans="2:7">
      <c r="B281" s="67"/>
      <c r="C281" s="67"/>
      <c r="D281" s="68"/>
      <c r="E281" s="68"/>
      <c r="F281" s="68"/>
      <c r="G281" s="82"/>
    </row>
    <row r="282" spans="2:7">
      <c r="B282" s="67"/>
      <c r="C282" s="67"/>
      <c r="D282" s="68"/>
      <c r="E282" s="68"/>
      <c r="F282" s="68"/>
      <c r="G282" s="82"/>
    </row>
    <row r="283" spans="2:7">
      <c r="B283" s="67"/>
      <c r="C283" s="67"/>
      <c r="D283" s="68"/>
      <c r="E283" s="68"/>
      <c r="F283" s="68"/>
      <c r="G283" s="82"/>
    </row>
    <row r="284" spans="2:7">
      <c r="B284" s="67"/>
      <c r="C284" s="67"/>
      <c r="D284" s="68"/>
      <c r="E284" s="68"/>
      <c r="F284" s="68"/>
      <c r="G284" s="82"/>
    </row>
    <row r="285" spans="2:7">
      <c r="B285" s="67"/>
      <c r="C285" s="67"/>
      <c r="D285" s="68"/>
      <c r="E285" s="68"/>
      <c r="F285" s="68"/>
      <c r="G285" s="82"/>
    </row>
    <row r="286" spans="2:7">
      <c r="B286" s="67"/>
      <c r="C286" s="67"/>
      <c r="D286" s="68"/>
      <c r="E286" s="68"/>
      <c r="F286" s="68"/>
      <c r="G286" s="82"/>
    </row>
    <row r="287" spans="2:7">
      <c r="B287" s="67"/>
      <c r="C287" s="67"/>
      <c r="D287" s="68"/>
      <c r="E287" s="68"/>
      <c r="F287" s="68"/>
      <c r="G287" s="82"/>
    </row>
    <row r="288" spans="2:7">
      <c r="B288" s="67"/>
      <c r="C288" s="67"/>
      <c r="D288" s="68"/>
      <c r="E288" s="68"/>
      <c r="F288" s="68"/>
      <c r="G288" s="82"/>
    </row>
    <row r="289" spans="2:7">
      <c r="B289" s="67"/>
      <c r="C289" s="67"/>
      <c r="D289" s="68"/>
      <c r="E289" s="68"/>
      <c r="F289" s="68"/>
      <c r="G289" s="82"/>
    </row>
    <row r="290" spans="2:7">
      <c r="B290" s="67"/>
      <c r="C290" s="67"/>
      <c r="D290" s="68"/>
      <c r="E290" s="68"/>
      <c r="F290" s="68"/>
      <c r="G290" s="82"/>
    </row>
    <row r="291" spans="2:7">
      <c r="B291" s="67"/>
      <c r="C291" s="67"/>
      <c r="D291" s="68"/>
      <c r="E291" s="68"/>
      <c r="F291" s="68"/>
      <c r="G291" s="82"/>
    </row>
    <row r="292" spans="2:7">
      <c r="B292" s="67"/>
      <c r="C292" s="67"/>
      <c r="D292" s="68"/>
      <c r="E292" s="68"/>
      <c r="F292" s="68"/>
      <c r="G292" s="82"/>
    </row>
    <row r="293" spans="2:7">
      <c r="B293" s="67"/>
      <c r="C293" s="67"/>
      <c r="D293" s="68"/>
      <c r="E293" s="68"/>
      <c r="F293" s="68"/>
      <c r="G293" s="82"/>
    </row>
    <row r="294" spans="2:7">
      <c r="B294" s="67"/>
      <c r="C294" s="67"/>
      <c r="D294" s="68"/>
      <c r="E294" s="68"/>
      <c r="F294" s="68"/>
      <c r="G294" s="82"/>
    </row>
    <row r="295" spans="2:7">
      <c r="B295" s="67"/>
      <c r="C295" s="67"/>
      <c r="D295" s="68"/>
      <c r="E295" s="68"/>
      <c r="F295" s="68"/>
      <c r="G295" s="82"/>
    </row>
    <row r="296" spans="2:7">
      <c r="B296" s="67"/>
      <c r="C296" s="67"/>
      <c r="D296" s="68"/>
      <c r="E296" s="68"/>
      <c r="F296" s="68"/>
      <c r="G296" s="82"/>
    </row>
    <row r="297" spans="2:7">
      <c r="B297" s="67"/>
      <c r="C297" s="67"/>
      <c r="D297" s="68"/>
      <c r="E297" s="68"/>
      <c r="F297" s="68"/>
      <c r="G297" s="82"/>
    </row>
    <row r="298" spans="2:7">
      <c r="B298" s="67"/>
      <c r="C298" s="67"/>
      <c r="D298" s="68"/>
      <c r="E298" s="68"/>
      <c r="F298" s="68"/>
      <c r="G298" s="82"/>
    </row>
    <row r="299" spans="2:7">
      <c r="B299" s="67"/>
      <c r="C299" s="67"/>
      <c r="D299" s="68"/>
      <c r="E299" s="68"/>
      <c r="F299" s="68"/>
      <c r="G299" s="82"/>
    </row>
    <row r="300" spans="2:7">
      <c r="B300" s="67"/>
      <c r="C300" s="67"/>
      <c r="D300" s="68"/>
      <c r="E300" s="68"/>
      <c r="F300" s="68"/>
      <c r="G300" s="82"/>
    </row>
    <row r="301" spans="2:7">
      <c r="B301" s="67"/>
      <c r="C301" s="67"/>
      <c r="D301" s="68"/>
      <c r="E301" s="68"/>
      <c r="F301" s="68"/>
      <c r="G301" s="82"/>
    </row>
    <row r="302" spans="2:7">
      <c r="B302" s="67"/>
      <c r="C302" s="67"/>
      <c r="D302" s="68"/>
      <c r="E302" s="68"/>
      <c r="F302" s="68"/>
      <c r="G302" s="82"/>
    </row>
    <row r="303" spans="2:7">
      <c r="B303" s="67"/>
      <c r="C303" s="67"/>
      <c r="D303" s="68"/>
      <c r="E303" s="68"/>
      <c r="F303" s="68"/>
      <c r="G303" s="82"/>
    </row>
    <row r="304" spans="2:7">
      <c r="B304" s="67"/>
      <c r="C304" s="67"/>
      <c r="D304" s="68"/>
      <c r="E304" s="68"/>
      <c r="F304" s="68"/>
      <c r="G304" s="82"/>
    </row>
    <row r="305" spans="2:7">
      <c r="B305" s="67"/>
      <c r="C305" s="67"/>
      <c r="D305" s="68"/>
      <c r="E305" s="68"/>
      <c r="F305" s="68"/>
      <c r="G305" s="82"/>
    </row>
    <row r="306" spans="2:7">
      <c r="B306" s="67"/>
      <c r="C306" s="67"/>
      <c r="D306" s="68"/>
      <c r="E306" s="68"/>
      <c r="F306" s="68"/>
      <c r="G306" s="82"/>
    </row>
    <row r="307" spans="2:7">
      <c r="B307" s="67"/>
      <c r="C307" s="67"/>
      <c r="D307" s="68"/>
      <c r="E307" s="68"/>
      <c r="F307" s="68"/>
      <c r="G307" s="82"/>
    </row>
    <row r="308" spans="2:7">
      <c r="B308" s="67"/>
      <c r="C308" s="67"/>
      <c r="D308" s="68"/>
      <c r="E308" s="68"/>
      <c r="F308" s="68"/>
      <c r="G308" s="82"/>
    </row>
    <row r="309" spans="2:7">
      <c r="B309" s="67"/>
      <c r="C309" s="67"/>
      <c r="D309" s="68"/>
      <c r="E309" s="68"/>
      <c r="F309" s="68"/>
      <c r="G309" s="82"/>
    </row>
    <row r="310" spans="2:7">
      <c r="B310" s="67"/>
      <c r="C310" s="67"/>
      <c r="D310" s="68"/>
      <c r="E310" s="68"/>
      <c r="F310" s="68"/>
      <c r="G310" s="82"/>
    </row>
    <row r="311" spans="2:7">
      <c r="B311" s="67"/>
      <c r="C311" s="67"/>
      <c r="D311" s="68"/>
      <c r="E311" s="68"/>
      <c r="F311" s="68"/>
      <c r="G311" s="82"/>
    </row>
    <row r="312" spans="2:7">
      <c r="B312" s="67"/>
      <c r="C312" s="67"/>
      <c r="D312" s="68"/>
      <c r="E312" s="68"/>
      <c r="F312" s="68"/>
      <c r="G312" s="82"/>
    </row>
    <row r="313" spans="2:7">
      <c r="B313" s="67"/>
      <c r="C313" s="67"/>
      <c r="D313" s="68"/>
      <c r="E313" s="68"/>
      <c r="F313" s="68"/>
      <c r="G313" s="82"/>
    </row>
    <row r="314" spans="2:7">
      <c r="B314" s="67"/>
      <c r="C314" s="67"/>
      <c r="D314" s="68"/>
      <c r="E314" s="68"/>
      <c r="F314" s="68"/>
      <c r="G314" s="82"/>
    </row>
    <row r="315" spans="2:7">
      <c r="B315" s="67"/>
      <c r="C315" s="67"/>
      <c r="D315" s="68"/>
      <c r="E315" s="68"/>
      <c r="F315" s="68"/>
      <c r="G315" s="82"/>
    </row>
    <row r="316" spans="2:7">
      <c r="B316" s="67"/>
      <c r="C316" s="67"/>
      <c r="D316" s="68"/>
      <c r="E316" s="68"/>
      <c r="F316" s="68"/>
      <c r="G316" s="82"/>
    </row>
    <row r="317" spans="2:7">
      <c r="B317" s="67"/>
      <c r="C317" s="67"/>
      <c r="D317" s="68"/>
      <c r="E317" s="68"/>
      <c r="F317" s="68"/>
      <c r="G317" s="82"/>
    </row>
    <row r="318" spans="2:7">
      <c r="B318" s="67"/>
      <c r="C318" s="67"/>
      <c r="D318" s="68"/>
      <c r="E318" s="68"/>
      <c r="F318" s="68"/>
      <c r="G318" s="82"/>
    </row>
    <row r="319" spans="2:7">
      <c r="B319" s="67"/>
      <c r="C319" s="67"/>
      <c r="D319" s="68"/>
      <c r="E319" s="68"/>
      <c r="F319" s="68"/>
      <c r="G319" s="82"/>
    </row>
    <row r="320" spans="2:7">
      <c r="B320" s="67"/>
      <c r="C320" s="67"/>
      <c r="D320" s="68"/>
      <c r="E320" s="68"/>
      <c r="F320" s="68"/>
      <c r="G320" s="82"/>
    </row>
    <row r="321" spans="2:7">
      <c r="B321" s="67"/>
      <c r="C321" s="67"/>
      <c r="D321" s="68"/>
      <c r="E321" s="68"/>
      <c r="F321" s="68"/>
      <c r="G321" s="82"/>
    </row>
    <row r="322" spans="2:7">
      <c r="B322" s="67"/>
      <c r="C322" s="67"/>
      <c r="D322" s="68"/>
      <c r="E322" s="68"/>
      <c r="F322" s="68"/>
      <c r="G322" s="82"/>
    </row>
    <row r="323" spans="2:7">
      <c r="B323" s="67"/>
      <c r="C323" s="67"/>
      <c r="D323" s="68"/>
      <c r="E323" s="68"/>
      <c r="F323" s="68"/>
      <c r="G323" s="82"/>
    </row>
    <row r="324" spans="2:7">
      <c r="B324" s="67"/>
      <c r="C324" s="67"/>
      <c r="D324" s="68"/>
      <c r="E324" s="68"/>
      <c r="F324" s="68"/>
      <c r="G324" s="82"/>
    </row>
    <row r="325" spans="2:7">
      <c r="B325" s="67"/>
      <c r="C325" s="67"/>
      <c r="D325" s="68"/>
      <c r="E325" s="68"/>
      <c r="F325" s="68"/>
      <c r="G325" s="82"/>
    </row>
    <row r="326" spans="2:7">
      <c r="B326" s="67"/>
      <c r="C326" s="67"/>
      <c r="D326" s="68"/>
      <c r="E326" s="68"/>
      <c r="F326" s="68"/>
      <c r="G326" s="82"/>
    </row>
    <row r="327" spans="2:7">
      <c r="B327" s="67"/>
      <c r="C327" s="67"/>
      <c r="D327" s="68"/>
      <c r="E327" s="68"/>
      <c r="F327" s="68"/>
      <c r="G327" s="82"/>
    </row>
    <row r="328" spans="2:7">
      <c r="B328" s="67"/>
      <c r="C328" s="67"/>
      <c r="D328" s="68"/>
      <c r="E328" s="68"/>
      <c r="F328" s="68"/>
      <c r="G328" s="82"/>
    </row>
    <row r="329" spans="2:7">
      <c r="B329" s="67"/>
      <c r="C329" s="67"/>
      <c r="D329" s="68"/>
      <c r="E329" s="68"/>
      <c r="F329" s="68"/>
      <c r="G329" s="82"/>
    </row>
    <row r="330" spans="2:7">
      <c r="B330" s="67"/>
      <c r="C330" s="67"/>
      <c r="D330" s="68"/>
      <c r="E330" s="68"/>
      <c r="F330" s="68"/>
      <c r="G330" s="82"/>
    </row>
    <row r="331" spans="2:7">
      <c r="B331" s="67"/>
      <c r="C331" s="67"/>
      <c r="D331" s="68"/>
      <c r="E331" s="68"/>
      <c r="F331" s="68"/>
      <c r="G331" s="82"/>
    </row>
    <row r="332" spans="2:7">
      <c r="B332" s="67"/>
      <c r="C332" s="67"/>
      <c r="D332" s="68"/>
      <c r="E332" s="68"/>
      <c r="F332" s="68"/>
      <c r="G332" s="82"/>
    </row>
    <row r="333" spans="2:7">
      <c r="B333" s="67"/>
      <c r="C333" s="67"/>
      <c r="D333" s="68"/>
      <c r="E333" s="68"/>
      <c r="F333" s="68"/>
      <c r="G333" s="82"/>
    </row>
    <row r="334" spans="2:7">
      <c r="B334" s="67"/>
      <c r="C334" s="67"/>
      <c r="D334" s="68"/>
      <c r="E334" s="68"/>
      <c r="F334" s="68"/>
      <c r="G334" s="82"/>
    </row>
    <row r="335" spans="2:7">
      <c r="B335" s="67"/>
      <c r="C335" s="67"/>
      <c r="D335" s="68"/>
      <c r="E335" s="68"/>
      <c r="F335" s="68"/>
      <c r="G335" s="82"/>
    </row>
    <row r="336" spans="2:7">
      <c r="B336" s="67"/>
      <c r="C336" s="67"/>
      <c r="D336" s="68"/>
      <c r="E336" s="68"/>
      <c r="F336" s="68"/>
      <c r="G336" s="82"/>
    </row>
    <row r="337" spans="2:7">
      <c r="B337" s="67"/>
      <c r="C337" s="67"/>
      <c r="D337" s="68"/>
      <c r="E337" s="68"/>
      <c r="F337" s="68"/>
      <c r="G337" s="82"/>
    </row>
    <row r="338" spans="2:7">
      <c r="B338" s="67"/>
      <c r="C338" s="67"/>
      <c r="D338" s="68"/>
      <c r="E338" s="68"/>
      <c r="F338" s="68"/>
      <c r="G338" s="82"/>
    </row>
    <row r="339" spans="2:7">
      <c r="B339" s="67"/>
      <c r="C339" s="67"/>
      <c r="D339" s="68"/>
      <c r="E339" s="68"/>
      <c r="F339" s="68"/>
      <c r="G339" s="82"/>
    </row>
    <row r="340" spans="2:7">
      <c r="B340" s="67"/>
      <c r="C340" s="67"/>
      <c r="D340" s="68"/>
      <c r="E340" s="68"/>
      <c r="F340" s="68"/>
      <c r="G340" s="82"/>
    </row>
    <row r="341" spans="2:7">
      <c r="B341" s="67"/>
      <c r="C341" s="67"/>
      <c r="D341" s="68"/>
      <c r="E341" s="68"/>
      <c r="F341" s="68"/>
      <c r="G341" s="82"/>
    </row>
    <row r="342" spans="2:7">
      <c r="B342" s="67"/>
      <c r="C342" s="67"/>
      <c r="D342" s="68"/>
      <c r="E342" s="68"/>
      <c r="F342" s="68"/>
      <c r="G342" s="82"/>
    </row>
    <row r="343" spans="2:7">
      <c r="B343" s="67"/>
      <c r="C343" s="67"/>
      <c r="D343" s="68"/>
      <c r="E343" s="68"/>
      <c r="F343" s="68"/>
      <c r="G343" s="82"/>
    </row>
    <row r="344" spans="2:7">
      <c r="B344" s="67"/>
      <c r="C344" s="67"/>
      <c r="D344" s="68"/>
      <c r="E344" s="68"/>
      <c r="F344" s="68"/>
      <c r="G344" s="82"/>
    </row>
    <row r="345" spans="2:7">
      <c r="B345" s="67"/>
      <c r="C345" s="67"/>
      <c r="D345" s="68"/>
      <c r="E345" s="68"/>
      <c r="F345" s="68"/>
      <c r="G345" s="82"/>
    </row>
    <row r="346" spans="2:7">
      <c r="B346" s="67"/>
      <c r="C346" s="67"/>
      <c r="D346" s="68"/>
      <c r="E346" s="68"/>
      <c r="F346" s="68"/>
      <c r="G346" s="82"/>
    </row>
    <row r="347" spans="2:7">
      <c r="B347" s="67"/>
      <c r="C347" s="67"/>
      <c r="D347" s="68"/>
      <c r="E347" s="68"/>
      <c r="F347" s="68"/>
      <c r="G347" s="82"/>
    </row>
    <row r="348" spans="2:7">
      <c r="B348" s="67"/>
      <c r="C348" s="67"/>
      <c r="D348" s="68"/>
      <c r="E348" s="68"/>
      <c r="F348" s="68"/>
      <c r="G348" s="82"/>
    </row>
    <row r="349" spans="2:7">
      <c r="B349" s="67"/>
      <c r="C349" s="67"/>
      <c r="D349" s="68"/>
      <c r="E349" s="68"/>
      <c r="F349" s="68"/>
      <c r="G349" s="82"/>
    </row>
    <row r="350" spans="2:7">
      <c r="B350" s="67"/>
      <c r="C350" s="67"/>
      <c r="D350" s="68"/>
      <c r="E350" s="68"/>
      <c r="F350" s="68"/>
      <c r="G350" s="82"/>
    </row>
    <row r="351" spans="2:7">
      <c r="B351" s="67"/>
      <c r="C351" s="67"/>
      <c r="D351" s="68"/>
      <c r="E351" s="68"/>
      <c r="F351" s="68"/>
      <c r="G351" s="82"/>
    </row>
    <row r="352" spans="2:7">
      <c r="B352" s="67"/>
      <c r="C352" s="67"/>
      <c r="D352" s="68"/>
      <c r="E352" s="68"/>
      <c r="F352" s="68"/>
      <c r="G352" s="82"/>
    </row>
    <row r="353" spans="2:7">
      <c r="B353" s="67"/>
      <c r="C353" s="67"/>
      <c r="D353" s="68"/>
      <c r="E353" s="68"/>
      <c r="F353" s="68"/>
      <c r="G353" s="82"/>
    </row>
    <row r="354" spans="2:7">
      <c r="B354" s="67"/>
      <c r="C354" s="67"/>
      <c r="D354" s="68"/>
      <c r="E354" s="68"/>
      <c r="F354" s="68"/>
      <c r="G354" s="82"/>
    </row>
    <row r="355" spans="2:7">
      <c r="B355" s="67"/>
      <c r="C355" s="67"/>
      <c r="D355" s="68"/>
      <c r="E355" s="68"/>
      <c r="F355" s="68"/>
      <c r="G355" s="82"/>
    </row>
    <row r="356" spans="2:7">
      <c r="B356" s="67"/>
      <c r="C356" s="67"/>
      <c r="D356" s="68"/>
      <c r="E356" s="68"/>
      <c r="F356" s="68"/>
      <c r="G356" s="82"/>
    </row>
    <row r="357" spans="2:7">
      <c r="B357" s="67"/>
      <c r="C357" s="67"/>
      <c r="D357" s="68"/>
      <c r="E357" s="68"/>
      <c r="F357" s="68"/>
      <c r="G357" s="82"/>
    </row>
    <row r="358" spans="2:7">
      <c r="B358" s="67"/>
      <c r="C358" s="67"/>
      <c r="D358" s="68"/>
      <c r="E358" s="68"/>
      <c r="F358" s="68"/>
      <c r="G358" s="82"/>
    </row>
    <row r="359" spans="2:7">
      <c r="B359" s="67"/>
      <c r="C359" s="67"/>
      <c r="D359" s="68"/>
      <c r="E359" s="68"/>
      <c r="F359" s="68"/>
      <c r="G359" s="82"/>
    </row>
    <row r="360" spans="2:7">
      <c r="B360" s="67"/>
      <c r="C360" s="67"/>
      <c r="D360" s="68"/>
      <c r="E360" s="68"/>
      <c r="F360" s="68"/>
      <c r="G360" s="82"/>
    </row>
    <row r="361" spans="2:7">
      <c r="B361" s="67"/>
      <c r="C361" s="67"/>
      <c r="D361" s="68"/>
      <c r="E361" s="68"/>
      <c r="F361" s="68"/>
      <c r="G361" s="82"/>
    </row>
    <row r="362" spans="2:7">
      <c r="B362" s="67"/>
      <c r="C362" s="67"/>
      <c r="D362" s="68"/>
      <c r="E362" s="68"/>
      <c r="F362" s="68"/>
      <c r="G362" s="82"/>
    </row>
    <row r="363" spans="2:7">
      <c r="B363" s="67"/>
      <c r="C363" s="67"/>
      <c r="D363" s="68"/>
      <c r="E363" s="68"/>
      <c r="F363" s="68"/>
      <c r="G363" s="82"/>
    </row>
    <row r="364" spans="2:7">
      <c r="B364" s="67"/>
      <c r="C364" s="67"/>
      <c r="D364" s="68"/>
      <c r="E364" s="68"/>
      <c r="F364" s="68"/>
      <c r="G364" s="82"/>
    </row>
    <row r="365" spans="2:7">
      <c r="B365" s="67"/>
      <c r="C365" s="67"/>
      <c r="D365" s="68"/>
      <c r="E365" s="68"/>
      <c r="F365" s="68"/>
      <c r="G365" s="82"/>
    </row>
    <row r="366" spans="2:7">
      <c r="B366" s="67"/>
      <c r="C366" s="67"/>
      <c r="D366" s="68"/>
      <c r="E366" s="68"/>
      <c r="F366" s="68"/>
      <c r="G366" s="82"/>
    </row>
    <row r="367" spans="2:7">
      <c r="B367" s="67"/>
      <c r="C367" s="67"/>
      <c r="D367" s="68"/>
      <c r="E367" s="68"/>
      <c r="F367" s="68"/>
      <c r="G367" s="82"/>
    </row>
    <row r="368" spans="2:7">
      <c r="B368" s="67"/>
      <c r="C368" s="67"/>
      <c r="D368" s="68"/>
      <c r="E368" s="68"/>
      <c r="F368" s="68"/>
      <c r="G368" s="82"/>
    </row>
    <row r="369" spans="2:7">
      <c r="B369" s="67"/>
      <c r="C369" s="67"/>
      <c r="D369" s="68"/>
      <c r="E369" s="68"/>
      <c r="F369" s="68"/>
      <c r="G369" s="82"/>
    </row>
    <row r="370" spans="2:7">
      <c r="B370" s="67"/>
      <c r="C370" s="67"/>
      <c r="D370" s="68"/>
      <c r="E370" s="68"/>
      <c r="F370" s="68"/>
      <c r="G370" s="82"/>
    </row>
    <row r="371" spans="2:7">
      <c r="B371" s="67"/>
      <c r="C371" s="67"/>
      <c r="D371" s="68"/>
      <c r="E371" s="68"/>
      <c r="F371" s="68"/>
      <c r="G371" s="82"/>
    </row>
    <row r="372" spans="2:7">
      <c r="B372" s="67"/>
      <c r="C372" s="67"/>
      <c r="D372" s="68"/>
      <c r="E372" s="68"/>
      <c r="F372" s="68"/>
      <c r="G372" s="82"/>
    </row>
    <row r="373" spans="2:7">
      <c r="B373" s="67"/>
      <c r="C373" s="67"/>
      <c r="D373" s="68"/>
      <c r="E373" s="68"/>
      <c r="F373" s="68"/>
      <c r="G373" s="82"/>
    </row>
    <row r="374" spans="2:7">
      <c r="B374" s="67"/>
      <c r="C374" s="67"/>
      <c r="D374" s="68"/>
      <c r="E374" s="68"/>
      <c r="F374" s="68"/>
      <c r="G374" s="82"/>
    </row>
    <row r="375" spans="2:7">
      <c r="B375" s="67"/>
      <c r="C375" s="67"/>
      <c r="D375" s="68"/>
      <c r="E375" s="68"/>
      <c r="F375" s="68"/>
      <c r="G375" s="82"/>
    </row>
    <row r="376" spans="2:7">
      <c r="B376" s="67"/>
      <c r="C376" s="67"/>
      <c r="D376" s="68"/>
      <c r="E376" s="68"/>
      <c r="F376" s="68"/>
      <c r="G376" s="82"/>
    </row>
    <row r="377" spans="2:7">
      <c r="B377" s="67"/>
      <c r="C377" s="67"/>
      <c r="D377" s="68"/>
      <c r="E377" s="68"/>
      <c r="F377" s="68"/>
      <c r="G377" s="82"/>
    </row>
    <row r="378" spans="2:7">
      <c r="B378" s="67"/>
      <c r="C378" s="67"/>
      <c r="D378" s="68"/>
      <c r="E378" s="68"/>
      <c r="F378" s="68"/>
      <c r="G378" s="82"/>
    </row>
    <row r="379" spans="2:7">
      <c r="B379" s="67"/>
      <c r="C379" s="67"/>
      <c r="D379" s="68"/>
      <c r="E379" s="68"/>
      <c r="F379" s="68"/>
      <c r="G379" s="82"/>
    </row>
    <row r="380" spans="2:7">
      <c r="B380" s="67"/>
      <c r="C380" s="67"/>
      <c r="D380" s="68"/>
      <c r="E380" s="68"/>
      <c r="F380" s="68"/>
      <c r="G380" s="82"/>
    </row>
    <row r="381" spans="2:7">
      <c r="B381" s="67"/>
      <c r="C381" s="67"/>
      <c r="D381" s="68"/>
      <c r="E381" s="68"/>
      <c r="F381" s="68"/>
      <c r="G381" s="82"/>
    </row>
    <row r="382" spans="2:7">
      <c r="B382" s="67"/>
      <c r="C382" s="67"/>
      <c r="D382" s="68"/>
      <c r="E382" s="68"/>
      <c r="F382" s="68"/>
      <c r="G382" s="82"/>
    </row>
    <row r="383" spans="2:7">
      <c r="B383" s="67"/>
      <c r="C383" s="67"/>
      <c r="D383" s="68"/>
      <c r="E383" s="68"/>
      <c r="F383" s="68"/>
      <c r="G383" s="82"/>
    </row>
    <row r="384" spans="2:7">
      <c r="B384" s="67"/>
      <c r="C384" s="67"/>
      <c r="D384" s="68"/>
      <c r="E384" s="68"/>
      <c r="F384" s="68"/>
      <c r="G384" s="82"/>
    </row>
    <row r="385" spans="2:7">
      <c r="B385" s="67"/>
      <c r="C385" s="67"/>
      <c r="D385" s="68"/>
      <c r="E385" s="68"/>
      <c r="F385" s="68"/>
      <c r="G385" s="82"/>
    </row>
    <row r="386" spans="2:7">
      <c r="B386" s="67"/>
      <c r="C386" s="67"/>
      <c r="D386" s="68"/>
      <c r="E386" s="68"/>
      <c r="F386" s="68"/>
      <c r="G386" s="82"/>
    </row>
    <row r="387" spans="2:7">
      <c r="B387" s="67"/>
      <c r="C387" s="67"/>
      <c r="D387" s="68"/>
      <c r="E387" s="68"/>
      <c r="F387" s="68"/>
      <c r="G387" s="82"/>
    </row>
    <row r="388" spans="2:7">
      <c r="B388" s="67"/>
      <c r="C388" s="67"/>
      <c r="D388" s="68"/>
      <c r="E388" s="68"/>
      <c r="F388" s="68"/>
      <c r="G388" s="82"/>
    </row>
    <row r="389" spans="2:7">
      <c r="B389" s="67"/>
      <c r="C389" s="67"/>
      <c r="D389" s="68"/>
      <c r="E389" s="68"/>
      <c r="F389" s="68"/>
      <c r="G389" s="82"/>
    </row>
    <row r="390" spans="2:7">
      <c r="B390" s="67"/>
      <c r="C390" s="67"/>
      <c r="D390" s="68"/>
      <c r="E390" s="68"/>
      <c r="F390" s="68"/>
      <c r="G390" s="82"/>
    </row>
    <row r="391" spans="2:7">
      <c r="B391" s="67"/>
      <c r="C391" s="67"/>
      <c r="D391" s="68"/>
      <c r="E391" s="68"/>
      <c r="F391" s="68"/>
      <c r="G391" s="82"/>
    </row>
    <row r="392" spans="2:7">
      <c r="B392" s="67"/>
      <c r="C392" s="67"/>
      <c r="D392" s="68"/>
      <c r="E392" s="68"/>
      <c r="F392" s="68"/>
      <c r="G392" s="82"/>
    </row>
    <row r="393" spans="2:7">
      <c r="B393" s="67"/>
      <c r="C393" s="67"/>
      <c r="D393" s="68"/>
      <c r="E393" s="68"/>
      <c r="F393" s="68"/>
      <c r="G393" s="82"/>
    </row>
    <row r="394" spans="2:7">
      <c r="B394" s="67"/>
      <c r="C394" s="67"/>
      <c r="D394" s="68"/>
      <c r="E394" s="68"/>
      <c r="F394" s="68"/>
      <c r="G394" s="82"/>
    </row>
    <row r="395" spans="2:7">
      <c r="B395" s="67"/>
      <c r="C395" s="67"/>
      <c r="D395" s="68"/>
      <c r="E395" s="68"/>
      <c r="F395" s="68"/>
      <c r="G395" s="82"/>
    </row>
    <row r="396" spans="2:7">
      <c r="B396" s="67"/>
      <c r="C396" s="67"/>
      <c r="D396" s="68"/>
      <c r="E396" s="68"/>
      <c r="F396" s="68"/>
      <c r="G396" s="82"/>
    </row>
    <row r="397" spans="2:7">
      <c r="B397" s="67"/>
      <c r="C397" s="67"/>
      <c r="D397" s="68"/>
      <c r="E397" s="68"/>
      <c r="F397" s="68"/>
      <c r="G397" s="82"/>
    </row>
    <row r="398" spans="2:7">
      <c r="B398" s="67"/>
      <c r="C398" s="67"/>
      <c r="D398" s="68"/>
      <c r="E398" s="68"/>
      <c r="F398" s="68"/>
      <c r="G398" s="82"/>
    </row>
    <row r="399" spans="2:7">
      <c r="B399" s="67"/>
      <c r="C399" s="67"/>
      <c r="D399" s="68"/>
      <c r="E399" s="68"/>
      <c r="F399" s="68"/>
      <c r="G399" s="82"/>
    </row>
    <row r="400" spans="2:7">
      <c r="B400" s="67"/>
      <c r="C400" s="67"/>
      <c r="D400" s="68"/>
      <c r="E400" s="68"/>
      <c r="F400" s="68"/>
      <c r="G400" s="82"/>
    </row>
    <row r="401" spans="2:7">
      <c r="B401" s="67"/>
      <c r="C401" s="67"/>
      <c r="D401" s="68"/>
      <c r="E401" s="68"/>
      <c r="F401" s="68"/>
      <c r="G401" s="82"/>
    </row>
    <row r="402" spans="2:7">
      <c r="B402" s="67"/>
      <c r="C402" s="67"/>
      <c r="D402" s="68"/>
      <c r="E402" s="68"/>
      <c r="F402" s="68"/>
      <c r="G402" s="82"/>
    </row>
    <row r="403" spans="2:7">
      <c r="B403" s="67"/>
      <c r="C403" s="67"/>
      <c r="D403" s="68"/>
      <c r="E403" s="68"/>
      <c r="F403" s="68"/>
      <c r="G403" s="82"/>
    </row>
    <row r="404" spans="2:7">
      <c r="B404" s="67"/>
      <c r="C404" s="67"/>
      <c r="D404" s="68"/>
      <c r="E404" s="68"/>
      <c r="F404" s="68"/>
      <c r="G404" s="82"/>
    </row>
    <row r="405" spans="2:7">
      <c r="B405" s="67"/>
      <c r="C405" s="67"/>
      <c r="D405" s="68"/>
      <c r="E405" s="68"/>
      <c r="F405" s="68"/>
      <c r="G405" s="82"/>
    </row>
    <row r="406" spans="2:7">
      <c r="B406" s="67"/>
      <c r="C406" s="67"/>
      <c r="D406" s="68"/>
      <c r="E406" s="68"/>
      <c r="F406" s="68"/>
      <c r="G406" s="82"/>
    </row>
    <row r="407" spans="2:7">
      <c r="B407" s="67"/>
      <c r="C407" s="67"/>
      <c r="D407" s="68"/>
      <c r="E407" s="68"/>
      <c r="F407" s="68"/>
      <c r="G407" s="82"/>
    </row>
    <row r="408" spans="2:7">
      <c r="B408" s="67"/>
      <c r="C408" s="67"/>
      <c r="D408" s="68"/>
      <c r="E408" s="68"/>
      <c r="F408" s="68"/>
      <c r="G408" s="82"/>
    </row>
    <row r="409" spans="2:7">
      <c r="B409" s="67"/>
      <c r="C409" s="67"/>
      <c r="D409" s="68"/>
      <c r="E409" s="68"/>
      <c r="F409" s="68"/>
      <c r="G409" s="82"/>
    </row>
    <row r="410" spans="2:7">
      <c r="B410" s="67"/>
      <c r="C410" s="67"/>
      <c r="D410" s="68"/>
      <c r="E410" s="68"/>
      <c r="F410" s="68"/>
      <c r="G410" s="82"/>
    </row>
    <row r="411" spans="2:7">
      <c r="B411" s="67"/>
      <c r="C411" s="67"/>
      <c r="D411" s="68"/>
      <c r="E411" s="68"/>
      <c r="F411" s="68"/>
      <c r="G411" s="82"/>
    </row>
    <row r="412" spans="2:7">
      <c r="B412" s="67"/>
      <c r="C412" s="67"/>
      <c r="D412" s="68"/>
      <c r="E412" s="68"/>
      <c r="F412" s="68"/>
      <c r="G412" s="82"/>
    </row>
    <row r="413" spans="2:7">
      <c r="B413" s="67"/>
      <c r="C413" s="67"/>
      <c r="D413" s="68"/>
      <c r="E413" s="68"/>
      <c r="F413" s="68"/>
      <c r="G413" s="82"/>
    </row>
    <row r="414" spans="2:7">
      <c r="B414" s="67"/>
      <c r="C414" s="67"/>
      <c r="D414" s="68"/>
      <c r="E414" s="68"/>
      <c r="F414" s="68"/>
      <c r="G414" s="82"/>
    </row>
    <row r="415" spans="2:7">
      <c r="B415" s="67"/>
      <c r="C415" s="67"/>
      <c r="D415" s="68"/>
      <c r="E415" s="68"/>
      <c r="F415" s="68"/>
      <c r="G415" s="82"/>
    </row>
    <row r="416" spans="2:7">
      <c r="B416" s="67"/>
      <c r="C416" s="67"/>
      <c r="D416" s="68"/>
      <c r="E416" s="68"/>
      <c r="F416" s="68"/>
      <c r="G416" s="82"/>
    </row>
    <row r="417" spans="2:7">
      <c r="B417" s="67"/>
      <c r="C417" s="67"/>
      <c r="D417" s="68"/>
      <c r="E417" s="68"/>
      <c r="F417" s="68"/>
      <c r="G417" s="82"/>
    </row>
    <row r="418" spans="2:7">
      <c r="B418" s="67"/>
      <c r="C418" s="67"/>
      <c r="D418" s="68"/>
      <c r="E418" s="68"/>
      <c r="F418" s="68"/>
      <c r="G418" s="82"/>
    </row>
    <row r="419" spans="2:7">
      <c r="B419" s="67"/>
      <c r="C419" s="67"/>
      <c r="D419" s="68"/>
      <c r="E419" s="68"/>
      <c r="F419" s="68"/>
      <c r="G419" s="82"/>
    </row>
    <row r="420" spans="2:7">
      <c r="B420" s="67"/>
      <c r="C420" s="67"/>
      <c r="D420" s="68"/>
      <c r="E420" s="68"/>
      <c r="F420" s="68"/>
      <c r="G420" s="82"/>
    </row>
    <row r="421" spans="2:7">
      <c r="B421" s="67"/>
      <c r="C421" s="67"/>
      <c r="D421" s="68"/>
      <c r="E421" s="68"/>
      <c r="F421" s="68"/>
      <c r="G421" s="82"/>
    </row>
    <row r="422" spans="2:7">
      <c r="B422" s="67"/>
      <c r="C422" s="67"/>
      <c r="D422" s="68"/>
      <c r="E422" s="68"/>
      <c r="F422" s="68"/>
      <c r="G422" s="82"/>
    </row>
    <row r="423" spans="2:7">
      <c r="B423" s="67"/>
      <c r="C423" s="67"/>
      <c r="D423" s="68"/>
      <c r="E423" s="68"/>
      <c r="F423" s="68"/>
      <c r="G423" s="82"/>
    </row>
    <row r="424" spans="2:7">
      <c r="B424" s="67"/>
      <c r="C424" s="67"/>
      <c r="D424" s="68"/>
      <c r="E424" s="68"/>
      <c r="F424" s="68"/>
      <c r="G424" s="82"/>
    </row>
    <row r="425" spans="2:7">
      <c r="B425" s="67"/>
      <c r="C425" s="67"/>
      <c r="D425" s="68"/>
      <c r="E425" s="68"/>
      <c r="F425" s="68"/>
      <c r="G425" s="82"/>
    </row>
    <row r="426" spans="2:7">
      <c r="B426" s="67"/>
      <c r="C426" s="67"/>
      <c r="D426" s="68"/>
      <c r="E426" s="68"/>
      <c r="F426" s="68"/>
      <c r="G426" s="82"/>
    </row>
    <row r="427" spans="2:7">
      <c r="B427" s="67"/>
      <c r="C427" s="67"/>
      <c r="D427" s="68"/>
      <c r="E427" s="68"/>
      <c r="F427" s="68"/>
      <c r="G427" s="82"/>
    </row>
    <row r="428" spans="2:7">
      <c r="B428" s="67"/>
      <c r="C428" s="67"/>
      <c r="D428" s="68"/>
      <c r="E428" s="68"/>
      <c r="F428" s="68"/>
      <c r="G428" s="82"/>
    </row>
    <row r="429" spans="2:7">
      <c r="B429" s="67"/>
      <c r="C429" s="67"/>
      <c r="D429" s="68"/>
      <c r="E429" s="68"/>
      <c r="F429" s="68"/>
      <c r="G429" s="82"/>
    </row>
    <row r="430" spans="2:7">
      <c r="B430" s="67"/>
      <c r="C430" s="67"/>
      <c r="D430" s="68"/>
      <c r="E430" s="68"/>
      <c r="F430" s="68"/>
      <c r="G430" s="82"/>
    </row>
    <row r="431" spans="2:7">
      <c r="B431" s="67"/>
      <c r="C431" s="67"/>
      <c r="D431" s="68"/>
      <c r="E431" s="68"/>
      <c r="F431" s="68"/>
      <c r="G431" s="82"/>
    </row>
    <row r="432" spans="2:7">
      <c r="B432" s="67"/>
      <c r="C432" s="67"/>
      <c r="D432" s="68"/>
      <c r="E432" s="68"/>
      <c r="F432" s="68"/>
      <c r="G432" s="82"/>
    </row>
    <row r="433" spans="2:7">
      <c r="B433" s="67"/>
      <c r="C433" s="67"/>
      <c r="D433" s="68"/>
      <c r="E433" s="68"/>
      <c r="F433" s="68"/>
      <c r="G433" s="82"/>
    </row>
    <row r="434" spans="2:7">
      <c r="B434" s="67"/>
      <c r="C434" s="67"/>
      <c r="D434" s="68"/>
      <c r="E434" s="68"/>
      <c r="F434" s="68"/>
      <c r="G434" s="82"/>
    </row>
    <row r="435" spans="2:7">
      <c r="B435" s="67"/>
      <c r="C435" s="67"/>
      <c r="D435" s="68"/>
      <c r="E435" s="68"/>
      <c r="F435" s="68"/>
      <c r="G435" s="82"/>
    </row>
    <row r="436" spans="2:7">
      <c r="B436" s="67"/>
      <c r="C436" s="67"/>
      <c r="D436" s="68"/>
      <c r="E436" s="68"/>
      <c r="F436" s="68"/>
      <c r="G436" s="82"/>
    </row>
    <row r="437" spans="2:7">
      <c r="B437" s="67"/>
      <c r="C437" s="67"/>
      <c r="D437" s="68"/>
      <c r="E437" s="68"/>
      <c r="F437" s="68"/>
      <c r="G437" s="82"/>
    </row>
    <row r="438" spans="2:7">
      <c r="B438" s="67"/>
      <c r="C438" s="67"/>
      <c r="D438" s="68"/>
      <c r="E438" s="68"/>
      <c r="F438" s="68"/>
      <c r="G438" s="82"/>
    </row>
    <row r="439" spans="2:7">
      <c r="B439" s="67"/>
      <c r="C439" s="67"/>
      <c r="D439" s="68"/>
      <c r="E439" s="68"/>
      <c r="F439" s="68"/>
      <c r="G439" s="82"/>
    </row>
    <row r="440" spans="2:7">
      <c r="B440" s="67"/>
      <c r="C440" s="67"/>
      <c r="D440" s="68"/>
      <c r="E440" s="68"/>
      <c r="F440" s="68"/>
      <c r="G440" s="82"/>
    </row>
    <row r="441" spans="2:7">
      <c r="B441" s="67"/>
      <c r="C441" s="67"/>
      <c r="D441" s="68"/>
      <c r="E441" s="68"/>
      <c r="F441" s="68"/>
      <c r="G441" s="82"/>
    </row>
    <row r="442" spans="2:7">
      <c r="B442" s="67"/>
      <c r="C442" s="67"/>
      <c r="D442" s="68"/>
      <c r="E442" s="68"/>
      <c r="F442" s="68"/>
      <c r="G442" s="82"/>
    </row>
    <row r="443" spans="2:7">
      <c r="B443" s="67"/>
      <c r="C443" s="67"/>
      <c r="D443" s="68"/>
      <c r="E443" s="68"/>
      <c r="F443" s="68"/>
      <c r="G443" s="82"/>
    </row>
    <row r="444" spans="2:7">
      <c r="B444" s="67"/>
      <c r="C444" s="67"/>
      <c r="D444" s="68"/>
      <c r="E444" s="68"/>
      <c r="F444" s="68"/>
      <c r="G444" s="82"/>
    </row>
    <row r="445" spans="2:7">
      <c r="B445" s="67"/>
      <c r="C445" s="67"/>
      <c r="D445" s="68"/>
      <c r="E445" s="68"/>
      <c r="F445" s="68"/>
      <c r="G445" s="82"/>
    </row>
    <row r="446" spans="2:7">
      <c r="B446" s="67"/>
      <c r="C446" s="67"/>
      <c r="D446" s="68"/>
      <c r="E446" s="68"/>
      <c r="F446" s="68"/>
      <c r="G446" s="82"/>
    </row>
    <row r="447" spans="2:7">
      <c r="B447" s="67"/>
      <c r="C447" s="67"/>
      <c r="D447" s="68"/>
      <c r="E447" s="68"/>
      <c r="F447" s="68"/>
      <c r="G447" s="82"/>
    </row>
    <row r="448" spans="2:7">
      <c r="B448" s="67"/>
      <c r="C448" s="67"/>
      <c r="D448" s="68"/>
      <c r="E448" s="68"/>
      <c r="F448" s="68"/>
      <c r="G448" s="82"/>
    </row>
    <row r="449" spans="2:7">
      <c r="B449" s="67"/>
      <c r="C449" s="67"/>
      <c r="D449" s="68"/>
      <c r="E449" s="68"/>
      <c r="F449" s="68"/>
      <c r="G449" s="82"/>
    </row>
    <row r="450" spans="2:7">
      <c r="B450" s="67"/>
      <c r="C450" s="67"/>
      <c r="D450" s="68"/>
      <c r="E450" s="68"/>
      <c r="F450" s="68"/>
      <c r="G450" s="82"/>
    </row>
    <row r="451" spans="2:7">
      <c r="B451" s="67"/>
      <c r="C451" s="67"/>
      <c r="D451" s="68"/>
      <c r="E451" s="68"/>
      <c r="F451" s="68"/>
      <c r="G451" s="82"/>
    </row>
    <row r="452" spans="2:7">
      <c r="B452" s="67"/>
      <c r="C452" s="67"/>
      <c r="D452" s="68"/>
      <c r="E452" s="68"/>
      <c r="F452" s="68"/>
      <c r="G452" s="82"/>
    </row>
    <row r="453" spans="2:7">
      <c r="B453" s="67"/>
      <c r="C453" s="67"/>
      <c r="D453" s="68"/>
      <c r="E453" s="68"/>
      <c r="F453" s="68"/>
      <c r="G453" s="82"/>
    </row>
    <row r="454" spans="2:7">
      <c r="B454" s="67"/>
      <c r="C454" s="67"/>
      <c r="D454" s="68"/>
      <c r="E454" s="68"/>
      <c r="F454" s="68"/>
      <c r="G454" s="82"/>
    </row>
    <row r="455" spans="2:7">
      <c r="B455" s="67"/>
      <c r="C455" s="67"/>
      <c r="D455" s="68"/>
      <c r="E455" s="68"/>
      <c r="F455" s="68"/>
      <c r="G455" s="82"/>
    </row>
    <row r="456" spans="2:7">
      <c r="B456" s="67"/>
      <c r="C456" s="67"/>
      <c r="D456" s="68"/>
      <c r="E456" s="68"/>
      <c r="F456" s="68"/>
      <c r="G456" s="82"/>
    </row>
    <row r="457" spans="2:7">
      <c r="B457" s="67"/>
      <c r="C457" s="67"/>
      <c r="D457" s="68"/>
      <c r="E457" s="68"/>
      <c r="F457" s="68"/>
      <c r="G457" s="82"/>
    </row>
    <row r="458" spans="2:7">
      <c r="B458" s="67"/>
      <c r="C458" s="67"/>
      <c r="D458" s="68"/>
      <c r="E458" s="68"/>
      <c r="F458" s="68"/>
      <c r="G458" s="82"/>
    </row>
    <row r="459" spans="2:7">
      <c r="B459" s="67"/>
      <c r="C459" s="67"/>
      <c r="D459" s="68"/>
      <c r="E459" s="68"/>
      <c r="F459" s="68"/>
      <c r="G459" s="82"/>
    </row>
    <row r="460" spans="2:7">
      <c r="B460" s="67"/>
      <c r="C460" s="67"/>
      <c r="D460" s="68"/>
      <c r="E460" s="68"/>
      <c r="F460" s="68"/>
      <c r="G460" s="82"/>
    </row>
    <row r="461" spans="2:7">
      <c r="B461" s="67"/>
      <c r="C461" s="67"/>
      <c r="D461" s="68"/>
      <c r="E461" s="68"/>
      <c r="F461" s="68"/>
      <c r="G461" s="82"/>
    </row>
    <row r="462" spans="2:7">
      <c r="B462" s="67"/>
      <c r="C462" s="67"/>
      <c r="D462" s="68"/>
      <c r="E462" s="68"/>
      <c r="F462" s="68"/>
      <c r="G462" s="82"/>
    </row>
    <row r="463" spans="2:7">
      <c r="B463" s="67"/>
      <c r="C463" s="67"/>
      <c r="D463" s="68"/>
      <c r="E463" s="68"/>
      <c r="F463" s="68"/>
      <c r="G463" s="82"/>
    </row>
    <row r="464" spans="2:7">
      <c r="B464" s="67"/>
      <c r="C464" s="67"/>
      <c r="D464" s="68"/>
      <c r="E464" s="68"/>
      <c r="F464" s="68"/>
      <c r="G464" s="82"/>
    </row>
    <row r="465" spans="2:7">
      <c r="B465" s="67"/>
      <c r="C465" s="67"/>
      <c r="D465" s="68"/>
      <c r="E465" s="68"/>
      <c r="F465" s="68"/>
      <c r="G465" s="82"/>
    </row>
    <row r="466" spans="2:7">
      <c r="B466" s="67"/>
      <c r="C466" s="67"/>
      <c r="D466" s="68"/>
      <c r="E466" s="68"/>
      <c r="F466" s="68"/>
      <c r="G466" s="82"/>
    </row>
    <row r="467" spans="2:7">
      <c r="B467" s="67"/>
      <c r="C467" s="67"/>
      <c r="D467" s="68"/>
      <c r="E467" s="68"/>
      <c r="F467" s="68"/>
      <c r="G467" s="82"/>
    </row>
    <row r="468" spans="2:7">
      <c r="B468" s="67"/>
      <c r="C468" s="67"/>
      <c r="D468" s="68"/>
      <c r="E468" s="68"/>
      <c r="F468" s="68"/>
      <c r="G468" s="82"/>
    </row>
    <row r="469" spans="2:7">
      <c r="B469" s="67"/>
      <c r="C469" s="67"/>
      <c r="D469" s="68"/>
      <c r="E469" s="68"/>
      <c r="F469" s="68"/>
      <c r="G469" s="82"/>
    </row>
    <row r="470" spans="2:7">
      <c r="B470" s="67"/>
      <c r="C470" s="67"/>
      <c r="D470" s="68"/>
      <c r="E470" s="68"/>
      <c r="F470" s="68"/>
      <c r="G470" s="82"/>
    </row>
    <row r="471" spans="2:7">
      <c r="B471" s="67"/>
      <c r="C471" s="67"/>
      <c r="D471" s="68"/>
      <c r="E471" s="68"/>
      <c r="F471" s="68"/>
      <c r="G471" s="82"/>
    </row>
    <row r="472" spans="2:7">
      <c r="B472" s="67"/>
      <c r="C472" s="67"/>
      <c r="D472" s="68"/>
      <c r="E472" s="68"/>
      <c r="F472" s="68"/>
      <c r="G472" s="82"/>
    </row>
    <row r="473" spans="2:7">
      <c r="B473" s="67"/>
      <c r="C473" s="67"/>
      <c r="D473" s="68"/>
      <c r="E473" s="68"/>
      <c r="F473" s="68"/>
      <c r="G473" s="82"/>
    </row>
    <row r="474" spans="2:7">
      <c r="B474" s="67"/>
      <c r="C474" s="67"/>
      <c r="D474" s="68"/>
      <c r="E474" s="68"/>
      <c r="F474" s="68"/>
      <c r="G474" s="82"/>
    </row>
    <row r="475" spans="2:7">
      <c r="B475" s="67"/>
      <c r="C475" s="67"/>
      <c r="D475" s="68"/>
      <c r="E475" s="68"/>
      <c r="F475" s="68"/>
      <c r="G475" s="82"/>
    </row>
    <row r="476" spans="2:7">
      <c r="B476" s="67"/>
      <c r="C476" s="67"/>
      <c r="D476" s="68"/>
      <c r="E476" s="68"/>
      <c r="F476" s="68"/>
      <c r="G476" s="82"/>
    </row>
    <row r="477" spans="2:7">
      <c r="B477" s="67"/>
      <c r="C477" s="67"/>
      <c r="D477" s="68"/>
      <c r="E477" s="68"/>
      <c r="F477" s="68"/>
      <c r="G477" s="82"/>
    </row>
    <row r="478" spans="2:7">
      <c r="B478" s="67"/>
      <c r="C478" s="67"/>
      <c r="D478" s="68"/>
      <c r="E478" s="68"/>
      <c r="F478" s="68"/>
      <c r="G478" s="82"/>
    </row>
    <row r="479" spans="2:7">
      <c r="B479" s="67"/>
      <c r="C479" s="67"/>
      <c r="D479" s="68"/>
      <c r="E479" s="68"/>
      <c r="F479" s="68"/>
      <c r="G479" s="82"/>
    </row>
    <row r="480" spans="2:7">
      <c r="B480" s="67"/>
      <c r="C480" s="67"/>
      <c r="D480" s="68"/>
      <c r="E480" s="68"/>
      <c r="F480" s="68"/>
      <c r="G480" s="82"/>
    </row>
    <row r="481" spans="2:7">
      <c r="B481" s="67"/>
      <c r="C481" s="67"/>
      <c r="D481" s="68"/>
      <c r="E481" s="68"/>
      <c r="F481" s="68"/>
      <c r="G481" s="82"/>
    </row>
    <row r="482" spans="2:7">
      <c r="B482" s="67"/>
      <c r="C482" s="67"/>
      <c r="D482" s="68"/>
      <c r="E482" s="68"/>
      <c r="F482" s="68"/>
      <c r="G482" s="82"/>
    </row>
    <row r="483" spans="2:7">
      <c r="B483" s="67"/>
      <c r="C483" s="67"/>
      <c r="D483" s="68"/>
      <c r="E483" s="68"/>
      <c r="F483" s="68"/>
      <c r="G483" s="82"/>
    </row>
    <row r="484" spans="2:7">
      <c r="B484" s="67"/>
      <c r="C484" s="67"/>
      <c r="D484" s="68"/>
      <c r="E484" s="68"/>
      <c r="F484" s="68"/>
      <c r="G484" s="82"/>
    </row>
    <row r="485" spans="2:7">
      <c r="B485" s="67"/>
      <c r="C485" s="67"/>
      <c r="D485" s="68"/>
      <c r="E485" s="68"/>
      <c r="F485" s="68"/>
      <c r="G485" s="82"/>
    </row>
    <row r="486" spans="2:7">
      <c r="B486" s="67"/>
      <c r="C486" s="67"/>
      <c r="D486" s="68"/>
      <c r="E486" s="68"/>
      <c r="F486" s="68"/>
      <c r="G486" s="82"/>
    </row>
    <row r="487" spans="2:7">
      <c r="B487" s="67"/>
      <c r="C487" s="67"/>
      <c r="D487" s="68"/>
      <c r="E487" s="68"/>
      <c r="F487" s="68"/>
      <c r="G487" s="82"/>
    </row>
    <row r="488" spans="2:7">
      <c r="B488" s="67"/>
      <c r="C488" s="67"/>
      <c r="D488" s="68"/>
      <c r="E488" s="68"/>
      <c r="F488" s="68"/>
      <c r="G488" s="82"/>
    </row>
    <row r="489" spans="2:7">
      <c r="B489" s="67"/>
      <c r="C489" s="67"/>
      <c r="D489" s="68"/>
      <c r="E489" s="68"/>
      <c r="F489" s="68"/>
      <c r="G489" s="82"/>
    </row>
    <row r="490" spans="2:7">
      <c r="B490" s="67"/>
      <c r="C490" s="67"/>
      <c r="D490" s="68"/>
      <c r="E490" s="68"/>
      <c r="F490" s="68"/>
      <c r="G490" s="82"/>
    </row>
    <row r="491" spans="2:7">
      <c r="B491" s="67"/>
      <c r="C491" s="67"/>
      <c r="D491" s="68"/>
      <c r="E491" s="68"/>
      <c r="F491" s="68"/>
      <c r="G491" s="82"/>
    </row>
    <row r="492" spans="2:7">
      <c r="B492" s="67"/>
      <c r="C492" s="67"/>
      <c r="D492" s="68"/>
      <c r="E492" s="68"/>
      <c r="F492" s="68"/>
      <c r="G492" s="82"/>
    </row>
    <row r="493" spans="2:7">
      <c r="B493" s="67"/>
      <c r="C493" s="67"/>
      <c r="D493" s="68"/>
      <c r="E493" s="68"/>
      <c r="F493" s="68"/>
      <c r="G493" s="82"/>
    </row>
    <row r="494" spans="2:7">
      <c r="B494" s="67"/>
      <c r="C494" s="67"/>
      <c r="D494" s="68"/>
      <c r="E494" s="68"/>
      <c r="F494" s="68"/>
      <c r="G494" s="82"/>
    </row>
    <row r="495" spans="2:7">
      <c r="B495" s="67"/>
      <c r="C495" s="67"/>
      <c r="D495" s="68"/>
      <c r="E495" s="68"/>
      <c r="F495" s="68"/>
      <c r="G495" s="82"/>
    </row>
    <row r="496" spans="2:7">
      <c r="B496" s="67"/>
      <c r="C496" s="67"/>
      <c r="D496" s="68"/>
      <c r="E496" s="68"/>
      <c r="F496" s="68"/>
      <c r="G496" s="82"/>
    </row>
    <row r="497" spans="2:7">
      <c r="B497" s="67"/>
      <c r="C497" s="67"/>
      <c r="D497" s="68"/>
      <c r="E497" s="68"/>
      <c r="F497" s="68"/>
      <c r="G497" s="82"/>
    </row>
    <row r="498" spans="2:7">
      <c r="B498" s="67"/>
      <c r="C498" s="67"/>
      <c r="D498" s="68"/>
      <c r="E498" s="68"/>
      <c r="F498" s="68"/>
      <c r="G498" s="82"/>
    </row>
    <row r="499" spans="2:7">
      <c r="B499" s="67"/>
      <c r="C499" s="67"/>
      <c r="D499" s="68"/>
      <c r="E499" s="68"/>
      <c r="F499" s="68"/>
      <c r="G499" s="82"/>
    </row>
    <row r="500" spans="2:7">
      <c r="B500" s="67"/>
      <c r="C500" s="67"/>
      <c r="D500" s="68"/>
      <c r="E500" s="68"/>
      <c r="F500" s="68"/>
      <c r="G500" s="82"/>
    </row>
    <row r="501" spans="2:7">
      <c r="B501" s="67"/>
      <c r="C501" s="67"/>
      <c r="D501" s="68"/>
      <c r="E501" s="68"/>
      <c r="F501" s="68"/>
      <c r="G501" s="82"/>
    </row>
    <row r="502" spans="2:7">
      <c r="B502" s="67"/>
      <c r="C502" s="67"/>
      <c r="D502" s="68"/>
      <c r="E502" s="68"/>
      <c r="F502" s="68"/>
      <c r="G502" s="82"/>
    </row>
    <row r="503" spans="2:7">
      <c r="B503" s="67"/>
      <c r="C503" s="67"/>
      <c r="D503" s="68"/>
      <c r="E503" s="68"/>
      <c r="F503" s="68"/>
      <c r="G503" s="82"/>
    </row>
    <row r="504" spans="2:7">
      <c r="B504" s="67"/>
      <c r="C504" s="67"/>
      <c r="D504" s="68"/>
      <c r="E504" s="68"/>
      <c r="F504" s="68"/>
      <c r="G504" s="82"/>
    </row>
    <row r="505" spans="2:7">
      <c r="B505" s="67"/>
      <c r="C505" s="67"/>
      <c r="D505" s="68"/>
      <c r="E505" s="68"/>
      <c r="F505" s="68"/>
      <c r="G505" s="82"/>
    </row>
    <row r="506" spans="2:7">
      <c r="B506" s="67"/>
      <c r="C506" s="67"/>
      <c r="D506" s="68"/>
      <c r="E506" s="68"/>
      <c r="F506" s="68"/>
      <c r="G506" s="82"/>
    </row>
    <row r="507" spans="2:7">
      <c r="B507" s="67"/>
      <c r="C507" s="67"/>
      <c r="D507" s="68"/>
      <c r="E507" s="68"/>
      <c r="F507" s="68"/>
      <c r="G507" s="82"/>
    </row>
    <row r="508" spans="2:7">
      <c r="B508" s="67"/>
      <c r="C508" s="67"/>
      <c r="D508" s="68"/>
      <c r="E508" s="68"/>
      <c r="F508" s="68"/>
      <c r="G508" s="82"/>
    </row>
    <row r="509" spans="2:7">
      <c r="B509" s="67"/>
      <c r="C509" s="67"/>
      <c r="D509" s="68"/>
      <c r="E509" s="68"/>
      <c r="F509" s="68"/>
      <c r="G509" s="82"/>
    </row>
    <row r="510" spans="2:7">
      <c r="B510" s="67"/>
      <c r="C510" s="67"/>
      <c r="D510" s="68"/>
      <c r="E510" s="68"/>
      <c r="F510" s="68"/>
      <c r="G510" s="82"/>
    </row>
    <row r="511" spans="2:7">
      <c r="B511" s="67"/>
      <c r="C511" s="67"/>
      <c r="D511" s="68"/>
      <c r="E511" s="68"/>
      <c r="F511" s="68"/>
      <c r="G511" s="82"/>
    </row>
    <row r="512" spans="2:7">
      <c r="B512" s="67"/>
      <c r="C512" s="67"/>
      <c r="D512" s="68"/>
      <c r="E512" s="68"/>
      <c r="F512" s="68"/>
      <c r="G512" s="82"/>
    </row>
    <row r="513" spans="2:7">
      <c r="B513" s="67"/>
      <c r="C513" s="67"/>
      <c r="D513" s="68"/>
      <c r="E513" s="68"/>
      <c r="F513" s="68"/>
      <c r="G513" s="82"/>
    </row>
    <row r="514" spans="2:7">
      <c r="B514" s="67"/>
      <c r="C514" s="67"/>
      <c r="D514" s="68"/>
      <c r="E514" s="68"/>
      <c r="F514" s="68"/>
      <c r="G514" s="82"/>
    </row>
    <row r="515" spans="2:7">
      <c r="B515" s="67"/>
      <c r="C515" s="67"/>
      <c r="D515" s="68"/>
      <c r="E515" s="68"/>
      <c r="F515" s="68"/>
      <c r="G515" s="82"/>
    </row>
    <row r="516" spans="2:7">
      <c r="B516" s="67"/>
      <c r="C516" s="67"/>
      <c r="D516" s="68"/>
      <c r="E516" s="68"/>
      <c r="F516" s="68"/>
      <c r="G516" s="82"/>
    </row>
    <row r="517" spans="2:7">
      <c r="B517" s="67"/>
      <c r="C517" s="67"/>
      <c r="D517" s="68"/>
      <c r="E517" s="68"/>
      <c r="F517" s="68"/>
      <c r="G517" s="82"/>
    </row>
    <row r="518" spans="2:7">
      <c r="B518" s="67"/>
      <c r="C518" s="67"/>
      <c r="D518" s="68"/>
      <c r="E518" s="68"/>
      <c r="F518" s="68"/>
      <c r="G518" s="82"/>
    </row>
    <row r="519" spans="2:7">
      <c r="B519" s="67"/>
      <c r="C519" s="67"/>
      <c r="D519" s="68"/>
      <c r="E519" s="68"/>
      <c r="F519" s="68"/>
      <c r="G519" s="82"/>
    </row>
    <row r="520" spans="2:7">
      <c r="B520" s="67"/>
      <c r="C520" s="67"/>
      <c r="D520" s="68"/>
      <c r="E520" s="68"/>
      <c r="F520" s="68"/>
      <c r="G520" s="82"/>
    </row>
    <row r="521" spans="2:7">
      <c r="B521" s="67"/>
      <c r="C521" s="67"/>
      <c r="D521" s="68"/>
      <c r="E521" s="68"/>
      <c r="F521" s="68"/>
      <c r="G521" s="82"/>
    </row>
    <row r="522" spans="2:7">
      <c r="B522" s="67"/>
      <c r="C522" s="67"/>
      <c r="D522" s="68"/>
      <c r="E522" s="68"/>
      <c r="F522" s="68"/>
      <c r="G522" s="82"/>
    </row>
    <row r="523" spans="2:7">
      <c r="B523" s="67"/>
      <c r="C523" s="67"/>
      <c r="D523" s="68"/>
      <c r="E523" s="68"/>
      <c r="F523" s="68"/>
      <c r="G523" s="82"/>
    </row>
    <row r="524" spans="2:7">
      <c r="B524" s="67"/>
      <c r="C524" s="67"/>
      <c r="D524" s="68"/>
      <c r="E524" s="68"/>
      <c r="F524" s="68"/>
      <c r="G524" s="82"/>
    </row>
    <row r="525" spans="2:7">
      <c r="B525" s="67"/>
      <c r="C525" s="67"/>
      <c r="D525" s="68"/>
      <c r="E525" s="68"/>
      <c r="F525" s="68"/>
      <c r="G525" s="82"/>
    </row>
    <row r="526" spans="2:7">
      <c r="B526" s="67"/>
      <c r="C526" s="67"/>
      <c r="D526" s="68"/>
      <c r="E526" s="68"/>
      <c r="F526" s="68"/>
      <c r="G526" s="82"/>
    </row>
    <row r="527" spans="2:7">
      <c r="B527" s="67"/>
      <c r="C527" s="67"/>
      <c r="D527" s="68"/>
      <c r="E527" s="68"/>
      <c r="F527" s="68"/>
      <c r="G527" s="82"/>
    </row>
    <row r="528" spans="2:7">
      <c r="B528" s="67"/>
      <c r="C528" s="67"/>
      <c r="D528" s="68"/>
      <c r="E528" s="68"/>
      <c r="F528" s="68"/>
      <c r="G528" s="82"/>
    </row>
    <row r="529" spans="2:7">
      <c r="B529" s="67"/>
      <c r="C529" s="67"/>
      <c r="D529" s="68"/>
      <c r="E529" s="68"/>
      <c r="F529" s="68"/>
      <c r="G529" s="82"/>
    </row>
    <row r="530" spans="2:7">
      <c r="B530" s="67"/>
      <c r="C530" s="67"/>
      <c r="D530" s="68"/>
      <c r="E530" s="68"/>
      <c r="F530" s="68"/>
      <c r="G530" s="82"/>
    </row>
    <row r="531" spans="2:7">
      <c r="B531" s="67"/>
      <c r="C531" s="67"/>
      <c r="D531" s="68"/>
      <c r="E531" s="68"/>
      <c r="F531" s="68"/>
      <c r="G531" s="82"/>
    </row>
    <row r="532" spans="2:7">
      <c r="B532" s="67"/>
      <c r="C532" s="67"/>
      <c r="D532" s="68"/>
      <c r="E532" s="68"/>
      <c r="F532" s="68"/>
      <c r="G532" s="82"/>
    </row>
    <row r="533" spans="2:7">
      <c r="B533" s="67"/>
      <c r="C533" s="67"/>
      <c r="D533" s="68"/>
      <c r="E533" s="68"/>
      <c r="F533" s="68"/>
      <c r="G533" s="82"/>
    </row>
    <row r="534" spans="2:7">
      <c r="B534" s="67"/>
      <c r="C534" s="67"/>
      <c r="D534" s="68"/>
      <c r="E534" s="68"/>
      <c r="F534" s="68"/>
      <c r="G534" s="82"/>
    </row>
    <row r="535" spans="2:7">
      <c r="B535" s="67"/>
      <c r="C535" s="67"/>
      <c r="D535" s="68"/>
      <c r="E535" s="68"/>
      <c r="F535" s="68"/>
      <c r="G535" s="82"/>
    </row>
    <row r="536" spans="2:7">
      <c r="B536" s="67"/>
      <c r="C536" s="67"/>
      <c r="D536" s="68"/>
      <c r="E536" s="68"/>
      <c r="F536" s="68"/>
      <c r="G536" s="82"/>
    </row>
    <row r="537" spans="2:7">
      <c r="B537" s="67"/>
      <c r="C537" s="67"/>
      <c r="D537" s="68"/>
      <c r="E537" s="68"/>
      <c r="F537" s="68"/>
      <c r="G537" s="82"/>
    </row>
    <row r="538" spans="2:7">
      <c r="B538" s="67"/>
      <c r="C538" s="67"/>
      <c r="D538" s="68"/>
      <c r="E538" s="68"/>
      <c r="F538" s="68"/>
      <c r="G538" s="82"/>
    </row>
    <row r="539" spans="2:7">
      <c r="B539" s="67"/>
      <c r="C539" s="67"/>
      <c r="D539" s="68"/>
      <c r="E539" s="68"/>
      <c r="F539" s="68"/>
      <c r="G539" s="82"/>
    </row>
    <row r="540" spans="2:7">
      <c r="B540" s="67"/>
      <c r="C540" s="67"/>
      <c r="D540" s="68"/>
      <c r="E540" s="68"/>
      <c r="F540" s="68"/>
      <c r="G540" s="82"/>
    </row>
    <row r="541" spans="2:7">
      <c r="B541" s="67"/>
      <c r="C541" s="67"/>
      <c r="D541" s="68"/>
      <c r="E541" s="68"/>
      <c r="F541" s="68"/>
      <c r="G541" s="82"/>
    </row>
    <row r="542" spans="2:7">
      <c r="B542" s="67"/>
      <c r="C542" s="67"/>
      <c r="D542" s="68"/>
      <c r="E542" s="68"/>
      <c r="F542" s="68"/>
      <c r="G542" s="82"/>
    </row>
    <row r="543" spans="2:7">
      <c r="B543" s="67"/>
      <c r="C543" s="67"/>
      <c r="D543" s="68"/>
      <c r="E543" s="68"/>
      <c r="F543" s="68"/>
      <c r="G543" s="82"/>
    </row>
    <row r="544" spans="2:7">
      <c r="B544" s="67"/>
      <c r="C544" s="67"/>
      <c r="D544" s="68"/>
      <c r="E544" s="68"/>
      <c r="F544" s="68"/>
      <c r="G544" s="82"/>
    </row>
    <row r="545" spans="2:7">
      <c r="B545" s="67"/>
      <c r="C545" s="67"/>
      <c r="D545" s="68"/>
      <c r="E545" s="68"/>
      <c r="F545" s="68"/>
      <c r="G545" s="82"/>
    </row>
    <row r="546" spans="2:7">
      <c r="B546" s="67"/>
      <c r="C546" s="67"/>
      <c r="D546" s="68"/>
      <c r="E546" s="68"/>
      <c r="F546" s="68"/>
      <c r="G546" s="82"/>
    </row>
    <row r="547" spans="2:7">
      <c r="B547" s="67"/>
      <c r="C547" s="67"/>
      <c r="D547" s="68"/>
      <c r="E547" s="68"/>
      <c r="F547" s="68"/>
      <c r="G547" s="82"/>
    </row>
    <row r="548" spans="2:7">
      <c r="B548" s="67"/>
      <c r="C548" s="67"/>
      <c r="D548" s="68"/>
      <c r="E548" s="68"/>
      <c r="F548" s="68"/>
      <c r="G548" s="82"/>
    </row>
    <row r="549" spans="2:7">
      <c r="B549" s="67"/>
      <c r="C549" s="67"/>
      <c r="D549" s="68"/>
      <c r="E549" s="68"/>
      <c r="F549" s="68"/>
      <c r="G549" s="82"/>
    </row>
    <row r="550" spans="2:7">
      <c r="B550" s="67"/>
      <c r="C550" s="67"/>
      <c r="D550" s="68"/>
      <c r="E550" s="68"/>
      <c r="F550" s="68"/>
      <c r="G550" s="82"/>
    </row>
    <row r="551" spans="2:7">
      <c r="B551" s="67"/>
      <c r="C551" s="67"/>
      <c r="D551" s="68"/>
      <c r="E551" s="68"/>
      <c r="F551" s="68"/>
      <c r="G551" s="82"/>
    </row>
    <row r="552" spans="2:7">
      <c r="B552" s="67"/>
      <c r="C552" s="67"/>
      <c r="D552" s="68"/>
      <c r="E552" s="68"/>
      <c r="F552" s="68"/>
      <c r="G552" s="82"/>
    </row>
    <row r="553" spans="2:7">
      <c r="B553" s="67"/>
      <c r="C553" s="67"/>
      <c r="D553" s="68"/>
      <c r="E553" s="68"/>
      <c r="F553" s="68"/>
      <c r="G553" s="82"/>
    </row>
    <row r="554" spans="2:7">
      <c r="B554" s="67"/>
      <c r="C554" s="67"/>
      <c r="D554" s="68"/>
      <c r="E554" s="68"/>
      <c r="F554" s="68"/>
      <c r="G554" s="82"/>
    </row>
    <row r="555" spans="2:7">
      <c r="B555" s="67"/>
      <c r="C555" s="67"/>
      <c r="D555" s="68"/>
      <c r="E555" s="68"/>
      <c r="F555" s="68"/>
      <c r="G555" s="82"/>
    </row>
    <row r="556" spans="2:7">
      <c r="B556" s="67"/>
      <c r="C556" s="67"/>
      <c r="D556" s="68"/>
      <c r="E556" s="68"/>
      <c r="F556" s="68"/>
      <c r="G556" s="82"/>
    </row>
    <row r="557" spans="2:7">
      <c r="B557" s="67"/>
      <c r="C557" s="67"/>
      <c r="D557" s="68"/>
      <c r="E557" s="68"/>
      <c r="F557" s="68"/>
      <c r="G557" s="82"/>
    </row>
    <row r="558" spans="2:7">
      <c r="B558" s="67"/>
      <c r="C558" s="67"/>
      <c r="D558" s="68"/>
      <c r="E558" s="68"/>
      <c r="F558" s="68"/>
      <c r="G558" s="82"/>
    </row>
    <row r="559" spans="2:7">
      <c r="B559" s="67"/>
      <c r="C559" s="67"/>
      <c r="D559" s="68"/>
      <c r="E559" s="68"/>
      <c r="F559" s="68"/>
      <c r="G559" s="82"/>
    </row>
    <row r="560" spans="2:7">
      <c r="B560" s="67"/>
      <c r="C560" s="67"/>
      <c r="D560" s="68"/>
      <c r="E560" s="68"/>
      <c r="F560" s="68"/>
      <c r="G560" s="82"/>
    </row>
    <row r="561" spans="2:7">
      <c r="B561" s="67"/>
      <c r="C561" s="67"/>
      <c r="D561" s="68"/>
      <c r="E561" s="68"/>
      <c r="F561" s="68"/>
      <c r="G561" s="82"/>
    </row>
    <row r="562" spans="2:7">
      <c r="B562" s="67"/>
      <c r="C562" s="67"/>
      <c r="D562" s="68"/>
      <c r="E562" s="68"/>
      <c r="F562" s="68"/>
      <c r="G562" s="82"/>
    </row>
    <row r="563" spans="2:7">
      <c r="B563" s="67"/>
      <c r="C563" s="67"/>
      <c r="D563" s="68"/>
      <c r="E563" s="68"/>
      <c r="F563" s="68"/>
      <c r="G563" s="82"/>
    </row>
    <row r="564" spans="2:7">
      <c r="B564" s="67"/>
      <c r="C564" s="67"/>
      <c r="D564" s="68"/>
      <c r="E564" s="68"/>
      <c r="F564" s="68"/>
      <c r="G564" s="82"/>
    </row>
    <row r="565" spans="2:7">
      <c r="B565" s="67"/>
      <c r="C565" s="67"/>
      <c r="D565" s="68"/>
      <c r="E565" s="68"/>
      <c r="F565" s="68"/>
      <c r="G565" s="82"/>
    </row>
    <row r="566" spans="2:7">
      <c r="B566" s="67"/>
      <c r="C566" s="67"/>
      <c r="D566" s="68"/>
      <c r="E566" s="68"/>
      <c r="F566" s="68"/>
      <c r="G566" s="82"/>
    </row>
    <row r="567" spans="2:7">
      <c r="B567" s="67"/>
      <c r="C567" s="67"/>
      <c r="D567" s="68"/>
      <c r="E567" s="68"/>
      <c r="F567" s="68"/>
      <c r="G567" s="82"/>
    </row>
    <row r="568" spans="2:7">
      <c r="B568" s="67"/>
      <c r="C568" s="67"/>
      <c r="D568" s="68"/>
      <c r="E568" s="68"/>
      <c r="F568" s="68"/>
      <c r="G568" s="82"/>
    </row>
    <row r="569" spans="2:7">
      <c r="B569" s="67"/>
      <c r="C569" s="67"/>
      <c r="D569" s="68"/>
      <c r="E569" s="68"/>
      <c r="F569" s="68"/>
      <c r="G569" s="82"/>
    </row>
    <row r="570" spans="2:7">
      <c r="B570" s="67"/>
      <c r="C570" s="67"/>
      <c r="D570" s="68"/>
      <c r="E570" s="68"/>
      <c r="F570" s="68"/>
      <c r="G570" s="82"/>
    </row>
    <row r="571" spans="2:7">
      <c r="B571" s="67"/>
      <c r="C571" s="67"/>
      <c r="D571" s="68"/>
      <c r="E571" s="68"/>
      <c r="F571" s="68"/>
      <c r="G571" s="82"/>
    </row>
    <row r="572" spans="2:7">
      <c r="B572" s="67"/>
      <c r="C572" s="67"/>
      <c r="D572" s="68"/>
      <c r="E572" s="68"/>
      <c r="F572" s="68"/>
      <c r="G572" s="82"/>
    </row>
    <row r="573" spans="2:7">
      <c r="B573" s="67"/>
      <c r="C573" s="67"/>
      <c r="D573" s="68"/>
      <c r="E573" s="68"/>
      <c r="F573" s="68"/>
      <c r="G573" s="82"/>
    </row>
    <row r="574" spans="2:7">
      <c r="B574" s="67"/>
      <c r="C574" s="67"/>
      <c r="D574" s="68"/>
      <c r="E574" s="68"/>
      <c r="F574" s="68"/>
      <c r="G574" s="82"/>
    </row>
    <row r="575" spans="2:7">
      <c r="B575" s="67"/>
      <c r="C575" s="67"/>
      <c r="D575" s="68"/>
      <c r="E575" s="68"/>
      <c r="F575" s="68"/>
      <c r="G575" s="82"/>
    </row>
    <row r="576" spans="2:7">
      <c r="B576" s="67"/>
      <c r="C576" s="67"/>
      <c r="D576" s="68"/>
      <c r="E576" s="68"/>
      <c r="F576" s="68"/>
      <c r="G576" s="82"/>
    </row>
    <row r="577" spans="2:7">
      <c r="B577" s="67"/>
      <c r="C577" s="67"/>
      <c r="D577" s="68"/>
      <c r="E577" s="68"/>
      <c r="F577" s="68"/>
      <c r="G577" s="82"/>
    </row>
    <row r="578" spans="2:7">
      <c r="B578" s="67"/>
      <c r="C578" s="67"/>
      <c r="D578" s="68"/>
      <c r="E578" s="68"/>
      <c r="F578" s="68"/>
      <c r="G578" s="82"/>
    </row>
    <row r="579" spans="2:7">
      <c r="B579" s="67"/>
      <c r="C579" s="67"/>
      <c r="D579" s="68"/>
      <c r="E579" s="68"/>
      <c r="F579" s="68"/>
      <c r="G579" s="82"/>
    </row>
    <row r="580" spans="2:7">
      <c r="B580" s="67"/>
      <c r="C580" s="67"/>
      <c r="D580" s="68"/>
      <c r="E580" s="68"/>
      <c r="F580" s="68"/>
      <c r="G580" s="82"/>
    </row>
    <row r="581" spans="2:7">
      <c r="B581" s="67"/>
      <c r="C581" s="67"/>
      <c r="D581" s="68"/>
      <c r="E581" s="68"/>
      <c r="F581" s="68"/>
      <c r="G581" s="82"/>
    </row>
    <row r="582" spans="2:7">
      <c r="B582" s="67"/>
      <c r="C582" s="67"/>
      <c r="D582" s="68"/>
      <c r="E582" s="68"/>
      <c r="F582" s="68"/>
      <c r="G582" s="82"/>
    </row>
    <row r="583" spans="2:7">
      <c r="B583" s="67"/>
      <c r="C583" s="67"/>
      <c r="D583" s="68"/>
      <c r="E583" s="68"/>
      <c r="F583" s="68"/>
      <c r="G583" s="82"/>
    </row>
    <row r="584" spans="2:7">
      <c r="B584" s="67"/>
      <c r="C584" s="67"/>
      <c r="D584" s="68"/>
      <c r="E584" s="68"/>
      <c r="F584" s="68"/>
      <c r="G584" s="82"/>
    </row>
    <row r="585" spans="2:7">
      <c r="B585" s="67"/>
      <c r="C585" s="67"/>
      <c r="D585" s="68"/>
      <c r="E585" s="68"/>
      <c r="F585" s="68"/>
      <c r="G585" s="82"/>
    </row>
    <row r="586" spans="2:7">
      <c r="B586" s="67"/>
      <c r="C586" s="67"/>
      <c r="D586" s="68"/>
      <c r="E586" s="68"/>
      <c r="F586" s="68"/>
      <c r="G586" s="82"/>
    </row>
    <row r="587" spans="2:7">
      <c r="B587" s="67"/>
      <c r="C587" s="67"/>
      <c r="D587" s="68"/>
      <c r="E587" s="68"/>
      <c r="F587" s="68"/>
      <c r="G587" s="82"/>
    </row>
    <row r="588" spans="2:7">
      <c r="B588" s="67"/>
      <c r="C588" s="67"/>
      <c r="D588" s="68"/>
      <c r="E588" s="68"/>
      <c r="F588" s="68"/>
      <c r="G588" s="82"/>
    </row>
    <row r="589" spans="2:7">
      <c r="B589" s="67"/>
      <c r="C589" s="67"/>
      <c r="D589" s="68"/>
      <c r="E589" s="68"/>
      <c r="F589" s="68"/>
      <c r="G589" s="82"/>
    </row>
    <row r="590" spans="2:7">
      <c r="B590" s="67"/>
      <c r="C590" s="67"/>
      <c r="D590" s="68"/>
      <c r="E590" s="68"/>
      <c r="F590" s="68"/>
      <c r="G590" s="82"/>
    </row>
    <row r="591" spans="2:7">
      <c r="B591" s="67"/>
      <c r="C591" s="67"/>
      <c r="D591" s="68"/>
      <c r="E591" s="68"/>
      <c r="F591" s="68"/>
      <c r="G591" s="82"/>
    </row>
    <row r="592" spans="2:7">
      <c r="B592" s="67"/>
      <c r="C592" s="67"/>
      <c r="D592" s="68"/>
      <c r="E592" s="68"/>
      <c r="F592" s="68"/>
      <c r="G592" s="82"/>
    </row>
    <row r="593" spans="2:7">
      <c r="B593" s="67"/>
      <c r="C593" s="67"/>
      <c r="D593" s="68"/>
      <c r="E593" s="68"/>
      <c r="F593" s="68"/>
      <c r="G593" s="82"/>
    </row>
    <row r="594" spans="2:7">
      <c r="B594" s="67"/>
      <c r="C594" s="67"/>
      <c r="D594" s="68"/>
      <c r="E594" s="68"/>
      <c r="F594" s="68"/>
      <c r="G594" s="82"/>
    </row>
    <row r="595" spans="2:7">
      <c r="B595" s="67"/>
      <c r="C595" s="67"/>
      <c r="D595" s="68"/>
      <c r="E595" s="68"/>
      <c r="F595" s="68"/>
      <c r="G595" s="82"/>
    </row>
    <row r="596" spans="2:7">
      <c r="B596" s="67"/>
      <c r="C596" s="67"/>
      <c r="D596" s="68"/>
      <c r="E596" s="68"/>
      <c r="F596" s="68"/>
      <c r="G596" s="82"/>
    </row>
    <row r="597" spans="2:7">
      <c r="B597" s="67"/>
      <c r="C597" s="67"/>
      <c r="D597" s="68"/>
      <c r="E597" s="68"/>
      <c r="F597" s="68"/>
      <c r="G597" s="82"/>
    </row>
    <row r="598" spans="2:7">
      <c r="B598" s="67"/>
      <c r="C598" s="67"/>
      <c r="D598" s="68"/>
      <c r="E598" s="68"/>
      <c r="F598" s="68"/>
      <c r="G598" s="82"/>
    </row>
    <row r="599" spans="2:7">
      <c r="B599" s="67"/>
      <c r="C599" s="67"/>
      <c r="D599" s="68"/>
      <c r="E599" s="68"/>
      <c r="F599" s="68"/>
      <c r="G599" s="82"/>
    </row>
    <row r="600" spans="2:7">
      <c r="B600" s="67"/>
      <c r="C600" s="67"/>
      <c r="D600" s="68"/>
      <c r="E600" s="68"/>
      <c r="F600" s="68"/>
      <c r="G600" s="82"/>
    </row>
    <row r="601" spans="2:7">
      <c r="B601" s="67"/>
      <c r="C601" s="67"/>
      <c r="D601" s="68"/>
      <c r="E601" s="68"/>
      <c r="F601" s="68"/>
      <c r="G601" s="82"/>
    </row>
    <row r="602" spans="2:7">
      <c r="B602" s="67"/>
      <c r="C602" s="67"/>
      <c r="D602" s="68"/>
      <c r="E602" s="68"/>
      <c r="F602" s="68"/>
      <c r="G602" s="82"/>
    </row>
    <row r="603" spans="2:7">
      <c r="B603" s="67"/>
      <c r="C603" s="67"/>
      <c r="D603" s="68"/>
      <c r="E603" s="68"/>
      <c r="F603" s="68"/>
      <c r="G603" s="82"/>
    </row>
    <row r="604" spans="2:7">
      <c r="B604" s="67"/>
      <c r="C604" s="67"/>
      <c r="D604" s="68"/>
      <c r="E604" s="68"/>
      <c r="F604" s="68"/>
      <c r="G604" s="82"/>
    </row>
    <row r="605" spans="2:7">
      <c r="B605" s="67"/>
      <c r="C605" s="67"/>
      <c r="D605" s="68"/>
      <c r="E605" s="68"/>
      <c r="F605" s="68"/>
      <c r="G605" s="82"/>
    </row>
    <row r="606" spans="2:7">
      <c r="B606" s="67"/>
      <c r="C606" s="67"/>
      <c r="D606" s="68"/>
      <c r="E606" s="68"/>
      <c r="F606" s="68"/>
      <c r="G606" s="82"/>
    </row>
    <row r="607" spans="2:7">
      <c r="B607" s="67"/>
      <c r="C607" s="67"/>
      <c r="D607" s="68"/>
      <c r="E607" s="68"/>
      <c r="F607" s="68"/>
      <c r="G607" s="82"/>
    </row>
    <row r="608" spans="2:7">
      <c r="B608" s="67"/>
      <c r="C608" s="67"/>
      <c r="D608" s="68"/>
      <c r="E608" s="68"/>
      <c r="F608" s="68"/>
      <c r="G608" s="82"/>
    </row>
    <row r="609" spans="2:7">
      <c r="B609" s="67"/>
      <c r="C609" s="67"/>
      <c r="D609" s="68"/>
      <c r="E609" s="68"/>
      <c r="F609" s="68"/>
      <c r="G609" s="82"/>
    </row>
    <row r="610" spans="2:7">
      <c r="B610" s="67"/>
      <c r="C610" s="67"/>
      <c r="D610" s="68"/>
      <c r="E610" s="68"/>
      <c r="F610" s="68"/>
      <c r="G610" s="82"/>
    </row>
    <row r="611" spans="2:7">
      <c r="B611" s="67"/>
      <c r="C611" s="67"/>
      <c r="D611" s="68"/>
      <c r="E611" s="68"/>
      <c r="F611" s="68"/>
      <c r="G611" s="82"/>
    </row>
    <row r="612" spans="2:7">
      <c r="B612" s="67"/>
      <c r="C612" s="67"/>
      <c r="D612" s="68"/>
      <c r="E612" s="68"/>
      <c r="F612" s="68"/>
      <c r="G612" s="82"/>
    </row>
    <row r="613" spans="2:7">
      <c r="B613" s="67"/>
      <c r="C613" s="67"/>
      <c r="D613" s="68"/>
      <c r="E613" s="68"/>
      <c r="F613" s="68"/>
      <c r="G613" s="82"/>
    </row>
    <row r="614" spans="2:7">
      <c r="B614" s="67"/>
      <c r="C614" s="67"/>
      <c r="D614" s="68"/>
      <c r="E614" s="68"/>
      <c r="F614" s="68"/>
      <c r="G614" s="82"/>
    </row>
    <row r="615" spans="2:7">
      <c r="B615" s="67"/>
      <c r="C615" s="67"/>
      <c r="D615" s="68"/>
      <c r="E615" s="68"/>
      <c r="F615" s="68"/>
      <c r="G615" s="82"/>
    </row>
    <row r="616" spans="2:7">
      <c r="B616" s="67"/>
      <c r="C616" s="67"/>
      <c r="D616" s="68"/>
      <c r="E616" s="68"/>
      <c r="F616" s="68"/>
      <c r="G616" s="82"/>
    </row>
    <row r="617" spans="2:7">
      <c r="B617" s="67"/>
      <c r="C617" s="67"/>
      <c r="D617" s="68"/>
      <c r="E617" s="68"/>
      <c r="F617" s="68"/>
      <c r="G617" s="82"/>
    </row>
    <row r="618" spans="2:7">
      <c r="B618" s="67"/>
      <c r="C618" s="67"/>
      <c r="D618" s="68"/>
      <c r="E618" s="68"/>
      <c r="F618" s="68"/>
      <c r="G618" s="82"/>
    </row>
    <row r="619" spans="2:7">
      <c r="B619" s="67"/>
      <c r="C619" s="67"/>
      <c r="D619" s="68"/>
      <c r="E619" s="68"/>
      <c r="F619" s="68"/>
      <c r="G619" s="82"/>
    </row>
    <row r="620" spans="2:7">
      <c r="B620" s="67"/>
      <c r="C620" s="67"/>
      <c r="D620" s="68"/>
      <c r="E620" s="68"/>
      <c r="F620" s="68"/>
      <c r="G620" s="82"/>
    </row>
    <row r="621" spans="2:7">
      <c r="B621" s="67"/>
      <c r="C621" s="67"/>
      <c r="D621" s="68"/>
      <c r="E621" s="68"/>
      <c r="F621" s="68"/>
      <c r="G621" s="82"/>
    </row>
    <row r="622" spans="2:7">
      <c r="B622" s="67"/>
      <c r="C622" s="67"/>
      <c r="D622" s="68"/>
      <c r="E622" s="68"/>
      <c r="F622" s="68"/>
      <c r="G622" s="82"/>
    </row>
    <row r="623" spans="2:7">
      <c r="B623" s="67"/>
      <c r="C623" s="67"/>
      <c r="D623" s="68"/>
      <c r="E623" s="68"/>
      <c r="F623" s="68"/>
      <c r="G623" s="82"/>
    </row>
    <row r="624" spans="2:7">
      <c r="B624" s="67"/>
      <c r="C624" s="67"/>
      <c r="D624" s="68"/>
      <c r="E624" s="68"/>
      <c r="F624" s="68"/>
      <c r="G624" s="82"/>
    </row>
    <row r="625" spans="2:7">
      <c r="B625" s="67"/>
      <c r="C625" s="67"/>
      <c r="D625" s="68"/>
      <c r="E625" s="68"/>
      <c r="F625" s="68"/>
      <c r="G625" s="82"/>
    </row>
    <row r="626" spans="2:7">
      <c r="B626" s="67"/>
      <c r="C626" s="67"/>
      <c r="D626" s="68"/>
      <c r="E626" s="68"/>
      <c r="F626" s="68"/>
      <c r="G626" s="82"/>
    </row>
    <row r="627" spans="2:7">
      <c r="B627" s="67"/>
      <c r="C627" s="67"/>
      <c r="D627" s="68"/>
      <c r="E627" s="68"/>
      <c r="F627" s="68"/>
      <c r="G627" s="82"/>
    </row>
    <row r="628" spans="2:7">
      <c r="B628" s="67"/>
      <c r="C628" s="67"/>
      <c r="D628" s="68"/>
      <c r="E628" s="68"/>
      <c r="F628" s="68"/>
      <c r="G628" s="82"/>
    </row>
    <row r="629" spans="2:7">
      <c r="B629" s="67"/>
      <c r="C629" s="67"/>
      <c r="D629" s="68"/>
      <c r="E629" s="68"/>
      <c r="F629" s="68"/>
      <c r="G629" s="82"/>
    </row>
    <row r="630" spans="2:7">
      <c r="B630" s="67"/>
      <c r="C630" s="67"/>
      <c r="D630" s="68"/>
      <c r="E630" s="68"/>
      <c r="F630" s="68"/>
      <c r="G630" s="82"/>
    </row>
    <row r="631" spans="2:7">
      <c r="B631" s="67"/>
      <c r="C631" s="67"/>
      <c r="D631" s="68"/>
      <c r="E631" s="68"/>
      <c r="F631" s="68"/>
      <c r="G631" s="82"/>
    </row>
    <row r="632" spans="2:7">
      <c r="B632" s="67"/>
      <c r="C632" s="67"/>
      <c r="D632" s="68"/>
      <c r="E632" s="68"/>
      <c r="F632" s="68"/>
      <c r="G632" s="82"/>
    </row>
    <row r="633" spans="2:7">
      <c r="B633" s="67"/>
      <c r="C633" s="67"/>
      <c r="D633" s="68"/>
      <c r="E633" s="68"/>
      <c r="F633" s="68"/>
      <c r="G633" s="82"/>
    </row>
    <row r="634" spans="2:7">
      <c r="B634" s="67"/>
      <c r="C634" s="67"/>
      <c r="D634" s="68"/>
      <c r="E634" s="68"/>
      <c r="F634" s="68"/>
      <c r="G634" s="82"/>
    </row>
    <row r="635" spans="2:7">
      <c r="B635" s="67"/>
      <c r="C635" s="67"/>
      <c r="D635" s="68"/>
      <c r="E635" s="68"/>
      <c r="F635" s="68"/>
      <c r="G635" s="82"/>
    </row>
    <row r="636" spans="2:7">
      <c r="B636" s="67"/>
      <c r="C636" s="67"/>
      <c r="D636" s="68"/>
      <c r="E636" s="68"/>
      <c r="F636" s="68"/>
      <c r="G636" s="82"/>
    </row>
    <row r="637" spans="2:7">
      <c r="B637" s="67"/>
      <c r="C637" s="67"/>
      <c r="D637" s="68"/>
      <c r="E637" s="68"/>
      <c r="F637" s="68"/>
      <c r="G637" s="82"/>
    </row>
    <row r="638" spans="2:7">
      <c r="B638" s="67"/>
      <c r="C638" s="67"/>
      <c r="D638" s="68"/>
      <c r="E638" s="68"/>
      <c r="F638" s="68"/>
      <c r="G638" s="82"/>
    </row>
    <row r="639" spans="2:7">
      <c r="B639" s="67"/>
      <c r="C639" s="67"/>
      <c r="D639" s="68"/>
      <c r="E639" s="68"/>
      <c r="F639" s="68"/>
      <c r="G639" s="82"/>
    </row>
    <row r="640" spans="2:7">
      <c r="B640" s="67"/>
      <c r="C640" s="67"/>
      <c r="D640" s="68"/>
      <c r="E640" s="68"/>
      <c r="F640" s="68"/>
      <c r="G640" s="82"/>
    </row>
    <row r="641" spans="2:7">
      <c r="B641" s="67"/>
      <c r="C641" s="67"/>
      <c r="D641" s="68"/>
      <c r="E641" s="68"/>
      <c r="F641" s="68"/>
      <c r="G641" s="82"/>
    </row>
    <row r="642" spans="2:7">
      <c r="B642" s="67"/>
      <c r="C642" s="67"/>
      <c r="D642" s="68"/>
      <c r="E642" s="68"/>
      <c r="F642" s="68"/>
      <c r="G642" s="82"/>
    </row>
    <row r="643" spans="2:7">
      <c r="B643" s="67"/>
      <c r="C643" s="67"/>
      <c r="D643" s="68"/>
      <c r="E643" s="68"/>
      <c r="F643" s="68"/>
      <c r="G643" s="82"/>
    </row>
    <row r="644" spans="2:7">
      <c r="B644" s="67"/>
      <c r="C644" s="67"/>
      <c r="D644" s="68"/>
      <c r="E644" s="68"/>
      <c r="F644" s="68"/>
      <c r="G644" s="82"/>
    </row>
    <row r="645" spans="2:7">
      <c r="B645" s="67"/>
      <c r="C645" s="67"/>
      <c r="D645" s="68"/>
      <c r="E645" s="68"/>
      <c r="F645" s="68"/>
      <c r="G645" s="82"/>
    </row>
    <row r="646" spans="2:7">
      <c r="B646" s="67"/>
      <c r="C646" s="67"/>
      <c r="D646" s="68"/>
      <c r="E646" s="68"/>
      <c r="F646" s="68"/>
      <c r="G646" s="82"/>
    </row>
    <row r="647" spans="2:7">
      <c r="B647" s="67"/>
      <c r="C647" s="67"/>
      <c r="D647" s="68"/>
      <c r="E647" s="68"/>
      <c r="F647" s="68"/>
      <c r="G647" s="82"/>
    </row>
    <row r="648" spans="2:7">
      <c r="B648" s="67"/>
      <c r="C648" s="67"/>
      <c r="D648" s="68"/>
      <c r="E648" s="68"/>
      <c r="F648" s="68"/>
      <c r="G648" s="82"/>
    </row>
    <row r="649" spans="2:7">
      <c r="B649" s="67"/>
      <c r="C649" s="67"/>
      <c r="D649" s="68"/>
      <c r="E649" s="68"/>
      <c r="F649" s="68"/>
      <c r="G649" s="82"/>
    </row>
    <row r="650" spans="2:7">
      <c r="B650" s="67"/>
      <c r="C650" s="67"/>
      <c r="D650" s="68"/>
      <c r="E650" s="68"/>
      <c r="F650" s="68"/>
      <c r="G650" s="82"/>
    </row>
    <row r="651" spans="2:7">
      <c r="B651" s="67"/>
      <c r="C651" s="67"/>
      <c r="D651" s="68"/>
      <c r="E651" s="68"/>
      <c r="F651" s="68"/>
      <c r="G651" s="82"/>
    </row>
    <row r="652" spans="2:7">
      <c r="B652" s="67"/>
      <c r="C652" s="67"/>
      <c r="D652" s="68"/>
      <c r="E652" s="68"/>
      <c r="F652" s="68"/>
      <c r="G652" s="82"/>
    </row>
    <row r="653" spans="2:7">
      <c r="B653" s="67"/>
      <c r="C653" s="67"/>
      <c r="D653" s="68"/>
      <c r="E653" s="68"/>
      <c r="F653" s="68"/>
      <c r="G653" s="82"/>
    </row>
    <row r="654" spans="2:7">
      <c r="B654" s="67"/>
      <c r="C654" s="67"/>
      <c r="D654" s="68"/>
      <c r="E654" s="68"/>
      <c r="F654" s="68"/>
      <c r="G654" s="82"/>
    </row>
    <row r="655" spans="2:7">
      <c r="B655" s="67"/>
      <c r="C655" s="67"/>
      <c r="D655" s="68"/>
      <c r="E655" s="68"/>
      <c r="F655" s="68"/>
      <c r="G655" s="82"/>
    </row>
    <row r="656" spans="2:7">
      <c r="B656" s="67"/>
      <c r="C656" s="67"/>
      <c r="D656" s="68"/>
      <c r="E656" s="68"/>
      <c r="F656" s="68"/>
      <c r="G656" s="82"/>
    </row>
    <row r="657" spans="2:7">
      <c r="B657" s="67"/>
      <c r="C657" s="67"/>
      <c r="D657" s="68"/>
      <c r="E657" s="68"/>
      <c r="F657" s="68"/>
      <c r="G657" s="82"/>
    </row>
    <row r="658" spans="2:7">
      <c r="B658" s="67"/>
      <c r="C658" s="67"/>
      <c r="D658" s="68"/>
      <c r="E658" s="68"/>
      <c r="F658" s="68"/>
      <c r="G658" s="82"/>
    </row>
    <row r="659" spans="2:7">
      <c r="B659" s="67"/>
      <c r="C659" s="67"/>
      <c r="D659" s="68"/>
      <c r="E659" s="68"/>
      <c r="F659" s="68"/>
      <c r="G659" s="82"/>
    </row>
    <row r="660" spans="2:7">
      <c r="B660" s="67"/>
      <c r="C660" s="67"/>
      <c r="D660" s="68"/>
      <c r="E660" s="68"/>
      <c r="F660" s="68"/>
      <c r="G660" s="82"/>
    </row>
    <row r="661" spans="2:7">
      <c r="B661" s="67"/>
      <c r="C661" s="67"/>
      <c r="D661" s="68"/>
      <c r="E661" s="68"/>
      <c r="F661" s="68"/>
      <c r="G661" s="82"/>
    </row>
    <row r="662" spans="2:7">
      <c r="B662" s="67"/>
      <c r="C662" s="67"/>
      <c r="D662" s="68"/>
      <c r="E662" s="68"/>
      <c r="F662" s="68"/>
      <c r="G662" s="82"/>
    </row>
    <row r="663" spans="2:7">
      <c r="B663" s="67"/>
      <c r="C663" s="67"/>
      <c r="D663" s="68"/>
      <c r="E663" s="68"/>
      <c r="F663" s="68"/>
      <c r="G663" s="82"/>
    </row>
    <row r="664" spans="2:7">
      <c r="B664" s="67"/>
      <c r="C664" s="67"/>
      <c r="D664" s="68"/>
      <c r="E664" s="68"/>
      <c r="F664" s="68"/>
      <c r="G664" s="82"/>
    </row>
    <row r="665" spans="2:7">
      <c r="B665" s="67"/>
      <c r="C665" s="67"/>
      <c r="D665" s="68"/>
      <c r="E665" s="68"/>
      <c r="F665" s="68"/>
      <c r="G665" s="82"/>
    </row>
    <row r="666" spans="2:7">
      <c r="B666" s="67"/>
      <c r="C666" s="67"/>
      <c r="D666" s="68"/>
      <c r="E666" s="68"/>
      <c r="F666" s="68"/>
      <c r="G666" s="82"/>
    </row>
    <row r="667" spans="2:7">
      <c r="B667" s="67"/>
      <c r="C667" s="67"/>
      <c r="D667" s="68"/>
      <c r="E667" s="68"/>
      <c r="F667" s="68"/>
      <c r="G667" s="82"/>
    </row>
    <row r="668" spans="2:7">
      <c r="B668" s="67"/>
      <c r="C668" s="67"/>
      <c r="D668" s="68"/>
      <c r="E668" s="68"/>
      <c r="F668" s="68"/>
      <c r="G668" s="82"/>
    </row>
    <row r="669" spans="2:7">
      <c r="B669" s="67"/>
      <c r="C669" s="67"/>
      <c r="D669" s="68"/>
      <c r="E669" s="68"/>
      <c r="F669" s="68"/>
      <c r="G669" s="82"/>
    </row>
    <row r="670" spans="2:7">
      <c r="B670" s="67"/>
      <c r="C670" s="67"/>
      <c r="D670" s="68"/>
      <c r="E670" s="68"/>
      <c r="F670" s="68"/>
      <c r="G670" s="82"/>
    </row>
    <row r="671" spans="2:7">
      <c r="B671" s="67"/>
      <c r="C671" s="67"/>
      <c r="D671" s="68"/>
      <c r="E671" s="68"/>
      <c r="F671" s="68"/>
      <c r="G671" s="82"/>
    </row>
    <row r="672" spans="2:7">
      <c r="B672" s="67"/>
      <c r="C672" s="67"/>
      <c r="D672" s="68"/>
      <c r="E672" s="68"/>
      <c r="F672" s="68"/>
      <c r="G672" s="82"/>
    </row>
    <row r="673" spans="2:7">
      <c r="B673" s="67"/>
      <c r="C673" s="67"/>
      <c r="D673" s="68"/>
      <c r="E673" s="68"/>
      <c r="F673" s="68"/>
      <c r="G673" s="82"/>
    </row>
    <row r="674" spans="2:7">
      <c r="B674" s="67"/>
      <c r="C674" s="67"/>
      <c r="D674" s="68"/>
      <c r="E674" s="68"/>
      <c r="F674" s="68"/>
      <c r="G674" s="82"/>
    </row>
    <row r="675" spans="2:7">
      <c r="B675" s="67"/>
      <c r="C675" s="67"/>
      <c r="D675" s="68"/>
      <c r="E675" s="68"/>
      <c r="F675" s="68"/>
      <c r="G675" s="82"/>
    </row>
    <row r="676" spans="2:7">
      <c r="B676" s="67"/>
      <c r="C676" s="67"/>
      <c r="D676" s="68"/>
      <c r="E676" s="68"/>
      <c r="F676" s="68"/>
      <c r="G676" s="82"/>
    </row>
    <row r="677" spans="2:7">
      <c r="B677" s="67"/>
      <c r="C677" s="67"/>
      <c r="D677" s="68"/>
      <c r="E677" s="68"/>
      <c r="F677" s="68"/>
      <c r="G677" s="82"/>
    </row>
    <row r="678" spans="2:7">
      <c r="B678" s="67"/>
      <c r="C678" s="67"/>
      <c r="D678" s="68"/>
      <c r="E678" s="68"/>
      <c r="F678" s="68"/>
      <c r="G678" s="82"/>
    </row>
    <row r="679" spans="2:7">
      <c r="B679" s="67"/>
      <c r="C679" s="67"/>
      <c r="D679" s="68"/>
      <c r="E679" s="68"/>
      <c r="F679" s="68"/>
      <c r="G679" s="82"/>
    </row>
    <row r="680" spans="2:7">
      <c r="B680" s="67"/>
      <c r="C680" s="67"/>
      <c r="D680" s="68"/>
      <c r="E680" s="68"/>
      <c r="F680" s="68"/>
      <c r="G680" s="82"/>
    </row>
    <row r="681" spans="2:7">
      <c r="B681" s="67"/>
      <c r="C681" s="67"/>
      <c r="D681" s="68"/>
      <c r="E681" s="68"/>
      <c r="F681" s="68"/>
      <c r="G681" s="82"/>
    </row>
    <row r="682" spans="2:7">
      <c r="B682" s="67"/>
      <c r="C682" s="67"/>
      <c r="D682" s="68"/>
      <c r="E682" s="68"/>
      <c r="F682" s="68"/>
      <c r="G682" s="82"/>
    </row>
    <row r="683" spans="2:7">
      <c r="B683" s="67"/>
      <c r="C683" s="67"/>
      <c r="D683" s="68"/>
      <c r="E683" s="68"/>
      <c r="F683" s="68"/>
      <c r="G683" s="82"/>
    </row>
    <row r="684" spans="2:7">
      <c r="B684" s="67"/>
      <c r="C684" s="67"/>
      <c r="D684" s="68"/>
      <c r="E684" s="68"/>
      <c r="F684" s="68"/>
      <c r="G684" s="82"/>
    </row>
    <row r="685" spans="2:7">
      <c r="B685" s="67"/>
      <c r="C685" s="67"/>
      <c r="D685" s="68"/>
      <c r="E685" s="68"/>
      <c r="F685" s="68"/>
      <c r="G685" s="82"/>
    </row>
    <row r="686" spans="2:7">
      <c r="B686" s="67"/>
      <c r="C686" s="67"/>
      <c r="D686" s="68"/>
      <c r="E686" s="68"/>
      <c r="F686" s="68"/>
      <c r="G686" s="82"/>
    </row>
    <row r="687" spans="2:7">
      <c r="B687" s="67"/>
      <c r="C687" s="67"/>
      <c r="D687" s="68"/>
      <c r="E687" s="68"/>
      <c r="F687" s="68"/>
      <c r="G687" s="82"/>
    </row>
    <row r="688" spans="2:7">
      <c r="B688" s="67"/>
      <c r="C688" s="67"/>
      <c r="D688" s="68"/>
      <c r="E688" s="68"/>
      <c r="F688" s="68"/>
      <c r="G688" s="82"/>
    </row>
    <row r="689" spans="2:7">
      <c r="B689" s="67"/>
      <c r="C689" s="67"/>
      <c r="D689" s="68"/>
      <c r="E689" s="68"/>
      <c r="F689" s="68"/>
      <c r="G689" s="82"/>
    </row>
    <row r="690" spans="2:7">
      <c r="B690" s="67"/>
      <c r="C690" s="67"/>
      <c r="D690" s="68"/>
      <c r="E690" s="68"/>
      <c r="F690" s="68"/>
      <c r="G690" s="82"/>
    </row>
    <row r="691" spans="2:7">
      <c r="B691" s="67"/>
      <c r="C691" s="67"/>
      <c r="D691" s="68"/>
      <c r="E691" s="68"/>
      <c r="F691" s="68"/>
      <c r="G691" s="82"/>
    </row>
    <row r="692" spans="2:7">
      <c r="B692" s="67"/>
      <c r="C692" s="67"/>
      <c r="D692" s="68"/>
      <c r="E692" s="68"/>
      <c r="F692" s="68"/>
      <c r="G692" s="82"/>
    </row>
    <row r="693" spans="2:7">
      <c r="B693" s="67"/>
      <c r="C693" s="67"/>
      <c r="D693" s="68"/>
      <c r="E693" s="68"/>
      <c r="F693" s="68"/>
      <c r="G693" s="82"/>
    </row>
    <row r="694" spans="2:7">
      <c r="B694" s="67"/>
      <c r="C694" s="67"/>
      <c r="D694" s="68"/>
      <c r="E694" s="68"/>
      <c r="F694" s="68"/>
      <c r="G694" s="82"/>
    </row>
    <row r="695" spans="2:7">
      <c r="B695" s="67"/>
      <c r="C695" s="67"/>
      <c r="D695" s="68"/>
      <c r="E695" s="68"/>
      <c r="F695" s="68"/>
      <c r="G695" s="82"/>
    </row>
    <row r="696" spans="2:7">
      <c r="B696" s="67"/>
      <c r="C696" s="67"/>
      <c r="D696" s="68"/>
      <c r="E696" s="68"/>
      <c r="F696" s="68"/>
      <c r="G696" s="82"/>
    </row>
    <row r="697" spans="2:7">
      <c r="B697" s="67"/>
      <c r="C697" s="67"/>
      <c r="D697" s="68"/>
      <c r="E697" s="68"/>
      <c r="F697" s="68"/>
      <c r="G697" s="82"/>
    </row>
    <row r="698" spans="2:7">
      <c r="B698" s="67"/>
      <c r="C698" s="67"/>
      <c r="D698" s="68"/>
      <c r="E698" s="68"/>
      <c r="F698" s="68"/>
      <c r="G698" s="82"/>
    </row>
    <row r="699" spans="2:7">
      <c r="B699" s="67"/>
      <c r="C699" s="67"/>
      <c r="D699" s="68"/>
      <c r="E699" s="68"/>
      <c r="F699" s="68"/>
      <c r="G699" s="82"/>
    </row>
    <row r="700" spans="2:7">
      <c r="B700" s="67"/>
      <c r="C700" s="67"/>
      <c r="D700" s="68"/>
      <c r="E700" s="68"/>
      <c r="F700" s="68"/>
      <c r="G700" s="82"/>
    </row>
    <row r="701" spans="2:7">
      <c r="B701" s="67"/>
      <c r="C701" s="67"/>
      <c r="D701" s="68"/>
      <c r="E701" s="68"/>
      <c r="F701" s="68"/>
      <c r="G701" s="82"/>
    </row>
    <row r="702" spans="2:7">
      <c r="B702" s="67"/>
      <c r="C702" s="67"/>
      <c r="D702" s="68"/>
      <c r="E702" s="68"/>
      <c r="F702" s="68"/>
      <c r="G702" s="82"/>
    </row>
    <row r="703" spans="2:7">
      <c r="B703" s="67"/>
      <c r="C703" s="67"/>
      <c r="D703" s="68"/>
      <c r="E703" s="68"/>
      <c r="F703" s="68"/>
      <c r="G703" s="82"/>
    </row>
    <row r="704" spans="2:7">
      <c r="B704" s="67"/>
      <c r="C704" s="67"/>
      <c r="D704" s="68"/>
      <c r="E704" s="68"/>
      <c r="F704" s="68"/>
      <c r="G704" s="82"/>
    </row>
    <row r="705" spans="2:7">
      <c r="B705" s="67"/>
      <c r="C705" s="67"/>
      <c r="D705" s="68"/>
      <c r="E705" s="68"/>
      <c r="F705" s="68"/>
      <c r="G705" s="82"/>
    </row>
    <row r="706" spans="2:7">
      <c r="B706" s="67"/>
      <c r="C706" s="67"/>
      <c r="D706" s="68"/>
      <c r="E706" s="68"/>
      <c r="F706" s="68"/>
      <c r="G706" s="82"/>
    </row>
    <row r="707" spans="2:7">
      <c r="B707" s="67"/>
      <c r="C707" s="67"/>
      <c r="D707" s="68"/>
      <c r="E707" s="68"/>
      <c r="F707" s="68"/>
      <c r="G707" s="82"/>
    </row>
    <row r="708" spans="2:7">
      <c r="B708" s="67"/>
      <c r="C708" s="67"/>
      <c r="D708" s="68"/>
      <c r="E708" s="68"/>
      <c r="F708" s="68"/>
      <c r="G708" s="82"/>
    </row>
    <row r="709" spans="2:7">
      <c r="B709" s="67"/>
      <c r="C709" s="67"/>
      <c r="D709" s="68"/>
      <c r="E709" s="68"/>
      <c r="F709" s="68"/>
      <c r="G709" s="82"/>
    </row>
    <row r="710" spans="2:7">
      <c r="B710" s="67"/>
      <c r="C710" s="67"/>
      <c r="D710" s="68"/>
      <c r="E710" s="68"/>
      <c r="F710" s="68"/>
      <c r="G710" s="82"/>
    </row>
    <row r="711" spans="2:7">
      <c r="B711" s="67"/>
      <c r="C711" s="67"/>
      <c r="D711" s="68"/>
      <c r="E711" s="68"/>
      <c r="F711" s="68"/>
      <c r="G711" s="82"/>
    </row>
    <row r="712" spans="2:7">
      <c r="B712" s="67"/>
      <c r="C712" s="67"/>
      <c r="D712" s="68"/>
      <c r="E712" s="68"/>
      <c r="F712" s="68"/>
      <c r="G712" s="82"/>
    </row>
    <row r="713" spans="2:7">
      <c r="B713" s="67"/>
      <c r="C713" s="67"/>
      <c r="D713" s="68"/>
      <c r="E713" s="68"/>
      <c r="F713" s="68"/>
      <c r="G713" s="82"/>
    </row>
    <row r="714" spans="2:7">
      <c r="B714" s="67"/>
      <c r="C714" s="67"/>
      <c r="D714" s="68"/>
      <c r="E714" s="68"/>
      <c r="F714" s="68"/>
      <c r="G714" s="82"/>
    </row>
    <row r="715" spans="2:7">
      <c r="B715" s="67"/>
      <c r="C715" s="67"/>
      <c r="D715" s="68"/>
      <c r="E715" s="68"/>
      <c r="F715" s="68"/>
      <c r="G715" s="82"/>
    </row>
    <row r="716" spans="2:7">
      <c r="B716" s="67"/>
      <c r="C716" s="67"/>
      <c r="D716" s="68"/>
      <c r="E716" s="68"/>
      <c r="F716" s="68"/>
      <c r="G716" s="82"/>
    </row>
    <row r="717" spans="2:7">
      <c r="B717" s="67"/>
      <c r="C717" s="67"/>
      <c r="D717" s="68"/>
      <c r="E717" s="68"/>
      <c r="F717" s="68"/>
      <c r="G717" s="82"/>
    </row>
    <row r="718" spans="2:7">
      <c r="B718" s="67"/>
      <c r="C718" s="67"/>
      <c r="D718" s="68"/>
      <c r="E718" s="68"/>
      <c r="F718" s="68"/>
      <c r="G718" s="82"/>
    </row>
    <row r="719" spans="2:7">
      <c r="B719" s="67"/>
      <c r="C719" s="67"/>
      <c r="D719" s="68"/>
      <c r="E719" s="68"/>
      <c r="F719" s="68"/>
      <c r="G719" s="82"/>
    </row>
    <row r="720" spans="2:7">
      <c r="B720" s="67"/>
      <c r="C720" s="67"/>
      <c r="D720" s="68"/>
      <c r="E720" s="68"/>
      <c r="F720" s="68"/>
      <c r="G720" s="82"/>
    </row>
    <row r="721" spans="2:7">
      <c r="B721" s="67"/>
      <c r="C721" s="67"/>
      <c r="D721" s="68"/>
      <c r="E721" s="68"/>
      <c r="F721" s="68"/>
      <c r="G721" s="82"/>
    </row>
    <row r="722" spans="2:7">
      <c r="B722" s="67"/>
      <c r="C722" s="67"/>
      <c r="D722" s="68"/>
      <c r="E722" s="68"/>
      <c r="F722" s="68"/>
      <c r="G722" s="82"/>
    </row>
    <row r="723" spans="2:7">
      <c r="B723" s="67"/>
      <c r="C723" s="67"/>
      <c r="D723" s="68"/>
      <c r="E723" s="68"/>
      <c r="F723" s="68"/>
      <c r="G723" s="82"/>
    </row>
    <row r="724" spans="2:7">
      <c r="B724" s="67"/>
      <c r="C724" s="67"/>
      <c r="D724" s="68"/>
      <c r="E724" s="68"/>
      <c r="F724" s="68"/>
      <c r="G724" s="82"/>
    </row>
    <row r="725" spans="2:7">
      <c r="B725" s="67"/>
      <c r="C725" s="67"/>
      <c r="D725" s="68"/>
      <c r="E725" s="68"/>
      <c r="F725" s="68"/>
      <c r="G725" s="82"/>
    </row>
    <row r="726" spans="2:7">
      <c r="B726" s="67"/>
      <c r="C726" s="67"/>
      <c r="D726" s="68"/>
      <c r="E726" s="68"/>
      <c r="F726" s="68"/>
      <c r="G726" s="82"/>
    </row>
    <row r="727" spans="2:7">
      <c r="B727" s="67"/>
      <c r="C727" s="67"/>
      <c r="D727" s="68"/>
      <c r="E727" s="68"/>
      <c r="F727" s="68"/>
      <c r="G727" s="82"/>
    </row>
    <row r="728" spans="2:7">
      <c r="B728" s="67"/>
      <c r="C728" s="67"/>
      <c r="D728" s="68"/>
      <c r="E728" s="68"/>
      <c r="F728" s="68"/>
      <c r="G728" s="82"/>
    </row>
    <row r="729" spans="2:7">
      <c r="B729" s="67"/>
      <c r="C729" s="67"/>
      <c r="D729" s="68"/>
      <c r="E729" s="68"/>
      <c r="F729" s="68"/>
      <c r="G729" s="82"/>
    </row>
    <row r="730" spans="2:7">
      <c r="B730" s="67"/>
      <c r="C730" s="67"/>
      <c r="D730" s="68"/>
      <c r="E730" s="68"/>
      <c r="F730" s="68"/>
      <c r="G730" s="82"/>
    </row>
    <row r="731" spans="2:7">
      <c r="B731" s="67"/>
      <c r="C731" s="67"/>
      <c r="D731" s="68"/>
      <c r="E731" s="68"/>
      <c r="F731" s="68"/>
      <c r="G731" s="82"/>
    </row>
    <row r="732" spans="2:7">
      <c r="B732" s="67"/>
      <c r="C732" s="67"/>
      <c r="D732" s="68"/>
      <c r="E732" s="68"/>
      <c r="F732" s="68"/>
      <c r="G732" s="82"/>
    </row>
    <row r="733" spans="2:7">
      <c r="B733" s="67"/>
      <c r="C733" s="67"/>
      <c r="D733" s="68"/>
      <c r="E733" s="68"/>
      <c r="F733" s="68"/>
      <c r="G733" s="82"/>
    </row>
    <row r="734" spans="2:7">
      <c r="B734" s="67"/>
      <c r="C734" s="67"/>
      <c r="D734" s="68"/>
      <c r="E734" s="68"/>
      <c r="F734" s="68"/>
      <c r="G734" s="82"/>
    </row>
    <row r="735" spans="2:7">
      <c r="B735" s="67"/>
      <c r="C735" s="67"/>
      <c r="D735" s="68"/>
      <c r="E735" s="68"/>
      <c r="F735" s="68"/>
      <c r="G735" s="82"/>
    </row>
    <row r="736" spans="2:7">
      <c r="B736" s="67"/>
      <c r="C736" s="67"/>
      <c r="D736" s="68"/>
      <c r="E736" s="68"/>
      <c r="F736" s="68"/>
      <c r="G736" s="82"/>
    </row>
    <row r="737" spans="2:7">
      <c r="B737" s="67"/>
      <c r="C737" s="67"/>
      <c r="D737" s="68"/>
      <c r="E737" s="68"/>
      <c r="F737" s="68"/>
      <c r="G737" s="82"/>
    </row>
    <row r="738" spans="2:7">
      <c r="B738" s="67"/>
      <c r="C738" s="67"/>
      <c r="D738" s="68"/>
      <c r="E738" s="68"/>
      <c r="F738" s="68"/>
      <c r="G738" s="82"/>
    </row>
    <row r="739" spans="2:7">
      <c r="B739" s="67"/>
      <c r="C739" s="67"/>
      <c r="D739" s="68"/>
      <c r="E739" s="68"/>
      <c r="F739" s="68"/>
      <c r="G739" s="82"/>
    </row>
    <row r="740" spans="2:7">
      <c r="B740" s="67"/>
      <c r="C740" s="67"/>
      <c r="D740" s="68"/>
      <c r="E740" s="68"/>
      <c r="F740" s="68"/>
      <c r="G740" s="82"/>
    </row>
    <row r="741" spans="2:7">
      <c r="B741" s="67"/>
      <c r="C741" s="67"/>
      <c r="D741" s="68"/>
      <c r="E741" s="68"/>
      <c r="F741" s="68"/>
      <c r="G741" s="82"/>
    </row>
    <row r="742" spans="2:7">
      <c r="B742" s="67"/>
      <c r="C742" s="67"/>
      <c r="D742" s="68"/>
      <c r="E742" s="68"/>
      <c r="F742" s="68"/>
      <c r="G742" s="82"/>
    </row>
    <row r="743" spans="2:7">
      <c r="B743" s="67"/>
      <c r="C743" s="67"/>
      <c r="D743" s="68"/>
      <c r="E743" s="68"/>
      <c r="F743" s="68"/>
      <c r="G743" s="82"/>
    </row>
    <row r="744" spans="2:7">
      <c r="B744" s="67"/>
      <c r="C744" s="67"/>
      <c r="D744" s="68"/>
      <c r="E744" s="68"/>
      <c r="F744" s="68"/>
      <c r="G744" s="82"/>
    </row>
    <row r="745" spans="2:7">
      <c r="B745" s="67"/>
      <c r="C745" s="67"/>
      <c r="D745" s="68"/>
      <c r="E745" s="68"/>
      <c r="F745" s="68"/>
      <c r="G745" s="82"/>
    </row>
    <row r="746" spans="2:7">
      <c r="B746" s="67"/>
      <c r="C746" s="67"/>
      <c r="D746" s="68"/>
      <c r="E746" s="68"/>
      <c r="F746" s="68"/>
      <c r="G746" s="82"/>
    </row>
    <row r="747" spans="2:7">
      <c r="B747" s="67"/>
      <c r="C747" s="67"/>
      <c r="D747" s="68"/>
      <c r="E747" s="68"/>
      <c r="F747" s="68"/>
      <c r="G747" s="82"/>
    </row>
    <row r="748" spans="2:7">
      <c r="B748" s="67"/>
      <c r="C748" s="67"/>
      <c r="D748" s="68"/>
      <c r="E748" s="68"/>
      <c r="F748" s="68"/>
      <c r="G748" s="82"/>
    </row>
    <row r="749" spans="2:7">
      <c r="B749" s="67"/>
      <c r="C749" s="67"/>
      <c r="D749" s="68"/>
      <c r="E749" s="68"/>
      <c r="F749" s="68"/>
      <c r="G749" s="82"/>
    </row>
    <row r="750" spans="2:7">
      <c r="B750" s="67"/>
      <c r="C750" s="67"/>
      <c r="D750" s="68"/>
      <c r="E750" s="68"/>
      <c r="F750" s="68"/>
      <c r="G750" s="82"/>
    </row>
    <row r="751" spans="2:7">
      <c r="B751" s="67"/>
      <c r="C751" s="67"/>
      <c r="D751" s="68"/>
      <c r="E751" s="68"/>
      <c r="F751" s="68"/>
      <c r="G751" s="82"/>
    </row>
    <row r="752" spans="2:7">
      <c r="B752" s="67"/>
      <c r="C752" s="67"/>
      <c r="D752" s="68"/>
      <c r="E752" s="68"/>
      <c r="F752" s="68"/>
      <c r="G752" s="82"/>
    </row>
    <row r="753" spans="2:7">
      <c r="B753" s="67"/>
      <c r="C753" s="67"/>
      <c r="D753" s="68"/>
      <c r="E753" s="68"/>
      <c r="F753" s="68"/>
      <c r="G753" s="82"/>
    </row>
    <row r="754" spans="2:7">
      <c r="B754" s="67"/>
      <c r="C754" s="67"/>
      <c r="D754" s="68"/>
      <c r="E754" s="68"/>
      <c r="F754" s="68"/>
      <c r="G754" s="82"/>
    </row>
    <row r="755" spans="2:7">
      <c r="B755" s="67"/>
      <c r="C755" s="67"/>
      <c r="D755" s="68"/>
      <c r="E755" s="68"/>
      <c r="F755" s="68"/>
      <c r="G755" s="82"/>
    </row>
    <row r="756" spans="2:7">
      <c r="B756" s="67"/>
      <c r="C756" s="67"/>
      <c r="D756" s="68"/>
      <c r="E756" s="68"/>
      <c r="F756" s="68"/>
      <c r="G756" s="82"/>
    </row>
    <row r="757" spans="2:7">
      <c r="B757" s="67"/>
      <c r="C757" s="67"/>
      <c r="D757" s="68"/>
      <c r="E757" s="68"/>
      <c r="F757" s="68"/>
      <c r="G757" s="82"/>
    </row>
    <row r="758" spans="2:7">
      <c r="B758" s="67"/>
      <c r="C758" s="67"/>
      <c r="D758" s="68"/>
      <c r="E758" s="68"/>
      <c r="F758" s="68"/>
      <c r="G758" s="82"/>
    </row>
    <row r="759" spans="2:7">
      <c r="B759" s="67"/>
      <c r="C759" s="67"/>
      <c r="D759" s="68"/>
      <c r="E759" s="68"/>
      <c r="F759" s="68"/>
      <c r="G759" s="82"/>
    </row>
    <row r="760" spans="2:7">
      <c r="B760" s="67"/>
      <c r="C760" s="67"/>
      <c r="D760" s="68"/>
      <c r="E760" s="68"/>
      <c r="F760" s="68"/>
      <c r="G760" s="82"/>
    </row>
  </sheetData>
  <mergeCells count="2">
    <mergeCell ref="B2:G2"/>
    <mergeCell ref="B1:F1"/>
  </mergeCells>
  <conditionalFormatting sqref="G1 E761:G1048576 B2 E3:G4 D3:D8 D12:D27 G24:G28 F4:F17 G18:G21 F5:G17 B29:B760 D48:D55 E5:E69">
    <cfRule type="cellIs" dxfId="206" priority="202" operator="equal">
      <formula>"Blocked"</formula>
    </cfRule>
    <cfRule type="cellIs" dxfId="205" priority="203" operator="equal">
      <formula>"Completed"</formula>
    </cfRule>
    <cfRule type="cellIs" dxfId="204" priority="204" operator="equal">
      <formula>"In Progress"</formula>
    </cfRule>
  </conditionalFormatting>
  <conditionalFormatting sqref="E761:G1048576 G24:G28 G18:G21 F4:G17 E3:E69">
    <cfRule type="cellIs" dxfId="203" priority="198" operator="equal">
      <formula>"No"</formula>
    </cfRule>
  </conditionalFormatting>
  <conditionalFormatting sqref="G1 F3:G3">
    <cfRule type="cellIs" dxfId="202" priority="197" operator="equal">
      <formula>"No"</formula>
    </cfRule>
  </conditionalFormatting>
  <conditionalFormatting sqref="B3:C3">
    <cfRule type="cellIs" dxfId="201" priority="194" operator="equal">
      <formula>"Blocked"</formula>
    </cfRule>
    <cfRule type="cellIs" dxfId="200" priority="195" operator="equal">
      <formula>"Completed"</formula>
    </cfRule>
    <cfRule type="cellIs" dxfId="199" priority="196" operator="equal">
      <formula>"In Progress"</formula>
    </cfRule>
  </conditionalFormatting>
  <conditionalFormatting sqref="B4:B28">
    <cfRule type="cellIs" dxfId="198" priority="187" operator="equal">
      <formula>"Blocked"</formula>
    </cfRule>
    <cfRule type="cellIs" dxfId="197" priority="188" operator="equal">
      <formula>"Completed"</formula>
    </cfRule>
    <cfRule type="cellIs" dxfId="196" priority="189" operator="equal">
      <formula>"In Progress"</formula>
    </cfRule>
  </conditionalFormatting>
  <conditionalFormatting sqref="C4:C28">
    <cfRule type="cellIs" dxfId="195" priority="181" operator="equal">
      <formula>"Blocked"</formula>
    </cfRule>
    <cfRule type="cellIs" dxfId="194" priority="182" operator="equal">
      <formula>"Completed"</formula>
    </cfRule>
    <cfRule type="cellIs" dxfId="193" priority="183" operator="equal">
      <formula>"In Progress"</formula>
    </cfRule>
  </conditionalFormatting>
  <conditionalFormatting sqref="D70:G760">
    <cfRule type="cellIs" dxfId="192" priority="178" operator="equal">
      <formula>"Blocked"</formula>
    </cfRule>
    <cfRule type="cellIs" dxfId="191" priority="179" operator="equal">
      <formula>"Completed"</formula>
    </cfRule>
    <cfRule type="cellIs" dxfId="190" priority="180" operator="equal">
      <formula>"In Progress"</formula>
    </cfRule>
  </conditionalFormatting>
  <conditionalFormatting sqref="E70:G760">
    <cfRule type="cellIs" dxfId="189" priority="177" operator="equal">
      <formula>"No"</formula>
    </cfRule>
  </conditionalFormatting>
  <conditionalFormatting sqref="C70:C760">
    <cfRule type="cellIs" dxfId="188" priority="171" operator="equal">
      <formula>"Blocked"</formula>
    </cfRule>
    <cfRule type="cellIs" dxfId="187" priority="172" operator="equal">
      <formula>"Completed"</formula>
    </cfRule>
    <cfRule type="cellIs" dxfId="186" priority="173" operator="equal">
      <formula>"In Progress"</formula>
    </cfRule>
  </conditionalFormatting>
  <conditionalFormatting sqref="D9:D11">
    <cfRule type="cellIs" dxfId="185" priority="168" operator="equal">
      <formula>"Blocked"</formula>
    </cfRule>
    <cfRule type="cellIs" dxfId="184" priority="169" operator="equal">
      <formula>"Completed"</formula>
    </cfRule>
    <cfRule type="cellIs" dxfId="183" priority="170" operator="equal">
      <formula>"In Progress"</formula>
    </cfRule>
  </conditionalFormatting>
  <conditionalFormatting sqref="D28">
    <cfRule type="cellIs" dxfId="182" priority="165" operator="equal">
      <formula>"Blocked"</formula>
    </cfRule>
    <cfRule type="cellIs" dxfId="181" priority="166" operator="equal">
      <formula>"Completed"</formula>
    </cfRule>
    <cfRule type="cellIs" dxfId="180" priority="167" operator="equal">
      <formula>"In Progress"</formula>
    </cfRule>
  </conditionalFormatting>
  <conditionalFormatting sqref="G29:G36">
    <cfRule type="cellIs" dxfId="179" priority="157" operator="equal">
      <formula>"No"</formula>
    </cfRule>
  </conditionalFormatting>
  <conditionalFormatting sqref="C34:C36 G34:G36 C29:C32 G29:G32">
    <cfRule type="cellIs" dxfId="178" priority="162" operator="equal">
      <formula>"Blocked"</formula>
    </cfRule>
    <cfRule type="cellIs" dxfId="177" priority="163" operator="equal">
      <formula>"Completed"</formula>
    </cfRule>
    <cfRule type="cellIs" dxfId="176" priority="164" operator="equal">
      <formula>"In Progress"</formula>
    </cfRule>
  </conditionalFormatting>
  <conditionalFormatting sqref="G34:G36 C34:C36 G29:G32 C29:C32">
    <cfRule type="cellIs" dxfId="175" priority="161" operator="equal">
      <formula>"No"</formula>
    </cfRule>
  </conditionalFormatting>
  <conditionalFormatting sqref="G29:G36 C29:C34">
    <cfRule type="cellIs" dxfId="174" priority="158" operator="equal">
      <formula>"Blocked"</formula>
    </cfRule>
    <cfRule type="cellIs" dxfId="173" priority="159" operator="equal">
      <formula>"Completed"</formula>
    </cfRule>
    <cfRule type="cellIs" dxfId="172" priority="160" operator="equal">
      <formula>"In Progress"</formula>
    </cfRule>
  </conditionalFormatting>
  <conditionalFormatting sqref="C37:C39 G37">
    <cfRule type="cellIs" dxfId="171" priority="154" operator="equal">
      <formula>"Blocked"</formula>
    </cfRule>
    <cfRule type="cellIs" dxfId="170" priority="155" operator="equal">
      <formula>"Completed"</formula>
    </cfRule>
    <cfRule type="cellIs" dxfId="169" priority="156" operator="equal">
      <formula>"In Progress"</formula>
    </cfRule>
  </conditionalFormatting>
  <conditionalFormatting sqref="G37">
    <cfRule type="cellIs" dxfId="168" priority="153" operator="equal">
      <formula>"No"</formula>
    </cfRule>
  </conditionalFormatting>
  <conditionalFormatting sqref="D36 D29:D34">
    <cfRule type="cellIs" dxfId="167" priority="150" operator="equal">
      <formula>"Blocked"</formula>
    </cfRule>
    <cfRule type="cellIs" dxfId="166" priority="151" operator="equal">
      <formula>"Completed"</formula>
    </cfRule>
    <cfRule type="cellIs" dxfId="165" priority="152" operator="equal">
      <formula>"In Progress"</formula>
    </cfRule>
  </conditionalFormatting>
  <conditionalFormatting sqref="D37:D38 D35">
    <cfRule type="cellIs" dxfId="164" priority="147" operator="equal">
      <formula>"Blocked"</formula>
    </cfRule>
    <cfRule type="cellIs" dxfId="163" priority="148" operator="equal">
      <formula>"Completed"</formula>
    </cfRule>
    <cfRule type="cellIs" dxfId="162" priority="149" operator="equal">
      <formula>"In Progress"</formula>
    </cfRule>
  </conditionalFormatting>
  <conditionalFormatting sqref="D39">
    <cfRule type="cellIs" dxfId="161" priority="144" operator="equal">
      <formula>"Blocked"</formula>
    </cfRule>
    <cfRule type="cellIs" dxfId="160" priority="145" operator="equal">
      <formula>"Completed"</formula>
    </cfRule>
    <cfRule type="cellIs" dxfId="159" priority="146" operator="equal">
      <formula>"In Progress"</formula>
    </cfRule>
  </conditionalFormatting>
  <conditionalFormatting sqref="G40:G47 C42:C44">
    <cfRule type="cellIs" dxfId="158" priority="141" operator="equal">
      <formula>"Blocked"</formula>
    </cfRule>
    <cfRule type="cellIs" dxfId="157" priority="142" operator="equal">
      <formula>"Completed"</formula>
    </cfRule>
    <cfRule type="cellIs" dxfId="156" priority="143" operator="equal">
      <formula>"In Progress"</formula>
    </cfRule>
  </conditionalFormatting>
  <conditionalFormatting sqref="C41">
    <cfRule type="cellIs" dxfId="155" priority="138" operator="equal">
      <formula>"Blocked"</formula>
    </cfRule>
    <cfRule type="cellIs" dxfId="154" priority="139" operator="equal">
      <formula>"Completed"</formula>
    </cfRule>
    <cfRule type="cellIs" dxfId="153" priority="140" operator="equal">
      <formula>"In Progress"</formula>
    </cfRule>
  </conditionalFormatting>
  <conditionalFormatting sqref="G40:G47">
    <cfRule type="cellIs" dxfId="152" priority="136" operator="equal">
      <formula>"No"</formula>
    </cfRule>
  </conditionalFormatting>
  <conditionalFormatting sqref="C45">
    <cfRule type="cellIs" dxfId="151" priority="133" operator="equal">
      <formula>"Blocked"</formula>
    </cfRule>
    <cfRule type="cellIs" dxfId="150" priority="134" operator="equal">
      <formula>"Completed"</formula>
    </cfRule>
    <cfRule type="cellIs" dxfId="149" priority="135" operator="equal">
      <formula>"In Progress"</formula>
    </cfRule>
  </conditionalFormatting>
  <conditionalFormatting sqref="C46">
    <cfRule type="cellIs" dxfId="148" priority="128" operator="equal">
      <formula>"Blocked"</formula>
    </cfRule>
    <cfRule type="cellIs" dxfId="147" priority="129" operator="equal">
      <formula>"Completed"</formula>
    </cfRule>
    <cfRule type="cellIs" dxfId="146" priority="130" operator="equal">
      <formula>"In Progress"</formula>
    </cfRule>
  </conditionalFormatting>
  <conditionalFormatting sqref="C47">
    <cfRule type="cellIs" dxfId="145" priority="123" operator="equal">
      <formula>"Blocked"</formula>
    </cfRule>
    <cfRule type="cellIs" dxfId="144" priority="124" operator="equal">
      <formula>"Completed"</formula>
    </cfRule>
    <cfRule type="cellIs" dxfId="143" priority="125" operator="equal">
      <formula>"In Progress"</formula>
    </cfRule>
  </conditionalFormatting>
  <conditionalFormatting sqref="G56:G59">
    <cfRule type="cellIs" dxfId="142" priority="52" operator="equal">
      <formula>"No"</formula>
    </cfRule>
  </conditionalFormatting>
  <conditionalFormatting sqref="D40">
    <cfRule type="cellIs" dxfId="141" priority="118" operator="equal">
      <formula>"Blocked"</formula>
    </cfRule>
    <cfRule type="cellIs" dxfId="140" priority="119" operator="equal">
      <formula>"Completed"</formula>
    </cfRule>
    <cfRule type="cellIs" dxfId="139" priority="120" operator="equal">
      <formula>"In Progress"</formula>
    </cfRule>
  </conditionalFormatting>
  <conditionalFormatting sqref="D44 D41">
    <cfRule type="cellIs" dxfId="138" priority="115" operator="equal">
      <formula>"Blocked"</formula>
    </cfRule>
    <cfRule type="cellIs" dxfId="137" priority="116" operator="equal">
      <formula>"Completed"</formula>
    </cfRule>
    <cfRule type="cellIs" dxfId="136" priority="117" operator="equal">
      <formula>"In Progress"</formula>
    </cfRule>
  </conditionalFormatting>
  <conditionalFormatting sqref="D47">
    <cfRule type="cellIs" dxfId="135" priority="112" operator="equal">
      <formula>"Blocked"</formula>
    </cfRule>
    <cfRule type="cellIs" dxfId="134" priority="113" operator="equal">
      <formula>"Completed"</formula>
    </cfRule>
    <cfRule type="cellIs" dxfId="133" priority="114" operator="equal">
      <formula>"In Progress"</formula>
    </cfRule>
  </conditionalFormatting>
  <conditionalFormatting sqref="D45:D46 D42:D43">
    <cfRule type="cellIs" dxfId="132" priority="109" operator="equal">
      <formula>"Blocked"</formula>
    </cfRule>
    <cfRule type="cellIs" dxfId="131" priority="110" operator="equal">
      <formula>"Completed"</formula>
    </cfRule>
    <cfRule type="cellIs" dxfId="130" priority="111" operator="equal">
      <formula>"In Progress"</formula>
    </cfRule>
  </conditionalFormatting>
  <conditionalFormatting sqref="C50:C51 C48 G48:G51">
    <cfRule type="cellIs" dxfId="129" priority="106" operator="equal">
      <formula>"Blocked"</formula>
    </cfRule>
    <cfRule type="cellIs" dxfId="128" priority="107" operator="equal">
      <formula>"Completed"</formula>
    </cfRule>
    <cfRule type="cellIs" dxfId="127" priority="108" operator="equal">
      <formula>"In Progress"</formula>
    </cfRule>
  </conditionalFormatting>
  <conditionalFormatting sqref="C49">
    <cfRule type="cellIs" dxfId="126" priority="103" operator="equal">
      <formula>"Blocked"</formula>
    </cfRule>
    <cfRule type="cellIs" dxfId="125" priority="104" operator="equal">
      <formula>"Completed"</formula>
    </cfRule>
    <cfRule type="cellIs" dxfId="124" priority="105" operator="equal">
      <formula>"In Progress"</formula>
    </cfRule>
  </conditionalFormatting>
  <conditionalFormatting sqref="G48:G51">
    <cfRule type="cellIs" dxfId="123" priority="102" operator="equal">
      <formula>"No"</formula>
    </cfRule>
  </conditionalFormatting>
  <conditionalFormatting sqref="C52 G52">
    <cfRule type="cellIs" dxfId="122" priority="99" operator="equal">
      <formula>"Blocked"</formula>
    </cfRule>
    <cfRule type="cellIs" dxfId="121" priority="100" operator="equal">
      <formula>"Completed"</formula>
    </cfRule>
    <cfRule type="cellIs" dxfId="120" priority="101" operator="equal">
      <formula>"In Progress"</formula>
    </cfRule>
  </conditionalFormatting>
  <conditionalFormatting sqref="G52">
    <cfRule type="cellIs" dxfId="119" priority="97" operator="equal">
      <formula>"No"</formula>
    </cfRule>
  </conditionalFormatting>
  <conditionalFormatting sqref="C53 G53">
    <cfRule type="cellIs" dxfId="118" priority="94" operator="equal">
      <formula>"Blocked"</formula>
    </cfRule>
    <cfRule type="cellIs" dxfId="117" priority="95" operator="equal">
      <formula>"Completed"</formula>
    </cfRule>
    <cfRule type="cellIs" dxfId="116" priority="96" operator="equal">
      <formula>"In Progress"</formula>
    </cfRule>
  </conditionalFormatting>
  <conditionalFormatting sqref="G53">
    <cfRule type="cellIs" dxfId="115" priority="92" operator="equal">
      <formula>"No"</formula>
    </cfRule>
  </conditionalFormatting>
  <conditionalFormatting sqref="C54 G54">
    <cfRule type="cellIs" dxfId="114" priority="89" operator="equal">
      <formula>"Blocked"</formula>
    </cfRule>
    <cfRule type="cellIs" dxfId="113" priority="90" operator="equal">
      <formula>"Completed"</formula>
    </cfRule>
    <cfRule type="cellIs" dxfId="112" priority="91" operator="equal">
      <formula>"In Progress"</formula>
    </cfRule>
  </conditionalFormatting>
  <conditionalFormatting sqref="G54">
    <cfRule type="cellIs" dxfId="111" priority="87" operator="equal">
      <formula>"No"</formula>
    </cfRule>
  </conditionalFormatting>
  <conditionalFormatting sqref="C55 G55">
    <cfRule type="cellIs" dxfId="110" priority="84" operator="equal">
      <formula>"Blocked"</formula>
    </cfRule>
    <cfRule type="cellIs" dxfId="109" priority="85" operator="equal">
      <formula>"Completed"</formula>
    </cfRule>
    <cfRule type="cellIs" dxfId="108" priority="86" operator="equal">
      <formula>"In Progress"</formula>
    </cfRule>
  </conditionalFormatting>
  <conditionalFormatting sqref="G55">
    <cfRule type="cellIs" dxfId="107" priority="82" operator="equal">
      <formula>"No"</formula>
    </cfRule>
  </conditionalFormatting>
  <conditionalFormatting sqref="F21:F54">
    <cfRule type="cellIs" dxfId="106" priority="72" operator="equal">
      <formula>"Blocked"</formula>
    </cfRule>
    <cfRule type="cellIs" dxfId="105" priority="73" operator="equal">
      <formula>"Completed"</formula>
    </cfRule>
    <cfRule type="cellIs" dxfId="104" priority="74" operator="equal">
      <formula>"In Progress"</formula>
    </cfRule>
  </conditionalFormatting>
  <conditionalFormatting sqref="F21:F54">
    <cfRule type="cellIs" dxfId="103" priority="71" operator="equal">
      <formula>"No"</formula>
    </cfRule>
  </conditionalFormatting>
  <conditionalFormatting sqref="G60">
    <cfRule type="cellIs" dxfId="102" priority="47" operator="equal">
      <formula>"No"</formula>
    </cfRule>
  </conditionalFormatting>
  <conditionalFormatting sqref="F18:F20">
    <cfRule type="cellIs" dxfId="101" priority="60" operator="equal">
      <formula>"Blocked"</formula>
    </cfRule>
    <cfRule type="cellIs" dxfId="100" priority="61" operator="equal">
      <formula>"Completed"</formula>
    </cfRule>
    <cfRule type="cellIs" dxfId="99" priority="62" operator="equal">
      <formula>"In Progress"</formula>
    </cfRule>
  </conditionalFormatting>
  <conditionalFormatting sqref="F18:F20">
    <cfRule type="cellIs" dxfId="98" priority="59" operator="equal">
      <formula>"No"</formula>
    </cfRule>
  </conditionalFormatting>
  <conditionalFormatting sqref="C58:C59 C56 G56:G59">
    <cfRule type="cellIs" dxfId="97" priority="56" operator="equal">
      <formula>"Blocked"</formula>
    </cfRule>
    <cfRule type="cellIs" dxfId="96" priority="57" operator="equal">
      <formula>"Completed"</formula>
    </cfRule>
    <cfRule type="cellIs" dxfId="95" priority="58" operator="equal">
      <formula>"In Progress"</formula>
    </cfRule>
  </conditionalFormatting>
  <conditionalFormatting sqref="C57">
    <cfRule type="cellIs" dxfId="94" priority="53" operator="equal">
      <formula>"Blocked"</formula>
    </cfRule>
    <cfRule type="cellIs" dxfId="93" priority="54" operator="equal">
      <formula>"Completed"</formula>
    </cfRule>
    <cfRule type="cellIs" dxfId="92" priority="55" operator="equal">
      <formula>"In Progress"</formula>
    </cfRule>
  </conditionalFormatting>
  <conditionalFormatting sqref="C60 G60">
    <cfRule type="cellIs" dxfId="91" priority="49" operator="equal">
      <formula>"Blocked"</formula>
    </cfRule>
    <cfRule type="cellIs" dxfId="90" priority="50" operator="equal">
      <formula>"Completed"</formula>
    </cfRule>
    <cfRule type="cellIs" dxfId="89" priority="51" operator="equal">
      <formula>"In Progress"</formula>
    </cfRule>
  </conditionalFormatting>
  <conditionalFormatting sqref="C61 G61">
    <cfRule type="cellIs" dxfId="88" priority="44" operator="equal">
      <formula>"Blocked"</formula>
    </cfRule>
    <cfRule type="cellIs" dxfId="87" priority="45" operator="equal">
      <formula>"Completed"</formula>
    </cfRule>
    <cfRule type="cellIs" dxfId="86" priority="46" operator="equal">
      <formula>"In Progress"</formula>
    </cfRule>
  </conditionalFormatting>
  <conditionalFormatting sqref="G61">
    <cfRule type="cellIs" dxfId="85" priority="42" operator="equal">
      <formula>"No"</formula>
    </cfRule>
  </conditionalFormatting>
  <conditionalFormatting sqref="C62 G62">
    <cfRule type="cellIs" dxfId="84" priority="39" operator="equal">
      <formula>"Blocked"</formula>
    </cfRule>
    <cfRule type="cellIs" dxfId="83" priority="40" operator="equal">
      <formula>"Completed"</formula>
    </cfRule>
    <cfRule type="cellIs" dxfId="82" priority="41" operator="equal">
      <formula>"In Progress"</formula>
    </cfRule>
  </conditionalFormatting>
  <conditionalFormatting sqref="G62">
    <cfRule type="cellIs" dxfId="81" priority="37" operator="equal">
      <formula>"No"</formula>
    </cfRule>
  </conditionalFormatting>
  <conditionalFormatting sqref="C63 G63">
    <cfRule type="cellIs" dxfId="80" priority="34" operator="equal">
      <formula>"Blocked"</formula>
    </cfRule>
    <cfRule type="cellIs" dxfId="79" priority="35" operator="equal">
      <formula>"Completed"</formula>
    </cfRule>
    <cfRule type="cellIs" dxfId="78" priority="36" operator="equal">
      <formula>"In Progress"</formula>
    </cfRule>
  </conditionalFormatting>
  <conditionalFormatting sqref="G63">
    <cfRule type="cellIs" dxfId="77" priority="32" operator="equal">
      <formula>"No"</formula>
    </cfRule>
  </conditionalFormatting>
  <conditionalFormatting sqref="D56:D63">
    <cfRule type="cellIs" dxfId="76" priority="29" operator="equal">
      <formula>"Blocked"</formula>
    </cfRule>
    <cfRule type="cellIs" dxfId="75" priority="30" operator="equal">
      <formula>"Completed"</formula>
    </cfRule>
    <cfRule type="cellIs" dxfId="74" priority="31" operator="equal">
      <formula>"In Progress"</formula>
    </cfRule>
  </conditionalFormatting>
  <conditionalFormatting sqref="F55:F69">
    <cfRule type="cellIs" dxfId="73" priority="26" operator="equal">
      <formula>"Blocked"</formula>
    </cfRule>
    <cfRule type="cellIs" dxfId="72" priority="27" operator="equal">
      <formula>"Completed"</formula>
    </cfRule>
    <cfRule type="cellIs" dxfId="71" priority="28" operator="equal">
      <formula>"In Progress"</formula>
    </cfRule>
  </conditionalFormatting>
  <conditionalFormatting sqref="F55:F69">
    <cfRule type="cellIs" dxfId="70" priority="25" operator="equal">
      <formula>"No"</formula>
    </cfRule>
  </conditionalFormatting>
  <conditionalFormatting sqref="C66:C68 G64:G68">
    <cfRule type="cellIs" dxfId="69" priority="22" operator="equal">
      <formula>"Blocked"</formula>
    </cfRule>
    <cfRule type="cellIs" dxfId="68" priority="23" operator="equal">
      <formula>"Completed"</formula>
    </cfRule>
    <cfRule type="cellIs" dxfId="67" priority="24" operator="equal">
      <formula>"In Progress"</formula>
    </cfRule>
  </conditionalFormatting>
  <conditionalFormatting sqref="C65">
    <cfRule type="cellIs" dxfId="66" priority="19" operator="equal">
      <formula>"Blocked"</formula>
    </cfRule>
    <cfRule type="cellIs" dxfId="65" priority="20" operator="equal">
      <formula>"Completed"</formula>
    </cfRule>
    <cfRule type="cellIs" dxfId="64" priority="21" operator="equal">
      <formula>"In Progress"</formula>
    </cfRule>
  </conditionalFormatting>
  <conditionalFormatting sqref="G64:G68">
    <cfRule type="cellIs" dxfId="63" priority="17" operator="equal">
      <formula>"No"</formula>
    </cfRule>
  </conditionalFormatting>
  <conditionalFormatting sqref="C69 G69">
    <cfRule type="cellIs" dxfId="62" priority="14" operator="equal">
      <formula>"Blocked"</formula>
    </cfRule>
    <cfRule type="cellIs" dxfId="61" priority="15" operator="equal">
      <formula>"Completed"</formula>
    </cfRule>
    <cfRule type="cellIs" dxfId="60" priority="16" operator="equal">
      <formula>"In Progress"</formula>
    </cfRule>
  </conditionalFormatting>
  <conditionalFormatting sqref="G69">
    <cfRule type="cellIs" dxfId="59" priority="12" operator="equal">
      <formula>"No"</formula>
    </cfRule>
  </conditionalFormatting>
  <conditionalFormatting sqref="D64:D69">
    <cfRule type="cellIs" dxfId="58" priority="9" operator="equal">
      <formula>"Blocked"</formula>
    </cfRule>
    <cfRule type="cellIs" dxfId="57" priority="10" operator="equal">
      <formula>"Completed"</formula>
    </cfRule>
    <cfRule type="cellIs" dxfId="56" priority="11" operator="equal">
      <formula>"In Progress"</formula>
    </cfRule>
  </conditionalFormatting>
  <conditionalFormatting sqref="G38:G39">
    <cfRule type="cellIs" dxfId="55" priority="1" operator="equal">
      <formula>"No"</formula>
    </cfRule>
  </conditionalFormatting>
  <conditionalFormatting sqref="G38:G39">
    <cfRule type="cellIs" dxfId="54" priority="6" operator="equal">
      <formula>"Blocked"</formula>
    </cfRule>
    <cfRule type="cellIs" dxfId="53" priority="7" operator="equal">
      <formula>"Completed"</formula>
    </cfRule>
    <cfRule type="cellIs" dxfId="52" priority="8" operator="equal">
      <formula>"In Progress"</formula>
    </cfRule>
  </conditionalFormatting>
  <conditionalFormatting sqref="G38:G39">
    <cfRule type="cellIs" dxfId="51" priority="5" operator="equal">
      <formula>"No"</formula>
    </cfRule>
  </conditionalFormatting>
  <conditionalFormatting sqref="G38:G39">
    <cfRule type="cellIs" dxfId="50" priority="2" operator="equal">
      <formula>"Blocked"</formula>
    </cfRule>
    <cfRule type="cellIs" dxfId="49" priority="3" operator="equal">
      <formula>"Completed"</formula>
    </cfRule>
    <cfRule type="cellIs" dxfId="48" priority="4" operator="equal">
      <formula>"In Progress"</formula>
    </cfRule>
  </conditionalFormatting>
  <dataValidations count="3">
    <dataValidation allowBlank="1" showInputMessage="1" showErrorMessage="1" sqref="G4:G28" xr:uid="{00000000-0002-0000-0100-000000000000}"/>
    <dataValidation type="list" allowBlank="1" showInputMessage="1" showErrorMessage="1" sqref="D4:D20 D22:D25 D27:D69" xr:uid="{00000000-0002-0000-0100-000001000000}">
      <formula1>xwalkstatus</formula1>
    </dataValidation>
    <dataValidation type="list" allowBlank="1" showInputMessage="1" showErrorMessage="1" sqref="E4:F69" xr:uid="{00000000-0002-0000-0100-000002000000}">
      <formula1>xwalk_yn</formula1>
    </dataValidation>
  </dataValidations>
  <hyperlinks>
    <hyperlink ref="C29" location="WORKER_TYPE!A1" display="WORKER_TYPE" xr:uid="{00000000-0004-0000-0100-000000000000}"/>
    <hyperlink ref="C31" location="BANK_ACCOUNT_TYPE!A1" display="BANK_ACCOUNT_TYPE" xr:uid="{00000000-0004-0000-0100-000001000000}"/>
    <hyperlink ref="C35" location="COUNTRY_ISO_CODE!A1" display="COUNTRY_ISO_CODE" xr:uid="{00000000-0004-0000-0100-000002000000}"/>
    <hyperlink ref="C34" location="CURRENCY_CODE!A1" display="CURRENCY_CODE" xr:uid="{00000000-0004-0000-0100-000003000000}"/>
    <hyperlink ref="C36" location="COUNTRY_REGION!A1" display="COUNTRY_REGION" xr:uid="{00000000-0004-0000-0100-000004000000}"/>
    <hyperlink ref="C33" location="NATIONAL_ID_TYPE!A1" display="NATIONAL_ID_TYPE" xr:uid="{00000000-0004-0000-0100-000005000000}"/>
    <hyperlink ref="C39" location="CONTRACT_REASON!A1" display="CONTRACT_REASON" xr:uid="{00000000-0004-0000-0100-000006000000}"/>
    <hyperlink ref="C37" location="CONTRACT_TYPE!A1" display="CONTRACT_TYPE" xr:uid="{00000000-0004-0000-0100-000007000000}"/>
    <hyperlink ref="C38" location="CONTRACT_STATUS!A1" display="CONTRACT_STATUS" xr:uid="{00000000-0004-0000-0100-000008000000}"/>
    <hyperlink ref="C40" location="REVIEW_TEMPLATE!A1" display="REVIEW_TEMPLATE" xr:uid="{00000000-0004-0000-0100-000009000000}"/>
    <hyperlink ref="C41" location="REVIEW_RATING!A1" display="REVIEW_RATING" xr:uid="{00000000-0004-0000-0100-00000A000000}"/>
    <hyperlink ref="C42" location="SCHOOL!A1" display="SCHOOL" xr:uid="{00000000-0004-0000-0100-00000B000000}"/>
    <hyperlink ref="C43" location="SCHOOL_TYPE!A1" display="SCHOOL_TYPE" xr:uid="{00000000-0004-0000-0100-00000C000000}"/>
    <hyperlink ref="C44" location="DEGREE!A1" display="DEGREE" xr:uid="{00000000-0004-0000-0100-00000D000000}"/>
    <hyperlink ref="C45" location="DEGREE_COMPLETED!A1" display="DEGREE_COMPLETED" xr:uid="{00000000-0004-0000-0100-00000E000000}"/>
    <hyperlink ref="C46" location="FIELD_OF_STUDY!A1" display="FIELD_OF_STUDY" xr:uid="{00000000-0004-0000-0100-00000F000000}"/>
    <hyperlink ref="C47" location="CERTIFICATION!A1" display="FIELD_OF_STUDY" xr:uid="{00000000-0004-0000-0100-000010000000}"/>
    <hyperlink ref="C49" location="COMPENSATION_PACKAGE!A1" display="COMPENSATION_PACKAGE" xr:uid="{00000000-0004-0000-0100-000011000000}"/>
    <hyperlink ref="C50" location="COMPENSATION_GRADE!A1" display="COMPENSATION_GRADE" xr:uid="{00000000-0004-0000-0100-000012000000}"/>
    <hyperlink ref="C48" location="COMPENSATION_FREQUENCY!A1" display="COMPENSATION_FREQUENCY" xr:uid="{00000000-0004-0000-0100-000013000000}"/>
    <hyperlink ref="C51" location="COMPENSATION_GRADE_PROFILE!A1" display="COMPENSATION_GRADE_PROFILE" xr:uid="{00000000-0004-0000-0100-000014000000}"/>
    <hyperlink ref="C52" location="COMPENSATION_STEP!A1" display="COMPENSATION_STEP" xr:uid="{00000000-0004-0000-0100-000015000000}"/>
    <hyperlink ref="C53" location="PAY_PLAN!A1" display="PAY_PLAN" xr:uid="{00000000-0004-0000-0100-000016000000}"/>
    <hyperlink ref="C54" location="ALLOWANCE_PLAN!A1" display="ALLOWANCE_PLAN" xr:uid="{00000000-0004-0000-0100-000017000000}"/>
    <hyperlink ref="C55" location="PERIOD_SALARY_PLAN!A1" display="PERIOD_SALARY_PLAN" xr:uid="{00000000-0004-0000-0100-000018000000}"/>
    <hyperlink ref="C57" location="HEALTH_CARE_COVERAGE_PLAN!A1" display="HEALTH_CARE_COVERAGE_PLAN" xr:uid="{00000000-0004-0000-0100-000019000000}"/>
    <hyperlink ref="C58" location="HEALTH_CARE_COVERAGE_TARGET!A1" display="HEALTH_CARE_COVERAGE_TARGET" xr:uid="{00000000-0004-0000-0100-00001A000000}"/>
    <hyperlink ref="C56" location="BENEFIT_PROVIDER!A1" display="BENEFIT_PROVIDER" xr:uid="{00000000-0004-0000-0100-00001B000000}"/>
    <hyperlink ref="C59" location="INSURANCE_COVERAGE_PLAN!A1" display="INSURANCE_COVERAGE_PLAN" xr:uid="{00000000-0004-0000-0100-00001C000000}"/>
    <hyperlink ref="C60" location="INSURANCE_COVERAGE_AMOUNT!A1" display="INSURANCE_COVERAGE_AMOUNT" xr:uid="{00000000-0004-0000-0100-00001D000000}"/>
    <hyperlink ref="C61" location="RETIREMENT_SAVINGS_PLAN!A1" display="RETIREMENT_SAVINGS_PLAN" xr:uid="{00000000-0004-0000-0100-00001E000000}"/>
    <hyperlink ref="C62" location="ADDITIONAL_BENEFITS_PLAN!A1" display="ADDITIONAL_BENEFITS_PLAN" xr:uid="{00000000-0004-0000-0100-00001F000000}"/>
    <hyperlink ref="C63" location="ADDITIONAL_BENEFITS_COVERAGE_TA!A1" display="ADDITIONAL_BENEFITS_COVERAGE_TARGET" xr:uid="{00000000-0004-0000-0100-000020000000}"/>
    <hyperlink ref="C64" location="TIME_OFF_TYPE!A1" display="TIME_OFF_TYPE" xr:uid="{00000000-0004-0000-0100-000021000000}"/>
    <hyperlink ref="C65" location="TIME_OFF_CODE!A1" display="TIME_OFF_CODE" xr:uid="{00000000-0004-0000-0100-000022000000}"/>
    <hyperlink ref="C66" location="LEAVE_OF_ABSENCE_TYPE!A1" display="LEAVE_OF_ABSENCE_TYPE" xr:uid="{00000000-0004-0000-0100-000023000000}"/>
    <hyperlink ref="C67" location="LEAVE_REASON!A1" display="LEAVE_REASON" xr:uid="{00000000-0004-0000-0100-000024000000}"/>
    <hyperlink ref="C68" location="ACCRUAL_CODE!A1" display="ACCRUAL_CODE" xr:uid="{00000000-0004-0000-0100-000025000000}"/>
    <hyperlink ref="C69" location="WORK_SCHEDULE!A1" display="WORK_SCHEDULE" xr:uid="{00000000-0004-0000-0100-000026000000}"/>
  </hyperlink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3000000}">
          <x14:formula1>
            <xm:f>'https://rmiteduau.sharepoint.com/sites/erprepo/Technology  Phase 2/2. Data/Plan and Architect/Workday Crosswalks/HR/P1/[Pi_DTA_Workday_Absence_Crosswalk.xlsx]List'!#REF!</xm:f>
          </x14:formula1>
          <xm:sqref>G64:G69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R67"/>
  <sheetViews>
    <sheetView showGridLines="0" tabSelected="1" zoomScale="70" zoomScaleNormal="70" workbookViewId="0">
      <pane xSplit="5" ySplit="13" topLeftCell="Y14" activePane="bottomRight" state="frozen"/>
      <selection pane="bottomRight" activeCell="AP12" sqref="AP12:AQ12"/>
      <selection pane="bottomLeft" activeCell="A14" sqref="A14"/>
      <selection pane="topRight" activeCell="F1" sqref="F1"/>
    </sheetView>
  </sheetViews>
  <sheetFormatPr defaultColWidth="12.625" defaultRowHeight="13.9"/>
  <cols>
    <col min="1" max="1" width="6.625" style="49" hidden="1" customWidth="1"/>
    <col min="2" max="2" width="7.25" style="49" customWidth="1"/>
    <col min="3" max="3" width="5.75" style="49" customWidth="1"/>
    <col min="4" max="4" width="42.125" style="49" bestFit="1" customWidth="1"/>
    <col min="5" max="5" width="56.75" style="50" customWidth="1"/>
    <col min="6" max="6" width="14.75" style="49" customWidth="1"/>
    <col min="7" max="7" width="13.25" style="49" hidden="1" customWidth="1"/>
    <col min="8" max="8" width="8.25" style="49" hidden="1" customWidth="1"/>
    <col min="9" max="9" width="8.75" style="49" customWidth="1"/>
    <col min="10" max="10" width="8.125" style="49" customWidth="1"/>
    <col min="11" max="11" width="9.125" style="49" customWidth="1"/>
    <col min="12" max="12" width="11.875" style="49" hidden="1" customWidth="1"/>
    <col min="13" max="13" width="12.75" style="49" hidden="1" customWidth="1"/>
    <col min="14" max="14" width="16" style="91" hidden="1" customWidth="1"/>
    <col min="15" max="15" width="17.75" style="91" hidden="1" customWidth="1"/>
    <col min="16" max="16" width="16" style="49" customWidth="1"/>
    <col min="17" max="17" width="12.25" style="91" customWidth="1"/>
    <col min="18" max="18" width="11.125" style="87" customWidth="1"/>
    <col min="19" max="20" width="10.75" style="91" customWidth="1"/>
    <col min="21" max="22" width="12.25" style="49" customWidth="1"/>
    <col min="23" max="23" width="12.5" style="91" bestFit="1" customWidth="1"/>
    <col min="24" max="24" width="13.25" style="49" customWidth="1"/>
    <col min="25" max="25" width="11.875" style="49" customWidth="1"/>
    <col min="26" max="29" width="13.25" style="49" customWidth="1"/>
    <col min="30" max="30" width="12.25" style="49" customWidth="1"/>
    <col min="31" max="31" width="13.25" style="49" customWidth="1"/>
    <col min="32" max="33" width="10.75" style="49" customWidth="1"/>
    <col min="34" max="34" width="10.375" style="49" customWidth="1"/>
    <col min="35" max="37" width="8" style="49" customWidth="1"/>
    <col min="38" max="40" width="13.25" style="49" customWidth="1"/>
    <col min="41" max="41" width="57.5" style="49" hidden="1" customWidth="1"/>
    <col min="42" max="42" width="11.375" style="49" customWidth="1"/>
    <col min="43" max="43" width="14.5" style="49" customWidth="1"/>
    <col min="44" max="44" width="8" style="49" customWidth="1"/>
    <col min="45" max="16384" width="12.625" style="49"/>
  </cols>
  <sheetData>
    <row r="2" spans="1:44" s="4" customForma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4" s="4" customForma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4" s="4" customForma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4" s="4" customForma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row r="6" spans="1:44" s="4" customForma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44" s="4" customForma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44" s="4" customForma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44" s="4" customForma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4" s="4" customForma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2" spans="1:44" ht="14.45" thickBot="1">
      <c r="L12" s="116" t="s">
        <v>120</v>
      </c>
      <c r="M12" s="116"/>
      <c r="N12" s="116"/>
      <c r="O12" s="116"/>
      <c r="P12" s="116"/>
      <c r="Q12" s="116"/>
      <c r="R12" s="117"/>
      <c r="S12" s="116"/>
      <c r="T12" s="116"/>
      <c r="U12" s="116"/>
      <c r="V12" s="116"/>
      <c r="W12" s="118"/>
      <c r="X12" s="119" t="s">
        <v>121</v>
      </c>
      <c r="Y12" s="119"/>
      <c r="Z12" s="119"/>
      <c r="AA12" s="107"/>
      <c r="AB12" s="107"/>
      <c r="AC12" s="120" t="s">
        <v>122</v>
      </c>
      <c r="AD12" s="121"/>
      <c r="AE12" s="121"/>
      <c r="AF12" s="121"/>
      <c r="AG12" s="122"/>
      <c r="AH12" s="123" t="s">
        <v>123</v>
      </c>
      <c r="AI12" s="124"/>
      <c r="AJ12" s="124"/>
      <c r="AK12" s="124"/>
      <c r="AL12" s="124"/>
      <c r="AM12" s="124"/>
      <c r="AN12" s="125"/>
      <c r="AP12" s="126" t="s">
        <v>124</v>
      </c>
      <c r="AQ12" s="126"/>
    </row>
    <row r="13" spans="1:44" ht="55.15">
      <c r="B13" s="5" t="s">
        <v>125</v>
      </c>
      <c r="C13" s="5" t="s">
        <v>126</v>
      </c>
      <c r="D13" s="6" t="s">
        <v>127</v>
      </c>
      <c r="E13" s="6" t="s">
        <v>26</v>
      </c>
      <c r="F13" s="6" t="s">
        <v>3</v>
      </c>
      <c r="G13" s="6" t="s">
        <v>128</v>
      </c>
      <c r="H13" s="22" t="s">
        <v>129</v>
      </c>
      <c r="I13" s="22" t="s">
        <v>130</v>
      </c>
      <c r="J13" s="22" t="s">
        <v>131</v>
      </c>
      <c r="K13" s="22" t="s">
        <v>132</v>
      </c>
      <c r="L13" s="21" t="s">
        <v>133</v>
      </c>
      <c r="M13" s="21" t="s">
        <v>134</v>
      </c>
      <c r="N13" s="21" t="s">
        <v>135</v>
      </c>
      <c r="O13" s="21" t="s">
        <v>136</v>
      </c>
      <c r="P13" s="21" t="s">
        <v>137</v>
      </c>
      <c r="Q13" s="21" t="s">
        <v>138</v>
      </c>
      <c r="R13" s="86" t="s">
        <v>139</v>
      </c>
      <c r="S13" s="21" t="s">
        <v>140</v>
      </c>
      <c r="T13" s="21" t="s">
        <v>141</v>
      </c>
      <c r="U13" s="21" t="s">
        <v>142</v>
      </c>
      <c r="V13" s="21" t="s">
        <v>143</v>
      </c>
      <c r="W13" s="21" t="s">
        <v>144</v>
      </c>
      <c r="X13" s="23" t="s">
        <v>145</v>
      </c>
      <c r="Y13" s="7" t="s">
        <v>146</v>
      </c>
      <c r="Z13" s="7" t="s">
        <v>147</v>
      </c>
      <c r="AA13" s="7" t="s">
        <v>148</v>
      </c>
      <c r="AB13" s="7" t="s">
        <v>149</v>
      </c>
      <c r="AC13" s="8" t="s">
        <v>150</v>
      </c>
      <c r="AD13" s="8" t="s">
        <v>151</v>
      </c>
      <c r="AE13" s="8" t="s">
        <v>152</v>
      </c>
      <c r="AF13" s="8" t="s">
        <v>153</v>
      </c>
      <c r="AG13" s="8" t="s">
        <v>154</v>
      </c>
      <c r="AH13" s="9" t="s">
        <v>155</v>
      </c>
      <c r="AI13" s="9" t="s">
        <v>156</v>
      </c>
      <c r="AJ13" s="9" t="s">
        <v>157</v>
      </c>
      <c r="AK13" s="10" t="s">
        <v>158</v>
      </c>
      <c r="AL13" s="11" t="s">
        <v>159</v>
      </c>
      <c r="AM13" s="11" t="s">
        <v>160</v>
      </c>
      <c r="AN13" s="11" t="s">
        <v>161</v>
      </c>
      <c r="AO13" s="25" t="s">
        <v>26</v>
      </c>
      <c r="AP13" s="109" t="s">
        <v>162</v>
      </c>
      <c r="AQ13" s="109" t="s">
        <v>163</v>
      </c>
    </row>
    <row r="14" spans="1:44" ht="41.45">
      <c r="A14" s="51" t="str">
        <f t="shared" ref="A14:A34" ca="1" si="0">IF(AND(AC14&lt;TODAY(),AF14="No"),"Overdue","")</f>
        <v/>
      </c>
      <c r="B14" s="52">
        <v>1</v>
      </c>
      <c r="C14" s="52" t="s">
        <v>164</v>
      </c>
      <c r="D14" s="101" t="s">
        <v>165</v>
      </c>
      <c r="E14" s="54" t="s">
        <v>166</v>
      </c>
      <c r="F14" s="55" t="s">
        <v>13</v>
      </c>
      <c r="G14" s="55" t="s">
        <v>167</v>
      </c>
      <c r="H14" s="53" t="s">
        <v>168</v>
      </c>
      <c r="I14" s="56">
        <v>12</v>
      </c>
      <c r="J14" s="53">
        <v>12</v>
      </c>
      <c r="K14" s="53">
        <v>12</v>
      </c>
      <c r="L14" s="57">
        <v>43661</v>
      </c>
      <c r="M14" s="57">
        <v>43669</v>
      </c>
      <c r="N14" s="59">
        <v>43672</v>
      </c>
      <c r="O14" s="59">
        <v>43682</v>
      </c>
      <c r="P14" s="58">
        <f>J14/I14</f>
        <v>1</v>
      </c>
      <c r="Q14" s="92">
        <v>43679</v>
      </c>
      <c r="R14" s="88">
        <v>1</v>
      </c>
      <c r="S14" s="88">
        <v>1</v>
      </c>
      <c r="T14" s="58">
        <f t="shared" ref="T14:T18" si="1">IF(R14=0,1,S14/R14)</f>
        <v>1</v>
      </c>
      <c r="U14" s="58">
        <f>K14/I14</f>
        <v>1</v>
      </c>
      <c r="V14" s="92">
        <v>43679</v>
      </c>
      <c r="W14" s="58">
        <f>AVERAGE(P14,T14,U14)</f>
        <v>1</v>
      </c>
      <c r="X14" s="59">
        <v>43698</v>
      </c>
      <c r="Y14" s="59" t="s">
        <v>169</v>
      </c>
      <c r="Z14" s="59">
        <v>43698</v>
      </c>
      <c r="AA14" s="59" t="s">
        <v>169</v>
      </c>
      <c r="AB14" s="59" t="s">
        <v>169</v>
      </c>
      <c r="AC14" s="59">
        <v>43698</v>
      </c>
      <c r="AD14" s="17" t="s">
        <v>29</v>
      </c>
      <c r="AE14" s="17" t="s">
        <v>29</v>
      </c>
      <c r="AF14" s="17" t="s">
        <v>29</v>
      </c>
      <c r="AG14" s="59">
        <v>43698</v>
      </c>
      <c r="AH14" s="17">
        <v>0</v>
      </c>
      <c r="AI14" s="17">
        <v>0</v>
      </c>
      <c r="AJ14" s="17">
        <v>0</v>
      </c>
      <c r="AK14" s="19" t="str">
        <f t="shared" ref="AK14:AK65" si="2">IF(ISERROR(AI14/AH14),"-",AI14/AH14)</f>
        <v>-</v>
      </c>
      <c r="AL14" s="17" t="s">
        <v>48</v>
      </c>
      <c r="AM14" s="17" t="s">
        <v>48</v>
      </c>
      <c r="AN14" s="59"/>
      <c r="AO14" s="20"/>
      <c r="AP14" s="52"/>
      <c r="AQ14" s="59">
        <v>43689</v>
      </c>
    </row>
    <row r="15" spans="1:44">
      <c r="A15" s="51" t="str">
        <f t="shared" ca="1" si="0"/>
        <v/>
      </c>
      <c r="B15" s="52">
        <v>2</v>
      </c>
      <c r="C15" s="52" t="s">
        <v>170</v>
      </c>
      <c r="D15" s="99" t="s">
        <v>171</v>
      </c>
      <c r="E15" s="54"/>
      <c r="F15" s="55" t="s">
        <v>13</v>
      </c>
      <c r="G15" s="55" t="s">
        <v>167</v>
      </c>
      <c r="H15" s="53" t="s">
        <v>168</v>
      </c>
      <c r="I15" s="56">
        <v>12</v>
      </c>
      <c r="J15" s="53">
        <v>12</v>
      </c>
      <c r="K15" s="53">
        <v>12</v>
      </c>
      <c r="L15" s="57">
        <v>43661</v>
      </c>
      <c r="M15" s="57">
        <v>43669</v>
      </c>
      <c r="N15" s="59">
        <v>43672</v>
      </c>
      <c r="O15" s="59">
        <v>43682</v>
      </c>
      <c r="P15" s="58">
        <f t="shared" ref="P15:P65" si="3">J15/I15</f>
        <v>1</v>
      </c>
      <c r="Q15" s="92">
        <v>43679</v>
      </c>
      <c r="R15" s="88">
        <v>1</v>
      </c>
      <c r="S15" s="55">
        <v>1</v>
      </c>
      <c r="T15" s="58">
        <f t="shared" si="1"/>
        <v>1</v>
      </c>
      <c r="U15" s="58">
        <f t="shared" ref="U15:U65" si="4">K15/I15</f>
        <v>1</v>
      </c>
      <c r="V15" s="92">
        <v>43679</v>
      </c>
      <c r="W15" s="58">
        <f t="shared" ref="W15:W65" si="5">AVERAGE(P15,T15,U15)</f>
        <v>1</v>
      </c>
      <c r="X15" s="59">
        <v>43698</v>
      </c>
      <c r="Y15" s="59" t="s">
        <v>169</v>
      </c>
      <c r="Z15" s="59">
        <v>43699</v>
      </c>
      <c r="AA15" s="59" t="s">
        <v>169</v>
      </c>
      <c r="AB15" s="59" t="s">
        <v>169</v>
      </c>
      <c r="AC15" s="59">
        <v>43698</v>
      </c>
      <c r="AD15" s="17" t="s">
        <v>29</v>
      </c>
      <c r="AE15" s="17" t="s">
        <v>29</v>
      </c>
      <c r="AF15" s="17" t="s">
        <v>29</v>
      </c>
      <c r="AG15" s="59">
        <v>43699</v>
      </c>
      <c r="AH15" s="17">
        <v>0</v>
      </c>
      <c r="AI15" s="17">
        <v>0</v>
      </c>
      <c r="AJ15" s="17">
        <v>0</v>
      </c>
      <c r="AK15" s="19" t="str">
        <f t="shared" si="2"/>
        <v>-</v>
      </c>
      <c r="AL15" s="17" t="s">
        <v>48</v>
      </c>
      <c r="AM15" s="17" t="s">
        <v>48</v>
      </c>
      <c r="AN15" s="59"/>
      <c r="AO15" s="20"/>
      <c r="AP15" s="52" t="s">
        <v>172</v>
      </c>
      <c r="AQ15" s="59">
        <v>43689</v>
      </c>
    </row>
    <row r="16" spans="1:44" ht="193.15">
      <c r="A16" s="51" t="str">
        <f t="shared" ca="1" si="0"/>
        <v>Overdue</v>
      </c>
      <c r="B16" s="52">
        <v>3</v>
      </c>
      <c r="C16" s="52" t="s">
        <v>173</v>
      </c>
      <c r="D16" s="60" t="s">
        <v>174</v>
      </c>
      <c r="E16" s="61" t="s">
        <v>175</v>
      </c>
      <c r="F16" s="55" t="s">
        <v>13</v>
      </c>
      <c r="G16" s="55" t="s">
        <v>167</v>
      </c>
      <c r="H16" s="53" t="s">
        <v>168</v>
      </c>
      <c r="I16" s="56">
        <v>11</v>
      </c>
      <c r="J16" s="53">
        <v>11</v>
      </c>
      <c r="K16" s="53">
        <v>10</v>
      </c>
      <c r="L16" s="57">
        <v>43661</v>
      </c>
      <c r="M16" s="57">
        <v>43669</v>
      </c>
      <c r="N16" s="59">
        <v>43672</v>
      </c>
      <c r="O16" s="59">
        <v>43682</v>
      </c>
      <c r="P16" s="58">
        <f t="shared" si="3"/>
        <v>1</v>
      </c>
      <c r="Q16" s="93">
        <v>43686</v>
      </c>
      <c r="R16" s="89">
        <v>5</v>
      </c>
      <c r="S16" s="55">
        <v>5</v>
      </c>
      <c r="T16" s="58">
        <f t="shared" si="1"/>
        <v>1</v>
      </c>
      <c r="U16" s="58">
        <f t="shared" si="4"/>
        <v>0.90909090909090906</v>
      </c>
      <c r="V16" s="92">
        <v>43686</v>
      </c>
      <c r="W16" s="58">
        <f t="shared" si="5"/>
        <v>0.96969696969696972</v>
      </c>
      <c r="X16" s="59">
        <v>43700</v>
      </c>
      <c r="Y16" s="59" t="s">
        <v>176</v>
      </c>
      <c r="Z16" s="59"/>
      <c r="AA16" s="59" t="s">
        <v>169</v>
      </c>
      <c r="AB16" s="59" t="s">
        <v>169</v>
      </c>
      <c r="AC16" s="59"/>
      <c r="AD16" s="17" t="s">
        <v>48</v>
      </c>
      <c r="AE16" s="17" t="s">
        <v>48</v>
      </c>
      <c r="AF16" s="17" t="s">
        <v>48</v>
      </c>
      <c r="AG16" s="59"/>
      <c r="AH16" s="17">
        <v>0</v>
      </c>
      <c r="AI16" s="17">
        <v>0</v>
      </c>
      <c r="AJ16" s="17">
        <v>0</v>
      </c>
      <c r="AK16" s="19" t="str">
        <f t="shared" si="2"/>
        <v>-</v>
      </c>
      <c r="AL16" s="17" t="s">
        <v>48</v>
      </c>
      <c r="AM16" s="17" t="s">
        <v>48</v>
      </c>
      <c r="AN16" s="59"/>
      <c r="AO16" s="28" t="s">
        <v>177</v>
      </c>
      <c r="AP16" s="52" t="s">
        <v>172</v>
      </c>
      <c r="AQ16" s="59">
        <v>43689</v>
      </c>
    </row>
    <row r="17" spans="1:44" ht="96.6">
      <c r="A17" s="51" t="str">
        <f t="shared" ca="1" si="0"/>
        <v>Overdue</v>
      </c>
      <c r="B17" s="52">
        <v>4</v>
      </c>
      <c r="C17" s="52" t="s">
        <v>178</v>
      </c>
      <c r="D17" s="60" t="s">
        <v>179</v>
      </c>
      <c r="E17" s="61" t="s">
        <v>180</v>
      </c>
      <c r="F17" s="55" t="s">
        <v>13</v>
      </c>
      <c r="G17" s="55" t="s">
        <v>167</v>
      </c>
      <c r="H17" s="53" t="s">
        <v>168</v>
      </c>
      <c r="I17" s="56">
        <v>19</v>
      </c>
      <c r="J17" s="53">
        <v>19</v>
      </c>
      <c r="K17" s="53">
        <v>18</v>
      </c>
      <c r="L17" s="57">
        <v>43661</v>
      </c>
      <c r="M17" s="57">
        <v>43669</v>
      </c>
      <c r="N17" s="59">
        <v>43672</v>
      </c>
      <c r="O17" s="59">
        <v>43682</v>
      </c>
      <c r="P17" s="58">
        <f t="shared" si="3"/>
        <v>1</v>
      </c>
      <c r="Q17" s="93">
        <v>43686</v>
      </c>
      <c r="R17" s="89">
        <v>4</v>
      </c>
      <c r="S17" s="55">
        <v>4</v>
      </c>
      <c r="T17" s="58">
        <f t="shared" si="1"/>
        <v>1</v>
      </c>
      <c r="U17" s="58">
        <f t="shared" si="4"/>
        <v>0.94736842105263153</v>
      </c>
      <c r="V17" s="92">
        <v>43686</v>
      </c>
      <c r="W17" s="58">
        <f t="shared" si="5"/>
        <v>0.98245614035087714</v>
      </c>
      <c r="X17" s="59">
        <v>43700</v>
      </c>
      <c r="Y17" s="59" t="s">
        <v>176</v>
      </c>
      <c r="Z17" s="59"/>
      <c r="AA17" s="59" t="s">
        <v>169</v>
      </c>
      <c r="AB17" s="59" t="s">
        <v>169</v>
      </c>
      <c r="AC17" s="59"/>
      <c r="AD17" s="17" t="s">
        <v>48</v>
      </c>
      <c r="AE17" s="17" t="s">
        <v>48</v>
      </c>
      <c r="AF17" s="17" t="s">
        <v>48</v>
      </c>
      <c r="AG17" s="59"/>
      <c r="AH17" s="17">
        <v>0</v>
      </c>
      <c r="AI17" s="17">
        <v>0</v>
      </c>
      <c r="AJ17" s="17">
        <v>0</v>
      </c>
      <c r="AK17" s="19" t="str">
        <f t="shared" si="2"/>
        <v>-</v>
      </c>
      <c r="AL17" s="17" t="s">
        <v>48</v>
      </c>
      <c r="AM17" s="17" t="s">
        <v>48</v>
      </c>
      <c r="AN17" s="59"/>
      <c r="AO17" s="28" t="s">
        <v>181</v>
      </c>
      <c r="AP17" s="52" t="s">
        <v>182</v>
      </c>
      <c r="AQ17" s="59">
        <v>43689</v>
      </c>
    </row>
    <row r="18" spans="1:44" ht="82.9">
      <c r="A18" s="51" t="str">
        <f t="shared" ca="1" si="0"/>
        <v>Overdue</v>
      </c>
      <c r="B18" s="52">
        <v>5</v>
      </c>
      <c r="C18" s="52" t="s">
        <v>183</v>
      </c>
      <c r="D18" s="60" t="s">
        <v>184</v>
      </c>
      <c r="E18" s="61" t="s">
        <v>185</v>
      </c>
      <c r="F18" s="55" t="s">
        <v>13</v>
      </c>
      <c r="G18" s="55" t="s">
        <v>167</v>
      </c>
      <c r="H18" s="53" t="s">
        <v>168</v>
      </c>
      <c r="I18" s="56">
        <v>18</v>
      </c>
      <c r="J18" s="53">
        <v>18</v>
      </c>
      <c r="K18" s="53">
        <v>17</v>
      </c>
      <c r="L18" s="57">
        <v>43661</v>
      </c>
      <c r="M18" s="57">
        <v>43669</v>
      </c>
      <c r="N18" s="59">
        <v>43672</v>
      </c>
      <c r="O18" s="59">
        <v>43682</v>
      </c>
      <c r="P18" s="58">
        <f t="shared" si="3"/>
        <v>1</v>
      </c>
      <c r="Q18" s="93">
        <v>43686</v>
      </c>
      <c r="R18" s="89">
        <v>3</v>
      </c>
      <c r="S18" s="55">
        <v>3</v>
      </c>
      <c r="T18" s="58">
        <f t="shared" si="1"/>
        <v>1</v>
      </c>
      <c r="U18" s="58">
        <f t="shared" si="4"/>
        <v>0.94444444444444442</v>
      </c>
      <c r="V18" s="92">
        <v>43686</v>
      </c>
      <c r="W18" s="58">
        <f t="shared" si="5"/>
        <v>0.98148148148148151</v>
      </c>
      <c r="X18" s="59">
        <v>43700</v>
      </c>
      <c r="Y18" s="59" t="s">
        <v>176</v>
      </c>
      <c r="Z18" s="59"/>
      <c r="AA18" s="59" t="s">
        <v>169</v>
      </c>
      <c r="AB18" s="59" t="s">
        <v>169</v>
      </c>
      <c r="AC18" s="59"/>
      <c r="AD18" s="17" t="s">
        <v>48</v>
      </c>
      <c r="AE18" s="17" t="s">
        <v>48</v>
      </c>
      <c r="AF18" s="17" t="s">
        <v>48</v>
      </c>
      <c r="AG18" s="59"/>
      <c r="AH18" s="17">
        <v>0</v>
      </c>
      <c r="AI18" s="17">
        <v>0</v>
      </c>
      <c r="AJ18" s="17">
        <v>0</v>
      </c>
      <c r="AK18" s="19" t="str">
        <f t="shared" si="2"/>
        <v>-</v>
      </c>
      <c r="AL18" s="17" t="s">
        <v>48</v>
      </c>
      <c r="AM18" s="17" t="s">
        <v>48</v>
      </c>
      <c r="AN18" s="59"/>
      <c r="AO18" s="20"/>
      <c r="AP18" s="52"/>
      <c r="AQ18" s="59">
        <v>43689</v>
      </c>
    </row>
    <row r="19" spans="1:44">
      <c r="A19" s="51" t="str">
        <f t="shared" ca="1" si="0"/>
        <v>Overdue</v>
      </c>
      <c r="B19" s="52">
        <v>6</v>
      </c>
      <c r="C19" s="52" t="s">
        <v>186</v>
      </c>
      <c r="D19" s="99" t="s">
        <v>187</v>
      </c>
      <c r="E19" s="54" t="s">
        <v>188</v>
      </c>
      <c r="F19" s="55" t="s">
        <v>13</v>
      </c>
      <c r="G19" s="55" t="s">
        <v>167</v>
      </c>
      <c r="H19" s="53" t="s">
        <v>168</v>
      </c>
      <c r="I19" s="56">
        <v>2</v>
      </c>
      <c r="J19" s="53">
        <v>2</v>
      </c>
      <c r="K19" s="53">
        <v>2</v>
      </c>
      <c r="L19" s="57">
        <v>43661</v>
      </c>
      <c r="M19" s="57">
        <v>43669</v>
      </c>
      <c r="N19" s="59">
        <v>43672</v>
      </c>
      <c r="O19" s="59">
        <v>43682</v>
      </c>
      <c r="P19" s="58">
        <f t="shared" si="3"/>
        <v>1</v>
      </c>
      <c r="Q19" s="92"/>
      <c r="R19" s="88">
        <v>0</v>
      </c>
      <c r="S19" s="55">
        <v>0</v>
      </c>
      <c r="T19" s="58">
        <f>IF(R19=0,1,S19/R19)</f>
        <v>1</v>
      </c>
      <c r="U19" s="58">
        <f t="shared" si="4"/>
        <v>1</v>
      </c>
      <c r="V19" s="92"/>
      <c r="W19" s="58">
        <f t="shared" si="5"/>
        <v>1</v>
      </c>
      <c r="X19" s="59">
        <v>43700</v>
      </c>
      <c r="Y19" s="59" t="s">
        <v>176</v>
      </c>
      <c r="Z19" s="59"/>
      <c r="AA19" s="59" t="s">
        <v>169</v>
      </c>
      <c r="AB19" s="59" t="s">
        <v>169</v>
      </c>
      <c r="AC19" s="59"/>
      <c r="AD19" s="17" t="s">
        <v>48</v>
      </c>
      <c r="AE19" s="17" t="s">
        <v>48</v>
      </c>
      <c r="AF19" s="17" t="s">
        <v>48</v>
      </c>
      <c r="AG19" s="59"/>
      <c r="AH19" s="17">
        <v>0</v>
      </c>
      <c r="AI19" s="17">
        <v>0</v>
      </c>
      <c r="AJ19" s="17">
        <v>0</v>
      </c>
      <c r="AK19" s="19" t="str">
        <f t="shared" si="2"/>
        <v>-</v>
      </c>
      <c r="AL19" s="17" t="s">
        <v>48</v>
      </c>
      <c r="AM19" s="17" t="s">
        <v>48</v>
      </c>
      <c r="AN19" s="59"/>
      <c r="AO19" s="20"/>
      <c r="AP19" s="52" t="s">
        <v>172</v>
      </c>
      <c r="AQ19" s="59">
        <v>43689</v>
      </c>
    </row>
    <row r="20" spans="1:44">
      <c r="A20" s="51" t="str">
        <f t="shared" ca="1" si="0"/>
        <v>Overdue</v>
      </c>
      <c r="B20" s="52">
        <v>7</v>
      </c>
      <c r="C20" s="52" t="s">
        <v>189</v>
      </c>
      <c r="D20" s="99" t="s">
        <v>190</v>
      </c>
      <c r="E20" s="54"/>
      <c r="F20" s="55" t="s">
        <v>13</v>
      </c>
      <c r="G20" s="55" t="s">
        <v>167</v>
      </c>
      <c r="H20" s="53" t="s">
        <v>168</v>
      </c>
      <c r="I20" s="56">
        <v>6</v>
      </c>
      <c r="J20" s="53">
        <v>6</v>
      </c>
      <c r="K20" s="53">
        <v>6</v>
      </c>
      <c r="L20" s="57">
        <v>43661</v>
      </c>
      <c r="M20" s="57">
        <v>43669</v>
      </c>
      <c r="N20" s="59">
        <v>43672</v>
      </c>
      <c r="O20" s="59">
        <v>43682</v>
      </c>
      <c r="P20" s="58">
        <f t="shared" si="3"/>
        <v>1</v>
      </c>
      <c r="Q20" s="92"/>
      <c r="R20" s="88">
        <v>1</v>
      </c>
      <c r="S20" s="55">
        <v>1</v>
      </c>
      <c r="T20" s="58">
        <f t="shared" ref="T20:T65" si="6">IF(R20=0,1,S20/R20)</f>
        <v>1</v>
      </c>
      <c r="U20" s="58">
        <f t="shared" si="4"/>
        <v>1</v>
      </c>
      <c r="V20" s="92"/>
      <c r="W20" s="58">
        <f t="shared" si="5"/>
        <v>1</v>
      </c>
      <c r="X20" s="59">
        <v>43714</v>
      </c>
      <c r="Y20" s="59" t="s">
        <v>191</v>
      </c>
      <c r="Z20" s="59"/>
      <c r="AA20" s="59" t="s">
        <v>169</v>
      </c>
      <c r="AB20" s="59" t="s">
        <v>169</v>
      </c>
      <c r="AC20" s="59"/>
      <c r="AD20" s="17" t="s">
        <v>48</v>
      </c>
      <c r="AE20" s="17" t="s">
        <v>48</v>
      </c>
      <c r="AF20" s="17" t="s">
        <v>48</v>
      </c>
      <c r="AG20" s="59"/>
      <c r="AH20" s="17">
        <v>0</v>
      </c>
      <c r="AI20" s="17">
        <v>0</v>
      </c>
      <c r="AJ20" s="17">
        <v>0</v>
      </c>
      <c r="AK20" s="19" t="str">
        <f t="shared" si="2"/>
        <v>-</v>
      </c>
      <c r="AL20" s="17" t="s">
        <v>48</v>
      </c>
      <c r="AM20" s="17" t="s">
        <v>48</v>
      </c>
      <c r="AN20" s="59"/>
      <c r="AO20" s="20"/>
      <c r="AP20" s="52"/>
      <c r="AQ20" s="52"/>
    </row>
    <row r="21" spans="1:44" s="48" customFormat="1">
      <c r="A21" s="33" t="str">
        <f t="shared" ca="1" si="0"/>
        <v>Overdue</v>
      </c>
      <c r="B21" s="34">
        <v>8</v>
      </c>
      <c r="C21" s="34" t="s">
        <v>192</v>
      </c>
      <c r="D21" s="35" t="s">
        <v>193</v>
      </c>
      <c r="E21" s="54"/>
      <c r="F21" s="36" t="s">
        <v>15</v>
      </c>
      <c r="G21" s="36" t="s">
        <v>167</v>
      </c>
      <c r="H21" s="37" t="s">
        <v>168</v>
      </c>
      <c r="I21" s="38">
        <v>4</v>
      </c>
      <c r="J21" s="37">
        <v>0</v>
      </c>
      <c r="K21" s="37">
        <v>0</v>
      </c>
      <c r="L21" s="39">
        <v>43661</v>
      </c>
      <c r="M21" s="39">
        <v>43669</v>
      </c>
      <c r="N21" s="59">
        <v>43672</v>
      </c>
      <c r="O21" s="59">
        <v>43682</v>
      </c>
      <c r="P21" s="27">
        <f t="shared" si="3"/>
        <v>0</v>
      </c>
      <c r="Q21" s="93"/>
      <c r="R21" s="89"/>
      <c r="S21" s="89"/>
      <c r="T21" s="58">
        <f>IF(R21=0,1,S21/R21)</f>
        <v>1</v>
      </c>
      <c r="U21" s="40">
        <f t="shared" si="4"/>
        <v>0</v>
      </c>
      <c r="V21" s="41"/>
      <c r="W21" s="40">
        <f t="shared" si="5"/>
        <v>0.33333333333333331</v>
      </c>
      <c r="X21" s="42">
        <v>43750</v>
      </c>
      <c r="Y21" s="42" t="s">
        <v>191</v>
      </c>
      <c r="Z21" s="42"/>
      <c r="AA21" s="42"/>
      <c r="AB21" s="42"/>
      <c r="AC21" s="42"/>
      <c r="AD21" s="43" t="s">
        <v>48</v>
      </c>
      <c r="AE21" s="43" t="s">
        <v>48</v>
      </c>
      <c r="AF21" s="43" t="s">
        <v>48</v>
      </c>
      <c r="AG21" s="42"/>
      <c r="AH21" s="44">
        <v>0</v>
      </c>
      <c r="AI21" s="44">
        <v>0</v>
      </c>
      <c r="AJ21" s="44">
        <v>0</v>
      </c>
      <c r="AK21" s="45" t="str">
        <f t="shared" si="2"/>
        <v>-</v>
      </c>
      <c r="AL21" s="43" t="s">
        <v>48</v>
      </c>
      <c r="AM21" s="43" t="s">
        <v>48</v>
      </c>
      <c r="AN21" s="42"/>
      <c r="AO21" s="46"/>
      <c r="AP21" s="34"/>
      <c r="AQ21" s="34"/>
      <c r="AR21" s="47"/>
    </row>
    <row r="22" spans="1:44" ht="41.45">
      <c r="A22" s="51" t="str">
        <f t="shared" ca="1" si="0"/>
        <v>Overdue</v>
      </c>
      <c r="B22" s="52">
        <v>9</v>
      </c>
      <c r="C22" s="52" t="s">
        <v>194</v>
      </c>
      <c r="D22" s="99" t="s">
        <v>195</v>
      </c>
      <c r="E22" s="54" t="s">
        <v>196</v>
      </c>
      <c r="F22" s="55" t="s">
        <v>13</v>
      </c>
      <c r="G22" s="55" t="s">
        <v>167</v>
      </c>
      <c r="H22" s="53" t="s">
        <v>168</v>
      </c>
      <c r="I22" s="56">
        <v>10</v>
      </c>
      <c r="J22" s="53">
        <v>10</v>
      </c>
      <c r="K22" s="53">
        <v>10</v>
      </c>
      <c r="L22" s="57">
        <v>43661</v>
      </c>
      <c r="M22" s="57">
        <v>43669</v>
      </c>
      <c r="N22" s="59">
        <v>43672</v>
      </c>
      <c r="O22" s="59">
        <v>43682</v>
      </c>
      <c r="P22" s="58">
        <f t="shared" si="3"/>
        <v>1</v>
      </c>
      <c r="Q22" s="92">
        <v>43683</v>
      </c>
      <c r="R22" s="88">
        <v>2</v>
      </c>
      <c r="S22" s="55">
        <v>2</v>
      </c>
      <c r="T22" s="58">
        <f t="shared" si="6"/>
        <v>1</v>
      </c>
      <c r="U22" s="58">
        <f t="shared" si="4"/>
        <v>1</v>
      </c>
      <c r="V22" s="92">
        <v>43684</v>
      </c>
      <c r="W22" s="58">
        <f t="shared" si="5"/>
        <v>1</v>
      </c>
      <c r="X22" s="59">
        <v>43707</v>
      </c>
      <c r="Y22" s="59" t="s">
        <v>191</v>
      </c>
      <c r="Z22" s="59"/>
      <c r="AA22" s="59" t="s">
        <v>169</v>
      </c>
      <c r="AB22" s="59" t="s">
        <v>169</v>
      </c>
      <c r="AC22" s="59"/>
      <c r="AD22" s="17" t="s">
        <v>48</v>
      </c>
      <c r="AE22" s="17" t="s">
        <v>48</v>
      </c>
      <c r="AF22" s="17" t="s">
        <v>48</v>
      </c>
      <c r="AG22" s="59"/>
      <c r="AH22" s="17">
        <v>0</v>
      </c>
      <c r="AI22" s="17">
        <v>0</v>
      </c>
      <c r="AJ22" s="17">
        <v>0</v>
      </c>
      <c r="AK22" s="19" t="str">
        <f t="shared" si="2"/>
        <v>-</v>
      </c>
      <c r="AL22" s="17" t="s">
        <v>48</v>
      </c>
      <c r="AM22" s="17" t="s">
        <v>48</v>
      </c>
      <c r="AN22" s="59"/>
      <c r="AO22" s="20"/>
      <c r="AP22" s="52" t="s">
        <v>182</v>
      </c>
      <c r="AQ22" s="108">
        <v>43697</v>
      </c>
    </row>
    <row r="23" spans="1:44">
      <c r="A23" s="51" t="str">
        <f t="shared" ca="1" si="0"/>
        <v>Overdue</v>
      </c>
      <c r="B23" s="52">
        <v>10</v>
      </c>
      <c r="C23" s="52" t="s">
        <v>197</v>
      </c>
      <c r="D23" s="99" t="s">
        <v>198</v>
      </c>
      <c r="E23" s="61"/>
      <c r="F23" s="55" t="s">
        <v>13</v>
      </c>
      <c r="G23" s="55" t="s">
        <v>167</v>
      </c>
      <c r="H23" s="53" t="s">
        <v>168</v>
      </c>
      <c r="I23" s="56">
        <v>7</v>
      </c>
      <c r="J23" s="53">
        <v>7</v>
      </c>
      <c r="K23" s="53">
        <v>7</v>
      </c>
      <c r="L23" s="57">
        <v>43661</v>
      </c>
      <c r="M23" s="57">
        <v>43669</v>
      </c>
      <c r="N23" s="59">
        <v>43672</v>
      </c>
      <c r="O23" s="59">
        <v>43682</v>
      </c>
      <c r="P23" s="58">
        <f t="shared" si="3"/>
        <v>1</v>
      </c>
      <c r="Q23" s="92">
        <v>43683</v>
      </c>
      <c r="R23" s="88">
        <v>1</v>
      </c>
      <c r="S23" s="55">
        <v>1</v>
      </c>
      <c r="T23" s="58">
        <f t="shared" si="6"/>
        <v>1</v>
      </c>
      <c r="U23" s="58">
        <f t="shared" si="4"/>
        <v>1</v>
      </c>
      <c r="V23" s="92">
        <v>43684</v>
      </c>
      <c r="W23" s="58">
        <f t="shared" si="5"/>
        <v>1</v>
      </c>
      <c r="X23" s="59">
        <v>43707</v>
      </c>
      <c r="Y23" s="59" t="s">
        <v>191</v>
      </c>
      <c r="Z23" s="59"/>
      <c r="AA23" s="59" t="s">
        <v>169</v>
      </c>
      <c r="AB23" s="59" t="s">
        <v>169</v>
      </c>
      <c r="AC23" s="59"/>
      <c r="AD23" s="17" t="s">
        <v>48</v>
      </c>
      <c r="AE23" s="17" t="s">
        <v>48</v>
      </c>
      <c r="AF23" s="17" t="s">
        <v>48</v>
      </c>
      <c r="AG23" s="59"/>
      <c r="AH23" s="17">
        <v>0</v>
      </c>
      <c r="AI23" s="17">
        <v>0</v>
      </c>
      <c r="AJ23" s="17">
        <v>0</v>
      </c>
      <c r="AK23" s="19" t="str">
        <f t="shared" si="2"/>
        <v>-</v>
      </c>
      <c r="AL23" s="17" t="s">
        <v>48</v>
      </c>
      <c r="AM23" s="17" t="s">
        <v>48</v>
      </c>
      <c r="AN23" s="59"/>
      <c r="AP23" s="52" t="s">
        <v>182</v>
      </c>
      <c r="AQ23" s="108">
        <v>43697</v>
      </c>
    </row>
    <row r="24" spans="1:44" ht="41.45">
      <c r="A24" s="51" t="str">
        <f t="shared" ca="1" si="0"/>
        <v>Overdue</v>
      </c>
      <c r="B24" s="52">
        <v>11</v>
      </c>
      <c r="C24" s="52" t="s">
        <v>199</v>
      </c>
      <c r="D24" s="100" t="s">
        <v>200</v>
      </c>
      <c r="E24" s="28" t="s">
        <v>201</v>
      </c>
      <c r="F24" s="55" t="s">
        <v>13</v>
      </c>
      <c r="G24" s="55" t="s">
        <v>167</v>
      </c>
      <c r="H24" s="53" t="s">
        <v>168</v>
      </c>
      <c r="I24" s="56">
        <v>38</v>
      </c>
      <c r="J24" s="53">
        <v>38</v>
      </c>
      <c r="K24" s="53">
        <v>38</v>
      </c>
      <c r="L24" s="57">
        <v>43661</v>
      </c>
      <c r="M24" s="57">
        <v>43669</v>
      </c>
      <c r="N24" s="59">
        <v>43672</v>
      </c>
      <c r="O24" s="59">
        <v>43682</v>
      </c>
      <c r="P24" s="58">
        <f t="shared" si="3"/>
        <v>1</v>
      </c>
      <c r="Q24" s="92">
        <v>43679</v>
      </c>
      <c r="R24" s="88">
        <v>3</v>
      </c>
      <c r="S24" s="55">
        <v>3</v>
      </c>
      <c r="T24" s="58">
        <f t="shared" si="6"/>
        <v>1</v>
      </c>
      <c r="U24" s="58">
        <f t="shared" si="4"/>
        <v>1</v>
      </c>
      <c r="V24" s="92"/>
      <c r="W24" s="58">
        <f t="shared" si="5"/>
        <v>1</v>
      </c>
      <c r="X24" s="59">
        <v>43707</v>
      </c>
      <c r="Y24" s="59" t="s">
        <v>191</v>
      </c>
      <c r="Z24" s="59"/>
      <c r="AA24" s="59" t="s">
        <v>169</v>
      </c>
      <c r="AB24" s="59" t="s">
        <v>169</v>
      </c>
      <c r="AC24" s="59"/>
      <c r="AD24" s="17" t="s">
        <v>48</v>
      </c>
      <c r="AE24" s="17" t="s">
        <v>48</v>
      </c>
      <c r="AF24" s="17" t="s">
        <v>48</v>
      </c>
      <c r="AG24" s="59"/>
      <c r="AH24" s="17">
        <v>0</v>
      </c>
      <c r="AI24" s="17">
        <v>0</v>
      </c>
      <c r="AJ24" s="17">
        <v>0</v>
      </c>
      <c r="AK24" s="19" t="str">
        <f t="shared" si="2"/>
        <v>-</v>
      </c>
      <c r="AL24" s="17" t="s">
        <v>48</v>
      </c>
      <c r="AM24" s="17" t="s">
        <v>48</v>
      </c>
      <c r="AN24" s="59"/>
      <c r="AO24" s="20"/>
      <c r="AP24" s="52" t="s">
        <v>182</v>
      </c>
      <c r="AQ24" s="108">
        <v>43697</v>
      </c>
    </row>
    <row r="25" spans="1:44" ht="41.45">
      <c r="A25" s="51" t="str">
        <f t="shared" ca="1" si="0"/>
        <v>Overdue</v>
      </c>
      <c r="B25" s="52">
        <v>12</v>
      </c>
      <c r="C25" s="52" t="s">
        <v>202</v>
      </c>
      <c r="D25" s="100" t="s">
        <v>203</v>
      </c>
      <c r="E25" s="28" t="s">
        <v>201</v>
      </c>
      <c r="F25" s="55" t="s">
        <v>13</v>
      </c>
      <c r="G25" s="55" t="s">
        <v>167</v>
      </c>
      <c r="H25" s="53" t="s">
        <v>168</v>
      </c>
      <c r="I25" s="56">
        <v>18</v>
      </c>
      <c r="J25" s="53">
        <v>18</v>
      </c>
      <c r="K25" s="53">
        <v>18</v>
      </c>
      <c r="L25" s="57">
        <v>43661</v>
      </c>
      <c r="M25" s="57">
        <v>43669</v>
      </c>
      <c r="N25" s="59">
        <v>43672</v>
      </c>
      <c r="O25" s="59">
        <v>43682</v>
      </c>
      <c r="P25" s="58">
        <f t="shared" si="3"/>
        <v>1</v>
      </c>
      <c r="Q25" s="92">
        <v>43684</v>
      </c>
      <c r="R25" s="88">
        <v>3</v>
      </c>
      <c r="S25" s="55">
        <v>3</v>
      </c>
      <c r="T25" s="58">
        <f t="shared" si="6"/>
        <v>1</v>
      </c>
      <c r="U25" s="58">
        <f t="shared" si="4"/>
        <v>1</v>
      </c>
      <c r="V25" s="92">
        <v>43679</v>
      </c>
      <c r="W25" s="58">
        <f t="shared" si="5"/>
        <v>1</v>
      </c>
      <c r="X25" s="59">
        <v>43707</v>
      </c>
      <c r="Y25" s="59" t="s">
        <v>191</v>
      </c>
      <c r="Z25" s="59"/>
      <c r="AA25" s="59" t="s">
        <v>169</v>
      </c>
      <c r="AB25" s="59" t="s">
        <v>169</v>
      </c>
      <c r="AC25" s="59"/>
      <c r="AD25" s="17" t="s">
        <v>48</v>
      </c>
      <c r="AE25" s="17" t="s">
        <v>48</v>
      </c>
      <c r="AF25" s="17" t="s">
        <v>48</v>
      </c>
      <c r="AG25" s="59"/>
      <c r="AH25" s="17">
        <v>0</v>
      </c>
      <c r="AI25" s="17">
        <v>0</v>
      </c>
      <c r="AJ25" s="17">
        <v>0</v>
      </c>
      <c r="AK25" s="19" t="str">
        <f t="shared" si="2"/>
        <v>-</v>
      </c>
      <c r="AL25" s="17" t="s">
        <v>48</v>
      </c>
      <c r="AM25" s="17" t="s">
        <v>48</v>
      </c>
      <c r="AN25" s="59"/>
      <c r="AO25" s="28" t="s">
        <v>201</v>
      </c>
      <c r="AP25" s="52" t="s">
        <v>172</v>
      </c>
      <c r="AQ25" s="108">
        <v>43697</v>
      </c>
    </row>
    <row r="26" spans="1:44" ht="41.45">
      <c r="A26" s="51" t="str">
        <f t="shared" ca="1" si="0"/>
        <v>Overdue</v>
      </c>
      <c r="B26" s="52">
        <v>13</v>
      </c>
      <c r="C26" s="52" t="s">
        <v>204</v>
      </c>
      <c r="D26" s="100" t="s">
        <v>205</v>
      </c>
      <c r="E26" s="61" t="s">
        <v>206</v>
      </c>
      <c r="F26" s="55" t="s">
        <v>13</v>
      </c>
      <c r="G26" s="55" t="s">
        <v>167</v>
      </c>
      <c r="H26" s="53" t="s">
        <v>168</v>
      </c>
      <c r="I26" s="56">
        <v>16</v>
      </c>
      <c r="J26" s="53">
        <v>16</v>
      </c>
      <c r="K26" s="53">
        <v>16</v>
      </c>
      <c r="L26" s="57">
        <v>43661</v>
      </c>
      <c r="M26" s="57">
        <v>43669</v>
      </c>
      <c r="N26" s="59">
        <v>43672</v>
      </c>
      <c r="O26" s="59">
        <v>43682</v>
      </c>
      <c r="P26" s="58">
        <f t="shared" si="3"/>
        <v>1</v>
      </c>
      <c r="Q26" s="92">
        <v>43684</v>
      </c>
      <c r="R26" s="88">
        <v>3</v>
      </c>
      <c r="S26" s="55">
        <v>3</v>
      </c>
      <c r="T26" s="58">
        <f t="shared" si="6"/>
        <v>1</v>
      </c>
      <c r="U26" s="58">
        <f t="shared" si="4"/>
        <v>1</v>
      </c>
      <c r="V26" s="92">
        <v>43679</v>
      </c>
      <c r="W26" s="58">
        <f t="shared" si="5"/>
        <v>1</v>
      </c>
      <c r="X26" s="59">
        <v>43707</v>
      </c>
      <c r="Y26" s="59" t="s">
        <v>191</v>
      </c>
      <c r="Z26" s="59"/>
      <c r="AA26" s="59" t="s">
        <v>169</v>
      </c>
      <c r="AB26" s="59" t="s">
        <v>169</v>
      </c>
      <c r="AC26" s="59"/>
      <c r="AD26" s="17" t="s">
        <v>48</v>
      </c>
      <c r="AE26" s="17" t="s">
        <v>48</v>
      </c>
      <c r="AF26" s="17" t="s">
        <v>48</v>
      </c>
      <c r="AG26" s="59"/>
      <c r="AH26" s="17">
        <v>0</v>
      </c>
      <c r="AI26" s="17">
        <v>0</v>
      </c>
      <c r="AJ26" s="17">
        <v>0</v>
      </c>
      <c r="AK26" s="19" t="str">
        <f t="shared" si="2"/>
        <v>-</v>
      </c>
      <c r="AL26" s="17" t="s">
        <v>48</v>
      </c>
      <c r="AM26" s="17" t="s">
        <v>48</v>
      </c>
      <c r="AN26" s="59"/>
      <c r="AO26" s="28" t="s">
        <v>201</v>
      </c>
      <c r="AP26" s="52"/>
      <c r="AQ26" s="108">
        <v>43697</v>
      </c>
    </row>
    <row r="27" spans="1:44" ht="151.9">
      <c r="A27" s="51" t="str">
        <f t="shared" ca="1" si="0"/>
        <v>Overdue</v>
      </c>
      <c r="B27" s="52">
        <v>14</v>
      </c>
      <c r="C27" s="52" t="s">
        <v>207</v>
      </c>
      <c r="D27" s="100" t="s">
        <v>208</v>
      </c>
      <c r="E27" s="61" t="s">
        <v>209</v>
      </c>
      <c r="F27" s="55" t="s">
        <v>13</v>
      </c>
      <c r="G27" s="55" t="s">
        <v>167</v>
      </c>
      <c r="H27" s="53" t="s">
        <v>168</v>
      </c>
      <c r="I27" s="56">
        <v>30</v>
      </c>
      <c r="J27" s="53">
        <v>30</v>
      </c>
      <c r="K27" s="53">
        <v>30</v>
      </c>
      <c r="L27" s="57">
        <v>43661</v>
      </c>
      <c r="M27" s="57">
        <v>43669</v>
      </c>
      <c r="N27" s="59">
        <v>43672</v>
      </c>
      <c r="O27" s="59">
        <v>43682</v>
      </c>
      <c r="P27" s="58">
        <f t="shared" si="3"/>
        <v>1</v>
      </c>
      <c r="Q27" s="92">
        <v>43679</v>
      </c>
      <c r="R27" s="88">
        <v>4</v>
      </c>
      <c r="S27" s="55">
        <v>4</v>
      </c>
      <c r="T27" s="58">
        <f t="shared" si="6"/>
        <v>1</v>
      </c>
      <c r="U27" s="58">
        <f t="shared" si="4"/>
        <v>1</v>
      </c>
      <c r="V27" s="92">
        <v>43679</v>
      </c>
      <c r="W27" s="58">
        <f t="shared" si="5"/>
        <v>1</v>
      </c>
      <c r="X27" s="59">
        <v>43707</v>
      </c>
      <c r="Y27" s="59" t="s">
        <v>191</v>
      </c>
      <c r="Z27" s="59"/>
      <c r="AA27" s="59" t="s">
        <v>169</v>
      </c>
      <c r="AB27" s="59" t="s">
        <v>169</v>
      </c>
      <c r="AC27" s="59"/>
      <c r="AD27" s="17" t="s">
        <v>48</v>
      </c>
      <c r="AE27" s="17" t="s">
        <v>48</v>
      </c>
      <c r="AF27" s="17" t="s">
        <v>48</v>
      </c>
      <c r="AG27" s="59"/>
      <c r="AH27" s="17">
        <v>0</v>
      </c>
      <c r="AI27" s="17">
        <v>0</v>
      </c>
      <c r="AJ27" s="17">
        <v>0</v>
      </c>
      <c r="AK27" s="19" t="str">
        <f t="shared" si="2"/>
        <v>-</v>
      </c>
      <c r="AL27" s="17" t="s">
        <v>48</v>
      </c>
      <c r="AM27" s="17" t="s">
        <v>48</v>
      </c>
      <c r="AN27" s="59"/>
      <c r="AO27" s="20"/>
      <c r="AP27" s="52" t="s">
        <v>172</v>
      </c>
      <c r="AQ27" s="108">
        <v>43697</v>
      </c>
    </row>
    <row r="28" spans="1:44" ht="27.6">
      <c r="A28" s="51" t="str">
        <f t="shared" ca="1" si="0"/>
        <v>Overdue</v>
      </c>
      <c r="B28" s="52">
        <v>15</v>
      </c>
      <c r="C28" s="52" t="s">
        <v>210</v>
      </c>
      <c r="D28" s="100" t="s">
        <v>211</v>
      </c>
      <c r="E28" s="61" t="s">
        <v>212</v>
      </c>
      <c r="F28" s="55" t="s">
        <v>13</v>
      </c>
      <c r="G28" s="55" t="s">
        <v>167</v>
      </c>
      <c r="H28" s="53" t="s">
        <v>168</v>
      </c>
      <c r="I28" s="56">
        <v>12</v>
      </c>
      <c r="J28" s="53">
        <v>12</v>
      </c>
      <c r="K28" s="53">
        <v>12</v>
      </c>
      <c r="L28" s="57">
        <v>43661</v>
      </c>
      <c r="M28" s="57">
        <v>43669</v>
      </c>
      <c r="N28" s="59">
        <v>43672</v>
      </c>
      <c r="O28" s="59">
        <v>43682</v>
      </c>
      <c r="P28" s="58">
        <f t="shared" si="3"/>
        <v>1</v>
      </c>
      <c r="Q28" s="92">
        <v>43684</v>
      </c>
      <c r="R28" s="88">
        <v>5</v>
      </c>
      <c r="S28" s="55">
        <v>5</v>
      </c>
      <c r="T28" s="58">
        <f t="shared" si="6"/>
        <v>1</v>
      </c>
      <c r="U28" s="58">
        <f t="shared" si="4"/>
        <v>1</v>
      </c>
      <c r="V28" s="92">
        <v>43684</v>
      </c>
      <c r="W28" s="58">
        <f t="shared" si="5"/>
        <v>1</v>
      </c>
      <c r="X28" s="59">
        <v>43707</v>
      </c>
      <c r="Y28" s="59" t="s">
        <v>191</v>
      </c>
      <c r="Z28" s="59"/>
      <c r="AA28" s="59" t="s">
        <v>169</v>
      </c>
      <c r="AB28" s="59" t="s">
        <v>169</v>
      </c>
      <c r="AC28" s="59"/>
      <c r="AD28" s="17" t="s">
        <v>48</v>
      </c>
      <c r="AE28" s="17" t="s">
        <v>48</v>
      </c>
      <c r="AF28" s="17" t="s">
        <v>48</v>
      </c>
      <c r="AG28" s="59"/>
      <c r="AH28" s="17">
        <v>0</v>
      </c>
      <c r="AI28" s="17">
        <v>0</v>
      </c>
      <c r="AJ28" s="17">
        <v>0</v>
      </c>
      <c r="AK28" s="19" t="str">
        <f t="shared" si="2"/>
        <v>-</v>
      </c>
      <c r="AL28" s="17" t="s">
        <v>48</v>
      </c>
      <c r="AM28" s="17" t="s">
        <v>48</v>
      </c>
      <c r="AN28" s="59"/>
      <c r="AO28" s="20"/>
      <c r="AP28" s="52"/>
      <c r="AQ28" s="108">
        <v>43697</v>
      </c>
    </row>
    <row r="29" spans="1:44" ht="124.15">
      <c r="A29" s="51" t="str">
        <f t="shared" ca="1" si="0"/>
        <v>Overdue</v>
      </c>
      <c r="B29" s="52">
        <v>16</v>
      </c>
      <c r="C29" s="52" t="s">
        <v>213</v>
      </c>
      <c r="D29" s="60" t="s">
        <v>214</v>
      </c>
      <c r="E29" s="61" t="s">
        <v>215</v>
      </c>
      <c r="F29" s="55" t="s">
        <v>13</v>
      </c>
      <c r="G29" s="55" t="s">
        <v>167</v>
      </c>
      <c r="H29" s="53" t="s">
        <v>168</v>
      </c>
      <c r="I29" s="56">
        <v>7</v>
      </c>
      <c r="J29" s="53">
        <v>7</v>
      </c>
      <c r="K29" s="53">
        <v>5</v>
      </c>
      <c r="L29" s="57">
        <v>43661</v>
      </c>
      <c r="M29" s="57">
        <v>43669</v>
      </c>
      <c r="N29" s="59">
        <v>43672</v>
      </c>
      <c r="O29" s="59">
        <v>43682</v>
      </c>
      <c r="P29" s="58">
        <f t="shared" si="3"/>
        <v>1</v>
      </c>
      <c r="Q29" s="92">
        <v>43683</v>
      </c>
      <c r="R29" s="88">
        <v>2</v>
      </c>
      <c r="S29" s="55">
        <v>2</v>
      </c>
      <c r="T29" s="58">
        <f t="shared" si="6"/>
        <v>1</v>
      </c>
      <c r="U29" s="58">
        <f t="shared" si="4"/>
        <v>0.7142857142857143</v>
      </c>
      <c r="V29" s="92">
        <v>43685</v>
      </c>
      <c r="W29" s="58">
        <f t="shared" si="5"/>
        <v>0.90476190476190477</v>
      </c>
      <c r="X29" s="59">
        <v>43707</v>
      </c>
      <c r="Y29" s="59" t="s">
        <v>191</v>
      </c>
      <c r="Z29" s="59"/>
      <c r="AA29" s="59" t="s">
        <v>169</v>
      </c>
      <c r="AB29" s="59" t="s">
        <v>169</v>
      </c>
      <c r="AC29" s="59"/>
      <c r="AD29" s="17" t="s">
        <v>48</v>
      </c>
      <c r="AE29" s="17" t="s">
        <v>48</v>
      </c>
      <c r="AF29" s="17" t="s">
        <v>48</v>
      </c>
      <c r="AG29" s="59"/>
      <c r="AH29" s="17">
        <v>0</v>
      </c>
      <c r="AI29" s="17">
        <v>0</v>
      </c>
      <c r="AJ29" s="17">
        <v>0</v>
      </c>
      <c r="AK29" s="19" t="str">
        <f t="shared" si="2"/>
        <v>-</v>
      </c>
      <c r="AL29" s="17" t="s">
        <v>48</v>
      </c>
      <c r="AM29" s="17" t="s">
        <v>48</v>
      </c>
      <c r="AN29" s="59"/>
      <c r="AO29" s="20"/>
      <c r="AP29" s="52" t="s">
        <v>172</v>
      </c>
      <c r="AQ29" s="108">
        <v>43697</v>
      </c>
    </row>
    <row r="30" spans="1:44" ht="69">
      <c r="A30" s="51" t="str">
        <f t="shared" ca="1" si="0"/>
        <v>Overdue</v>
      </c>
      <c r="B30" s="52">
        <v>17</v>
      </c>
      <c r="C30" s="52" t="s">
        <v>216</v>
      </c>
      <c r="D30" s="60" t="s">
        <v>217</v>
      </c>
      <c r="E30" s="61" t="s">
        <v>218</v>
      </c>
      <c r="F30" s="55" t="s">
        <v>13</v>
      </c>
      <c r="G30" s="55" t="s">
        <v>167</v>
      </c>
      <c r="H30" s="53" t="s">
        <v>168</v>
      </c>
      <c r="I30" s="56">
        <v>19</v>
      </c>
      <c r="J30" s="53">
        <v>19</v>
      </c>
      <c r="K30" s="53">
        <v>19</v>
      </c>
      <c r="L30" s="57">
        <v>43661</v>
      </c>
      <c r="M30" s="57">
        <v>43669</v>
      </c>
      <c r="N30" s="59">
        <v>43672</v>
      </c>
      <c r="O30" s="59">
        <v>43682</v>
      </c>
      <c r="P30" s="58">
        <f t="shared" si="3"/>
        <v>1</v>
      </c>
      <c r="Q30" s="92">
        <v>43684</v>
      </c>
      <c r="R30" s="88">
        <v>5</v>
      </c>
      <c r="S30" s="55">
        <v>3</v>
      </c>
      <c r="T30" s="58">
        <f t="shared" si="6"/>
        <v>0.6</v>
      </c>
      <c r="U30" s="58">
        <f t="shared" si="4"/>
        <v>1</v>
      </c>
      <c r="V30" s="92">
        <v>43685</v>
      </c>
      <c r="W30" s="58">
        <f t="shared" si="5"/>
        <v>0.8666666666666667</v>
      </c>
      <c r="X30" s="59">
        <v>43700</v>
      </c>
      <c r="Y30" s="59" t="s">
        <v>176</v>
      </c>
      <c r="Z30" s="59"/>
      <c r="AA30" s="59" t="s">
        <v>169</v>
      </c>
      <c r="AB30" s="59" t="s">
        <v>169</v>
      </c>
      <c r="AC30" s="59"/>
      <c r="AD30" s="17" t="s">
        <v>48</v>
      </c>
      <c r="AE30" s="17" t="s">
        <v>48</v>
      </c>
      <c r="AF30" s="17" t="s">
        <v>48</v>
      </c>
      <c r="AG30" s="59"/>
      <c r="AH30" s="17">
        <v>0</v>
      </c>
      <c r="AI30" s="17">
        <v>0</v>
      </c>
      <c r="AJ30" s="17">
        <v>0</v>
      </c>
      <c r="AK30" s="19" t="str">
        <f t="shared" si="2"/>
        <v>-</v>
      </c>
      <c r="AL30" s="17" t="s">
        <v>48</v>
      </c>
      <c r="AM30" s="17" t="s">
        <v>48</v>
      </c>
      <c r="AN30" s="59"/>
      <c r="AO30" s="20" t="s">
        <v>219</v>
      </c>
      <c r="AP30" s="52" t="s">
        <v>182</v>
      </c>
      <c r="AQ30" s="59">
        <v>43689</v>
      </c>
    </row>
    <row r="31" spans="1:44">
      <c r="A31" s="51" t="str">
        <f t="shared" ca="1" si="0"/>
        <v>Overdue</v>
      </c>
      <c r="B31" s="52">
        <v>18</v>
      </c>
      <c r="C31" s="52" t="s">
        <v>220</v>
      </c>
      <c r="D31" s="60" t="s">
        <v>221</v>
      </c>
      <c r="E31" s="61" t="s">
        <v>222</v>
      </c>
      <c r="F31" s="55" t="s">
        <v>13</v>
      </c>
      <c r="G31" s="55" t="s">
        <v>167</v>
      </c>
      <c r="H31" s="53" t="s">
        <v>168</v>
      </c>
      <c r="I31" s="56">
        <v>23</v>
      </c>
      <c r="J31" s="53">
        <v>23</v>
      </c>
      <c r="K31" s="53">
        <v>22</v>
      </c>
      <c r="L31" s="57">
        <v>43661</v>
      </c>
      <c r="M31" s="57">
        <v>43669</v>
      </c>
      <c r="N31" s="59">
        <v>43672</v>
      </c>
      <c r="O31" s="59">
        <v>43682</v>
      </c>
      <c r="P31" s="58">
        <f t="shared" si="3"/>
        <v>1</v>
      </c>
      <c r="Q31" s="92">
        <v>43684</v>
      </c>
      <c r="R31" s="88">
        <v>3</v>
      </c>
      <c r="S31" s="55">
        <v>3</v>
      </c>
      <c r="T31" s="58">
        <f t="shared" si="6"/>
        <v>1</v>
      </c>
      <c r="U31" s="58">
        <f t="shared" si="4"/>
        <v>0.95652173913043481</v>
      </c>
      <c r="V31" s="92">
        <v>43685</v>
      </c>
      <c r="W31" s="58">
        <f t="shared" si="5"/>
        <v>0.98550724637681153</v>
      </c>
      <c r="X31" s="59">
        <v>43700</v>
      </c>
      <c r="Y31" s="59" t="s">
        <v>191</v>
      </c>
      <c r="Z31" s="59"/>
      <c r="AA31" s="59" t="s">
        <v>169</v>
      </c>
      <c r="AB31" s="59" t="s">
        <v>169</v>
      </c>
      <c r="AC31" s="59"/>
      <c r="AD31" s="17" t="s">
        <v>48</v>
      </c>
      <c r="AE31" s="17" t="s">
        <v>48</v>
      </c>
      <c r="AF31" s="17" t="s">
        <v>48</v>
      </c>
      <c r="AG31" s="59"/>
      <c r="AH31" s="17">
        <v>0</v>
      </c>
      <c r="AI31" s="17">
        <v>0</v>
      </c>
      <c r="AJ31" s="17">
        <v>0</v>
      </c>
      <c r="AK31" s="19" t="str">
        <f t="shared" si="2"/>
        <v>-</v>
      </c>
      <c r="AL31" s="17" t="s">
        <v>48</v>
      </c>
      <c r="AM31" s="17" t="s">
        <v>48</v>
      </c>
      <c r="AN31" s="59"/>
      <c r="AO31" s="20"/>
      <c r="AP31" s="52"/>
      <c r="AQ31" s="59">
        <v>43689</v>
      </c>
    </row>
    <row r="32" spans="1:44" s="4" customFormat="1" ht="69">
      <c r="A32" s="12" t="str">
        <f t="shared" ca="1" si="0"/>
        <v>Overdue</v>
      </c>
      <c r="B32" s="13">
        <v>19</v>
      </c>
      <c r="C32" s="13" t="s">
        <v>223</v>
      </c>
      <c r="D32" s="30" t="s">
        <v>224</v>
      </c>
      <c r="E32" s="61" t="s">
        <v>225</v>
      </c>
      <c r="F32" s="15" t="s">
        <v>15</v>
      </c>
      <c r="G32" s="15" t="s">
        <v>167</v>
      </c>
      <c r="H32" s="14" t="s">
        <v>168</v>
      </c>
      <c r="I32" s="32">
        <v>3</v>
      </c>
      <c r="J32" s="14">
        <v>1</v>
      </c>
      <c r="K32" s="14">
        <v>0</v>
      </c>
      <c r="L32" s="24">
        <v>43661</v>
      </c>
      <c r="M32" s="24">
        <v>43669</v>
      </c>
      <c r="N32" s="24">
        <v>43672</v>
      </c>
      <c r="O32" s="24">
        <v>43682</v>
      </c>
      <c r="P32" s="27">
        <f t="shared" si="3"/>
        <v>0.33333333333333331</v>
      </c>
      <c r="Q32" s="26"/>
      <c r="R32" s="26"/>
      <c r="S32" s="14"/>
      <c r="T32" s="58">
        <f t="shared" si="6"/>
        <v>1</v>
      </c>
      <c r="U32" s="27">
        <f t="shared" si="4"/>
        <v>0</v>
      </c>
      <c r="V32" s="26"/>
      <c r="W32" s="27">
        <f t="shared" si="5"/>
        <v>0.44444444444444442</v>
      </c>
      <c r="X32" s="16">
        <v>43750</v>
      </c>
      <c r="Y32" s="16" t="s">
        <v>191</v>
      </c>
      <c r="Z32" s="16"/>
      <c r="AA32" s="16"/>
      <c r="AB32" s="16"/>
      <c r="AC32" s="16"/>
      <c r="AD32" s="17" t="s">
        <v>48</v>
      </c>
      <c r="AE32" s="17" t="s">
        <v>48</v>
      </c>
      <c r="AF32" s="17" t="s">
        <v>48</v>
      </c>
      <c r="AG32" s="16"/>
      <c r="AH32" s="18">
        <v>0</v>
      </c>
      <c r="AI32" s="18">
        <v>0</v>
      </c>
      <c r="AJ32" s="18">
        <v>0</v>
      </c>
      <c r="AK32" s="19" t="str">
        <f t="shared" si="2"/>
        <v>-</v>
      </c>
      <c r="AL32" s="17" t="s">
        <v>48</v>
      </c>
      <c r="AM32" s="17" t="s">
        <v>48</v>
      </c>
      <c r="AN32" s="16"/>
      <c r="AO32" s="20"/>
      <c r="AP32" s="13"/>
      <c r="AQ32" s="13"/>
      <c r="AR32" s="3"/>
    </row>
    <row r="33" spans="1:44" s="4" customFormat="1" ht="82.9">
      <c r="A33" s="12" t="str">
        <f t="shared" ca="1" si="0"/>
        <v>Overdue</v>
      </c>
      <c r="B33" s="13">
        <v>20</v>
      </c>
      <c r="C33" s="13" t="s">
        <v>226</v>
      </c>
      <c r="D33" s="30" t="s">
        <v>227</v>
      </c>
      <c r="E33" s="61" t="s">
        <v>228</v>
      </c>
      <c r="F33" s="15" t="s">
        <v>15</v>
      </c>
      <c r="G33" s="15" t="s">
        <v>167</v>
      </c>
      <c r="H33" s="14" t="s">
        <v>168</v>
      </c>
      <c r="I33" s="32">
        <v>9</v>
      </c>
      <c r="J33" s="14">
        <v>3</v>
      </c>
      <c r="K33" s="14">
        <v>0</v>
      </c>
      <c r="L33" s="24">
        <v>43661</v>
      </c>
      <c r="M33" s="24">
        <v>43669</v>
      </c>
      <c r="N33" s="24">
        <v>43672</v>
      </c>
      <c r="O33" s="24">
        <v>43682</v>
      </c>
      <c r="P33" s="27">
        <f t="shared" si="3"/>
        <v>0.33333333333333331</v>
      </c>
      <c r="Q33" s="26"/>
      <c r="R33" s="26"/>
      <c r="S33" s="14"/>
      <c r="T33" s="58">
        <f t="shared" si="6"/>
        <v>1</v>
      </c>
      <c r="U33" s="27">
        <f t="shared" si="4"/>
        <v>0</v>
      </c>
      <c r="V33" s="26"/>
      <c r="W33" s="27">
        <f t="shared" si="5"/>
        <v>0.44444444444444442</v>
      </c>
      <c r="X33" s="16">
        <v>43750</v>
      </c>
      <c r="Y33" s="16" t="s">
        <v>191</v>
      </c>
      <c r="Z33" s="16"/>
      <c r="AA33" s="16"/>
      <c r="AB33" s="16"/>
      <c r="AC33" s="16"/>
      <c r="AD33" s="17" t="s">
        <v>48</v>
      </c>
      <c r="AE33" s="17" t="s">
        <v>48</v>
      </c>
      <c r="AF33" s="17" t="s">
        <v>48</v>
      </c>
      <c r="AG33" s="16"/>
      <c r="AH33" s="18">
        <v>0</v>
      </c>
      <c r="AI33" s="18">
        <v>0</v>
      </c>
      <c r="AJ33" s="18">
        <v>0</v>
      </c>
      <c r="AK33" s="19" t="str">
        <f t="shared" si="2"/>
        <v>-</v>
      </c>
      <c r="AL33" s="17" t="s">
        <v>48</v>
      </c>
      <c r="AM33" s="17" t="s">
        <v>48</v>
      </c>
      <c r="AN33" s="16"/>
      <c r="AO33" s="20"/>
      <c r="AP33" s="13"/>
      <c r="AQ33" s="13"/>
      <c r="AR33" s="3"/>
    </row>
    <row r="34" spans="1:44" ht="55.15">
      <c r="A34" s="51" t="str">
        <f t="shared" ca="1" si="0"/>
        <v>Overdue</v>
      </c>
      <c r="B34" s="52">
        <v>21</v>
      </c>
      <c r="C34" s="52" t="s">
        <v>229</v>
      </c>
      <c r="D34" s="100" t="s">
        <v>230</v>
      </c>
      <c r="E34" s="61" t="s">
        <v>231</v>
      </c>
      <c r="F34" s="55" t="s">
        <v>13</v>
      </c>
      <c r="G34" s="55" t="s">
        <v>167</v>
      </c>
      <c r="H34" s="53" t="s">
        <v>168</v>
      </c>
      <c r="I34" s="56">
        <v>18</v>
      </c>
      <c r="J34" s="53">
        <v>18</v>
      </c>
      <c r="K34" s="53">
        <v>18</v>
      </c>
      <c r="L34" s="57">
        <v>43661</v>
      </c>
      <c r="M34" s="57">
        <v>43669</v>
      </c>
      <c r="N34" s="59">
        <v>43672</v>
      </c>
      <c r="O34" s="59">
        <v>43682</v>
      </c>
      <c r="P34" s="58">
        <f t="shared" si="3"/>
        <v>1</v>
      </c>
      <c r="Q34" s="92">
        <v>43684</v>
      </c>
      <c r="R34" s="88">
        <v>6</v>
      </c>
      <c r="S34" s="55">
        <v>6</v>
      </c>
      <c r="T34" s="58">
        <f t="shared" si="6"/>
        <v>1</v>
      </c>
      <c r="U34" s="58">
        <f t="shared" si="4"/>
        <v>1</v>
      </c>
      <c r="V34" s="92">
        <v>43684</v>
      </c>
      <c r="W34" s="58">
        <f t="shared" si="5"/>
        <v>1</v>
      </c>
      <c r="X34" s="59">
        <v>43714</v>
      </c>
      <c r="Y34" s="59" t="s">
        <v>191</v>
      </c>
      <c r="Z34" s="59"/>
      <c r="AA34" s="59" t="s">
        <v>169</v>
      </c>
      <c r="AB34" s="59" t="s">
        <v>169</v>
      </c>
      <c r="AC34" s="59"/>
      <c r="AD34" s="17" t="s">
        <v>48</v>
      </c>
      <c r="AE34" s="17" t="s">
        <v>48</v>
      </c>
      <c r="AF34" s="17" t="s">
        <v>48</v>
      </c>
      <c r="AG34" s="59"/>
      <c r="AH34" s="17">
        <v>0</v>
      </c>
      <c r="AI34" s="17">
        <v>0</v>
      </c>
      <c r="AJ34" s="17">
        <v>0</v>
      </c>
      <c r="AK34" s="19" t="str">
        <f t="shared" si="2"/>
        <v>-</v>
      </c>
      <c r="AL34" s="17" t="s">
        <v>48</v>
      </c>
      <c r="AM34" s="17" t="s">
        <v>48</v>
      </c>
      <c r="AN34" s="59"/>
      <c r="AO34" s="20" t="s">
        <v>232</v>
      </c>
      <c r="AP34" s="52"/>
      <c r="AQ34" s="52"/>
    </row>
    <row r="35" spans="1:44" s="4" customFormat="1">
      <c r="A35" s="12"/>
      <c r="B35" s="13">
        <v>22</v>
      </c>
      <c r="C35" s="13" t="s">
        <v>233</v>
      </c>
      <c r="D35" s="31" t="s">
        <v>234</v>
      </c>
      <c r="E35" s="61"/>
      <c r="F35" s="15" t="s">
        <v>15</v>
      </c>
      <c r="G35" s="15" t="s">
        <v>167</v>
      </c>
      <c r="H35" s="14" t="s">
        <v>168</v>
      </c>
      <c r="I35" s="32">
        <v>12</v>
      </c>
      <c r="J35" s="14">
        <v>2</v>
      </c>
      <c r="K35" s="14">
        <v>0</v>
      </c>
      <c r="L35" s="24">
        <v>43661</v>
      </c>
      <c r="M35" s="24">
        <v>43669</v>
      </c>
      <c r="N35" s="24">
        <v>43672</v>
      </c>
      <c r="O35" s="24">
        <v>43682</v>
      </c>
      <c r="P35" s="27">
        <f t="shared" si="3"/>
        <v>0.16666666666666666</v>
      </c>
      <c r="Q35" s="26"/>
      <c r="R35" s="26"/>
      <c r="S35" s="14"/>
      <c r="T35" s="58">
        <f t="shared" si="6"/>
        <v>1</v>
      </c>
      <c r="U35" s="27">
        <f t="shared" si="4"/>
        <v>0</v>
      </c>
      <c r="V35" s="26"/>
      <c r="W35" s="27">
        <f t="shared" si="5"/>
        <v>0.3888888888888889</v>
      </c>
      <c r="X35" s="16">
        <v>43750</v>
      </c>
      <c r="Y35" s="16" t="s">
        <v>191</v>
      </c>
      <c r="Z35" s="16"/>
      <c r="AA35" s="16"/>
      <c r="AB35" s="16"/>
      <c r="AC35" s="16"/>
      <c r="AD35" s="17" t="s">
        <v>48</v>
      </c>
      <c r="AE35" s="17" t="s">
        <v>48</v>
      </c>
      <c r="AF35" s="17" t="s">
        <v>48</v>
      </c>
      <c r="AG35" s="16"/>
      <c r="AH35" s="18">
        <v>0</v>
      </c>
      <c r="AI35" s="18">
        <v>0</v>
      </c>
      <c r="AJ35" s="18">
        <v>0</v>
      </c>
      <c r="AK35" s="19" t="str">
        <f t="shared" si="2"/>
        <v>-</v>
      </c>
      <c r="AL35" s="17" t="s">
        <v>48</v>
      </c>
      <c r="AM35" s="17" t="s">
        <v>48</v>
      </c>
      <c r="AN35" s="16"/>
      <c r="AO35" s="20"/>
      <c r="AP35" s="13"/>
      <c r="AQ35" s="13"/>
      <c r="AR35" s="3"/>
    </row>
    <row r="36" spans="1:44" s="4" customFormat="1">
      <c r="A36" s="12"/>
      <c r="B36" s="13">
        <v>23</v>
      </c>
      <c r="C36" s="13" t="s">
        <v>235</v>
      </c>
      <c r="D36" s="29" t="s">
        <v>236</v>
      </c>
      <c r="E36" s="61"/>
      <c r="F36" s="15" t="s">
        <v>15</v>
      </c>
      <c r="G36" s="15" t="s">
        <v>167</v>
      </c>
      <c r="H36" s="14" t="s">
        <v>168</v>
      </c>
      <c r="I36" s="32">
        <v>7</v>
      </c>
      <c r="J36" s="14">
        <v>6</v>
      </c>
      <c r="K36" s="14">
        <v>0</v>
      </c>
      <c r="L36" s="24">
        <v>43661</v>
      </c>
      <c r="M36" s="24">
        <v>43669</v>
      </c>
      <c r="N36" s="24">
        <v>43672</v>
      </c>
      <c r="O36" s="24">
        <v>43682</v>
      </c>
      <c r="P36" s="27">
        <f t="shared" si="3"/>
        <v>0.8571428571428571</v>
      </c>
      <c r="Q36" s="26"/>
      <c r="R36" s="26"/>
      <c r="S36" s="14"/>
      <c r="T36" s="58">
        <f t="shared" si="6"/>
        <v>1</v>
      </c>
      <c r="U36" s="27">
        <f t="shared" si="4"/>
        <v>0</v>
      </c>
      <c r="V36" s="26"/>
      <c r="W36" s="27">
        <f t="shared" si="5"/>
        <v>0.61904761904761907</v>
      </c>
      <c r="X36" s="16">
        <v>43750</v>
      </c>
      <c r="Y36" s="16" t="s">
        <v>191</v>
      </c>
      <c r="Z36" s="16"/>
      <c r="AA36" s="16"/>
      <c r="AB36" s="16"/>
      <c r="AC36" s="16"/>
      <c r="AD36" s="17" t="s">
        <v>48</v>
      </c>
      <c r="AE36" s="17" t="s">
        <v>48</v>
      </c>
      <c r="AF36" s="17" t="s">
        <v>48</v>
      </c>
      <c r="AG36" s="16"/>
      <c r="AH36" s="18">
        <v>0</v>
      </c>
      <c r="AI36" s="18">
        <v>0</v>
      </c>
      <c r="AJ36" s="18">
        <v>0</v>
      </c>
      <c r="AK36" s="19" t="str">
        <f t="shared" si="2"/>
        <v>-</v>
      </c>
      <c r="AL36" s="17" t="s">
        <v>48</v>
      </c>
      <c r="AM36" s="17" t="s">
        <v>48</v>
      </c>
      <c r="AN36" s="16"/>
      <c r="AO36" s="20"/>
      <c r="AP36" s="13"/>
      <c r="AQ36" s="13"/>
      <c r="AR36" s="3"/>
    </row>
    <row r="37" spans="1:44" ht="96.6">
      <c r="A37" s="51" t="str">
        <f t="shared" ref="A37:A43" ca="1" si="7">IF(AND(AC37&lt;TODAY(),AF37="No"),"Overdue","")</f>
        <v>Overdue</v>
      </c>
      <c r="B37" s="52">
        <v>24</v>
      </c>
      <c r="C37" s="52" t="s">
        <v>237</v>
      </c>
      <c r="D37" s="60" t="s">
        <v>238</v>
      </c>
      <c r="E37" s="61" t="s">
        <v>239</v>
      </c>
      <c r="F37" s="55" t="s">
        <v>13</v>
      </c>
      <c r="G37" s="55" t="s">
        <v>167</v>
      </c>
      <c r="H37" s="53" t="s">
        <v>168</v>
      </c>
      <c r="I37" s="56">
        <v>9</v>
      </c>
      <c r="J37" s="53">
        <v>7</v>
      </c>
      <c r="K37" s="53">
        <v>0</v>
      </c>
      <c r="L37" s="57">
        <v>43661</v>
      </c>
      <c r="M37" s="57">
        <v>43669</v>
      </c>
      <c r="N37" s="59">
        <v>43672</v>
      </c>
      <c r="O37" s="59">
        <v>43682</v>
      </c>
      <c r="P37" s="58">
        <f t="shared" si="3"/>
        <v>0.77777777777777779</v>
      </c>
      <c r="Q37" s="92">
        <v>43686</v>
      </c>
      <c r="R37" s="88">
        <v>2</v>
      </c>
      <c r="S37" s="55">
        <v>2</v>
      </c>
      <c r="T37" s="58">
        <f t="shared" si="6"/>
        <v>1</v>
      </c>
      <c r="U37" s="58">
        <f t="shared" si="4"/>
        <v>0</v>
      </c>
      <c r="V37" s="92">
        <v>43685</v>
      </c>
      <c r="W37" s="58">
        <f t="shared" si="5"/>
        <v>0.59259259259259256</v>
      </c>
      <c r="X37" s="59">
        <v>43714</v>
      </c>
      <c r="Y37" s="59" t="s">
        <v>191</v>
      </c>
      <c r="Z37" s="59"/>
      <c r="AA37" s="59" t="s">
        <v>169</v>
      </c>
      <c r="AB37" s="59" t="s">
        <v>169</v>
      </c>
      <c r="AC37" s="59"/>
      <c r="AD37" s="17" t="s">
        <v>48</v>
      </c>
      <c r="AE37" s="17" t="s">
        <v>48</v>
      </c>
      <c r="AF37" s="17" t="s">
        <v>48</v>
      </c>
      <c r="AG37" s="59"/>
      <c r="AH37" s="17">
        <v>0</v>
      </c>
      <c r="AI37" s="17">
        <v>0</v>
      </c>
      <c r="AJ37" s="17">
        <v>0</v>
      </c>
      <c r="AK37" s="19" t="str">
        <f t="shared" si="2"/>
        <v>-</v>
      </c>
      <c r="AL37" s="17" t="s">
        <v>48</v>
      </c>
      <c r="AM37" s="17" t="s">
        <v>48</v>
      </c>
      <c r="AN37" s="59"/>
      <c r="AO37" s="20"/>
      <c r="AP37" s="52"/>
      <c r="AQ37" s="52"/>
    </row>
    <row r="38" spans="1:44" s="4" customFormat="1" ht="69">
      <c r="A38" s="12" t="str">
        <f t="shared" ca="1" si="7"/>
        <v>Overdue</v>
      </c>
      <c r="B38" s="13">
        <v>25</v>
      </c>
      <c r="C38" s="13" t="s">
        <v>240</v>
      </c>
      <c r="D38" s="29" t="s">
        <v>241</v>
      </c>
      <c r="E38" s="61" t="s">
        <v>242</v>
      </c>
      <c r="F38" s="15" t="s">
        <v>15</v>
      </c>
      <c r="G38" s="15" t="s">
        <v>167</v>
      </c>
      <c r="H38" s="14" t="s">
        <v>168</v>
      </c>
      <c r="I38" s="32">
        <v>8</v>
      </c>
      <c r="J38" s="14">
        <v>5</v>
      </c>
      <c r="K38" s="14">
        <v>0</v>
      </c>
      <c r="L38" s="24">
        <v>43661</v>
      </c>
      <c r="M38" s="24">
        <v>43669</v>
      </c>
      <c r="N38" s="24">
        <v>43672</v>
      </c>
      <c r="O38" s="24">
        <v>43682</v>
      </c>
      <c r="P38" s="27">
        <f t="shared" si="3"/>
        <v>0.625</v>
      </c>
      <c r="Q38" s="26"/>
      <c r="R38" s="26"/>
      <c r="S38" s="14"/>
      <c r="T38" s="58">
        <f t="shared" si="6"/>
        <v>1</v>
      </c>
      <c r="U38" s="27">
        <f t="shared" si="4"/>
        <v>0</v>
      </c>
      <c r="V38" s="26"/>
      <c r="W38" s="27">
        <f t="shared" si="5"/>
        <v>0.54166666666666663</v>
      </c>
      <c r="X38" s="16">
        <v>43750</v>
      </c>
      <c r="Y38" s="16" t="s">
        <v>191</v>
      </c>
      <c r="Z38" s="16"/>
      <c r="AA38" s="16"/>
      <c r="AB38" s="16"/>
      <c r="AC38" s="16"/>
      <c r="AD38" s="17" t="s">
        <v>48</v>
      </c>
      <c r="AE38" s="17" t="s">
        <v>48</v>
      </c>
      <c r="AF38" s="17" t="s">
        <v>48</v>
      </c>
      <c r="AG38" s="16"/>
      <c r="AH38" s="18">
        <v>0</v>
      </c>
      <c r="AI38" s="18">
        <v>0</v>
      </c>
      <c r="AJ38" s="18">
        <v>0</v>
      </c>
      <c r="AK38" s="19" t="str">
        <f t="shared" si="2"/>
        <v>-</v>
      </c>
      <c r="AL38" s="17" t="s">
        <v>48</v>
      </c>
      <c r="AM38" s="17" t="s">
        <v>48</v>
      </c>
      <c r="AN38" s="16"/>
      <c r="AO38" s="20"/>
      <c r="AP38" s="13"/>
      <c r="AQ38" s="13"/>
      <c r="AR38" s="3"/>
    </row>
    <row r="39" spans="1:44" s="4" customFormat="1">
      <c r="A39" s="12" t="str">
        <f t="shared" ca="1" si="7"/>
        <v>Overdue</v>
      </c>
      <c r="B39" s="13">
        <v>26</v>
      </c>
      <c r="C39" s="13" t="s">
        <v>243</v>
      </c>
      <c r="D39" s="29" t="s">
        <v>244</v>
      </c>
      <c r="E39" s="61"/>
      <c r="F39" s="15" t="s">
        <v>15</v>
      </c>
      <c r="G39" s="15" t="s">
        <v>167</v>
      </c>
      <c r="H39" s="14" t="s">
        <v>168</v>
      </c>
      <c r="I39" s="32">
        <v>4</v>
      </c>
      <c r="J39" s="14">
        <v>2</v>
      </c>
      <c r="K39" s="14">
        <v>0</v>
      </c>
      <c r="L39" s="24">
        <v>43661</v>
      </c>
      <c r="M39" s="24">
        <v>43669</v>
      </c>
      <c r="N39" s="24">
        <v>43672</v>
      </c>
      <c r="O39" s="24">
        <v>43682</v>
      </c>
      <c r="P39" s="27">
        <f t="shared" si="3"/>
        <v>0.5</v>
      </c>
      <c r="Q39" s="26"/>
      <c r="R39" s="26"/>
      <c r="S39" s="14"/>
      <c r="T39" s="58">
        <f t="shared" si="6"/>
        <v>1</v>
      </c>
      <c r="U39" s="27">
        <f t="shared" si="4"/>
        <v>0</v>
      </c>
      <c r="V39" s="26"/>
      <c r="W39" s="27">
        <f t="shared" si="5"/>
        <v>0.5</v>
      </c>
      <c r="X39" s="16">
        <v>43750</v>
      </c>
      <c r="Y39" s="16" t="s">
        <v>191</v>
      </c>
      <c r="Z39" s="16"/>
      <c r="AA39" s="16"/>
      <c r="AB39" s="16"/>
      <c r="AC39" s="16"/>
      <c r="AD39" s="17" t="s">
        <v>48</v>
      </c>
      <c r="AE39" s="17" t="s">
        <v>48</v>
      </c>
      <c r="AF39" s="17" t="s">
        <v>48</v>
      </c>
      <c r="AG39" s="16"/>
      <c r="AH39" s="18">
        <v>0</v>
      </c>
      <c r="AI39" s="18">
        <v>0</v>
      </c>
      <c r="AJ39" s="18">
        <v>0</v>
      </c>
      <c r="AK39" s="19" t="str">
        <f t="shared" si="2"/>
        <v>-</v>
      </c>
      <c r="AL39" s="17" t="s">
        <v>48</v>
      </c>
      <c r="AM39" s="17" t="s">
        <v>48</v>
      </c>
      <c r="AN39" s="16"/>
      <c r="AO39" s="20"/>
      <c r="AP39" s="13"/>
      <c r="AQ39" s="13"/>
      <c r="AR39" s="3"/>
    </row>
    <row r="40" spans="1:44" ht="55.15">
      <c r="A40" s="51" t="str">
        <f t="shared" ca="1" si="7"/>
        <v>Overdue</v>
      </c>
      <c r="B40" s="52">
        <v>27</v>
      </c>
      <c r="C40" s="52" t="s">
        <v>245</v>
      </c>
      <c r="D40" s="60" t="s">
        <v>246</v>
      </c>
      <c r="E40" s="61" t="s">
        <v>247</v>
      </c>
      <c r="F40" s="55" t="s">
        <v>13</v>
      </c>
      <c r="G40" s="55" t="s">
        <v>167</v>
      </c>
      <c r="H40" s="53" t="s">
        <v>168</v>
      </c>
      <c r="I40" s="56">
        <v>74</v>
      </c>
      <c r="J40" s="53">
        <v>74</v>
      </c>
      <c r="K40" s="53">
        <v>73</v>
      </c>
      <c r="L40" s="57">
        <v>43661</v>
      </c>
      <c r="M40" s="57">
        <v>43669</v>
      </c>
      <c r="N40" s="59">
        <v>43672</v>
      </c>
      <c r="O40" s="59">
        <v>43682</v>
      </c>
      <c r="P40" s="58">
        <f t="shared" si="3"/>
        <v>1</v>
      </c>
      <c r="Q40" s="92">
        <v>43684</v>
      </c>
      <c r="R40" s="88">
        <v>5</v>
      </c>
      <c r="S40" s="55">
        <v>5</v>
      </c>
      <c r="T40" s="58">
        <f t="shared" si="6"/>
        <v>1</v>
      </c>
      <c r="U40" s="58">
        <f t="shared" si="4"/>
        <v>0.98648648648648651</v>
      </c>
      <c r="V40" s="92">
        <v>43685</v>
      </c>
      <c r="W40" s="58">
        <f t="shared" si="5"/>
        <v>0.99549549549549543</v>
      </c>
      <c r="X40" s="59">
        <v>43714</v>
      </c>
      <c r="Y40" s="59" t="s">
        <v>191</v>
      </c>
      <c r="Z40" s="59"/>
      <c r="AA40" s="59" t="s">
        <v>176</v>
      </c>
      <c r="AB40" s="59" t="s">
        <v>176</v>
      </c>
      <c r="AC40" s="59"/>
      <c r="AD40" s="17" t="s">
        <v>48</v>
      </c>
      <c r="AE40" s="17" t="s">
        <v>48</v>
      </c>
      <c r="AF40" s="17" t="s">
        <v>48</v>
      </c>
      <c r="AG40" s="59"/>
      <c r="AH40" s="17">
        <v>0</v>
      </c>
      <c r="AI40" s="17">
        <v>0</v>
      </c>
      <c r="AJ40" s="17">
        <v>0</v>
      </c>
      <c r="AK40" s="19" t="str">
        <f t="shared" si="2"/>
        <v>-</v>
      </c>
      <c r="AL40" s="17" t="s">
        <v>48</v>
      </c>
      <c r="AM40" s="17" t="s">
        <v>48</v>
      </c>
      <c r="AN40" s="59"/>
      <c r="AO40" s="20"/>
      <c r="AP40" s="52"/>
      <c r="AQ40" s="52"/>
    </row>
    <row r="41" spans="1:44">
      <c r="A41" s="51" t="str">
        <f t="shared" ca="1" si="7"/>
        <v>Overdue</v>
      </c>
      <c r="B41" s="52">
        <v>28</v>
      </c>
      <c r="C41" s="52" t="s">
        <v>248</v>
      </c>
      <c r="D41" s="60" t="s">
        <v>249</v>
      </c>
      <c r="E41" s="61"/>
      <c r="F41" s="55" t="s">
        <v>13</v>
      </c>
      <c r="G41" s="55" t="s">
        <v>167</v>
      </c>
      <c r="H41" s="53" t="s">
        <v>168</v>
      </c>
      <c r="I41" s="56">
        <v>17</v>
      </c>
      <c r="J41" s="53">
        <v>17</v>
      </c>
      <c r="K41" s="53">
        <v>15</v>
      </c>
      <c r="L41" s="57">
        <v>43661</v>
      </c>
      <c r="M41" s="57">
        <v>43669</v>
      </c>
      <c r="N41" s="59">
        <v>43672</v>
      </c>
      <c r="O41" s="59">
        <v>43682</v>
      </c>
      <c r="P41" s="58">
        <f t="shared" si="3"/>
        <v>1</v>
      </c>
      <c r="Q41" s="92">
        <v>43684</v>
      </c>
      <c r="R41" s="88">
        <v>2</v>
      </c>
      <c r="S41" s="55">
        <v>2</v>
      </c>
      <c r="T41" s="58">
        <f t="shared" si="6"/>
        <v>1</v>
      </c>
      <c r="U41" s="58">
        <f t="shared" si="4"/>
        <v>0.88235294117647056</v>
      </c>
      <c r="V41" s="92"/>
      <c r="W41" s="58">
        <f t="shared" si="5"/>
        <v>0.96078431372549022</v>
      </c>
      <c r="X41" s="59">
        <v>43714</v>
      </c>
      <c r="Y41" s="59" t="s">
        <v>191</v>
      </c>
      <c r="Z41" s="59"/>
      <c r="AA41" s="59" t="s">
        <v>169</v>
      </c>
      <c r="AB41" s="59" t="s">
        <v>169</v>
      </c>
      <c r="AC41" s="59"/>
      <c r="AD41" s="17" t="s">
        <v>48</v>
      </c>
      <c r="AE41" s="17" t="s">
        <v>48</v>
      </c>
      <c r="AF41" s="17" t="s">
        <v>48</v>
      </c>
      <c r="AG41" s="59"/>
      <c r="AH41" s="17">
        <v>0</v>
      </c>
      <c r="AI41" s="17">
        <v>0</v>
      </c>
      <c r="AJ41" s="17">
        <v>0</v>
      </c>
      <c r="AK41" s="19" t="str">
        <f t="shared" si="2"/>
        <v>-</v>
      </c>
      <c r="AL41" s="17" t="s">
        <v>48</v>
      </c>
      <c r="AM41" s="17" t="s">
        <v>48</v>
      </c>
      <c r="AN41" s="59"/>
      <c r="AO41" s="20"/>
      <c r="AP41" s="52"/>
      <c r="AQ41" s="52"/>
    </row>
    <row r="42" spans="1:44" ht="41.45">
      <c r="A42" s="51" t="str">
        <f t="shared" ca="1" si="7"/>
        <v>Overdue</v>
      </c>
      <c r="B42" s="52">
        <v>29</v>
      </c>
      <c r="C42" s="52" t="s">
        <v>250</v>
      </c>
      <c r="D42" s="60" t="s">
        <v>251</v>
      </c>
      <c r="E42" s="61" t="s">
        <v>252</v>
      </c>
      <c r="F42" s="55" t="s">
        <v>13</v>
      </c>
      <c r="G42" s="55" t="s">
        <v>167</v>
      </c>
      <c r="H42" s="53" t="s">
        <v>168</v>
      </c>
      <c r="I42" s="56">
        <v>3</v>
      </c>
      <c r="J42" s="53">
        <v>3</v>
      </c>
      <c r="K42" s="53">
        <v>2</v>
      </c>
      <c r="L42" s="57">
        <v>43661</v>
      </c>
      <c r="M42" s="57">
        <v>43669</v>
      </c>
      <c r="N42" s="59">
        <v>43672</v>
      </c>
      <c r="O42" s="59">
        <v>43682</v>
      </c>
      <c r="P42" s="58">
        <f t="shared" si="3"/>
        <v>1</v>
      </c>
      <c r="Q42" s="92"/>
      <c r="R42" s="88">
        <v>0</v>
      </c>
      <c r="S42" s="55">
        <v>0</v>
      </c>
      <c r="T42" s="58">
        <f t="shared" si="6"/>
        <v>1</v>
      </c>
      <c r="U42" s="58">
        <f t="shared" si="4"/>
        <v>0.66666666666666663</v>
      </c>
      <c r="V42" s="92">
        <v>43685</v>
      </c>
      <c r="W42" s="58">
        <f t="shared" si="5"/>
        <v>0.88888888888888884</v>
      </c>
      <c r="X42" s="59">
        <v>43707</v>
      </c>
      <c r="Y42" s="59" t="s">
        <v>191</v>
      </c>
      <c r="Z42" s="59"/>
      <c r="AA42" s="59" t="s">
        <v>169</v>
      </c>
      <c r="AB42" s="59" t="s">
        <v>169</v>
      </c>
      <c r="AC42" s="59"/>
      <c r="AD42" s="17" t="s">
        <v>48</v>
      </c>
      <c r="AE42" s="17" t="s">
        <v>48</v>
      </c>
      <c r="AF42" s="17" t="s">
        <v>48</v>
      </c>
      <c r="AG42" s="59"/>
      <c r="AH42" s="17">
        <v>0</v>
      </c>
      <c r="AI42" s="17">
        <v>0</v>
      </c>
      <c r="AJ42" s="17">
        <v>0</v>
      </c>
      <c r="AK42" s="19" t="str">
        <f t="shared" si="2"/>
        <v>-</v>
      </c>
      <c r="AL42" s="17" t="s">
        <v>48</v>
      </c>
      <c r="AM42" s="17" t="s">
        <v>48</v>
      </c>
      <c r="AN42" s="59"/>
      <c r="AO42" s="20"/>
      <c r="AP42" s="52"/>
      <c r="AQ42" s="108">
        <v>43697</v>
      </c>
    </row>
    <row r="43" spans="1:44" s="4" customFormat="1" ht="69">
      <c r="A43" s="12" t="str">
        <f t="shared" ca="1" si="7"/>
        <v>Overdue</v>
      </c>
      <c r="B43" s="13">
        <v>30</v>
      </c>
      <c r="C43" s="13" t="s">
        <v>253</v>
      </c>
      <c r="D43" s="29" t="s">
        <v>254</v>
      </c>
      <c r="E43" s="61" t="s">
        <v>255</v>
      </c>
      <c r="F43" s="15" t="s">
        <v>15</v>
      </c>
      <c r="G43" s="15" t="s">
        <v>167</v>
      </c>
      <c r="H43" s="14" t="s">
        <v>168</v>
      </c>
      <c r="I43" s="32">
        <v>34</v>
      </c>
      <c r="J43" s="14">
        <v>7</v>
      </c>
      <c r="K43" s="14">
        <v>0</v>
      </c>
      <c r="L43" s="24">
        <v>43661</v>
      </c>
      <c r="M43" s="24">
        <v>43669</v>
      </c>
      <c r="N43" s="24">
        <v>43672</v>
      </c>
      <c r="O43" s="24">
        <v>43682</v>
      </c>
      <c r="P43" s="27">
        <f t="shared" si="3"/>
        <v>0.20588235294117646</v>
      </c>
      <c r="Q43" s="26"/>
      <c r="R43" s="26"/>
      <c r="S43" s="14"/>
      <c r="T43" s="58">
        <f t="shared" si="6"/>
        <v>1</v>
      </c>
      <c r="U43" s="27">
        <f t="shared" si="4"/>
        <v>0</v>
      </c>
      <c r="V43" s="26"/>
      <c r="W43" s="27">
        <f t="shared" si="5"/>
        <v>0.40196078431372545</v>
      </c>
      <c r="X43" s="16">
        <v>43750</v>
      </c>
      <c r="Y43" s="16" t="s">
        <v>191</v>
      </c>
      <c r="Z43" s="16"/>
      <c r="AA43" s="16"/>
      <c r="AB43" s="16"/>
      <c r="AC43" s="16"/>
      <c r="AD43" s="17" t="s">
        <v>48</v>
      </c>
      <c r="AE43" s="17" t="s">
        <v>48</v>
      </c>
      <c r="AF43" s="17" t="s">
        <v>48</v>
      </c>
      <c r="AG43" s="16"/>
      <c r="AH43" s="18">
        <v>0</v>
      </c>
      <c r="AI43" s="18">
        <v>0</v>
      </c>
      <c r="AJ43" s="18">
        <v>0</v>
      </c>
      <c r="AK43" s="19" t="str">
        <f t="shared" si="2"/>
        <v>-</v>
      </c>
      <c r="AL43" s="17" t="s">
        <v>48</v>
      </c>
      <c r="AM43" s="17" t="s">
        <v>48</v>
      </c>
      <c r="AN43" s="16"/>
      <c r="AO43" s="20"/>
      <c r="AP43" s="13"/>
      <c r="AQ43" s="13"/>
      <c r="AR43" s="3"/>
    </row>
    <row r="44" spans="1:44" s="4" customFormat="1">
      <c r="A44" s="12"/>
      <c r="B44" s="13">
        <v>31</v>
      </c>
      <c r="C44" s="13" t="s">
        <v>256</v>
      </c>
      <c r="D44" s="31" t="s">
        <v>257</v>
      </c>
      <c r="E44" s="31"/>
      <c r="F44" s="15" t="s">
        <v>15</v>
      </c>
      <c r="G44" s="15" t="s">
        <v>167</v>
      </c>
      <c r="H44" s="14" t="s">
        <v>168</v>
      </c>
      <c r="I44" s="32">
        <v>11</v>
      </c>
      <c r="J44" s="14">
        <v>0</v>
      </c>
      <c r="K44" s="14">
        <v>0</v>
      </c>
      <c r="L44" s="24">
        <v>43661</v>
      </c>
      <c r="M44" s="24">
        <v>43669</v>
      </c>
      <c r="N44" s="24">
        <v>43672</v>
      </c>
      <c r="O44" s="24">
        <v>43682</v>
      </c>
      <c r="P44" s="27">
        <f t="shared" si="3"/>
        <v>0</v>
      </c>
      <c r="Q44" s="26"/>
      <c r="R44" s="26"/>
      <c r="S44" s="14"/>
      <c r="T44" s="58">
        <f t="shared" si="6"/>
        <v>1</v>
      </c>
      <c r="U44" s="27">
        <f t="shared" si="4"/>
        <v>0</v>
      </c>
      <c r="V44" s="26"/>
      <c r="W44" s="27">
        <f t="shared" si="5"/>
        <v>0.33333333333333331</v>
      </c>
      <c r="X44" s="16">
        <v>43750</v>
      </c>
      <c r="Y44" s="16" t="s">
        <v>191</v>
      </c>
      <c r="Z44" s="16"/>
      <c r="AA44" s="16"/>
      <c r="AB44" s="16"/>
      <c r="AC44" s="16"/>
      <c r="AD44" s="17" t="s">
        <v>48</v>
      </c>
      <c r="AE44" s="17" t="s">
        <v>48</v>
      </c>
      <c r="AF44" s="17" t="s">
        <v>48</v>
      </c>
      <c r="AG44" s="16"/>
      <c r="AH44" s="18">
        <v>0</v>
      </c>
      <c r="AI44" s="18">
        <v>0</v>
      </c>
      <c r="AJ44" s="18">
        <v>0</v>
      </c>
      <c r="AK44" s="19" t="str">
        <f t="shared" si="2"/>
        <v>-</v>
      </c>
      <c r="AL44" s="17" t="s">
        <v>48</v>
      </c>
      <c r="AM44" s="17" t="s">
        <v>48</v>
      </c>
      <c r="AN44" s="16"/>
      <c r="AO44" s="20"/>
      <c r="AP44" s="13"/>
      <c r="AQ44" s="13"/>
      <c r="AR44" s="3"/>
    </row>
    <row r="45" spans="1:44">
      <c r="A45" s="51" t="str">
        <f t="shared" ref="A45:A60" ca="1" si="8">IF(AND(AC45&lt;TODAY(),AF45="No"),"Overdue","")</f>
        <v>Overdue</v>
      </c>
      <c r="B45" s="52">
        <v>32</v>
      </c>
      <c r="C45" s="52" t="s">
        <v>258</v>
      </c>
      <c r="D45" s="100" t="s">
        <v>259</v>
      </c>
      <c r="E45" s="61"/>
      <c r="F45" s="55" t="s">
        <v>13</v>
      </c>
      <c r="G45" s="55" t="s">
        <v>167</v>
      </c>
      <c r="H45" s="53" t="s">
        <v>168</v>
      </c>
      <c r="I45" s="56">
        <v>16</v>
      </c>
      <c r="J45" s="53">
        <v>16</v>
      </c>
      <c r="K45" s="53">
        <v>16</v>
      </c>
      <c r="L45" s="57">
        <v>43661</v>
      </c>
      <c r="M45" s="57">
        <v>43669</v>
      </c>
      <c r="N45" s="59">
        <v>43672</v>
      </c>
      <c r="O45" s="59">
        <v>43682</v>
      </c>
      <c r="P45" s="58">
        <f t="shared" si="3"/>
        <v>1</v>
      </c>
      <c r="Q45" s="92"/>
      <c r="R45" s="88">
        <v>1</v>
      </c>
      <c r="S45" s="55">
        <v>1</v>
      </c>
      <c r="T45" s="58">
        <f t="shared" si="6"/>
        <v>1</v>
      </c>
      <c r="U45" s="58">
        <f t="shared" si="4"/>
        <v>1</v>
      </c>
      <c r="V45" s="92"/>
      <c r="W45" s="58">
        <f t="shared" si="5"/>
        <v>1</v>
      </c>
      <c r="X45" s="59">
        <v>43707</v>
      </c>
      <c r="Y45" s="59" t="s">
        <v>191</v>
      </c>
      <c r="Z45" s="59"/>
      <c r="AA45" s="59" t="s">
        <v>169</v>
      </c>
      <c r="AB45" s="59" t="s">
        <v>169</v>
      </c>
      <c r="AC45" s="59"/>
      <c r="AD45" s="17" t="s">
        <v>48</v>
      </c>
      <c r="AE45" s="17" t="s">
        <v>48</v>
      </c>
      <c r="AF45" s="17" t="s">
        <v>48</v>
      </c>
      <c r="AG45" s="59"/>
      <c r="AH45" s="17">
        <v>0</v>
      </c>
      <c r="AI45" s="17">
        <v>0</v>
      </c>
      <c r="AJ45" s="17">
        <v>0</v>
      </c>
      <c r="AK45" s="19" t="str">
        <f t="shared" si="2"/>
        <v>-</v>
      </c>
      <c r="AL45" s="17" t="s">
        <v>48</v>
      </c>
      <c r="AM45" s="17" t="s">
        <v>48</v>
      </c>
      <c r="AN45" s="59"/>
      <c r="AO45" s="20"/>
      <c r="AP45" s="52"/>
      <c r="AQ45" s="108">
        <v>43697</v>
      </c>
    </row>
    <row r="46" spans="1:44" ht="41.45">
      <c r="A46" s="51" t="str">
        <f t="shared" ca="1" si="8"/>
        <v>Overdue</v>
      </c>
      <c r="B46" s="52">
        <v>33</v>
      </c>
      <c r="C46" s="52" t="s">
        <v>260</v>
      </c>
      <c r="D46" s="60" t="s">
        <v>261</v>
      </c>
      <c r="E46" s="61" t="s">
        <v>262</v>
      </c>
      <c r="F46" s="55" t="s">
        <v>13</v>
      </c>
      <c r="G46" s="55" t="s">
        <v>167</v>
      </c>
      <c r="H46" s="53" t="s">
        <v>168</v>
      </c>
      <c r="I46" s="56">
        <v>14</v>
      </c>
      <c r="J46" s="53">
        <v>13</v>
      </c>
      <c r="K46" s="53">
        <v>11</v>
      </c>
      <c r="L46" s="57">
        <v>43661</v>
      </c>
      <c r="M46" s="57">
        <v>43669</v>
      </c>
      <c r="N46" s="59">
        <v>43672</v>
      </c>
      <c r="O46" s="59">
        <v>43682</v>
      </c>
      <c r="P46" s="58">
        <f t="shared" si="3"/>
        <v>0.9285714285714286</v>
      </c>
      <c r="Q46" s="92">
        <v>43685</v>
      </c>
      <c r="R46" s="88">
        <v>4</v>
      </c>
      <c r="S46" s="55">
        <v>4</v>
      </c>
      <c r="T46" s="58">
        <f t="shared" si="6"/>
        <v>1</v>
      </c>
      <c r="U46" s="58">
        <f t="shared" si="4"/>
        <v>0.7857142857142857</v>
      </c>
      <c r="V46" s="92">
        <v>43686</v>
      </c>
      <c r="W46" s="58">
        <f t="shared" si="5"/>
        <v>0.90476190476190477</v>
      </c>
      <c r="X46" s="59">
        <v>43714</v>
      </c>
      <c r="Y46" s="59" t="s">
        <v>191</v>
      </c>
      <c r="Z46" s="59"/>
      <c r="AA46" s="59" t="s">
        <v>169</v>
      </c>
      <c r="AB46" s="59" t="s">
        <v>169</v>
      </c>
      <c r="AC46" s="59"/>
      <c r="AD46" s="17" t="s">
        <v>48</v>
      </c>
      <c r="AE46" s="17" t="s">
        <v>48</v>
      </c>
      <c r="AF46" s="17" t="s">
        <v>48</v>
      </c>
      <c r="AG46" s="59"/>
      <c r="AH46" s="17">
        <v>0</v>
      </c>
      <c r="AI46" s="17">
        <v>0</v>
      </c>
      <c r="AJ46" s="17">
        <v>0</v>
      </c>
      <c r="AK46" s="19" t="str">
        <f t="shared" si="2"/>
        <v>-</v>
      </c>
      <c r="AL46" s="17" t="s">
        <v>48</v>
      </c>
      <c r="AM46" s="17" t="s">
        <v>48</v>
      </c>
      <c r="AN46" s="59"/>
      <c r="AO46" s="20"/>
      <c r="AP46" s="52"/>
      <c r="AQ46" s="52"/>
    </row>
    <row r="47" spans="1:44" s="4" customFormat="1">
      <c r="A47" s="12" t="str">
        <f t="shared" ca="1" si="8"/>
        <v>Overdue</v>
      </c>
      <c r="B47" s="13">
        <v>34</v>
      </c>
      <c r="C47" s="13" t="s">
        <v>263</v>
      </c>
      <c r="D47" s="29" t="s">
        <v>264</v>
      </c>
      <c r="E47" s="29"/>
      <c r="F47" s="15" t="s">
        <v>15</v>
      </c>
      <c r="G47" s="15" t="s">
        <v>167</v>
      </c>
      <c r="H47" s="14" t="s">
        <v>168</v>
      </c>
      <c r="I47" s="32">
        <v>9</v>
      </c>
      <c r="J47" s="14">
        <v>5</v>
      </c>
      <c r="K47" s="14">
        <v>0</v>
      </c>
      <c r="L47" s="24">
        <v>43661</v>
      </c>
      <c r="M47" s="24">
        <v>43669</v>
      </c>
      <c r="N47" s="24">
        <v>43672</v>
      </c>
      <c r="O47" s="24">
        <v>43682</v>
      </c>
      <c r="P47" s="27">
        <f t="shared" si="3"/>
        <v>0.55555555555555558</v>
      </c>
      <c r="Q47" s="26"/>
      <c r="R47" s="26"/>
      <c r="S47" s="14"/>
      <c r="T47" s="58">
        <f t="shared" si="6"/>
        <v>1</v>
      </c>
      <c r="U47" s="27">
        <f t="shared" si="4"/>
        <v>0</v>
      </c>
      <c r="V47" s="26"/>
      <c r="W47" s="27">
        <f t="shared" si="5"/>
        <v>0.51851851851851849</v>
      </c>
      <c r="X47" s="16">
        <v>43750</v>
      </c>
      <c r="Y47" s="16" t="s">
        <v>191</v>
      </c>
      <c r="Z47" s="16"/>
      <c r="AA47" s="16"/>
      <c r="AB47" s="16"/>
      <c r="AC47" s="16"/>
      <c r="AD47" s="17" t="s">
        <v>48</v>
      </c>
      <c r="AE47" s="17" t="s">
        <v>48</v>
      </c>
      <c r="AF47" s="17" t="s">
        <v>48</v>
      </c>
      <c r="AG47" s="16"/>
      <c r="AH47" s="18">
        <v>0</v>
      </c>
      <c r="AI47" s="18">
        <v>0</v>
      </c>
      <c r="AJ47" s="18">
        <v>0</v>
      </c>
      <c r="AK47" s="19" t="str">
        <f t="shared" si="2"/>
        <v>-</v>
      </c>
      <c r="AL47" s="17" t="s">
        <v>48</v>
      </c>
      <c r="AM47" s="17" t="s">
        <v>48</v>
      </c>
      <c r="AN47" s="16"/>
      <c r="AO47" s="20"/>
      <c r="AP47" s="13"/>
      <c r="AQ47" s="13"/>
      <c r="AR47" s="3"/>
    </row>
    <row r="48" spans="1:44" s="4" customFormat="1">
      <c r="A48" s="12" t="str">
        <f t="shared" ca="1" si="8"/>
        <v>Overdue</v>
      </c>
      <c r="B48" s="13">
        <v>35</v>
      </c>
      <c r="C48" s="13" t="s">
        <v>265</v>
      </c>
      <c r="D48" s="30" t="s">
        <v>266</v>
      </c>
      <c r="E48" s="30"/>
      <c r="F48" s="15" t="s">
        <v>15</v>
      </c>
      <c r="G48" s="15" t="s">
        <v>167</v>
      </c>
      <c r="H48" s="14" t="s">
        <v>168</v>
      </c>
      <c r="I48" s="32">
        <v>8</v>
      </c>
      <c r="J48" s="14">
        <v>5</v>
      </c>
      <c r="K48" s="14">
        <v>0</v>
      </c>
      <c r="L48" s="24">
        <v>43661</v>
      </c>
      <c r="M48" s="24">
        <v>43669</v>
      </c>
      <c r="N48" s="24">
        <v>43672</v>
      </c>
      <c r="O48" s="24">
        <v>43682</v>
      </c>
      <c r="P48" s="27">
        <f t="shared" si="3"/>
        <v>0.625</v>
      </c>
      <c r="Q48" s="26"/>
      <c r="R48" s="26"/>
      <c r="S48" s="14"/>
      <c r="T48" s="58">
        <f t="shared" si="6"/>
        <v>1</v>
      </c>
      <c r="U48" s="27">
        <f t="shared" si="4"/>
        <v>0</v>
      </c>
      <c r="V48" s="26"/>
      <c r="W48" s="27">
        <f t="shared" si="5"/>
        <v>0.54166666666666663</v>
      </c>
      <c r="X48" s="16">
        <v>43750</v>
      </c>
      <c r="Y48" s="16" t="s">
        <v>191</v>
      </c>
      <c r="Z48" s="16"/>
      <c r="AA48" s="16"/>
      <c r="AB48" s="16"/>
      <c r="AC48" s="16"/>
      <c r="AD48" s="17" t="s">
        <v>48</v>
      </c>
      <c r="AE48" s="17" t="s">
        <v>48</v>
      </c>
      <c r="AF48" s="17" t="s">
        <v>48</v>
      </c>
      <c r="AG48" s="16"/>
      <c r="AH48" s="18">
        <v>0</v>
      </c>
      <c r="AI48" s="18">
        <v>0</v>
      </c>
      <c r="AJ48" s="18">
        <v>0</v>
      </c>
      <c r="AK48" s="19" t="str">
        <f t="shared" si="2"/>
        <v>-</v>
      </c>
      <c r="AL48" s="17" t="s">
        <v>48</v>
      </c>
      <c r="AM48" s="17" t="s">
        <v>48</v>
      </c>
      <c r="AN48" s="16"/>
      <c r="AO48" s="20"/>
      <c r="AP48" s="13"/>
      <c r="AQ48" s="13"/>
      <c r="AR48" s="3"/>
    </row>
    <row r="49" spans="1:44" s="4" customFormat="1">
      <c r="A49" s="12" t="str">
        <f t="shared" ca="1" si="8"/>
        <v>Overdue</v>
      </c>
      <c r="B49" s="13">
        <v>36</v>
      </c>
      <c r="C49" s="13" t="s">
        <v>267</v>
      </c>
      <c r="D49" s="30" t="s">
        <v>268</v>
      </c>
      <c r="E49" s="30"/>
      <c r="F49" s="15" t="s">
        <v>15</v>
      </c>
      <c r="G49" s="15" t="s">
        <v>167</v>
      </c>
      <c r="H49" s="14" t="s">
        <v>168</v>
      </c>
      <c r="I49" s="32">
        <v>32</v>
      </c>
      <c r="J49" s="14">
        <v>4</v>
      </c>
      <c r="K49" s="14">
        <v>0</v>
      </c>
      <c r="L49" s="24">
        <v>43661</v>
      </c>
      <c r="M49" s="24">
        <v>43669</v>
      </c>
      <c r="N49" s="24">
        <v>43672</v>
      </c>
      <c r="O49" s="24">
        <v>43682</v>
      </c>
      <c r="P49" s="27">
        <f t="shared" si="3"/>
        <v>0.125</v>
      </c>
      <c r="Q49" s="26"/>
      <c r="R49" s="26"/>
      <c r="S49" s="14"/>
      <c r="T49" s="58">
        <f t="shared" si="6"/>
        <v>1</v>
      </c>
      <c r="U49" s="27">
        <f t="shared" si="4"/>
        <v>0</v>
      </c>
      <c r="V49" s="26"/>
      <c r="W49" s="27">
        <f t="shared" si="5"/>
        <v>0.375</v>
      </c>
      <c r="X49" s="16">
        <v>43750</v>
      </c>
      <c r="Y49" s="16" t="s">
        <v>191</v>
      </c>
      <c r="Z49" s="16"/>
      <c r="AA49" s="16"/>
      <c r="AB49" s="16"/>
      <c r="AC49" s="16"/>
      <c r="AD49" s="17" t="s">
        <v>48</v>
      </c>
      <c r="AE49" s="17" t="s">
        <v>48</v>
      </c>
      <c r="AF49" s="17" t="s">
        <v>48</v>
      </c>
      <c r="AG49" s="16"/>
      <c r="AH49" s="18">
        <v>0</v>
      </c>
      <c r="AI49" s="18">
        <v>0</v>
      </c>
      <c r="AJ49" s="18">
        <v>0</v>
      </c>
      <c r="AK49" s="19" t="str">
        <f t="shared" si="2"/>
        <v>-</v>
      </c>
      <c r="AL49" s="17" t="s">
        <v>48</v>
      </c>
      <c r="AM49" s="17" t="s">
        <v>48</v>
      </c>
      <c r="AN49" s="16"/>
      <c r="AO49" s="20"/>
      <c r="AP49" s="13"/>
      <c r="AQ49" s="13"/>
      <c r="AR49" s="3"/>
    </row>
    <row r="50" spans="1:44" ht="69">
      <c r="A50" s="51" t="str">
        <f t="shared" ca="1" si="8"/>
        <v>Overdue</v>
      </c>
      <c r="B50" s="52">
        <v>37</v>
      </c>
      <c r="C50" s="52" t="s">
        <v>269</v>
      </c>
      <c r="D50" s="60" t="s">
        <v>270</v>
      </c>
      <c r="E50" s="61" t="s">
        <v>271</v>
      </c>
      <c r="F50" s="55" t="s">
        <v>13</v>
      </c>
      <c r="G50" s="55" t="s">
        <v>167</v>
      </c>
      <c r="H50" s="53" t="s">
        <v>168</v>
      </c>
      <c r="I50" s="56">
        <v>6</v>
      </c>
      <c r="J50" s="53">
        <v>6</v>
      </c>
      <c r="K50" s="53">
        <v>4</v>
      </c>
      <c r="L50" s="57">
        <v>43661</v>
      </c>
      <c r="M50" s="57">
        <v>43669</v>
      </c>
      <c r="N50" s="59">
        <v>43672</v>
      </c>
      <c r="O50" s="59">
        <v>43682</v>
      </c>
      <c r="P50" s="58">
        <f t="shared" si="3"/>
        <v>1</v>
      </c>
      <c r="Q50" s="92">
        <v>43686</v>
      </c>
      <c r="R50" s="88">
        <v>2</v>
      </c>
      <c r="S50" s="55">
        <v>2</v>
      </c>
      <c r="T50" s="58">
        <f t="shared" si="6"/>
        <v>1</v>
      </c>
      <c r="U50" s="58">
        <f t="shared" si="4"/>
        <v>0.66666666666666663</v>
      </c>
      <c r="V50" s="92">
        <v>43686</v>
      </c>
      <c r="W50" s="58">
        <f t="shared" si="5"/>
        <v>0.88888888888888884</v>
      </c>
      <c r="X50" s="59">
        <v>43700</v>
      </c>
      <c r="Y50" s="59" t="s">
        <v>176</v>
      </c>
      <c r="Z50" s="59"/>
      <c r="AA50" s="59" t="s">
        <v>169</v>
      </c>
      <c r="AB50" s="59" t="s">
        <v>169</v>
      </c>
      <c r="AC50" s="59"/>
      <c r="AD50" s="17" t="s">
        <v>48</v>
      </c>
      <c r="AE50" s="17" t="s">
        <v>48</v>
      </c>
      <c r="AF50" s="17" t="s">
        <v>48</v>
      </c>
      <c r="AG50" s="59"/>
      <c r="AH50" s="17">
        <v>0</v>
      </c>
      <c r="AI50" s="17">
        <v>0</v>
      </c>
      <c r="AJ50" s="17">
        <v>0</v>
      </c>
      <c r="AK50" s="19" t="str">
        <f t="shared" si="2"/>
        <v>-</v>
      </c>
      <c r="AL50" s="17" t="s">
        <v>48</v>
      </c>
      <c r="AM50" s="17" t="s">
        <v>48</v>
      </c>
      <c r="AN50" s="59"/>
      <c r="AO50" s="20"/>
      <c r="AP50" s="52"/>
      <c r="AQ50" s="59">
        <v>43689</v>
      </c>
    </row>
    <row r="51" spans="1:44">
      <c r="A51" s="51" t="str">
        <f t="shared" ca="1" si="8"/>
        <v>Overdue</v>
      </c>
      <c r="B51" s="52">
        <v>38</v>
      </c>
      <c r="C51" s="52" t="s">
        <v>272</v>
      </c>
      <c r="D51" s="100" t="s">
        <v>273</v>
      </c>
      <c r="E51" s="61"/>
      <c r="F51" s="55" t="s">
        <v>13</v>
      </c>
      <c r="G51" s="55" t="s">
        <v>167</v>
      </c>
      <c r="H51" s="53" t="s">
        <v>168</v>
      </c>
      <c r="I51" s="56">
        <v>4</v>
      </c>
      <c r="J51" s="53">
        <v>4</v>
      </c>
      <c r="K51" s="53">
        <v>4</v>
      </c>
      <c r="L51" s="57">
        <v>43661</v>
      </c>
      <c r="M51" s="57">
        <v>43669</v>
      </c>
      <c r="N51" s="59">
        <v>43672</v>
      </c>
      <c r="O51" s="59">
        <v>43682</v>
      </c>
      <c r="P51" s="58">
        <f t="shared" si="3"/>
        <v>1</v>
      </c>
      <c r="Q51" s="92">
        <v>43679</v>
      </c>
      <c r="R51" s="88">
        <v>1</v>
      </c>
      <c r="S51" s="55">
        <v>1</v>
      </c>
      <c r="T51" s="58">
        <f t="shared" si="6"/>
        <v>1</v>
      </c>
      <c r="U51" s="58">
        <f t="shared" si="4"/>
        <v>1</v>
      </c>
      <c r="V51" s="92">
        <v>43682</v>
      </c>
      <c r="W51" s="58">
        <f t="shared" si="5"/>
        <v>1</v>
      </c>
      <c r="X51" s="59">
        <v>43700</v>
      </c>
      <c r="Y51" s="59" t="s">
        <v>176</v>
      </c>
      <c r="Z51" s="59"/>
      <c r="AA51" s="59" t="s">
        <v>169</v>
      </c>
      <c r="AB51" s="59" t="s">
        <v>169</v>
      </c>
      <c r="AC51" s="59"/>
      <c r="AD51" s="17" t="s">
        <v>48</v>
      </c>
      <c r="AE51" s="17" t="s">
        <v>48</v>
      </c>
      <c r="AF51" s="17" t="s">
        <v>48</v>
      </c>
      <c r="AG51" s="59"/>
      <c r="AH51" s="17">
        <v>0</v>
      </c>
      <c r="AI51" s="17">
        <v>0</v>
      </c>
      <c r="AJ51" s="17">
        <v>0</v>
      </c>
      <c r="AK51" s="19" t="str">
        <f t="shared" si="2"/>
        <v>-</v>
      </c>
      <c r="AL51" s="17" t="s">
        <v>48</v>
      </c>
      <c r="AM51" s="17" t="s">
        <v>48</v>
      </c>
      <c r="AN51" s="59"/>
      <c r="AO51" s="20"/>
      <c r="AP51" s="52"/>
      <c r="AQ51" s="59">
        <v>43689</v>
      </c>
    </row>
    <row r="52" spans="1:44" s="4" customFormat="1">
      <c r="A52" s="12" t="str">
        <f t="shared" ca="1" si="8"/>
        <v>Overdue</v>
      </c>
      <c r="B52" s="13">
        <v>39</v>
      </c>
      <c r="C52" s="13" t="s">
        <v>274</v>
      </c>
      <c r="D52" s="31" t="s">
        <v>275</v>
      </c>
      <c r="E52" s="31"/>
      <c r="F52" s="15" t="s">
        <v>15</v>
      </c>
      <c r="G52" s="15" t="s">
        <v>167</v>
      </c>
      <c r="H52" s="14" t="s">
        <v>168</v>
      </c>
      <c r="I52" s="32">
        <v>4</v>
      </c>
      <c r="J52" s="14">
        <v>3</v>
      </c>
      <c r="K52" s="14">
        <v>0</v>
      </c>
      <c r="L52" s="24">
        <v>43661</v>
      </c>
      <c r="M52" s="24">
        <v>43669</v>
      </c>
      <c r="N52" s="24">
        <v>43672</v>
      </c>
      <c r="O52" s="24">
        <v>43682</v>
      </c>
      <c r="P52" s="27">
        <f t="shared" si="3"/>
        <v>0.75</v>
      </c>
      <c r="Q52" s="26"/>
      <c r="R52" s="26"/>
      <c r="S52" s="14"/>
      <c r="T52" s="58">
        <f t="shared" si="6"/>
        <v>1</v>
      </c>
      <c r="U52" s="27">
        <f t="shared" si="4"/>
        <v>0</v>
      </c>
      <c r="V52" s="26"/>
      <c r="W52" s="27">
        <f t="shared" si="5"/>
        <v>0.58333333333333337</v>
      </c>
      <c r="X52" s="16">
        <v>43750</v>
      </c>
      <c r="Y52" s="16" t="s">
        <v>191</v>
      </c>
      <c r="Z52" s="16"/>
      <c r="AA52" s="16"/>
      <c r="AB52" s="16"/>
      <c r="AC52" s="16"/>
      <c r="AD52" s="17" t="s">
        <v>48</v>
      </c>
      <c r="AE52" s="17" t="s">
        <v>48</v>
      </c>
      <c r="AF52" s="17" t="s">
        <v>48</v>
      </c>
      <c r="AG52" s="16"/>
      <c r="AH52" s="18">
        <v>0</v>
      </c>
      <c r="AI52" s="18">
        <v>0</v>
      </c>
      <c r="AJ52" s="18">
        <v>0</v>
      </c>
      <c r="AK52" s="19" t="str">
        <f t="shared" si="2"/>
        <v>-</v>
      </c>
      <c r="AL52" s="17" t="s">
        <v>48</v>
      </c>
      <c r="AM52" s="17" t="s">
        <v>48</v>
      </c>
      <c r="AN52" s="16"/>
      <c r="AO52" s="20"/>
      <c r="AP52" s="13"/>
      <c r="AQ52" s="13"/>
      <c r="AR52" s="3"/>
    </row>
    <row r="53" spans="1:44" ht="55.15">
      <c r="A53" s="51" t="str">
        <f t="shared" ca="1" si="8"/>
        <v>Overdue</v>
      </c>
      <c r="B53" s="52">
        <v>40</v>
      </c>
      <c r="C53" s="52" t="s">
        <v>276</v>
      </c>
      <c r="D53" s="60" t="s">
        <v>277</v>
      </c>
      <c r="E53" s="61" t="s">
        <v>247</v>
      </c>
      <c r="F53" s="55" t="s">
        <v>13</v>
      </c>
      <c r="G53" s="55" t="s">
        <v>167</v>
      </c>
      <c r="H53" s="53" t="s">
        <v>168</v>
      </c>
      <c r="I53" s="56">
        <v>15</v>
      </c>
      <c r="J53" s="53">
        <v>15</v>
      </c>
      <c r="K53" s="53">
        <v>14</v>
      </c>
      <c r="L53" s="57">
        <v>43661</v>
      </c>
      <c r="M53" s="57">
        <v>43669</v>
      </c>
      <c r="N53" s="59">
        <v>43672</v>
      </c>
      <c r="O53" s="59">
        <v>43682</v>
      </c>
      <c r="P53" s="58">
        <f t="shared" si="3"/>
        <v>1</v>
      </c>
      <c r="Q53" s="92">
        <v>43686</v>
      </c>
      <c r="R53" s="88">
        <v>1</v>
      </c>
      <c r="S53" s="55">
        <v>1</v>
      </c>
      <c r="T53" s="58">
        <f t="shared" si="6"/>
        <v>1</v>
      </c>
      <c r="U53" s="58">
        <f t="shared" si="4"/>
        <v>0.93333333333333335</v>
      </c>
      <c r="V53" s="92">
        <v>43686</v>
      </c>
      <c r="W53" s="58">
        <f t="shared" si="5"/>
        <v>0.97777777777777786</v>
      </c>
      <c r="X53" s="59">
        <v>43714</v>
      </c>
      <c r="Y53" s="59" t="s">
        <v>191</v>
      </c>
      <c r="Z53" s="59"/>
      <c r="AA53" s="59" t="s">
        <v>169</v>
      </c>
      <c r="AB53" s="59" t="s">
        <v>169</v>
      </c>
      <c r="AC53" s="59"/>
      <c r="AD53" s="17" t="s">
        <v>48</v>
      </c>
      <c r="AE53" s="17" t="s">
        <v>48</v>
      </c>
      <c r="AF53" s="17" t="s">
        <v>48</v>
      </c>
      <c r="AG53" s="59"/>
      <c r="AH53" s="17">
        <v>0</v>
      </c>
      <c r="AI53" s="17">
        <v>0</v>
      </c>
      <c r="AJ53" s="17">
        <v>0</v>
      </c>
      <c r="AK53" s="19" t="str">
        <f t="shared" si="2"/>
        <v>-</v>
      </c>
      <c r="AL53" s="17" t="s">
        <v>48</v>
      </c>
      <c r="AM53" s="17" t="s">
        <v>48</v>
      </c>
      <c r="AN53" s="59"/>
      <c r="AO53" s="20"/>
      <c r="AP53" s="52"/>
      <c r="AQ53" s="52"/>
    </row>
    <row r="54" spans="1:44" s="4" customFormat="1">
      <c r="A54" s="12" t="str">
        <f t="shared" ca="1" si="8"/>
        <v>Overdue</v>
      </c>
      <c r="B54" s="13">
        <v>41</v>
      </c>
      <c r="C54" s="13" t="s">
        <v>278</v>
      </c>
      <c r="D54" s="31" t="s">
        <v>279</v>
      </c>
      <c r="E54" s="31"/>
      <c r="F54" s="15" t="s">
        <v>15</v>
      </c>
      <c r="G54" s="15" t="s">
        <v>167</v>
      </c>
      <c r="H54" s="14" t="s">
        <v>168</v>
      </c>
      <c r="I54" s="32">
        <v>5</v>
      </c>
      <c r="J54" s="14">
        <v>3</v>
      </c>
      <c r="K54" s="14">
        <v>3</v>
      </c>
      <c r="L54" s="24">
        <v>43661</v>
      </c>
      <c r="M54" s="24">
        <v>43669</v>
      </c>
      <c r="N54" s="24">
        <v>43672</v>
      </c>
      <c r="O54" s="24">
        <v>43682</v>
      </c>
      <c r="P54" s="27">
        <f t="shared" si="3"/>
        <v>0.6</v>
      </c>
      <c r="Q54" s="26"/>
      <c r="R54" s="88">
        <v>1</v>
      </c>
      <c r="S54" s="55">
        <v>1</v>
      </c>
      <c r="T54" s="58">
        <f t="shared" si="6"/>
        <v>1</v>
      </c>
      <c r="U54" s="27">
        <f t="shared" si="4"/>
        <v>0.6</v>
      </c>
      <c r="V54" s="26"/>
      <c r="W54" s="27">
        <f t="shared" si="5"/>
        <v>0.73333333333333339</v>
      </c>
      <c r="X54" s="16">
        <v>43750</v>
      </c>
      <c r="Y54" s="16" t="s">
        <v>191</v>
      </c>
      <c r="Z54" s="16"/>
      <c r="AA54" s="16"/>
      <c r="AB54" s="16"/>
      <c r="AC54" s="16"/>
      <c r="AD54" s="17" t="s">
        <v>48</v>
      </c>
      <c r="AE54" s="17" t="s">
        <v>48</v>
      </c>
      <c r="AF54" s="17" t="s">
        <v>48</v>
      </c>
      <c r="AG54" s="16"/>
      <c r="AH54" s="18">
        <v>0</v>
      </c>
      <c r="AI54" s="18">
        <v>0</v>
      </c>
      <c r="AJ54" s="18">
        <v>0</v>
      </c>
      <c r="AK54" s="19" t="str">
        <f t="shared" si="2"/>
        <v>-</v>
      </c>
      <c r="AL54" s="17" t="s">
        <v>48</v>
      </c>
      <c r="AM54" s="17" t="s">
        <v>48</v>
      </c>
      <c r="AN54" s="16"/>
      <c r="AO54" s="20"/>
      <c r="AP54" s="13"/>
      <c r="AQ54" s="13"/>
      <c r="AR54" s="3"/>
    </row>
    <row r="55" spans="1:44">
      <c r="A55" s="51" t="str">
        <f t="shared" ca="1" si="8"/>
        <v>Overdue</v>
      </c>
      <c r="B55" s="52">
        <v>42</v>
      </c>
      <c r="C55" s="52" t="s">
        <v>280</v>
      </c>
      <c r="D55" s="100" t="s">
        <v>281</v>
      </c>
      <c r="E55" s="61"/>
      <c r="F55" s="55" t="s">
        <v>13</v>
      </c>
      <c r="G55" s="55" t="s">
        <v>167</v>
      </c>
      <c r="H55" s="53" t="s">
        <v>168</v>
      </c>
      <c r="I55" s="56">
        <v>7</v>
      </c>
      <c r="J55" s="53">
        <v>7</v>
      </c>
      <c r="K55" s="53">
        <v>7</v>
      </c>
      <c r="L55" s="57">
        <v>43661</v>
      </c>
      <c r="M55" s="57">
        <v>43669</v>
      </c>
      <c r="N55" s="59">
        <v>43672</v>
      </c>
      <c r="O55" s="59">
        <v>43682</v>
      </c>
      <c r="P55" s="58">
        <f t="shared" si="3"/>
        <v>1</v>
      </c>
      <c r="Q55" s="92"/>
      <c r="R55" s="88">
        <v>1</v>
      </c>
      <c r="S55" s="55">
        <v>1</v>
      </c>
      <c r="T55" s="58">
        <f t="shared" si="6"/>
        <v>1</v>
      </c>
      <c r="U55" s="58">
        <f t="shared" si="4"/>
        <v>1</v>
      </c>
      <c r="V55" s="92">
        <v>43684</v>
      </c>
      <c r="W55" s="58">
        <f t="shared" si="5"/>
        <v>1</v>
      </c>
      <c r="X55" s="59">
        <v>43714</v>
      </c>
      <c r="Y55" s="59" t="s">
        <v>191</v>
      </c>
      <c r="Z55" s="59"/>
      <c r="AA55" s="59" t="s">
        <v>169</v>
      </c>
      <c r="AB55" s="59" t="s">
        <v>169</v>
      </c>
      <c r="AC55" s="59"/>
      <c r="AD55" s="17" t="s">
        <v>48</v>
      </c>
      <c r="AE55" s="17" t="s">
        <v>48</v>
      </c>
      <c r="AF55" s="17" t="s">
        <v>48</v>
      </c>
      <c r="AG55" s="59"/>
      <c r="AH55" s="17">
        <v>0</v>
      </c>
      <c r="AI55" s="17">
        <v>0</v>
      </c>
      <c r="AJ55" s="17">
        <v>0</v>
      </c>
      <c r="AK55" s="19" t="str">
        <f t="shared" si="2"/>
        <v>-</v>
      </c>
      <c r="AL55" s="17" t="s">
        <v>48</v>
      </c>
      <c r="AM55" s="17" t="s">
        <v>48</v>
      </c>
      <c r="AN55" s="59"/>
      <c r="AO55" s="20"/>
      <c r="AP55" s="52"/>
      <c r="AQ55" s="52"/>
    </row>
    <row r="56" spans="1:44" s="4" customFormat="1">
      <c r="A56" s="12" t="str">
        <f t="shared" ca="1" si="8"/>
        <v>Overdue</v>
      </c>
      <c r="B56" s="13">
        <v>43</v>
      </c>
      <c r="C56" s="13" t="s">
        <v>282</v>
      </c>
      <c r="D56" s="29" t="s">
        <v>283</v>
      </c>
      <c r="E56" s="29"/>
      <c r="F56" s="15" t="s">
        <v>15</v>
      </c>
      <c r="G56" s="15" t="s">
        <v>167</v>
      </c>
      <c r="H56" s="14" t="s">
        <v>168</v>
      </c>
      <c r="I56" s="32">
        <v>16</v>
      </c>
      <c r="J56" s="14">
        <v>6</v>
      </c>
      <c r="K56" s="14">
        <v>0</v>
      </c>
      <c r="L56" s="24">
        <v>43661</v>
      </c>
      <c r="M56" s="24">
        <v>43669</v>
      </c>
      <c r="N56" s="24">
        <v>43672</v>
      </c>
      <c r="O56" s="24">
        <v>43682</v>
      </c>
      <c r="P56" s="27">
        <f t="shared" si="3"/>
        <v>0.375</v>
      </c>
      <c r="Q56" s="26"/>
      <c r="R56" s="26"/>
      <c r="S56" s="14"/>
      <c r="T56" s="58">
        <f t="shared" si="6"/>
        <v>1</v>
      </c>
      <c r="U56" s="27">
        <f t="shared" si="4"/>
        <v>0</v>
      </c>
      <c r="V56" s="26"/>
      <c r="W56" s="27">
        <f t="shared" si="5"/>
        <v>0.45833333333333331</v>
      </c>
      <c r="X56" s="16">
        <v>43750</v>
      </c>
      <c r="Y56" s="16" t="s">
        <v>191</v>
      </c>
      <c r="Z56" s="16"/>
      <c r="AA56" s="16"/>
      <c r="AB56" s="16"/>
      <c r="AC56" s="16"/>
      <c r="AD56" s="17" t="s">
        <v>48</v>
      </c>
      <c r="AE56" s="17" t="s">
        <v>48</v>
      </c>
      <c r="AF56" s="17" t="s">
        <v>48</v>
      </c>
      <c r="AG56" s="16"/>
      <c r="AH56" s="18">
        <v>0</v>
      </c>
      <c r="AI56" s="18">
        <v>0</v>
      </c>
      <c r="AJ56" s="18">
        <v>0</v>
      </c>
      <c r="AK56" s="19" t="str">
        <f t="shared" si="2"/>
        <v>-</v>
      </c>
      <c r="AL56" s="17" t="s">
        <v>48</v>
      </c>
      <c r="AM56" s="17" t="s">
        <v>48</v>
      </c>
      <c r="AN56" s="16"/>
      <c r="AO56" s="20"/>
      <c r="AP56" s="13"/>
      <c r="AQ56" s="13"/>
      <c r="AR56" s="3"/>
    </row>
    <row r="57" spans="1:44" s="4" customFormat="1">
      <c r="A57" s="12" t="str">
        <f t="shared" ca="1" si="8"/>
        <v>Overdue</v>
      </c>
      <c r="B57" s="13">
        <v>44</v>
      </c>
      <c r="C57" s="13" t="s">
        <v>284</v>
      </c>
      <c r="D57" s="29" t="s">
        <v>285</v>
      </c>
      <c r="E57" s="29"/>
      <c r="F57" s="15" t="s">
        <v>15</v>
      </c>
      <c r="G57" s="15" t="s">
        <v>167</v>
      </c>
      <c r="H57" s="14" t="s">
        <v>168</v>
      </c>
      <c r="I57" s="32">
        <v>22</v>
      </c>
      <c r="J57" s="14">
        <v>0</v>
      </c>
      <c r="K57" s="14">
        <v>0</v>
      </c>
      <c r="L57" s="24">
        <v>43661</v>
      </c>
      <c r="M57" s="24">
        <v>43669</v>
      </c>
      <c r="N57" s="24">
        <v>43672</v>
      </c>
      <c r="O57" s="24">
        <v>43682</v>
      </c>
      <c r="P57" s="27">
        <f t="shared" si="3"/>
        <v>0</v>
      </c>
      <c r="Q57" s="26"/>
      <c r="R57" s="26"/>
      <c r="S57" s="14"/>
      <c r="T57" s="58">
        <f t="shared" si="6"/>
        <v>1</v>
      </c>
      <c r="U57" s="27">
        <f t="shared" si="4"/>
        <v>0</v>
      </c>
      <c r="V57" s="26"/>
      <c r="W57" s="27">
        <f t="shared" si="5"/>
        <v>0.33333333333333331</v>
      </c>
      <c r="X57" s="16">
        <v>43750</v>
      </c>
      <c r="Y57" s="16" t="s">
        <v>191</v>
      </c>
      <c r="Z57" s="16"/>
      <c r="AA57" s="16"/>
      <c r="AB57" s="16"/>
      <c r="AC57" s="16"/>
      <c r="AD57" s="17" t="s">
        <v>48</v>
      </c>
      <c r="AE57" s="17" t="s">
        <v>48</v>
      </c>
      <c r="AF57" s="17" t="s">
        <v>48</v>
      </c>
      <c r="AG57" s="16"/>
      <c r="AH57" s="18">
        <v>0</v>
      </c>
      <c r="AI57" s="18">
        <v>0</v>
      </c>
      <c r="AJ57" s="18">
        <v>0</v>
      </c>
      <c r="AK57" s="19" t="str">
        <f t="shared" si="2"/>
        <v>-</v>
      </c>
      <c r="AL57" s="17" t="s">
        <v>48</v>
      </c>
      <c r="AM57" s="17" t="s">
        <v>48</v>
      </c>
      <c r="AN57" s="16"/>
      <c r="AO57" s="20"/>
      <c r="AP57" s="13"/>
      <c r="AQ57" s="13"/>
      <c r="AR57" s="3"/>
    </row>
    <row r="58" spans="1:44" s="4" customFormat="1">
      <c r="A58" s="12" t="str">
        <f t="shared" ca="1" si="8"/>
        <v>Overdue</v>
      </c>
      <c r="B58" s="13">
        <v>45</v>
      </c>
      <c r="C58" s="13" t="s">
        <v>286</v>
      </c>
      <c r="D58" s="30" t="s">
        <v>287</v>
      </c>
      <c r="E58" s="30"/>
      <c r="F58" s="15" t="s">
        <v>15</v>
      </c>
      <c r="G58" s="15" t="s">
        <v>167</v>
      </c>
      <c r="H58" s="14" t="s">
        <v>168</v>
      </c>
      <c r="I58" s="32">
        <v>8</v>
      </c>
      <c r="J58" s="14">
        <v>0</v>
      </c>
      <c r="K58" s="14">
        <v>0</v>
      </c>
      <c r="L58" s="24">
        <v>43661</v>
      </c>
      <c r="M58" s="24">
        <v>43669</v>
      </c>
      <c r="N58" s="24">
        <v>43672</v>
      </c>
      <c r="O58" s="24">
        <v>43682</v>
      </c>
      <c r="P58" s="27">
        <f t="shared" si="3"/>
        <v>0</v>
      </c>
      <c r="Q58" s="26"/>
      <c r="R58" s="26"/>
      <c r="S58" s="14"/>
      <c r="T58" s="58">
        <f t="shared" si="6"/>
        <v>1</v>
      </c>
      <c r="U58" s="27">
        <f t="shared" si="4"/>
        <v>0</v>
      </c>
      <c r="V58" s="26"/>
      <c r="W58" s="27">
        <f t="shared" si="5"/>
        <v>0.33333333333333331</v>
      </c>
      <c r="X58" s="16">
        <v>43750</v>
      </c>
      <c r="Y58" s="16" t="s">
        <v>191</v>
      </c>
      <c r="Z58" s="16"/>
      <c r="AA58" s="16"/>
      <c r="AB58" s="16"/>
      <c r="AC58" s="16"/>
      <c r="AD58" s="17" t="s">
        <v>48</v>
      </c>
      <c r="AE58" s="17" t="s">
        <v>48</v>
      </c>
      <c r="AF58" s="17" t="s">
        <v>48</v>
      </c>
      <c r="AG58" s="16"/>
      <c r="AH58" s="18">
        <v>0</v>
      </c>
      <c r="AI58" s="18">
        <v>0</v>
      </c>
      <c r="AJ58" s="18">
        <v>0</v>
      </c>
      <c r="AK58" s="19" t="str">
        <f t="shared" si="2"/>
        <v>-</v>
      </c>
      <c r="AL58" s="17" t="s">
        <v>48</v>
      </c>
      <c r="AM58" s="17" t="s">
        <v>48</v>
      </c>
      <c r="AN58" s="16"/>
      <c r="AO58" s="20"/>
      <c r="AP58" s="13"/>
      <c r="AQ58" s="13"/>
      <c r="AR58" s="3"/>
    </row>
    <row r="59" spans="1:44" s="4" customFormat="1">
      <c r="A59" s="12" t="str">
        <f t="shared" ca="1" si="8"/>
        <v>Overdue</v>
      </c>
      <c r="B59" s="13">
        <v>46</v>
      </c>
      <c r="C59" s="13" t="s">
        <v>288</v>
      </c>
      <c r="D59" s="30" t="s">
        <v>289</v>
      </c>
      <c r="E59" s="30"/>
      <c r="F59" s="15" t="s">
        <v>15</v>
      </c>
      <c r="G59" s="15" t="s">
        <v>167</v>
      </c>
      <c r="H59" s="14" t="s">
        <v>168</v>
      </c>
      <c r="I59" s="32">
        <v>6</v>
      </c>
      <c r="J59" s="14">
        <v>0</v>
      </c>
      <c r="K59" s="14">
        <v>0</v>
      </c>
      <c r="L59" s="24">
        <v>43661</v>
      </c>
      <c r="M59" s="24">
        <v>43669</v>
      </c>
      <c r="N59" s="24">
        <v>43672</v>
      </c>
      <c r="O59" s="24">
        <v>43682</v>
      </c>
      <c r="P59" s="27">
        <f t="shared" si="3"/>
        <v>0</v>
      </c>
      <c r="Q59" s="26"/>
      <c r="R59" s="26"/>
      <c r="S59" s="14"/>
      <c r="T59" s="58">
        <f t="shared" si="6"/>
        <v>1</v>
      </c>
      <c r="U59" s="27">
        <f t="shared" si="4"/>
        <v>0</v>
      </c>
      <c r="V59" s="26"/>
      <c r="W59" s="27">
        <f t="shared" si="5"/>
        <v>0.33333333333333331</v>
      </c>
      <c r="X59" s="16">
        <v>43750</v>
      </c>
      <c r="Y59" s="16" t="s">
        <v>191</v>
      </c>
      <c r="Z59" s="16"/>
      <c r="AA59" s="16"/>
      <c r="AB59" s="16"/>
      <c r="AC59" s="16"/>
      <c r="AD59" s="17" t="s">
        <v>48</v>
      </c>
      <c r="AE59" s="17" t="s">
        <v>48</v>
      </c>
      <c r="AF59" s="17" t="s">
        <v>48</v>
      </c>
      <c r="AG59" s="16"/>
      <c r="AH59" s="18">
        <v>0</v>
      </c>
      <c r="AI59" s="18">
        <v>0</v>
      </c>
      <c r="AJ59" s="18">
        <v>0</v>
      </c>
      <c r="AK59" s="19" t="str">
        <f t="shared" si="2"/>
        <v>-</v>
      </c>
      <c r="AL59" s="17" t="s">
        <v>48</v>
      </c>
      <c r="AM59" s="17" t="s">
        <v>48</v>
      </c>
      <c r="AN59" s="16"/>
      <c r="AO59" s="20"/>
      <c r="AP59" s="13"/>
      <c r="AQ59" s="13"/>
      <c r="AR59" s="3"/>
    </row>
    <row r="60" spans="1:44" s="4" customFormat="1">
      <c r="A60" s="12" t="str">
        <f t="shared" ca="1" si="8"/>
        <v>Overdue</v>
      </c>
      <c r="B60" s="13">
        <v>47</v>
      </c>
      <c r="C60" s="13" t="s">
        <v>290</v>
      </c>
      <c r="D60" s="31" t="s">
        <v>291</v>
      </c>
      <c r="E60" s="31"/>
      <c r="F60" s="15" t="s">
        <v>15</v>
      </c>
      <c r="G60" s="15" t="s">
        <v>167</v>
      </c>
      <c r="H60" s="14" t="s">
        <v>168</v>
      </c>
      <c r="I60" s="32">
        <v>29</v>
      </c>
      <c r="J60" s="14">
        <v>0</v>
      </c>
      <c r="K60" s="14">
        <v>0</v>
      </c>
      <c r="L60" s="24">
        <v>43661</v>
      </c>
      <c r="M60" s="24">
        <v>43669</v>
      </c>
      <c r="N60" s="24">
        <v>43672</v>
      </c>
      <c r="O60" s="24">
        <v>43682</v>
      </c>
      <c r="P60" s="27">
        <f t="shared" si="3"/>
        <v>0</v>
      </c>
      <c r="Q60" s="26"/>
      <c r="R60" s="26"/>
      <c r="S60" s="14"/>
      <c r="T60" s="58">
        <f t="shared" si="6"/>
        <v>1</v>
      </c>
      <c r="U60" s="27">
        <f t="shared" si="4"/>
        <v>0</v>
      </c>
      <c r="V60" s="26"/>
      <c r="W60" s="27">
        <f t="shared" si="5"/>
        <v>0.33333333333333331</v>
      </c>
      <c r="X60" s="16">
        <v>43750</v>
      </c>
      <c r="Y60" s="16" t="s">
        <v>191</v>
      </c>
      <c r="Z60" s="16"/>
      <c r="AA60" s="16"/>
      <c r="AB60" s="16"/>
      <c r="AC60" s="16"/>
      <c r="AD60" s="17" t="s">
        <v>48</v>
      </c>
      <c r="AE60" s="17" t="s">
        <v>48</v>
      </c>
      <c r="AF60" s="17" t="s">
        <v>48</v>
      </c>
      <c r="AG60" s="16"/>
      <c r="AH60" s="18">
        <v>0</v>
      </c>
      <c r="AI60" s="18">
        <v>0</v>
      </c>
      <c r="AJ60" s="18">
        <v>0</v>
      </c>
      <c r="AK60" s="19" t="str">
        <f t="shared" si="2"/>
        <v>-</v>
      </c>
      <c r="AL60" s="17" t="s">
        <v>48</v>
      </c>
      <c r="AM60" s="17" t="s">
        <v>48</v>
      </c>
      <c r="AN60" s="16"/>
      <c r="AO60" s="20"/>
      <c r="AP60" s="13"/>
      <c r="AQ60" s="13"/>
      <c r="AR60" s="3"/>
    </row>
    <row r="61" spans="1:44" s="4" customFormat="1">
      <c r="A61" s="12"/>
      <c r="B61" s="13">
        <v>48</v>
      </c>
      <c r="C61" s="13" t="s">
        <v>292</v>
      </c>
      <c r="D61" s="31" t="s">
        <v>293</v>
      </c>
      <c r="E61" s="31"/>
      <c r="F61" s="15" t="s">
        <v>15</v>
      </c>
      <c r="G61" s="15" t="s">
        <v>167</v>
      </c>
      <c r="H61" s="14" t="s">
        <v>168</v>
      </c>
      <c r="I61" s="32">
        <v>21</v>
      </c>
      <c r="J61" s="14">
        <v>0</v>
      </c>
      <c r="K61" s="14">
        <v>0</v>
      </c>
      <c r="L61" s="24">
        <v>43661</v>
      </c>
      <c r="M61" s="24">
        <v>43669</v>
      </c>
      <c r="N61" s="24">
        <v>43672</v>
      </c>
      <c r="O61" s="24">
        <v>43682</v>
      </c>
      <c r="P61" s="27">
        <f t="shared" si="3"/>
        <v>0</v>
      </c>
      <c r="Q61" s="26"/>
      <c r="R61" s="26"/>
      <c r="S61" s="14"/>
      <c r="T61" s="58">
        <f t="shared" si="6"/>
        <v>1</v>
      </c>
      <c r="U61" s="27">
        <f t="shared" si="4"/>
        <v>0</v>
      </c>
      <c r="V61" s="26"/>
      <c r="W61" s="27">
        <f t="shared" si="5"/>
        <v>0.33333333333333331</v>
      </c>
      <c r="X61" s="16">
        <v>43750</v>
      </c>
      <c r="Y61" s="16" t="s">
        <v>191</v>
      </c>
      <c r="Z61" s="16"/>
      <c r="AA61" s="16"/>
      <c r="AB61" s="16"/>
      <c r="AC61" s="16"/>
      <c r="AD61" s="17" t="s">
        <v>48</v>
      </c>
      <c r="AE61" s="17" t="s">
        <v>48</v>
      </c>
      <c r="AF61" s="17" t="s">
        <v>48</v>
      </c>
      <c r="AG61" s="16"/>
      <c r="AH61" s="18">
        <v>0</v>
      </c>
      <c r="AI61" s="18">
        <v>0</v>
      </c>
      <c r="AJ61" s="18">
        <v>0</v>
      </c>
      <c r="AK61" s="19" t="str">
        <f t="shared" si="2"/>
        <v>-</v>
      </c>
      <c r="AL61" s="17" t="s">
        <v>48</v>
      </c>
      <c r="AM61" s="17" t="s">
        <v>48</v>
      </c>
      <c r="AN61" s="16"/>
      <c r="AO61" s="20"/>
      <c r="AP61" s="13"/>
      <c r="AQ61" s="13"/>
      <c r="AR61" s="3"/>
    </row>
    <row r="62" spans="1:44" s="4" customFormat="1">
      <c r="A62" s="12" t="str">
        <f ca="1">IF(AND(AC62&lt;TODAY(),AF62="No"),"Overdue","")</f>
        <v>Overdue</v>
      </c>
      <c r="B62" s="13">
        <v>49</v>
      </c>
      <c r="C62" s="13" t="s">
        <v>294</v>
      </c>
      <c r="D62" s="31" t="s">
        <v>295</v>
      </c>
      <c r="E62" s="31"/>
      <c r="F62" s="15" t="s">
        <v>15</v>
      </c>
      <c r="G62" s="15" t="s">
        <v>167</v>
      </c>
      <c r="H62" s="14" t="s">
        <v>168</v>
      </c>
      <c r="I62" s="32">
        <v>3</v>
      </c>
      <c r="J62" s="14">
        <v>0</v>
      </c>
      <c r="K62" s="14">
        <v>0</v>
      </c>
      <c r="L62" s="24">
        <v>43661</v>
      </c>
      <c r="M62" s="24">
        <v>43669</v>
      </c>
      <c r="N62" s="24">
        <v>43672</v>
      </c>
      <c r="O62" s="24">
        <v>43682</v>
      </c>
      <c r="P62" s="27">
        <f t="shared" si="3"/>
        <v>0</v>
      </c>
      <c r="Q62" s="26"/>
      <c r="R62" s="26"/>
      <c r="S62" s="14"/>
      <c r="T62" s="58">
        <f t="shared" si="6"/>
        <v>1</v>
      </c>
      <c r="U62" s="27">
        <f t="shared" si="4"/>
        <v>0</v>
      </c>
      <c r="V62" s="26"/>
      <c r="W62" s="27">
        <f t="shared" si="5"/>
        <v>0.33333333333333331</v>
      </c>
      <c r="X62" s="16">
        <v>43750</v>
      </c>
      <c r="Y62" s="16" t="s">
        <v>191</v>
      </c>
      <c r="Z62" s="16"/>
      <c r="AA62" s="16"/>
      <c r="AB62" s="16"/>
      <c r="AC62" s="16"/>
      <c r="AD62" s="17" t="s">
        <v>48</v>
      </c>
      <c r="AE62" s="17" t="s">
        <v>48</v>
      </c>
      <c r="AF62" s="17" t="s">
        <v>48</v>
      </c>
      <c r="AG62" s="16"/>
      <c r="AH62" s="18">
        <v>0</v>
      </c>
      <c r="AI62" s="18">
        <v>0</v>
      </c>
      <c r="AJ62" s="18">
        <v>0</v>
      </c>
      <c r="AK62" s="19" t="str">
        <f t="shared" si="2"/>
        <v>-</v>
      </c>
      <c r="AL62" s="17" t="s">
        <v>48</v>
      </c>
      <c r="AM62" s="17" t="s">
        <v>48</v>
      </c>
      <c r="AN62" s="16"/>
      <c r="AO62" s="20"/>
      <c r="AP62" s="13"/>
      <c r="AQ62" s="13"/>
      <c r="AR62" s="3"/>
    </row>
    <row r="63" spans="1:44" s="4" customFormat="1">
      <c r="A63" s="12" t="str">
        <f ca="1">IF(AND(AC63&lt;TODAY(),AF63="No"),"Overdue","")</f>
        <v>Overdue</v>
      </c>
      <c r="B63" s="13">
        <v>50</v>
      </c>
      <c r="C63" s="13" t="s">
        <v>296</v>
      </c>
      <c r="D63" s="29" t="s">
        <v>297</v>
      </c>
      <c r="E63" s="29"/>
      <c r="F63" s="15" t="s">
        <v>15</v>
      </c>
      <c r="G63" s="15" t="s">
        <v>167</v>
      </c>
      <c r="H63" s="14" t="s">
        <v>168</v>
      </c>
      <c r="I63" s="32">
        <v>3</v>
      </c>
      <c r="J63" s="14">
        <v>1</v>
      </c>
      <c r="K63" s="14">
        <v>0</v>
      </c>
      <c r="L63" s="24">
        <v>43661</v>
      </c>
      <c r="M63" s="24">
        <v>43669</v>
      </c>
      <c r="N63" s="24">
        <v>43672</v>
      </c>
      <c r="O63" s="24">
        <v>43682</v>
      </c>
      <c r="P63" s="27">
        <f t="shared" si="3"/>
        <v>0.33333333333333331</v>
      </c>
      <c r="Q63" s="26"/>
      <c r="R63" s="26"/>
      <c r="S63" s="14"/>
      <c r="T63" s="58">
        <f t="shared" si="6"/>
        <v>1</v>
      </c>
      <c r="U63" s="27">
        <f t="shared" si="4"/>
        <v>0</v>
      </c>
      <c r="V63" s="26"/>
      <c r="W63" s="27">
        <f t="shared" si="5"/>
        <v>0.44444444444444442</v>
      </c>
      <c r="X63" s="16">
        <v>43750</v>
      </c>
      <c r="Y63" s="16" t="s">
        <v>191</v>
      </c>
      <c r="Z63" s="16"/>
      <c r="AA63" s="16"/>
      <c r="AB63" s="16"/>
      <c r="AC63" s="16"/>
      <c r="AD63" s="17" t="s">
        <v>48</v>
      </c>
      <c r="AE63" s="17" t="s">
        <v>48</v>
      </c>
      <c r="AF63" s="17" t="s">
        <v>48</v>
      </c>
      <c r="AG63" s="16"/>
      <c r="AH63" s="18">
        <v>0</v>
      </c>
      <c r="AI63" s="18">
        <v>0</v>
      </c>
      <c r="AJ63" s="18">
        <v>0</v>
      </c>
      <c r="AK63" s="19" t="str">
        <f t="shared" si="2"/>
        <v>-</v>
      </c>
      <c r="AL63" s="17" t="s">
        <v>48</v>
      </c>
      <c r="AM63" s="17" t="s">
        <v>48</v>
      </c>
      <c r="AN63" s="16"/>
      <c r="AO63" s="20"/>
      <c r="AP63" s="13"/>
      <c r="AQ63" s="13"/>
      <c r="AR63" s="3"/>
    </row>
    <row r="64" spans="1:44">
      <c r="A64" s="51" t="str">
        <f ca="1">IF(AND(AC64&lt;TODAY(),AF64="No"),"Overdue","")</f>
        <v>Overdue</v>
      </c>
      <c r="B64" s="52">
        <v>51</v>
      </c>
      <c r="C64" s="52" t="s">
        <v>298</v>
      </c>
      <c r="D64" s="100" t="s">
        <v>299</v>
      </c>
      <c r="E64" s="61" t="s">
        <v>300</v>
      </c>
      <c r="F64" s="55" t="s">
        <v>13</v>
      </c>
      <c r="G64" s="55" t="s">
        <v>167</v>
      </c>
      <c r="H64" s="53" t="s">
        <v>168</v>
      </c>
      <c r="I64" s="56">
        <v>6</v>
      </c>
      <c r="J64" s="53">
        <v>6</v>
      </c>
      <c r="K64" s="53">
        <v>6</v>
      </c>
      <c r="L64" s="57">
        <v>43661</v>
      </c>
      <c r="M64" s="57">
        <v>43669</v>
      </c>
      <c r="N64" s="59">
        <v>43672</v>
      </c>
      <c r="O64" s="59">
        <v>43682</v>
      </c>
      <c r="P64" s="58">
        <f t="shared" si="3"/>
        <v>1</v>
      </c>
      <c r="Q64" s="92">
        <v>43679</v>
      </c>
      <c r="R64" s="88">
        <v>1</v>
      </c>
      <c r="S64" s="55">
        <v>1</v>
      </c>
      <c r="T64" s="58">
        <f t="shared" si="6"/>
        <v>1</v>
      </c>
      <c r="U64" s="58">
        <f t="shared" si="4"/>
        <v>1</v>
      </c>
      <c r="V64" s="92">
        <v>43684</v>
      </c>
      <c r="W64" s="58">
        <f t="shared" si="5"/>
        <v>1</v>
      </c>
      <c r="X64" s="59">
        <v>43714</v>
      </c>
      <c r="Y64" s="59" t="s">
        <v>191</v>
      </c>
      <c r="Z64" s="59"/>
      <c r="AA64" s="59" t="s">
        <v>169</v>
      </c>
      <c r="AB64" s="59" t="s">
        <v>169</v>
      </c>
      <c r="AC64" s="59"/>
      <c r="AD64" s="17" t="s">
        <v>48</v>
      </c>
      <c r="AE64" s="17" t="s">
        <v>48</v>
      </c>
      <c r="AF64" s="17" t="s">
        <v>48</v>
      </c>
      <c r="AG64" s="59"/>
      <c r="AH64" s="17">
        <v>0</v>
      </c>
      <c r="AI64" s="17">
        <v>0</v>
      </c>
      <c r="AJ64" s="17">
        <v>0</v>
      </c>
      <c r="AK64" s="19" t="str">
        <f t="shared" si="2"/>
        <v>-</v>
      </c>
      <c r="AL64" s="17" t="s">
        <v>48</v>
      </c>
      <c r="AM64" s="17" t="s">
        <v>48</v>
      </c>
      <c r="AN64" s="59"/>
      <c r="AO64" s="20"/>
      <c r="AP64" s="52"/>
      <c r="AQ64" s="52"/>
    </row>
    <row r="65" spans="1:43" ht="55.15">
      <c r="A65" s="51"/>
      <c r="B65" s="52">
        <v>52</v>
      </c>
      <c r="C65" s="52" t="s">
        <v>301</v>
      </c>
      <c r="D65" s="60" t="s">
        <v>302</v>
      </c>
      <c r="E65" s="61" t="s">
        <v>303</v>
      </c>
      <c r="F65" s="55" t="s">
        <v>13</v>
      </c>
      <c r="G65" s="55" t="s">
        <v>167</v>
      </c>
      <c r="H65" s="53" t="s">
        <v>168</v>
      </c>
      <c r="I65" s="56">
        <v>5</v>
      </c>
      <c r="J65" s="53">
        <v>4</v>
      </c>
      <c r="K65" s="53">
        <v>4</v>
      </c>
      <c r="L65" s="57">
        <v>43661</v>
      </c>
      <c r="M65" s="57">
        <v>43669</v>
      </c>
      <c r="N65" s="59">
        <v>43672</v>
      </c>
      <c r="O65" s="59">
        <v>43682</v>
      </c>
      <c r="P65" s="58">
        <f t="shared" si="3"/>
        <v>0.8</v>
      </c>
      <c r="Q65" s="92">
        <v>43686</v>
      </c>
      <c r="R65" s="88">
        <v>1</v>
      </c>
      <c r="S65" s="55">
        <v>0</v>
      </c>
      <c r="T65" s="58">
        <f t="shared" si="6"/>
        <v>0</v>
      </c>
      <c r="U65" s="58">
        <f t="shared" si="4"/>
        <v>0.8</v>
      </c>
      <c r="V65" s="92">
        <v>43689</v>
      </c>
      <c r="W65" s="58">
        <f t="shared" si="5"/>
        <v>0.53333333333333333</v>
      </c>
      <c r="X65" s="59">
        <v>43714</v>
      </c>
      <c r="Y65" s="59" t="s">
        <v>191</v>
      </c>
      <c r="Z65" s="59"/>
      <c r="AA65" s="59" t="s">
        <v>169</v>
      </c>
      <c r="AB65" s="59" t="s">
        <v>169</v>
      </c>
      <c r="AC65" s="59"/>
      <c r="AD65" s="17" t="s">
        <v>48</v>
      </c>
      <c r="AE65" s="17" t="s">
        <v>48</v>
      </c>
      <c r="AF65" s="17" t="s">
        <v>48</v>
      </c>
      <c r="AG65" s="59"/>
      <c r="AH65" s="17">
        <v>0</v>
      </c>
      <c r="AI65" s="17">
        <v>0</v>
      </c>
      <c r="AJ65" s="17">
        <v>0</v>
      </c>
      <c r="AK65" s="19" t="str">
        <f t="shared" si="2"/>
        <v>-</v>
      </c>
      <c r="AL65" s="17" t="s">
        <v>48</v>
      </c>
      <c r="AM65" s="17" t="s">
        <v>48</v>
      </c>
      <c r="AN65" s="59"/>
      <c r="AO65" s="20" t="s">
        <v>304</v>
      </c>
      <c r="AP65" s="52"/>
      <c r="AQ65" s="52"/>
    </row>
    <row r="66" spans="1:43">
      <c r="Q66" s="94"/>
      <c r="R66" s="90"/>
    </row>
    <row r="67" spans="1:43">
      <c r="R67" s="6">
        <f>SUM(R14:R65)</f>
        <v>74</v>
      </c>
      <c r="S67" s="6">
        <f>SUM(S14:S65)</f>
        <v>71</v>
      </c>
      <c r="T67" s="95"/>
    </row>
  </sheetData>
  <autoFilter ref="B13:AQ65" xr:uid="{00000000-0009-0000-0000-000002000000}"/>
  <customSheetViews>
    <customSheetView guid="{0C741814-B9F0-4875-AB88-B020800E2705}" filter="1" showAutoFilter="1">
      <pageMargins left="0" right="0" top="0" bottom="0" header="0" footer="0"/>
      <autoFilter ref="B13:AC146" xr:uid="{00000000-0000-0000-0000-000000000000}">
        <filterColumn colId="6">
          <filters>
            <filter val="Fri 05 Oct '18"/>
            <filter val="Fri 26 Oct '18"/>
            <filter val="Mon 22 Oct '18"/>
            <filter val="Sat 27 Oct '18"/>
            <filter val="Sun 11 Nov '18"/>
            <filter val="Sun 21 Oct '18"/>
            <filter val="Sun 28 Oct '18"/>
            <filter val="Thu 04 Oct '18"/>
            <filter val="Thu 11 Oct '18"/>
            <filter val="Tue 09 Oct '18"/>
            <filter val="Tue 23 Oct '18"/>
            <filter val="Wed 03 Oct '18"/>
            <filter val="Wed 10 Oct '18"/>
          </filters>
        </filterColumn>
      </autoFilter>
    </customSheetView>
    <customSheetView guid="{1F89D1A9-0B9E-40D9-8C00-B964AA207FF7}" filter="1" showAutoFilter="1">
      <pageMargins left="0" right="0" top="0" bottom="0" header="0" footer="0"/>
      <autoFilter ref="B13:AC146" xr:uid="{00000000-0000-0000-0000-000000000000}"/>
    </customSheetView>
  </customSheetViews>
  <mergeCells count="5">
    <mergeCell ref="L12:W12"/>
    <mergeCell ref="X12:Z12"/>
    <mergeCell ref="AC12:AG12"/>
    <mergeCell ref="AH12:AN12"/>
    <mergeCell ref="AP12:AQ12"/>
  </mergeCells>
  <conditionalFormatting sqref="M14">
    <cfRule type="expression" dxfId="47" priority="57">
      <formula>$M14&gt;$L14</formula>
    </cfRule>
  </conditionalFormatting>
  <conditionalFormatting sqref="M15:M65">
    <cfRule type="expression" dxfId="46" priority="56">
      <formula>$M$14&gt;$L$14</formula>
    </cfRule>
  </conditionalFormatting>
  <conditionalFormatting sqref="Q14:S65">
    <cfRule type="expression" dxfId="45" priority="55">
      <formula>$Q14&gt;$N14</formula>
    </cfRule>
  </conditionalFormatting>
  <conditionalFormatting sqref="Y14">
    <cfRule type="expression" dxfId="44" priority="51">
      <formula>$Y14="Complete"</formula>
    </cfRule>
    <cfRule type="expression" dxfId="43" priority="52">
      <formula>$Y14="In Progress"</formula>
    </cfRule>
    <cfRule type="expression" dxfId="42" priority="53">
      <formula>$Y14="Not Started"</formula>
    </cfRule>
  </conditionalFormatting>
  <conditionalFormatting sqref="Y15:Y65">
    <cfRule type="expression" dxfId="41" priority="48">
      <formula>$Y15="Complete"</formula>
    </cfRule>
    <cfRule type="expression" dxfId="40" priority="49">
      <formula>$Y15="In Progress"</formula>
    </cfRule>
    <cfRule type="expression" dxfId="39" priority="50">
      <formula>$Y15="Not Started"</formula>
    </cfRule>
  </conditionalFormatting>
  <conditionalFormatting sqref="Z14:AB14">
    <cfRule type="expression" dxfId="38" priority="47">
      <formula>$Z14&gt;$X$14</formula>
    </cfRule>
  </conditionalFormatting>
  <conditionalFormatting sqref="Z15:AA16 Z17:AB65">
    <cfRule type="expression" dxfId="37" priority="46">
      <formula>$Z15&gt;$X$14</formula>
    </cfRule>
  </conditionalFormatting>
  <conditionalFormatting sqref="AG14">
    <cfRule type="expression" dxfId="36" priority="45">
      <formula>$AG14&gt;$AC14</formula>
    </cfRule>
  </conditionalFormatting>
  <conditionalFormatting sqref="AG15:AG65">
    <cfRule type="expression" dxfId="35" priority="44">
      <formula>$AG15&gt;$AC15</formula>
    </cfRule>
  </conditionalFormatting>
  <conditionalFormatting sqref="AD14:AF65">
    <cfRule type="expression" dxfId="34" priority="39">
      <formula>AD14="Pending Errors"</formula>
    </cfRule>
    <cfRule type="expression" dxfId="33" priority="40">
      <formula>AD14="In Progress"</formula>
    </cfRule>
    <cfRule type="expression" dxfId="32" priority="41">
      <formula>AD14="Yes"</formula>
    </cfRule>
    <cfRule type="expression" dxfId="31" priority="42">
      <formula>AD14="No"</formula>
    </cfRule>
  </conditionalFormatting>
  <conditionalFormatting sqref="AL14:AM65">
    <cfRule type="expression" dxfId="30" priority="35">
      <formula>AL14="Pending Errors"</formula>
    </cfRule>
    <cfRule type="expression" dxfId="29" priority="36">
      <formula>AL14="In Progress"</formula>
    </cfRule>
    <cfRule type="expression" dxfId="28" priority="37">
      <formula>AL14="Yes"</formula>
    </cfRule>
    <cfRule type="expression" dxfId="27" priority="38">
      <formula>AL14="No"</formula>
    </cfRule>
  </conditionalFormatting>
  <conditionalFormatting sqref="P14:P65">
    <cfRule type="cellIs" dxfId="26" priority="27" operator="between">
      <formula>50</formula>
      <formula>79.9</formula>
    </cfRule>
    <cfRule type="cellIs" dxfId="25" priority="28" operator="greaterThan">
      <formula>79.9</formula>
    </cfRule>
    <cfRule type="expression" dxfId="24" priority="30">
      <formula>$P14&gt;80</formula>
    </cfRule>
  </conditionalFormatting>
  <conditionalFormatting sqref="P14:P65">
    <cfRule type="colorScale" priority="26">
      <colorScale>
        <cfvo type="min"/>
        <cfvo type="percentile" val="50"/>
        <cfvo type="max"/>
        <color rgb="FFF8696B"/>
        <color rgb="FFFFEB84"/>
        <color rgb="FF63BE7B"/>
      </colorScale>
    </cfRule>
  </conditionalFormatting>
  <conditionalFormatting sqref="U14:U65">
    <cfRule type="cellIs" dxfId="23" priority="23" operator="between">
      <formula>50</formula>
      <formula>79.9</formula>
    </cfRule>
    <cfRule type="cellIs" dxfId="22" priority="24" operator="greaterThan">
      <formula>79.9</formula>
    </cfRule>
    <cfRule type="expression" dxfId="21" priority="25">
      <formula>$P14&gt;80</formula>
    </cfRule>
  </conditionalFormatting>
  <conditionalFormatting sqref="U14:U65">
    <cfRule type="colorScale" priority="22">
      <colorScale>
        <cfvo type="min"/>
        <cfvo type="percentile" val="50"/>
        <cfvo type="max"/>
        <color rgb="FFF8696B"/>
        <color rgb="FFFFEB84"/>
        <color rgb="FF63BE7B"/>
      </colorScale>
    </cfRule>
  </conditionalFormatting>
  <conditionalFormatting sqref="T14:T65">
    <cfRule type="cellIs" dxfId="20" priority="19" operator="between">
      <formula>50</formula>
      <formula>79.9</formula>
    </cfRule>
    <cfRule type="cellIs" dxfId="19" priority="20" operator="greaterThan">
      <formula>79.9</formula>
    </cfRule>
    <cfRule type="expression" dxfId="18" priority="21">
      <formula>$P14&gt;80</formula>
    </cfRule>
  </conditionalFormatting>
  <conditionalFormatting sqref="T14:T65">
    <cfRule type="colorScale" priority="18">
      <colorScale>
        <cfvo type="min"/>
        <cfvo type="percentile" val="50"/>
        <cfvo type="max"/>
        <color rgb="FFF8696B"/>
        <color rgb="FFFFEB84"/>
        <color rgb="FF63BE7B"/>
      </colorScale>
    </cfRule>
  </conditionalFormatting>
  <conditionalFormatting sqref="T21:T65">
    <cfRule type="cellIs" dxfId="17" priority="15" operator="between">
      <formula>50</formula>
      <formula>79.9</formula>
    </cfRule>
    <cfRule type="cellIs" dxfId="16" priority="16" operator="greaterThan">
      <formula>79.9</formula>
    </cfRule>
    <cfRule type="expression" dxfId="15" priority="17">
      <formula>$P21&gt;80</formula>
    </cfRule>
  </conditionalFormatting>
  <conditionalFormatting sqref="T21:T65">
    <cfRule type="colorScale" priority="14">
      <colorScale>
        <cfvo type="min"/>
        <cfvo type="percentile" val="50"/>
        <cfvo type="max"/>
        <color rgb="FFF8696B"/>
        <color rgb="FFFFEB84"/>
        <color rgb="FF63BE7B"/>
      </colorScale>
    </cfRule>
  </conditionalFormatting>
  <conditionalFormatting sqref="V29:V45 V47:V49 V51:V52 V54:V65">
    <cfRule type="expression" dxfId="14" priority="13">
      <formula>$Q29&gt;$N29</formula>
    </cfRule>
  </conditionalFormatting>
  <conditionalFormatting sqref="V14:V27">
    <cfRule type="expression" dxfId="13" priority="12">
      <formula>$Q14&gt;$N14</formula>
    </cfRule>
  </conditionalFormatting>
  <conditionalFormatting sqref="V28">
    <cfRule type="expression" dxfId="12" priority="11">
      <formula>$Q28&gt;$N28</formula>
    </cfRule>
  </conditionalFormatting>
  <conditionalFormatting sqref="W14:W65">
    <cfRule type="cellIs" dxfId="11" priority="7" operator="between">
      <formula>50</formula>
      <formula>79.9</formula>
    </cfRule>
    <cfRule type="cellIs" dxfId="10" priority="8" operator="greaterThan">
      <formula>79.9</formula>
    </cfRule>
    <cfRule type="expression" dxfId="9" priority="9">
      <formula>$P14&gt;80</formula>
    </cfRule>
  </conditionalFormatting>
  <conditionalFormatting sqref="W14:W65">
    <cfRule type="colorScale" priority="6">
      <colorScale>
        <cfvo type="min"/>
        <cfvo type="percentile" val="50"/>
        <cfvo type="max"/>
        <color rgb="FFF8696B"/>
        <color rgb="FFFFEB84"/>
        <color rgb="FF63BE7B"/>
      </colorScale>
    </cfRule>
  </conditionalFormatting>
  <conditionalFormatting sqref="V46">
    <cfRule type="expression" dxfId="8" priority="5">
      <formula>$Q46&gt;$N46</formula>
    </cfRule>
  </conditionalFormatting>
  <conditionalFormatting sqref="V50">
    <cfRule type="expression" dxfId="7" priority="4">
      <formula>$Q50&gt;$N50</formula>
    </cfRule>
  </conditionalFormatting>
  <conditionalFormatting sqref="V53">
    <cfRule type="expression" dxfId="6" priority="3">
      <formula>$Q53&gt;$N53</formula>
    </cfRule>
  </conditionalFormatting>
  <conditionalFormatting sqref="AB15">
    <cfRule type="expression" dxfId="5" priority="2">
      <formula>$Z15&gt;$X$14</formula>
    </cfRule>
  </conditionalFormatting>
  <conditionalFormatting sqref="AB16">
    <cfRule type="expression" dxfId="4" priority="1">
      <formula>$Z16&gt;$X$14</formula>
    </cfRule>
  </conditionalFormatting>
  <dataValidations count="2">
    <dataValidation type="list" allowBlank="1" showErrorMessage="1" sqref="AL14:AM65 AE14:AF65" xr:uid="{00000000-0002-0000-0200-000000000000}">
      <formula1>"Yes, No"</formula1>
    </dataValidation>
    <dataValidation type="list" allowBlank="1" showInputMessage="1" showErrorMessage="1" sqref="AD14:AD65" xr:uid="{00000000-0002-0000-0200-000001000000}">
      <formula1>"Yes, No"</formula1>
    </dataValidation>
  </dataValidations>
  <pageMargins left="0.7" right="0.7" top="0.75" bottom="0.75" header="0" footer="0"/>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2000000}">
          <x14:formula1>
            <xm:f>Sheet2!$A$2:$A$4</xm:f>
          </x14:formula1>
          <xm:sqref>Y14:Y65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election activeCell="E19" sqref="E19"/>
    </sheetView>
  </sheetViews>
  <sheetFormatPr defaultRowHeight="13.9"/>
  <cols>
    <col min="1" max="1" width="10" bestFit="1" customWidth="1"/>
    <col min="3" max="3" width="9.875" customWidth="1"/>
    <col min="5" max="5" width="23.625" bestFit="1" customWidth="1"/>
  </cols>
  <sheetData>
    <row r="1" spans="1:5">
      <c r="A1" s="2" t="s">
        <v>23</v>
      </c>
      <c r="C1" s="73" t="s">
        <v>305</v>
      </c>
      <c r="E1" s="73" t="s">
        <v>306</v>
      </c>
    </row>
    <row r="2" spans="1:5">
      <c r="A2" s="1" t="s">
        <v>191</v>
      </c>
      <c r="C2" s="73" t="s">
        <v>29</v>
      </c>
      <c r="E2" t="s">
        <v>18</v>
      </c>
    </row>
    <row r="3" spans="1:5">
      <c r="A3" s="1" t="s">
        <v>176</v>
      </c>
      <c r="C3" s="73" t="s">
        <v>48</v>
      </c>
      <c r="E3" t="s">
        <v>14</v>
      </c>
    </row>
    <row r="4" spans="1:5">
      <c r="A4" s="1" t="s">
        <v>169</v>
      </c>
      <c r="E4" s="73" t="s">
        <v>307</v>
      </c>
    </row>
    <row r="5" spans="1:5">
      <c r="E5" t="s">
        <v>16</v>
      </c>
    </row>
    <row r="6" spans="1:5">
      <c r="E6" t="s">
        <v>308</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675242C424F54696B894DB2189CB66" ma:contentTypeVersion="9" ma:contentTypeDescription="Create a new document." ma:contentTypeScope="" ma:versionID="ffad1b33afc128431dcaf2283960368d">
  <xsd:schema xmlns:xsd="http://www.w3.org/2001/XMLSchema" xmlns:xs="http://www.w3.org/2001/XMLSchema" xmlns:p="http://schemas.microsoft.com/office/2006/metadata/properties" xmlns:ns2="5a9c7ebc-c3db-4c89-85cc-710f3bfcbe7a" xmlns:ns3="b2220402-7a7e-4e95-b55e-373fda03dc12" targetNamespace="http://schemas.microsoft.com/office/2006/metadata/properties" ma:root="true" ma:fieldsID="2f9d9bfcf945bbf76408b9ff40e8121a" ns2:_="" ns3:_="">
    <xsd:import namespace="5a9c7ebc-c3db-4c89-85cc-710f3bfcbe7a"/>
    <xsd:import namespace="b2220402-7a7e-4e95-b55e-373fda03dc1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9c7ebc-c3db-4c89-85cc-710f3bfcbe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220402-7a7e-4e95-b55e-373fda03dc1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6"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13659E8-574C-4F97-8B3E-BA3F19FE53C2}"/>
</file>

<file path=customXml/itemProps2.xml><?xml version="1.0" encoding="utf-8"?>
<ds:datastoreItem xmlns:ds="http://schemas.openxmlformats.org/officeDocument/2006/customXml" ds:itemID="{E9976E9E-073E-49A5-8BD7-3968369050F0}"/>
</file>

<file path=customXml/itemProps3.xml><?xml version="1.0" encoding="utf-8"?>
<ds:datastoreItem xmlns:ds="http://schemas.openxmlformats.org/officeDocument/2006/customXml" ds:itemID="{C6F472A9-9698-44CD-B8C1-85F5D67D6D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Simon</dc:creator>
  <cp:keywords/>
  <dc:description/>
  <cp:lastModifiedBy>Deepakkumar Tiwari</cp:lastModifiedBy>
  <cp:revision/>
  <dcterms:created xsi:type="dcterms:W3CDTF">2019-07-02T06:30:35Z</dcterms:created>
  <dcterms:modified xsi:type="dcterms:W3CDTF">2019-08-22T16:54:27Z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0x01010009675242C424F54696B894DB2189CB66</vt:lpwstr>
  </property>
</Properties>
</file>