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ettings" sheetId="3" r:id="rId1"/>
    <sheet name="Budget Planning" sheetId="4" r:id="rId2"/>
    <sheet name="Budget Tracking" sheetId="5" r:id="rId3"/>
    <sheet name="Budget Dashboard" sheetId="6" r:id="rId4"/>
    <sheet name="Calculations" sheetId="2" r:id="rId5"/>
    <sheet name="Dropdown Data" sheetId="1" r:id="rId6"/>
  </sheets>
  <definedNames>
    <definedName name="_xlnm._FilterDatabase" localSheetId="5" hidden="1">'Dropdown Data'!$B$1:$O$9</definedName>
    <definedName name="income_header_row">ROW(income[[#Headers],[Income]])</definedName>
    <definedName name="income_max_row">MAX(INDEX((income[]&lt;&gt; "")*ROW(income[]),0))</definedName>
    <definedName name="income_min_row">MIN(INDEX((income[]&lt;&gt; "")*ROW(income[]),0))</definedName>
    <definedName name="income_total_row">ROW('Budget Planning'!$C$14)</definedName>
    <definedName name="starting_year">Settings!$E$7</definedName>
  </definedNames>
  <calcPr calcId="152511"/>
</workbook>
</file>

<file path=xl/calcChain.xml><?xml version="1.0" encoding="utf-8"?>
<calcChain xmlns="http://schemas.openxmlformats.org/spreadsheetml/2006/main">
  <c r="F14" i="4" l="1"/>
  <c r="E14" i="4"/>
  <c r="Q11" i="4"/>
  <c r="Q12" i="4"/>
  <c r="Q13" i="4"/>
  <c r="Q10" i="4"/>
  <c r="Q9" i="4"/>
  <c r="P9" i="4"/>
  <c r="O9" i="4"/>
  <c r="N9" i="4"/>
  <c r="M9" i="4"/>
  <c r="L9" i="4"/>
  <c r="K9" i="4"/>
  <c r="J9" i="4"/>
  <c r="I9" i="4"/>
  <c r="H9" i="4"/>
  <c r="G9" i="4"/>
  <c r="F9" i="4"/>
  <c r="E9" i="4"/>
  <c r="E5" i="4"/>
  <c r="E17" i="4"/>
</calcChain>
</file>

<file path=xl/sharedStrings.xml><?xml version="1.0" encoding="utf-8"?>
<sst xmlns="http://schemas.openxmlformats.org/spreadsheetml/2006/main" count="84" uniqueCount="76">
  <si>
    <t>CATEGORIES</t>
  </si>
  <si>
    <t>SUBCATEGORIES</t>
  </si>
  <si>
    <t>Rent</t>
  </si>
  <si>
    <t>House Rent</t>
  </si>
  <si>
    <t>Maintenance</t>
  </si>
  <si>
    <t>Transportation</t>
  </si>
  <si>
    <t>Food</t>
  </si>
  <si>
    <t>Medical</t>
  </si>
  <si>
    <t>Insurance</t>
  </si>
  <si>
    <t>Entertainment</t>
  </si>
  <si>
    <t>Utilities</t>
  </si>
  <si>
    <t>Personal Care</t>
  </si>
  <si>
    <t>Debt Repayment</t>
  </si>
  <si>
    <t>Gifts</t>
  </si>
  <si>
    <t>Education</t>
  </si>
  <si>
    <t>Miscellaneous</t>
  </si>
  <si>
    <t>Fuel</t>
  </si>
  <si>
    <t>Public Transportation</t>
  </si>
  <si>
    <t>Vehicle Maintenance</t>
  </si>
  <si>
    <t>Parking Charges</t>
  </si>
  <si>
    <t>Fines</t>
  </si>
  <si>
    <t>Groceries</t>
  </si>
  <si>
    <t>Dining Out</t>
  </si>
  <si>
    <t>Snacks</t>
  </si>
  <si>
    <t>Hospital Visit</t>
  </si>
  <si>
    <t>Life Insurance</t>
  </si>
  <si>
    <t>Medical Insurance</t>
  </si>
  <si>
    <t>Vehicle Insurance</t>
  </si>
  <si>
    <t>Movie</t>
  </si>
  <si>
    <t>Hobbies</t>
  </si>
  <si>
    <t>Books</t>
  </si>
  <si>
    <t>Games</t>
  </si>
  <si>
    <t>Phone Bill</t>
  </si>
  <si>
    <t>Internet Bill</t>
  </si>
  <si>
    <t>Gas Bill</t>
  </si>
  <si>
    <t>Repairs</t>
  </si>
  <si>
    <t>Haircut</t>
  </si>
  <si>
    <t>Grooming</t>
  </si>
  <si>
    <t>Shopping</t>
  </si>
  <si>
    <t>Home Loan</t>
  </si>
  <si>
    <t>Education Loan</t>
  </si>
  <si>
    <t>Credit Card Bill</t>
  </si>
  <si>
    <t>Borrowings</t>
  </si>
  <si>
    <t>Savings Account</t>
  </si>
  <si>
    <t>Investments</t>
  </si>
  <si>
    <t>NPS</t>
  </si>
  <si>
    <t>Mutual Funds</t>
  </si>
  <si>
    <t>Fixed Deposit</t>
  </si>
  <si>
    <t>Recurring Deposit</t>
  </si>
  <si>
    <t>Stocks</t>
  </si>
  <si>
    <t>PPF</t>
  </si>
  <si>
    <t>Others</t>
  </si>
  <si>
    <t>Family</t>
  </si>
  <si>
    <t>Friends</t>
  </si>
  <si>
    <t>Donations</t>
  </si>
  <si>
    <t>Certification</t>
  </si>
  <si>
    <t>Courses</t>
  </si>
  <si>
    <t>Study Material</t>
  </si>
  <si>
    <t>Fees</t>
  </si>
  <si>
    <t>Medicines</t>
  </si>
  <si>
    <t>Income</t>
  </si>
  <si>
    <t>Salary</t>
  </si>
  <si>
    <t>Dividends</t>
  </si>
  <si>
    <t>Stocks Profit</t>
  </si>
  <si>
    <t>DATE</t>
  </si>
  <si>
    <t>CATEGORY</t>
  </si>
  <si>
    <t>SUB-CATEGORY</t>
  </si>
  <si>
    <t>AMOUNT</t>
  </si>
  <si>
    <t>COMMENTS</t>
  </si>
  <si>
    <t>SETTINGS</t>
  </si>
  <si>
    <t>GENERAL</t>
  </si>
  <si>
    <t>Starting Year:</t>
  </si>
  <si>
    <t>BUDGET PLANNING</t>
  </si>
  <si>
    <t>Set the starting year (yyyy) at the beginning and do not change it.</t>
  </si>
  <si>
    <t>Define starting year in settings sheet --&gt;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</si>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</sst>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[$-14009]d\ mmmm\ yyyy;@"/>
    <numFmt numFmtId="169" formatCode="mmm"/>
  </numFmts>
  <fonts count="1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0" tint="-0.499984740745262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sz val="9"/>
      <color theme="0" tint="-0.14999847407452621"/>
      <name val="Calibri"/>
      <family val="2"/>
      <scheme val="minor"/>
    </font>
    <font>
      <b/>
      <sz val="9"/>
      <color theme="0" tint="-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2" borderId="0" xfId="0" applyFill="1" applyBorder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 applyBorder="1"/>
    <xf numFmtId="0" fontId="7" fillId="0" borderId="0" xfId="0" applyFont="1" applyBorder="1"/>
    <xf numFmtId="0" fontId="6" fillId="3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0" fillId="0" borderId="6" xfId="0" applyBorder="1"/>
    <xf numFmtId="0" fontId="7" fillId="0" borderId="0" xfId="0" applyFont="1" applyBorder="1" applyAlignment="1">
      <alignment horizontal="right"/>
    </xf>
    <xf numFmtId="0" fontId="3" fillId="0" borderId="6" xfId="0" applyFont="1" applyBorder="1" applyAlignment="1">
      <alignment horizontal="left" indent="1"/>
    </xf>
    <xf numFmtId="0" fontId="3" fillId="4" borderId="0" xfId="0" applyFont="1" applyFill="1" applyAlignment="1">
      <alignment horizontal="left" indent="1"/>
    </xf>
    <xf numFmtId="169" fontId="8" fillId="4" borderId="8" xfId="0" applyNumberFormat="1" applyFont="1" applyFill="1" applyBorder="1" applyAlignment="1">
      <alignment horizontal="center" vertical="center"/>
    </xf>
    <xf numFmtId="0" fontId="8" fillId="4" borderId="8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indent="1"/>
    </xf>
    <xf numFmtId="43" fontId="10" fillId="0" borderId="7" xfId="1" applyNumberFormat="1" applyFont="1" applyBorder="1"/>
    <xf numFmtId="43" fontId="11" fillId="0" borderId="7" xfId="1" applyNumberFormat="1" applyFont="1" applyBorder="1"/>
  </cellXfs>
  <cellStyles count="2">
    <cellStyle name="Comma" xfId="1" builtinId="3"/>
    <cellStyle name="Normal" xfId="0" builtinId="0"/>
  </cellStyles>
  <dxfs count="13">
    <dxf>
      <font>
        <color theme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rgb="FF8AEABF"/>
        </patternFill>
      </fill>
    </dxf>
    <dxf>
      <font>
        <color theme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rgb="FF66FF99"/>
        </patternFill>
      </fill>
    </dxf>
    <dxf>
      <font>
        <color theme="1"/>
      </font>
      <fill>
        <patternFill>
          <bgColor rgb="FF66FF9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14999847407452621"/>
        <name val="Calibri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14999847407452621"/>
        <name val="Calibri"/>
        <scheme val="minor"/>
      </font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CC99"/>
        </patternFill>
      </fill>
      <alignment horizontal="left" vertical="bottom" textRotation="0" wrapText="0" indent="1" justifyLastLine="0" shrinkToFit="0" readingOrder="0"/>
    </dxf>
    <dxf>
      <font>
        <b/>
        <i val="0"/>
        <color theme="0"/>
      </font>
      <fill>
        <patternFill patternType="solid">
          <bgColor rgb="FF25C198"/>
        </patternFill>
      </fill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TableStyleMedium2" defaultPivotStyle="PivotStyleMedium9">
    <tableStyle name="Income Table Style" pivot="0" count="2">
      <tableStyleElement type="wholeTable" dxfId="12"/>
      <tableStyleElement type="headerRow" dxfId="11"/>
    </tableStyle>
  </tableStyles>
  <colors>
    <mruColors>
      <color rgb="FF8AEABF"/>
      <color rgb="FF66FF99"/>
      <color rgb="FF99FF66"/>
      <color rgb="FF00CC99"/>
      <color rgb="FF25C198"/>
      <color rgb="FF59C7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come" displayName="income" ref="C9:C13" totalsRowShown="0" headerRowDxfId="10" dataDxfId="8">
  <autoFilter ref="C9:C13">
    <filterColumn colId="0" hiddenButton="1"/>
  </autoFilter>
  <tableColumns count="1">
    <tableColumn id="1" name="Income" dataDxfId="9"/>
  </tableColumns>
  <tableStyleInfo name="Income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showGridLines="0" workbookViewId="0">
      <selection activeCell="D2" sqref="D2"/>
    </sheetView>
  </sheetViews>
  <sheetFormatPr defaultRowHeight="15" x14ac:dyDescent="0.25"/>
  <cols>
    <col min="1" max="1" width="2.5703125" customWidth="1"/>
    <col min="2" max="2" width="2.85546875" customWidth="1"/>
    <col min="3" max="3" width="2" customWidth="1"/>
    <col min="4" max="5" width="19.42578125" customWidth="1"/>
    <col min="6" max="6" width="1.5703125" customWidth="1"/>
    <col min="7" max="7" width="59.140625" customWidth="1"/>
    <col min="8" max="8" width="2" customWidth="1"/>
  </cols>
  <sheetData>
    <row r="1" spans="1:18" s="5" customFormat="1" ht="9" customHeight="1" x14ac:dyDescent="0.25">
      <c r="A1" s="4"/>
    </row>
    <row r="2" spans="1:18" s="5" customFormat="1" ht="14.25" customHeight="1" x14ac:dyDescent="0.25">
      <c r="D2" s="14" t="s">
        <v>69</v>
      </c>
    </row>
    <row r="3" spans="1:18" s="5" customFormat="1" ht="9" customHeight="1" x14ac:dyDescent="0.25"/>
    <row r="4" spans="1:18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5.75" x14ac:dyDescent="0.25">
      <c r="B5" s="3"/>
      <c r="C5" s="16" t="s">
        <v>70</v>
      </c>
      <c r="D5" s="16"/>
      <c r="E5" s="16"/>
      <c r="F5" s="16"/>
      <c r="G5" s="16"/>
      <c r="H5" s="16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B6" s="3"/>
      <c r="C6" s="6"/>
      <c r="D6" s="3"/>
      <c r="E6" s="3"/>
      <c r="F6" s="3"/>
      <c r="G6" s="3"/>
      <c r="H6" s="7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B7" s="3"/>
      <c r="C7" s="6"/>
      <c r="D7" s="11" t="s">
        <v>71</v>
      </c>
      <c r="E7" s="13">
        <v>2022</v>
      </c>
      <c r="F7" s="3"/>
      <c r="G7" s="12" t="s">
        <v>73</v>
      </c>
      <c r="H7" s="7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B8" s="3"/>
      <c r="C8" s="8"/>
      <c r="D8" s="9"/>
      <c r="E8" s="9"/>
      <c r="F8" s="9"/>
      <c r="G8" s="9"/>
      <c r="H8" s="10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2:18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2:18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2:18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2:18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2:18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2:18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2:18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2:18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2:18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2:18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2:18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2:18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2:18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2:18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2:18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</sheetData>
  <mergeCells count="1">
    <mergeCell ref="C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activeCell="G26" sqref="G26"/>
    </sheetView>
  </sheetViews>
  <sheetFormatPr defaultRowHeight="15" x14ac:dyDescent="0.25"/>
  <cols>
    <col min="1" max="2" width="2.5703125" customWidth="1"/>
    <col min="3" max="3" width="29.7109375" customWidth="1"/>
    <col min="4" max="4" width="1.5703125" customWidth="1"/>
    <col min="5" max="16" width="10.7109375" bestFit="1" customWidth="1"/>
    <col min="17" max="17" width="10.140625" bestFit="1" customWidth="1"/>
  </cols>
  <sheetData>
    <row r="1" spans="1:17" s="5" customFormat="1" ht="9" customHeight="1" x14ac:dyDescent="0.25">
      <c r="A1" s="4"/>
    </row>
    <row r="2" spans="1:17" s="5" customFormat="1" ht="14.25" customHeight="1" x14ac:dyDescent="0.25">
      <c r="C2" s="14" t="s">
        <v>72</v>
      </c>
    </row>
    <row r="3" spans="1:17" s="5" customFormat="1" ht="9" customHeight="1" x14ac:dyDescent="0.25"/>
    <row r="5" spans="1:17" ht="15.75" x14ac:dyDescent="0.25">
      <c r="C5" s="18" t="s">
        <v>74</v>
      </c>
      <c r="E5" s="15">
        <f>starting_year</f>
        <v>2022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5"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</row>
    <row r="9" spans="1:17" x14ac:dyDescent="0.25">
      <c r="C9" s="20" t="s">
        <v>60</v>
      </c>
      <c r="E9" s="21">
        <f>DATE(E$5,1,1)</f>
        <v>44562</v>
      </c>
      <c r="F9" s="21">
        <f>DATE(E$5,2,1)</f>
        <v>44593</v>
      </c>
      <c r="G9" s="21">
        <f>DATE(E$5,3,1)</f>
        <v>44621</v>
      </c>
      <c r="H9" s="21">
        <f>DATE(E$5,4,1)</f>
        <v>44652</v>
      </c>
      <c r="I9" s="21">
        <f>DATE(E$5,5,1)</f>
        <v>44682</v>
      </c>
      <c r="J9" s="21">
        <f>DATE(E$5,6,1)</f>
        <v>44713</v>
      </c>
      <c r="K9" s="21">
        <f>DATE(E$5,7,1)</f>
        <v>44743</v>
      </c>
      <c r="L9" s="21">
        <f>DATE(E$5,8,1)</f>
        <v>44774</v>
      </c>
      <c r="M9" s="21">
        <f>DATE(E$5,9,1)</f>
        <v>44805</v>
      </c>
      <c r="N9" s="21">
        <f>DATE(E$5,10,1)</f>
        <v>44835</v>
      </c>
      <c r="O9" s="21">
        <f>DATE(E$5,11,1)</f>
        <v>44866</v>
      </c>
      <c r="P9" s="21">
        <f>DATE(E$5,12,1)</f>
        <v>44896</v>
      </c>
      <c r="Q9" s="22">
        <f>E$5</f>
        <v>2022</v>
      </c>
    </row>
    <row r="10" spans="1:17" x14ac:dyDescent="0.25">
      <c r="C10" s="23" t="s">
        <v>62</v>
      </c>
      <c r="E10" s="24">
        <v>10000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>
        <f>SUM(E10:P10)</f>
        <v>10000</v>
      </c>
    </row>
    <row r="11" spans="1:17" x14ac:dyDescent="0.25">
      <c r="C11" s="23" t="s">
        <v>51</v>
      </c>
      <c r="E11" s="24">
        <v>1000</v>
      </c>
      <c r="F11" s="24"/>
      <c r="G11" s="24">
        <v>200</v>
      </c>
      <c r="H11" s="24"/>
      <c r="I11" s="24"/>
      <c r="J11" s="24"/>
      <c r="K11" s="24"/>
      <c r="L11" s="24"/>
      <c r="M11" s="24"/>
      <c r="N11" s="24"/>
      <c r="O11" s="24"/>
      <c r="P11" s="24"/>
      <c r="Q11" s="25">
        <f t="shared" ref="Q11:Q14" si="0">SUM(E11:P11)</f>
        <v>1200</v>
      </c>
    </row>
    <row r="12" spans="1:17" x14ac:dyDescent="0.25">
      <c r="C12" s="23" t="s">
        <v>61</v>
      </c>
      <c r="E12" s="24"/>
      <c r="F12" s="24">
        <v>-7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5">
        <f t="shared" si="0"/>
        <v>-7</v>
      </c>
    </row>
    <row r="13" spans="1:17" x14ac:dyDescent="0.25">
      <c r="C13" s="23" t="s">
        <v>63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5">
        <f t="shared" si="0"/>
        <v>0</v>
      </c>
    </row>
    <row r="14" spans="1:17" x14ac:dyDescent="0.25">
      <c r="C14" s="19" t="s">
        <v>75</v>
      </c>
      <c r="E14" s="25" t="str">
        <f>ADDRESS(income_min_row,COLUMN()) &amp; ":" &amp; ADDRESS(income_max_row,COLUMN())</f>
        <v>$E$10:$E$13</v>
      </c>
      <c r="F14" s="25" t="str">
        <f>ADDRESS(income_min_row,COLUMN()) &amp; ":" &amp; ADDRESS(income_max_row,COLUMN())</f>
        <v>$F$10:$F$13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</row>
    <row r="17" spans="5:5" x14ac:dyDescent="0.25">
      <c r="E17">
        <f ca="1">INDIRECT("A1")</f>
        <v>0</v>
      </c>
    </row>
  </sheetData>
  <mergeCells count="1">
    <mergeCell ref="E5:Q5"/>
  </mergeCells>
  <conditionalFormatting sqref="C10:C13 E10:Q14">
    <cfRule type="expression" dxfId="5" priority="1">
      <formula>ROW(A10) &lt;= income_max_row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9" sqref="N29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K29" sqref="K29"/>
    </sheetView>
  </sheetViews>
  <sheetFormatPr defaultRowHeight="15" x14ac:dyDescent="0.25"/>
  <cols>
    <col min="1" max="1" width="17.5703125" style="1" customWidth="1"/>
    <col min="2" max="2" width="16" bestFit="1" customWidth="1"/>
    <col min="3" max="3" width="15" bestFit="1" customWidth="1"/>
    <col min="4" max="4" width="9.42578125" bestFit="1" customWidth="1"/>
    <col min="5" max="5" width="11.7109375" bestFit="1" customWidth="1"/>
  </cols>
  <sheetData>
    <row r="1" spans="1:5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</row>
  </sheetData>
  <dataValidations count="1">
    <dataValidation type="date" errorStyle="information" allowBlank="1" showInputMessage="1" showErrorMessage="1" errorTitle="Alert!" error="Please enter a date from 01/01/2023 onwards." sqref="A2:A1048576">
      <formula1>44927</formula1>
      <formula2>2958465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 showErrorMessage="1" errorTitle="Alert!" error="Invalid category selected. Please enter valid value.">
          <x14:formula1>
            <xm:f>'Dropdown Data'!$B$1:$O$1</xm:f>
          </x14:formula1>
          <xm:sqref>B2:B1048576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G1" sqref="G1:G5"/>
    </sheetView>
  </sheetViews>
  <sheetFormatPr defaultRowHeight="15" x14ac:dyDescent="0.25"/>
  <cols>
    <col min="1" max="1" width="15.42578125" bestFit="1" customWidth="1"/>
    <col min="2" max="2" width="16" bestFit="1" customWidth="1"/>
    <col min="3" max="4" width="14" bestFit="1" customWidth="1"/>
    <col min="5" max="5" width="10.42578125" bestFit="1" customWidth="1"/>
    <col min="6" max="6" width="10" bestFit="1" customWidth="1"/>
    <col min="7" max="7" width="12" bestFit="1" customWidth="1"/>
    <col min="8" max="8" width="17.28515625" bestFit="1" customWidth="1"/>
    <col min="9" max="9" width="16.85546875" bestFit="1" customWidth="1"/>
    <col min="10" max="10" width="12.7109375" bestFit="1" customWidth="1"/>
    <col min="11" max="11" width="13.85546875" bestFit="1" customWidth="1"/>
    <col min="12" max="12" width="13.28515625" bestFit="1" customWidth="1"/>
    <col min="13" max="13" width="12.5703125" bestFit="1" customWidth="1"/>
    <col min="14" max="14" width="20.140625" bestFit="1" customWidth="1"/>
    <col min="15" max="15" width="11.5703125" bestFit="1" customWidth="1"/>
  </cols>
  <sheetData>
    <row r="1" spans="1:15" x14ac:dyDescent="0.25">
      <c r="A1" t="s">
        <v>0</v>
      </c>
      <c r="B1" t="s">
        <v>12</v>
      </c>
      <c r="C1" t="s">
        <v>14</v>
      </c>
      <c r="D1" t="s">
        <v>9</v>
      </c>
      <c r="E1" t="s">
        <v>6</v>
      </c>
      <c r="F1" t="s">
        <v>13</v>
      </c>
      <c r="G1" t="s">
        <v>60</v>
      </c>
      <c r="H1" t="s">
        <v>8</v>
      </c>
      <c r="I1" t="s">
        <v>44</v>
      </c>
      <c r="J1" t="s">
        <v>7</v>
      </c>
      <c r="K1" t="s">
        <v>15</v>
      </c>
      <c r="L1" t="s">
        <v>11</v>
      </c>
      <c r="M1" t="s">
        <v>2</v>
      </c>
      <c r="N1" t="s">
        <v>5</v>
      </c>
      <c r="O1" t="s">
        <v>10</v>
      </c>
    </row>
    <row r="2" spans="1:15" x14ac:dyDescent="0.25">
      <c r="A2" t="s">
        <v>1</v>
      </c>
      <c r="B2" t="s">
        <v>42</v>
      </c>
      <c r="C2" t="s">
        <v>55</v>
      </c>
      <c r="D2" t="s">
        <v>30</v>
      </c>
      <c r="E2" t="s">
        <v>22</v>
      </c>
      <c r="F2" t="s">
        <v>54</v>
      </c>
      <c r="G2" t="s">
        <v>62</v>
      </c>
      <c r="H2" t="s">
        <v>25</v>
      </c>
      <c r="I2" t="s">
        <v>47</v>
      </c>
      <c r="J2" t="s">
        <v>24</v>
      </c>
      <c r="K2" t="s">
        <v>51</v>
      </c>
      <c r="L2" t="s">
        <v>37</v>
      </c>
      <c r="M2" t="s">
        <v>3</v>
      </c>
      <c r="N2" t="s">
        <v>20</v>
      </c>
      <c r="O2" t="s">
        <v>34</v>
      </c>
    </row>
    <row r="3" spans="1:15" x14ac:dyDescent="0.25">
      <c r="B3" t="s">
        <v>41</v>
      </c>
      <c r="C3" t="s">
        <v>56</v>
      </c>
      <c r="D3" t="s">
        <v>31</v>
      </c>
      <c r="E3" t="s">
        <v>21</v>
      </c>
      <c r="F3" t="s">
        <v>52</v>
      </c>
      <c r="G3" t="s">
        <v>51</v>
      </c>
      <c r="H3" t="s">
        <v>26</v>
      </c>
      <c r="I3" t="s">
        <v>46</v>
      </c>
      <c r="J3" t="s">
        <v>59</v>
      </c>
      <c r="K3" t="s">
        <v>38</v>
      </c>
      <c r="L3" t="s">
        <v>36</v>
      </c>
      <c r="M3" t="s">
        <v>4</v>
      </c>
      <c r="N3" t="s">
        <v>16</v>
      </c>
      <c r="O3" t="s">
        <v>33</v>
      </c>
    </row>
    <row r="4" spans="1:15" x14ac:dyDescent="0.25">
      <c r="B4" t="s">
        <v>40</v>
      </c>
      <c r="C4" t="s">
        <v>58</v>
      </c>
      <c r="D4" t="s">
        <v>29</v>
      </c>
      <c r="E4" t="s">
        <v>23</v>
      </c>
      <c r="F4" t="s">
        <v>53</v>
      </c>
      <c r="G4" t="s">
        <v>61</v>
      </c>
      <c r="H4" t="s">
        <v>27</v>
      </c>
      <c r="I4" t="s">
        <v>45</v>
      </c>
      <c r="L4" t="s">
        <v>38</v>
      </c>
      <c r="N4" t="s">
        <v>19</v>
      </c>
      <c r="O4" t="s">
        <v>32</v>
      </c>
    </row>
    <row r="5" spans="1:15" x14ac:dyDescent="0.25">
      <c r="B5" t="s">
        <v>39</v>
      </c>
      <c r="C5" t="s">
        <v>57</v>
      </c>
      <c r="D5" t="s">
        <v>28</v>
      </c>
      <c r="G5" t="s">
        <v>63</v>
      </c>
      <c r="I5" t="s">
        <v>51</v>
      </c>
      <c r="N5" t="s">
        <v>17</v>
      </c>
      <c r="O5" t="s">
        <v>35</v>
      </c>
    </row>
    <row r="6" spans="1:15" x14ac:dyDescent="0.25">
      <c r="I6" t="s">
        <v>50</v>
      </c>
      <c r="N6" t="s">
        <v>18</v>
      </c>
    </row>
    <row r="7" spans="1:15" x14ac:dyDescent="0.25">
      <c r="I7" t="s">
        <v>48</v>
      </c>
    </row>
    <row r="8" spans="1:15" x14ac:dyDescent="0.25">
      <c r="I8" t="s">
        <v>43</v>
      </c>
    </row>
    <row r="9" spans="1:15" x14ac:dyDescent="0.25">
      <c r="I9" t="s">
        <v>49</v>
      </c>
    </row>
  </sheetData>
  <sortState ref="G2:G5">
    <sortCondition ref="G2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Settings</vt:lpstr>
      <vt:lpstr>Budget Planning</vt:lpstr>
      <vt:lpstr>Budget Tracking</vt:lpstr>
      <vt:lpstr>Budget Dashboard</vt:lpstr>
      <vt:lpstr>Calculations</vt:lpstr>
      <vt:lpstr>Dropdown Data</vt:lpstr>
      <vt:lpstr>starting_year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2023-07-24T19:34:43Z</dcterms:modified>
</cp:coreProperties>
</file>