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iya 10-11\"/>
    </mc:Choice>
  </mc:AlternateContent>
  <xr:revisionPtr revIDLastSave="0" documentId="13_ncr:1_{F40AD133-1F2B-4A9F-9E90-77138392DE69}" xr6:coauthVersionLast="47" xr6:coauthVersionMax="47" xr10:uidLastSave="{00000000-0000-0000-0000-000000000000}"/>
  <bookViews>
    <workbookView xWindow="-110" yWindow="-110" windowWidth="19420" windowHeight="10300" xr2:uid="{FDB75904-7AE1-49A3-BA6D-C8F01B1C4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5" i="1" a="1"/>
  <c r="O5" i="1"/>
  <c r="O6" i="1" a="1"/>
  <c r="O6" i="1"/>
  <c r="O7" i="1" a="1"/>
  <c r="O7" i="1" s="1"/>
  <c r="O8" i="1" a="1"/>
  <c r="O8" i="1" s="1"/>
  <c r="O9" i="1" a="1"/>
  <c r="O9" i="1"/>
  <c r="O10" i="1" a="1"/>
  <c r="O10" i="1"/>
  <c r="O11" i="1" a="1"/>
  <c r="O11" i="1" s="1"/>
  <c r="O12" i="1" a="1"/>
  <c r="O12" i="1" s="1"/>
  <c r="O13" i="1" a="1"/>
  <c r="O13" i="1"/>
  <c r="O14" i="1" a="1"/>
  <c r="O14" i="1"/>
  <c r="O15" i="1" a="1"/>
  <c r="O15" i="1" s="1"/>
  <c r="O16" i="1" a="1"/>
  <c r="O16" i="1" s="1"/>
  <c r="O2" i="1" a="1"/>
  <c r="O2" i="1" s="1"/>
  <c r="H25" i="1"/>
  <c r="I24" i="1"/>
  <c r="D23" i="1"/>
  <c r="D22" i="1"/>
  <c r="D21" i="1"/>
  <c r="L2" i="1"/>
  <c r="C19" i="1"/>
  <c r="C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G1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<sst xmlns="http://schemas.openxmlformats.org/spreadsheetml/2006/main" count="83" uniqueCount="78">
  <si>
    <t>S.NO</t>
  </si>
  <si>
    <t>Employee name</t>
  </si>
  <si>
    <t>Employee id</t>
  </si>
  <si>
    <t>Designation</t>
  </si>
  <si>
    <t>Basic salary</t>
  </si>
  <si>
    <t>H.R.A</t>
  </si>
  <si>
    <t>T.A</t>
  </si>
  <si>
    <t>Other allowances</t>
  </si>
  <si>
    <t>Overtime amount</t>
  </si>
  <si>
    <t>Total allowance</t>
  </si>
  <si>
    <t>Gross salary</t>
  </si>
  <si>
    <t>P.F</t>
  </si>
  <si>
    <t>Rahul</t>
  </si>
  <si>
    <t>Priya</t>
  </si>
  <si>
    <t>Anil</t>
  </si>
  <si>
    <t>Sunil</t>
  </si>
  <si>
    <t>Mahi</t>
  </si>
  <si>
    <t>Mahira</t>
  </si>
  <si>
    <t>Avika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</si>
  <si>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</si>
  <si>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</si>
  <si>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</si>
  <si>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</si>
  <si>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</si>
  <si>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</si>
  <si>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</si>
  <si>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</si>
  <si>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</si>
  <si>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</si>
  <si>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</si>
  <si>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</si>
  <si>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</si>
  <si>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</si>
  <si>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</si>
  <si>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Ankita</t>
  </si>
  <si>
    <t>Sakshi</t>
  </si>
  <si>
    <t>Renu</t>
  </si>
  <si>
    <t>Vishal</t>
  </si>
  <si>
    <t>Pankaj</t>
  </si>
  <si>
    <t>Manish</t>
  </si>
  <si>
    <t>Priyanshu</t>
  </si>
  <si>
    <t>Rajat</t>
  </si>
  <si>
    <t>CEO</t>
  </si>
  <si>
    <t>Developer</t>
  </si>
  <si>
    <t>Graphic designer</t>
  </si>
  <si>
    <t>sr.developer</t>
  </si>
  <si>
    <t>Office admin</t>
  </si>
  <si>
    <t>jr.accountant</t>
  </si>
  <si>
    <t>Manager</t>
  </si>
  <si>
    <t>HR head</t>
  </si>
  <si>
    <t>Delivery boy</t>
  </si>
  <si>
    <t>Peon</t>
  </si>
  <si>
    <t>Overtime hours</t>
  </si>
  <si>
    <t>Net/in-hand salary</t>
  </si>
  <si>
    <t>Highest gross salay</t>
  </si>
  <si>
    <t>maximum amount ot</t>
  </si>
  <si>
    <t>Average employee</t>
  </si>
  <si>
    <t>Difference of gross salary and basic</t>
  </si>
  <si>
    <t>sum-in hand salary</t>
  </si>
  <si>
    <t>average overtime hours</t>
  </si>
  <si>
    <t>find what percentage of in hand salary of 6th and 8th employee generated by overime work</t>
  </si>
  <si>
    <t>find  the sum of gross salary of highest and lowest earning employee</t>
  </si>
  <si>
    <t>create a new column and cartegorize employee based on their gross salary</t>
  </si>
  <si>
    <t>a) if salary greater than 40000 than ''high''</t>
  </si>
  <si>
    <t>b)if salary greater than 20000 than ''medium''</t>
  </si>
  <si>
    <t>c)if salary less than 20000 than ''low''</t>
  </si>
  <si>
    <t>countif()</t>
  </si>
  <si>
    <t>find no.of employee whose in-hand salary is greater than 80000</t>
  </si>
  <si>
    <t>sumif()</t>
  </si>
  <si>
    <t>averageif()</t>
  </si>
  <si>
    <t>find the average gross salary of employee whose salary is less than 80000</t>
  </si>
  <si>
    <t>countifs()</t>
  </si>
  <si>
    <t>find the number of employee whose basic salary is greater than 40000 and have done more than 8 hours of overtime</t>
  </si>
  <si>
    <t>sumifs()</t>
  </si>
  <si>
    <t>find the sum of the gross salary of employee whose gross salary is greater than 100000 and have done more than 8 hours</t>
  </si>
  <si>
    <t>averageifs()</t>
  </si>
  <si>
    <t xml:space="preserve">find the sum of basic salary of employee whose in hand salary is more than 40000 and have done more than 10 hours of </t>
  </si>
  <si>
    <t>find sum of in-hand salary of employee whose in-hand salary is greater than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</si>
</sst>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92C8-F8DC-4CDA-9431-5E7C800453D9}">
  <dimension ref="A1:O36"/>
  <sheetViews>
    <sheetView tabSelected="1" topLeftCell="A17" workbookViewId="0">
      <selection activeCell="C32" sqref="C32"/>
    </sheetView>
  </sheetViews>
  <sheetFormatPr defaultRowHeight="14.5" x14ac:dyDescent="0.35"/>
  <cols>
    <col min="1" max="1" width="4.90625" bestFit="1" customWidth="1"/>
    <col min="2" max="2" width="17.1796875" customWidth="1"/>
    <col min="3" max="3" width="11" bestFit="1" customWidth="1"/>
    <col min="4" max="4" width="14.54296875" customWidth="1"/>
    <col min="5" max="5" width="10.36328125" bestFit="1" customWidth="1"/>
    <col min="6" max="6" width="8" customWidth="1"/>
    <col min="7" max="7" width="5.81640625" bestFit="1" customWidth="1"/>
    <col min="8" max="8" width="15.26953125" customWidth="1"/>
    <col min="9" max="9" width="14.08984375" customWidth="1"/>
    <col min="10" max="10" width="15.6328125" bestFit="1" customWidth="1"/>
    <col min="11" max="11" width="14.1796875" customWidth="1"/>
    <col min="12" max="12" width="13.1796875" customWidth="1"/>
    <col min="13" max="13" width="5" customWidth="1"/>
    <col min="14" max="14" width="17" customWidth="1"/>
    <col min="15" max="15" width="7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11</v>
      </c>
      <c r="N1" t="s">
        <v>53</v>
      </c>
    </row>
    <row r="2" spans="1:15" x14ac:dyDescent="0.35">
      <c r="A2">
        <v>1</v>
      </c>
      <c r="B2" t="s">
        <v>12</v>
      </c>
      <c r="C2" t="s">
        <v>19</v>
      </c>
      <c r="D2" t="s">
        <v>42</v>
      </c>
      <c r="E2">
        <v>20000</v>
      </c>
      <c r="F2">
        <f>E2*50%</f>
        <v>10000</v>
      </c>
      <c r="G2">
        <f>E2*20%</f>
        <v>4000</v>
      </c>
      <c r="H2">
        <f>E2*30%</f>
        <v>6000</v>
      </c>
      <c r="I2">
        <v>5</v>
      </c>
      <c r="J2">
        <f>I2*200</f>
        <v>1000</v>
      </c>
      <c r="K2">
        <f>SUM(F2+G2+H2+J2)</f>
        <v>21000</v>
      </c>
      <c r="L2">
        <f>E2+K2</f>
        <v>41000</v>
      </c>
      <c r="M2">
        <f>E2*12%</f>
        <v>2400</v>
      </c>
      <c r="N2">
        <f>L2-M2</f>
        <v>38600</v>
      </c>
      <c r="O2" t="str" cm="1">
        <f t="array" ref="O2">_xlfn.IFS(L2&gt;100000,"high",L2&gt;70000,"midium",L2&lt;70000,"low")</f>
        <v>low</v>
      </c>
    </row>
    <row r="3" spans="1:15" x14ac:dyDescent="0.35">
      <c r="A3">
        <v>2</v>
      </c>
      <c r="B3" t="s">
        <v>13</v>
      </c>
      <c r="C3" t="s">
        <v>20</v>
      </c>
      <c r="D3" t="s">
        <v>48</v>
      </c>
      <c r="E3">
        <v>12000</v>
      </c>
      <c r="F3">
        <f t="shared" ref="F3:F16" si="0">E3*50%</f>
        <v>6000</v>
      </c>
      <c r="G3">
        <f t="shared" ref="G3:G16" si="1">E3*20%</f>
        <v>2400</v>
      </c>
      <c r="H3">
        <f t="shared" ref="H3:H16" si="2">E3*30%</f>
        <v>3600</v>
      </c>
      <c r="I3">
        <v>6</v>
      </c>
      <c r="J3">
        <f t="shared" ref="J3:J16" si="3">I3*200</f>
        <v>1200</v>
      </c>
      <c r="K3">
        <f t="shared" ref="K3:K16" si="4">SUM(F3+G3+H3+J3)</f>
        <v>13200</v>
      </c>
      <c r="L3">
        <f t="shared" ref="L3:L16" si="5">E3+K3</f>
        <v>25200</v>
      </c>
      <c r="M3">
        <f t="shared" ref="M3:M16" si="6">E3*12%</f>
        <v>1440</v>
      </c>
      <c r="N3">
        <f t="shared" ref="N3:N16" si="7">L3-M3</f>
        <v>23760</v>
      </c>
      <c r="O3" t="str" cm="1">
        <f t="array" ref="O3">_xlfn.IFS(L3&gt;100000,"high",L3&gt;70000,"midium",L3&lt;70000,"low")</f>
        <v>low</v>
      </c>
    </row>
    <row r="4" spans="1:15" x14ac:dyDescent="0.35">
      <c r="A4">
        <v>3</v>
      </c>
      <c r="B4" t="s">
        <v>14</v>
      </c>
      <c r="C4" t="s">
        <v>21</v>
      </c>
      <c r="D4" t="s">
        <v>43</v>
      </c>
      <c r="E4">
        <v>15000</v>
      </c>
      <c r="F4">
        <f t="shared" si="0"/>
        <v>7500</v>
      </c>
      <c r="G4">
        <f t="shared" si="1"/>
        <v>3000</v>
      </c>
      <c r="H4">
        <f t="shared" si="2"/>
        <v>4500</v>
      </c>
      <c r="I4">
        <v>8</v>
      </c>
      <c r="J4">
        <f t="shared" si="3"/>
        <v>1600</v>
      </c>
      <c r="K4">
        <f t="shared" si="4"/>
        <v>16600</v>
      </c>
      <c r="L4">
        <f t="shared" si="5"/>
        <v>31600</v>
      </c>
      <c r="M4">
        <f t="shared" si="6"/>
        <v>1800</v>
      </c>
      <c r="N4">
        <f t="shared" si="7"/>
        <v>29800</v>
      </c>
      <c r="O4" t="str" cm="1">
        <f t="array" ref="O4">_xlfn.IFS(L4&gt;100000,"high",L4&gt;70000,"midium",L4&lt;70000,"low")</f>
        <v>low</v>
      </c>
    </row>
    <row r="5" spans="1:15" x14ac:dyDescent="0.35">
      <c r="A5">
        <v>4</v>
      </c>
      <c r="B5" t="s">
        <v>15</v>
      </c>
      <c r="C5" t="s">
        <v>22</v>
      </c>
      <c r="D5" t="s">
        <v>44</v>
      </c>
      <c r="E5">
        <v>12000</v>
      </c>
      <c r="F5">
        <f t="shared" si="0"/>
        <v>6000</v>
      </c>
      <c r="G5">
        <f t="shared" si="1"/>
        <v>2400</v>
      </c>
      <c r="H5">
        <f t="shared" si="2"/>
        <v>3600</v>
      </c>
      <c r="I5">
        <v>3</v>
      </c>
      <c r="J5">
        <f t="shared" si="3"/>
        <v>600</v>
      </c>
      <c r="K5">
        <f t="shared" si="4"/>
        <v>12600</v>
      </c>
      <c r="L5">
        <f t="shared" si="5"/>
        <v>24600</v>
      </c>
      <c r="M5">
        <f t="shared" si="6"/>
        <v>1440</v>
      </c>
      <c r="N5">
        <f t="shared" si="7"/>
        <v>23160</v>
      </c>
      <c r="O5" t="str" cm="1">
        <f t="array" ref="O5">_xlfn.IFS(L5&gt;100000,"high",L5&gt;70000,"midium",L5&lt;70000,"low")</f>
        <v>low</v>
      </c>
    </row>
    <row r="6" spans="1:15" x14ac:dyDescent="0.35">
      <c r="A6">
        <v>5</v>
      </c>
      <c r="B6" t="s">
        <v>16</v>
      </c>
      <c r="C6" t="s">
        <v>23</v>
      </c>
      <c r="D6" t="s">
        <v>45</v>
      </c>
      <c r="E6">
        <v>20000</v>
      </c>
      <c r="F6">
        <f t="shared" si="0"/>
        <v>10000</v>
      </c>
      <c r="G6">
        <f t="shared" si="1"/>
        <v>4000</v>
      </c>
      <c r="H6">
        <f t="shared" si="2"/>
        <v>6000</v>
      </c>
      <c r="I6">
        <v>0</v>
      </c>
      <c r="J6">
        <f t="shared" si="3"/>
        <v>0</v>
      </c>
      <c r="K6">
        <f t="shared" si="4"/>
        <v>20000</v>
      </c>
      <c r="L6">
        <f t="shared" si="5"/>
        <v>40000</v>
      </c>
      <c r="M6">
        <f t="shared" si="6"/>
        <v>2400</v>
      </c>
      <c r="N6">
        <f t="shared" si="7"/>
        <v>37600</v>
      </c>
      <c r="O6" t="str" cm="1">
        <f t="array" ref="O6">_xlfn.IFS(L6&gt;100000,"high",L6&gt;70000,"midium",L6&lt;70000,"low")</f>
        <v>low</v>
      </c>
    </row>
    <row r="7" spans="1:15" x14ac:dyDescent="0.35">
      <c r="A7">
        <v>6</v>
      </c>
      <c r="B7" t="s">
        <v>17</v>
      </c>
      <c r="C7" t="s">
        <v>24</v>
      </c>
      <c r="D7" t="s">
        <v>46</v>
      </c>
      <c r="E7">
        <v>14000</v>
      </c>
      <c r="F7">
        <f t="shared" si="0"/>
        <v>7000</v>
      </c>
      <c r="G7">
        <f t="shared" si="1"/>
        <v>2800</v>
      </c>
      <c r="H7">
        <f t="shared" si="2"/>
        <v>4200</v>
      </c>
      <c r="I7">
        <v>1</v>
      </c>
      <c r="J7">
        <f t="shared" si="3"/>
        <v>200</v>
      </c>
      <c r="K7">
        <f t="shared" si="4"/>
        <v>14200</v>
      </c>
      <c r="L7">
        <f t="shared" si="5"/>
        <v>28200</v>
      </c>
      <c r="M7">
        <f t="shared" si="6"/>
        <v>1680</v>
      </c>
      <c r="N7">
        <f t="shared" si="7"/>
        <v>26520</v>
      </c>
      <c r="O7" t="str" cm="1">
        <f t="array" ref="O7">_xlfn.IFS(L7&gt;100000,"high",L7&gt;70000,"midium",L7&lt;70000,"low")</f>
        <v>low</v>
      </c>
    </row>
    <row r="8" spans="1:15" x14ac:dyDescent="0.35">
      <c r="A8">
        <v>7</v>
      </c>
      <c r="B8" t="s">
        <v>18</v>
      </c>
      <c r="C8" t="s">
        <v>25</v>
      </c>
      <c r="D8" t="s">
        <v>43</v>
      </c>
      <c r="E8">
        <v>15000</v>
      </c>
      <c r="F8">
        <f t="shared" si="0"/>
        <v>7500</v>
      </c>
      <c r="G8">
        <f t="shared" si="1"/>
        <v>3000</v>
      </c>
      <c r="H8">
        <f t="shared" si="2"/>
        <v>4500</v>
      </c>
      <c r="I8">
        <v>6</v>
      </c>
      <c r="J8">
        <f t="shared" si="3"/>
        <v>1200</v>
      </c>
      <c r="K8">
        <f t="shared" si="4"/>
        <v>16200</v>
      </c>
      <c r="L8">
        <f t="shared" si="5"/>
        <v>31200</v>
      </c>
      <c r="M8">
        <f t="shared" si="6"/>
        <v>1800</v>
      </c>
      <c r="N8">
        <f t="shared" si="7"/>
        <v>29400</v>
      </c>
      <c r="O8" t="str" cm="1">
        <f t="array" ref="O8">_xlfn.IFS(L8&gt;100000,"high",L8&gt;70000,"midium",L8&lt;70000,"low")</f>
        <v>low</v>
      </c>
    </row>
    <row r="9" spans="1:15" x14ac:dyDescent="0.35">
      <c r="A9">
        <v>8</v>
      </c>
      <c r="B9" t="s">
        <v>34</v>
      </c>
      <c r="C9" t="s">
        <v>26</v>
      </c>
      <c r="D9" t="s">
        <v>47</v>
      </c>
      <c r="E9">
        <v>20000</v>
      </c>
      <c r="F9">
        <f t="shared" si="0"/>
        <v>10000</v>
      </c>
      <c r="G9">
        <f t="shared" si="1"/>
        <v>4000</v>
      </c>
      <c r="H9">
        <f t="shared" si="2"/>
        <v>6000</v>
      </c>
      <c r="I9">
        <v>4</v>
      </c>
      <c r="J9">
        <f t="shared" si="3"/>
        <v>800</v>
      </c>
      <c r="K9">
        <f t="shared" si="4"/>
        <v>20800</v>
      </c>
      <c r="L9">
        <f t="shared" si="5"/>
        <v>40800</v>
      </c>
      <c r="M9">
        <f t="shared" si="6"/>
        <v>2400</v>
      </c>
      <c r="N9">
        <f t="shared" si="7"/>
        <v>38400</v>
      </c>
      <c r="O9" t="str" cm="1">
        <f t="array" ref="O9">_xlfn.IFS(L9&gt;100000,"high",L9&gt;70000,"midium",L9&lt;70000,"low")</f>
        <v>low</v>
      </c>
    </row>
    <row r="10" spans="1:15" x14ac:dyDescent="0.35">
      <c r="A10">
        <v>9</v>
      </c>
      <c r="B10" t="s">
        <v>35</v>
      </c>
      <c r="C10" t="s">
        <v>27</v>
      </c>
      <c r="D10" t="s">
        <v>48</v>
      </c>
      <c r="E10">
        <v>50000</v>
      </c>
      <c r="F10">
        <f t="shared" si="0"/>
        <v>25000</v>
      </c>
      <c r="G10">
        <f>E10*20%</f>
        <v>10000</v>
      </c>
      <c r="H10">
        <f t="shared" si="2"/>
        <v>15000</v>
      </c>
      <c r="I10">
        <v>5</v>
      </c>
      <c r="J10">
        <f t="shared" si="3"/>
        <v>1000</v>
      </c>
      <c r="K10">
        <f t="shared" si="4"/>
        <v>51000</v>
      </c>
      <c r="L10">
        <f t="shared" si="5"/>
        <v>101000</v>
      </c>
      <c r="M10">
        <f t="shared" si="6"/>
        <v>6000</v>
      </c>
      <c r="N10">
        <f t="shared" si="7"/>
        <v>95000</v>
      </c>
      <c r="O10" t="str" cm="1">
        <f t="array" ref="O10">_xlfn.IFS(L10&gt;100000,"high",L10&gt;70000,"midium",L10&lt;70000,"low")</f>
        <v>high</v>
      </c>
    </row>
    <row r="11" spans="1:15" x14ac:dyDescent="0.35">
      <c r="A11">
        <v>10</v>
      </c>
      <c r="B11" t="s">
        <v>36</v>
      </c>
      <c r="C11" t="s">
        <v>28</v>
      </c>
      <c r="D11" t="s">
        <v>49</v>
      </c>
      <c r="E11">
        <v>18000</v>
      </c>
      <c r="F11">
        <f t="shared" si="0"/>
        <v>9000</v>
      </c>
      <c r="G11">
        <f t="shared" si="1"/>
        <v>3600</v>
      </c>
      <c r="H11">
        <f t="shared" si="2"/>
        <v>5400</v>
      </c>
      <c r="I11">
        <v>3</v>
      </c>
      <c r="J11">
        <f t="shared" si="3"/>
        <v>600</v>
      </c>
      <c r="K11">
        <f t="shared" si="4"/>
        <v>18600</v>
      </c>
      <c r="L11">
        <f t="shared" si="5"/>
        <v>36600</v>
      </c>
      <c r="M11">
        <f t="shared" si="6"/>
        <v>2160</v>
      </c>
      <c r="N11">
        <f t="shared" si="7"/>
        <v>34440</v>
      </c>
      <c r="O11" t="str" cm="1">
        <f t="array" ref="O11">_xlfn.IFS(L11&gt;100000,"high",L11&gt;70000,"midium",L11&lt;70000,"low")</f>
        <v>low</v>
      </c>
    </row>
    <row r="12" spans="1:15" x14ac:dyDescent="0.35">
      <c r="A12">
        <v>11</v>
      </c>
      <c r="B12" t="s">
        <v>37</v>
      </c>
      <c r="C12" t="s">
        <v>29</v>
      </c>
      <c r="D12" t="s">
        <v>50</v>
      </c>
      <c r="E12">
        <v>8000</v>
      </c>
      <c r="F12">
        <f t="shared" si="0"/>
        <v>4000</v>
      </c>
      <c r="G12">
        <f t="shared" si="1"/>
        <v>1600</v>
      </c>
      <c r="H12">
        <f t="shared" si="2"/>
        <v>2400</v>
      </c>
      <c r="I12">
        <v>1</v>
      </c>
      <c r="J12">
        <f t="shared" si="3"/>
        <v>200</v>
      </c>
      <c r="K12">
        <f t="shared" si="4"/>
        <v>8200</v>
      </c>
      <c r="L12">
        <f t="shared" si="5"/>
        <v>16200</v>
      </c>
      <c r="M12">
        <f t="shared" si="6"/>
        <v>960</v>
      </c>
      <c r="N12">
        <f t="shared" si="7"/>
        <v>15240</v>
      </c>
      <c r="O12" t="str" cm="1">
        <f t="array" ref="O12">_xlfn.IFS(L12&gt;100000,"high",L12&gt;70000,"midium",L12&lt;70000,"low")</f>
        <v>low</v>
      </c>
    </row>
    <row r="13" spans="1:15" x14ac:dyDescent="0.35">
      <c r="A13">
        <v>12</v>
      </c>
      <c r="B13" t="s">
        <v>38</v>
      </c>
      <c r="C13" t="s">
        <v>30</v>
      </c>
      <c r="D13" t="s">
        <v>51</v>
      </c>
      <c r="E13">
        <v>8000</v>
      </c>
      <c r="F13">
        <f t="shared" si="0"/>
        <v>4000</v>
      </c>
      <c r="G13">
        <f t="shared" si="1"/>
        <v>1600</v>
      </c>
      <c r="H13">
        <f t="shared" si="2"/>
        <v>2400</v>
      </c>
      <c r="I13">
        <v>5</v>
      </c>
      <c r="J13">
        <f t="shared" si="3"/>
        <v>1000</v>
      </c>
      <c r="K13">
        <f t="shared" si="4"/>
        <v>9000</v>
      </c>
      <c r="L13">
        <f t="shared" si="5"/>
        <v>17000</v>
      </c>
      <c r="M13">
        <f t="shared" si="6"/>
        <v>960</v>
      </c>
      <c r="N13">
        <f t="shared" si="7"/>
        <v>16040</v>
      </c>
      <c r="O13" t="str" cm="1">
        <f t="array" ref="O13">_xlfn.IFS(L13&gt;100000,"high",L13&gt;70000,"midium",L13&lt;70000,"low")</f>
        <v>low</v>
      </c>
    </row>
    <row r="14" spans="1:15" x14ac:dyDescent="0.35">
      <c r="A14">
        <v>13</v>
      </c>
      <c r="B14" t="s">
        <v>39</v>
      </c>
      <c r="C14" t="s">
        <v>31</v>
      </c>
      <c r="D14" t="s">
        <v>44</v>
      </c>
      <c r="E14">
        <v>13000</v>
      </c>
      <c r="F14">
        <f t="shared" si="0"/>
        <v>6500</v>
      </c>
      <c r="G14">
        <f t="shared" si="1"/>
        <v>2600</v>
      </c>
      <c r="H14">
        <f t="shared" si="2"/>
        <v>3900</v>
      </c>
      <c r="I14">
        <v>2</v>
      </c>
      <c r="J14">
        <f t="shared" si="3"/>
        <v>400</v>
      </c>
      <c r="K14">
        <f t="shared" si="4"/>
        <v>13400</v>
      </c>
      <c r="L14">
        <f t="shared" si="5"/>
        <v>26400</v>
      </c>
      <c r="M14">
        <f t="shared" si="6"/>
        <v>1560</v>
      </c>
      <c r="N14">
        <f t="shared" si="7"/>
        <v>24840</v>
      </c>
      <c r="O14" t="str" cm="1">
        <f t="array" ref="O14">_xlfn.IFS(L14&gt;100000,"high",L14&gt;70000,"midium",L14&lt;70000,"low")</f>
        <v>low</v>
      </c>
    </row>
    <row r="15" spans="1:15" x14ac:dyDescent="0.35">
      <c r="A15">
        <v>14</v>
      </c>
      <c r="B15" t="s">
        <v>40</v>
      </c>
      <c r="C15" t="s">
        <v>32</v>
      </c>
      <c r="D15" t="s">
        <v>43</v>
      </c>
      <c r="E15">
        <v>14000</v>
      </c>
      <c r="F15">
        <f t="shared" si="0"/>
        <v>7000</v>
      </c>
      <c r="G15">
        <f t="shared" si="1"/>
        <v>2800</v>
      </c>
      <c r="H15">
        <f t="shared" si="2"/>
        <v>4200</v>
      </c>
      <c r="I15">
        <v>4</v>
      </c>
      <c r="J15">
        <f t="shared" si="3"/>
        <v>800</v>
      </c>
      <c r="K15">
        <f t="shared" si="4"/>
        <v>14800</v>
      </c>
      <c r="L15">
        <f t="shared" si="5"/>
        <v>28800</v>
      </c>
      <c r="M15">
        <f t="shared" si="6"/>
        <v>1680</v>
      </c>
      <c r="N15">
        <f t="shared" si="7"/>
        <v>27120</v>
      </c>
      <c r="O15" t="str" cm="1">
        <f t="array" ref="O15">_xlfn.IFS(L15&gt;100000,"high",L15&gt;70000,"midium",L15&lt;70000,"low")</f>
        <v>low</v>
      </c>
    </row>
    <row r="16" spans="1:15" x14ac:dyDescent="0.35">
      <c r="A16">
        <v>15</v>
      </c>
      <c r="B16" t="s">
        <v>41</v>
      </c>
      <c r="C16" t="s">
        <v>33</v>
      </c>
      <c r="D16" t="s">
        <v>45</v>
      </c>
      <c r="E16">
        <v>21000</v>
      </c>
      <c r="F16">
        <f t="shared" si="0"/>
        <v>10500</v>
      </c>
      <c r="G16">
        <f t="shared" si="1"/>
        <v>4200</v>
      </c>
      <c r="H16">
        <f t="shared" si="2"/>
        <v>6300</v>
      </c>
      <c r="I16">
        <v>8</v>
      </c>
      <c r="J16">
        <f t="shared" si="3"/>
        <v>1600</v>
      </c>
      <c r="K16">
        <f t="shared" si="4"/>
        <v>22600</v>
      </c>
      <c r="L16">
        <f t="shared" si="5"/>
        <v>43600</v>
      </c>
      <c r="M16">
        <f t="shared" si="6"/>
        <v>2520</v>
      </c>
      <c r="N16">
        <f t="shared" si="7"/>
        <v>41080</v>
      </c>
      <c r="O16" t="str" cm="1">
        <f t="array" ref="O16">_xlfn.IFS(L16&gt;100000,"high",L16&gt;70000,"midium",L16&lt;70000,"low")</f>
        <v>low</v>
      </c>
    </row>
    <row r="18" spans="2:9" x14ac:dyDescent="0.35">
      <c r="B18" t="s">
        <v>54</v>
      </c>
      <c r="C18">
        <f>MAX(L2:L16)</f>
        <v>101000</v>
      </c>
    </row>
    <row r="19" spans="2:9" x14ac:dyDescent="0.35">
      <c r="B19" t="s">
        <v>55</v>
      </c>
      <c r="C19">
        <f>MAX(J2:J16)</f>
        <v>1600</v>
      </c>
    </row>
    <row r="20" spans="2:9" x14ac:dyDescent="0.35">
      <c r="B20" t="s">
        <v>56</v>
      </c>
    </row>
    <row r="21" spans="2:9" x14ac:dyDescent="0.35">
      <c r="B21" t="s">
        <v>57</v>
      </c>
      <c r="D21">
        <f>L7-E7</f>
        <v>14200</v>
      </c>
    </row>
    <row r="22" spans="2:9" x14ac:dyDescent="0.35">
      <c r="B22" t="s">
        <v>58</v>
      </c>
      <c r="D22">
        <f>SUM(N2:N16)</f>
        <v>501000</v>
      </c>
    </row>
    <row r="23" spans="2:9" x14ac:dyDescent="0.35">
      <c r="B23" t="s">
        <v>59</v>
      </c>
      <c r="D23" s="1">
        <f>AVERAGE(I2:I16)</f>
        <v>4.0666666666666664</v>
      </c>
    </row>
    <row r="24" spans="2:9" x14ac:dyDescent="0.35">
      <c r="B24" t="s">
        <v>60</v>
      </c>
      <c r="I24">
        <f>SUM(N7+N9)</f>
        <v>64920</v>
      </c>
    </row>
    <row r="25" spans="2:9" x14ac:dyDescent="0.35">
      <c r="B25" t="s">
        <v>61</v>
      </c>
      <c r="H25">
        <f>SUM(L10+L12)</f>
        <v>117200</v>
      </c>
    </row>
    <row r="26" spans="2:9" x14ac:dyDescent="0.35">
      <c r="B26" t="s">
        <v>62</v>
      </c>
    </row>
    <row r="27" spans="2:9" x14ac:dyDescent="0.35">
      <c r="B27" t="s">
        <v>63</v>
      </c>
    </row>
    <row r="28" spans="2:9" x14ac:dyDescent="0.35">
      <c r="B28" t="s">
        <v>64</v>
      </c>
    </row>
    <row r="29" spans="2:9" x14ac:dyDescent="0.35">
      <c r="B29" t="s">
        <v>65</v>
      </c>
    </row>
    <row r="31" spans="2:9" x14ac:dyDescent="0.35">
      <c r="B31" t="s">
        <v>66</v>
      </c>
      <c r="C31" t="s">
        <v>67</v>
      </c>
    </row>
    <row r="32" spans="2:9" x14ac:dyDescent="0.35">
      <c r="B32" t="s">
        <v>68</v>
      </c>
      <c r="C32" t="s">
        <v>77</v>
      </c>
    </row>
    <row r="33" spans="2:3" x14ac:dyDescent="0.35">
      <c r="B33" t="s">
        <v>69</v>
      </c>
      <c r="C33" t="s">
        <v>70</v>
      </c>
    </row>
    <row r="34" spans="2:3" x14ac:dyDescent="0.35">
      <c r="B34" t="s">
        <v>71</v>
      </c>
      <c r="C34" t="s">
        <v>72</v>
      </c>
    </row>
    <row r="35" spans="2:3" x14ac:dyDescent="0.35">
      <c r="B35" t="s">
        <v>73</v>
      </c>
      <c r="C35" t="s">
        <v>74</v>
      </c>
    </row>
    <row r="36" spans="2:3" x14ac:dyDescent="0.35">
      <c r="B36" t="s">
        <v>75</v>
      </c>
      <c r="C36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2024-12-11T11:40:40Z</dcterms:created>
  <dcterms:modified xsi:type="dcterms:W3CDTF">2024-12-13T05:32:03Z</dcterms:modified>
</cp:coreProperties>
</file>