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an\Downloads\"/>
    </mc:Choice>
  </mc:AlternateContent>
  <bookViews>
    <workbookView xWindow="0" yWindow="0" windowWidth="20496" windowHeight="7692"/>
  </bookViews>
  <sheets>
    <sheet name="I SEM-GPA" sheetId="1" r:id="rId1"/>
    <sheet name="Sheet1" sheetId="2" r:id="rId2"/>
  </sheets>
  <definedNames>
    <definedName name="_xlnm.Print_Area" localSheetId="0">'I SEM-GPA'!$A$3:$O$97</definedName>
  </definedNames>
  <calcPr calcId="162913"/>
</workbook>
</file>

<file path=xl/calcChain.xml><?xml version="1.0" encoding="utf-8"?>
<calcChain xmlns="http://schemas.openxmlformats.org/spreadsheetml/2006/main">
  <c r="I91" i="1" l="1"/>
  <c r="I89" i="1"/>
  <c r="I85" i="1"/>
  <c r="I81" i="1"/>
  <c r="K74" i="1"/>
  <c r="J74" i="1"/>
  <c r="I74" i="1"/>
  <c r="H74" i="1"/>
  <c r="G74" i="1"/>
  <c r="F74" i="1"/>
  <c r="E74" i="1"/>
  <c r="D74" i="1"/>
  <c r="K72" i="1"/>
  <c r="K71" i="1" s="1"/>
  <c r="K73" i="1" s="1"/>
  <c r="K75" i="1" s="1"/>
  <c r="J72" i="1"/>
  <c r="J71" i="1" s="1"/>
  <c r="J73" i="1" s="1"/>
  <c r="J75" i="1" s="1"/>
  <c r="I72" i="1"/>
  <c r="I71" i="1" s="1"/>
  <c r="I73" i="1" s="1"/>
  <c r="I75" i="1" s="1"/>
  <c r="H72" i="1"/>
  <c r="H71" i="1" s="1"/>
  <c r="H73" i="1" s="1"/>
  <c r="H75" i="1" s="1"/>
  <c r="G72" i="1"/>
  <c r="F72" i="1"/>
  <c r="E72" i="1"/>
  <c r="D72" i="1"/>
  <c r="G71" i="1"/>
  <c r="G73" i="1" s="1"/>
  <c r="G75" i="1" s="1"/>
  <c r="F71" i="1"/>
  <c r="F73" i="1" s="1"/>
  <c r="F75" i="1" s="1"/>
  <c r="E71" i="1"/>
  <c r="E73" i="1" s="1"/>
  <c r="E75" i="1" s="1"/>
  <c r="D71" i="1"/>
  <c r="D73" i="1" s="1"/>
  <c r="D75" i="1" s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D77" i="1" s="1"/>
  <c r="D78" i="1" s="1"/>
</calcChain>
</file>

<file path=xl/sharedStrings.xml><?xml version="1.0" encoding="utf-8"?>
<sst xmlns="http://schemas.openxmlformats.org/spreadsheetml/2006/main" count="644" uniqueCount="171">
  <si>
    <t xml:space="preserve">                        NANDHA ENGINEERING COLLEGE,ERODE - 52</t>
  </si>
  <si>
    <t>(AUTONOMOUS)</t>
  </si>
  <si>
    <t xml:space="preserve">                     DEPARTMENT OF INFORMATION TECHNOLOGY
                     I YEAR / II SEM (2021-2025 BATCH)</t>
  </si>
  <si>
    <t>2021-22 EVEN ( END SEMESTER RESULT ANALYSIS)</t>
  </si>
  <si>
    <t>S.No.</t>
  </si>
  <si>
    <t>Reg. No.</t>
  </si>
  <si>
    <t>Student Name</t>
  </si>
  <si>
    <t>17EYA02 PE-II</t>
  </si>
  <si>
    <t xml:space="preserve">17MYB02 CALT </t>
  </si>
  <si>
    <t>17PYB04 AP</t>
  </si>
  <si>
    <t>17CYB04 CCE</t>
  </si>
  <si>
    <t>17CSC03 SP</t>
  </si>
  <si>
    <t>17ECC04 BEE</t>
  </si>
  <si>
    <t>17CSP03 SPL</t>
  </si>
  <si>
    <t>17ECP02 EL</t>
  </si>
  <si>
    <t>No. of
Arrears</t>
  </si>
  <si>
    <t>GPA</t>
  </si>
  <si>
    <t>21IT001</t>
  </si>
  <si>
    <t>AADHAV.V</t>
  </si>
  <si>
    <t>A</t>
  </si>
  <si>
    <t>A+</t>
  </si>
  <si>
    <t>O</t>
  </si>
  <si>
    <t>RA</t>
  </si>
  <si>
    <t>21IT002</t>
  </si>
  <si>
    <t>AMEGADHANU.A</t>
  </si>
  <si>
    <t>B+</t>
  </si>
  <si>
    <t>C</t>
  </si>
  <si>
    <t>B</t>
  </si>
  <si>
    <t>21IT003</t>
  </si>
  <si>
    <t>ARAVIND.B</t>
  </si>
  <si>
    <t>21IT004</t>
  </si>
  <si>
    <t>ASHOK.M.P</t>
  </si>
  <si>
    <t>21IT005</t>
  </si>
  <si>
    <t>ASWIN.O</t>
  </si>
  <si>
    <t>21IT006</t>
  </si>
  <si>
    <t>AVINASH.A</t>
  </si>
  <si>
    <t>21IT007</t>
  </si>
  <si>
    <t>BARKATH ALI.M</t>
  </si>
  <si>
    <t>21IT008</t>
  </si>
  <si>
    <t>BHARATH.M</t>
  </si>
  <si>
    <t>21IT009</t>
  </si>
  <si>
    <t>CHANDRU.B</t>
  </si>
  <si>
    <t>21IT010</t>
  </si>
  <si>
    <t>DEEPA.C</t>
  </si>
  <si>
    <t>21IT011</t>
  </si>
  <si>
    <t>DEEPAK.K.V</t>
  </si>
  <si>
    <t>21IT012</t>
  </si>
  <si>
    <t>DEEPIKA.M</t>
  </si>
  <si>
    <t>21IT013</t>
  </si>
  <si>
    <t>DHANUSREE.R</t>
  </si>
  <si>
    <t>21IT014</t>
  </si>
  <si>
    <t>DHANUSHYA.K</t>
  </si>
  <si>
    <t>21IT015</t>
  </si>
  <si>
    <t>DHARANISH.K.S</t>
  </si>
  <si>
    <t>21IT016</t>
  </si>
  <si>
    <t>DHARMESH.M</t>
  </si>
  <si>
    <t>21IT017</t>
  </si>
  <si>
    <t>DHINAKARAN S</t>
  </si>
  <si>
    <t>21IT018</t>
  </si>
  <si>
    <t>DINAKAR.S</t>
  </si>
  <si>
    <t>21IT019</t>
  </si>
  <si>
    <t>GOWARTHINE.M.S</t>
  </si>
  <si>
    <t>21IT020</t>
  </si>
  <si>
    <t>HARISH.D</t>
  </si>
  <si>
    <t>21IT021</t>
  </si>
  <si>
    <t>HARSHAVARDHINI.M</t>
  </si>
  <si>
    <t>21IT022</t>
  </si>
  <si>
    <t>HEMANTH.C</t>
  </si>
  <si>
    <t>21IT023</t>
  </si>
  <si>
    <t>JANANI PRIYA.S</t>
  </si>
  <si>
    <t>21IT024</t>
  </si>
  <si>
    <t>KARTHICK.T</t>
  </si>
  <si>
    <t>21IT025</t>
  </si>
  <si>
    <t>KIRANKUMAR.M.S</t>
  </si>
  <si>
    <t>21IT026</t>
  </si>
  <si>
    <t>KUMUTHAVALLI.V</t>
  </si>
  <si>
    <t>21IT027</t>
  </si>
  <si>
    <t>LOGESH.S</t>
  </si>
  <si>
    <t>21IT028</t>
  </si>
  <si>
    <t>LOGESH.T</t>
  </si>
  <si>
    <t>21IT029</t>
  </si>
  <si>
    <t>MAHESWARI.S.K</t>
  </si>
  <si>
    <t>21IT030</t>
  </si>
  <si>
    <t>MANOJKUMAR.R</t>
  </si>
  <si>
    <t>21IT031</t>
  </si>
  <si>
    <t>MATHAN M</t>
  </si>
  <si>
    <t>21IT032</t>
  </si>
  <si>
    <t>MOULITHARAN.S</t>
  </si>
  <si>
    <t>21IT033</t>
  </si>
  <si>
    <t>NESAN RAJ.A</t>
  </si>
  <si>
    <t>AB</t>
  </si>
  <si>
    <t>21IT034</t>
  </si>
  <si>
    <t>POORANI.R</t>
  </si>
  <si>
    <t>21IT035</t>
  </si>
  <si>
    <t>PRIYASHANMUGAM.A</t>
  </si>
  <si>
    <t>21IT036</t>
  </si>
  <si>
    <t>RADHAKRISHNA E</t>
  </si>
  <si>
    <t>21IT037</t>
  </si>
  <si>
    <t>RANGANATHAN.G</t>
  </si>
  <si>
    <t>21IT038</t>
  </si>
  <si>
    <t>RAVID.R</t>
  </si>
  <si>
    <t>21IT039</t>
  </si>
  <si>
    <t>RITIKA.G</t>
  </si>
  <si>
    <t>21IT040</t>
  </si>
  <si>
    <t>SAI BALAJI.G</t>
  </si>
  <si>
    <t>21IT041</t>
  </si>
  <si>
    <t>SAMEER S</t>
  </si>
  <si>
    <t>21IT042</t>
  </si>
  <si>
    <t>SANJAY.R(23.05.2004)</t>
  </si>
  <si>
    <t>21IT043</t>
  </si>
  <si>
    <t>SANJAY.R(26.06.2004)</t>
  </si>
  <si>
    <t>21IT044</t>
  </si>
  <si>
    <t>SATHIYANATHAN.V</t>
  </si>
  <si>
    <t>21IT045</t>
  </si>
  <si>
    <t>SATHYAN.P</t>
  </si>
  <si>
    <t>21IT046</t>
  </si>
  <si>
    <t>SATHYAN.S</t>
  </si>
  <si>
    <t>21IT047</t>
  </si>
  <si>
    <t>SENBAGAPRIYA.S</t>
  </si>
  <si>
    <t>21IT048</t>
  </si>
  <si>
    <t>SRIKUBENTHIREN.E</t>
  </si>
  <si>
    <t>21IT049</t>
  </si>
  <si>
    <t>SUGANYA.C</t>
  </si>
  <si>
    <t>21IT050</t>
  </si>
  <si>
    <t>SURAJ.R</t>
  </si>
  <si>
    <t>21IT051</t>
  </si>
  <si>
    <t>THANGAVARATHAN.G</t>
  </si>
  <si>
    <t>21IT052</t>
  </si>
  <si>
    <t>THIRUMENI.M</t>
  </si>
  <si>
    <t>21IT053</t>
  </si>
  <si>
    <t>VARSHA.A</t>
  </si>
  <si>
    <t>21IT054</t>
  </si>
  <si>
    <t>VARSHAA.B</t>
  </si>
  <si>
    <t>21IT055</t>
  </si>
  <si>
    <t>VASANTH.P</t>
  </si>
  <si>
    <t>21IT056</t>
  </si>
  <si>
    <t>VASANTH.S</t>
  </si>
  <si>
    <t>21IT057</t>
  </si>
  <si>
    <t>VIGNESH.R</t>
  </si>
  <si>
    <t>21IT058</t>
  </si>
  <si>
    <t>VISHAL.D</t>
  </si>
  <si>
    <t>21IT059</t>
  </si>
  <si>
    <t>VISHAL.K</t>
  </si>
  <si>
    <t>21IT060</t>
  </si>
  <si>
    <t>RISHI DEV.R</t>
  </si>
  <si>
    <t>TOTAL STRENGTH</t>
  </si>
  <si>
    <t>NO.OF STUDENTS ATTENDED</t>
  </si>
  <si>
    <t>NO.OF STUDENTS ABSENT</t>
  </si>
  <si>
    <t>NO.OF STUDENTS PASS</t>
  </si>
  <si>
    <t>NO.OF STUDENTS FAIL</t>
  </si>
  <si>
    <t>PASS PERCENTAGE</t>
  </si>
  <si>
    <t>ALL CLEARED STUDENTS</t>
  </si>
  <si>
    <t>OVER ALL PASS PERDCENTAGE</t>
  </si>
  <si>
    <t>S.NO</t>
  </si>
  <si>
    <t>SUBJECT CODE</t>
  </si>
  <si>
    <t>SUBJECT NAME</t>
  </si>
  <si>
    <t>STAFF HANDLED</t>
  </si>
  <si>
    <t>APPEARED</t>
  </si>
  <si>
    <t>NO OF PASS</t>
  </si>
  <si>
    <t>17EYA02</t>
  </si>
  <si>
    <t>PROFESSIONAL ENGLISH-II</t>
  </si>
  <si>
    <t>Ms.P.KAVITHA / ENG</t>
  </si>
  <si>
    <t>17MYB02</t>
  </si>
  <si>
    <t>COMPLEX ANALYSIS AND LAPLACE TRANSFORM</t>
  </si>
  <si>
    <t>Ms.M.BHARATHI</t>
  </si>
  <si>
    <t>17PYB02</t>
  </si>
  <si>
    <t>PHYSICS FOR COMPUTER ENGINEERS</t>
  </si>
  <si>
    <t>Dr.JAYANALINA.</t>
  </si>
  <si>
    <t>ACADEMIC COORDINATOR</t>
  </si>
  <si>
    <t>HOD / IT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</si>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</sst>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00B050"/>
      <name val="Times New Roman"/>
      <charset val="134"/>
    </font>
    <font>
      <b/>
      <sz val="12"/>
      <color theme="1"/>
      <name val="Times New Roman"/>
      <charset val="134"/>
    </font>
    <font>
      <b/>
      <sz val="20"/>
      <name val="Times New Roman"/>
      <charset val="134"/>
    </font>
    <font>
      <b/>
      <sz val="16"/>
      <name val="Times New Roman"/>
      <charset val="134"/>
    </font>
    <font>
      <b/>
      <sz val="14"/>
      <color theme="1"/>
      <name val="Times New Roman"/>
      <charset val="134"/>
    </font>
    <font>
      <b/>
      <sz val="14"/>
      <name val="Times New Roman"/>
      <charset val="134"/>
    </font>
    <font>
      <b/>
      <sz val="12"/>
      <color theme="1"/>
      <name val="Cambria"/>
      <charset val="134"/>
    </font>
    <font>
      <b/>
      <sz val="12"/>
      <color rgb="FF000000"/>
      <name val="Cambria"/>
      <charset val="134"/>
    </font>
    <font>
      <sz val="14"/>
      <color theme="1"/>
      <name val="Times New Roman"/>
      <charset val="134"/>
    </font>
    <font>
      <sz val="14"/>
      <color rgb="FF00B050"/>
      <name val="Times New Roman"/>
      <charset val="134"/>
    </font>
    <font>
      <b/>
      <sz val="12"/>
      <name val="Times New Roman"/>
      <charset val="134"/>
    </font>
    <font>
      <b/>
      <sz val="22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9"/>
      <name val="Arial"/>
      <charset val="134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>
      <alignment vertical="top" wrapText="1"/>
      <protection locked="0"/>
    </xf>
  </cellStyleXfs>
  <cellXfs count="92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0" borderId="0" xfId="1" applyFont="1" applyAlignment="1" applyProtection="1">
      <alignment vertical="top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9" fontId="6" fillId="0" borderId="1" xfId="0" applyNumberFormat="1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5" fillId="0" borderId="0" xfId="1" applyFont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0" fontId="16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25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1" fillId="0" borderId="22" xfId="0" applyFont="1" applyBorder="1" applyAlignment="1">
      <alignment horizontal="left" vertical="center" wrapText="1"/>
    </xf>
    <xf numFmtId="0" fontId="0" fillId="0" borderId="24" xfId="0" applyBorder="1"/>
    <xf numFmtId="0" fontId="16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0" borderId="8" xfId="0" applyFont="1" applyBorder="1" applyAlignment="1">
      <alignment horizontal="center" vertical="center"/>
    </xf>
    <xf numFmtId="0" fontId="0" fillId="0" borderId="20" xfId="0" applyBorder="1"/>
    <xf numFmtId="0" fontId="1" fillId="0" borderId="0" xfId="0" applyFont="1" applyAlignment="1">
      <alignment horizontal="left" vertical="center"/>
    </xf>
    <xf numFmtId="0" fontId="16" fillId="0" borderId="2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5" fillId="0" borderId="0" xfId="1" applyFont="1" applyAlignment="1" applyProtection="1">
      <alignment horizontal="center" vertical="top"/>
      <protection locked="0"/>
    </xf>
    <xf numFmtId="0" fontId="0" fillId="0" borderId="15" xfId="0" applyBorder="1"/>
    <xf numFmtId="0" fontId="0" fillId="0" borderId="17" xfId="0" applyBorder="1"/>
    <xf numFmtId="0" fontId="1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center" wrapText="1"/>
    </xf>
    <xf numFmtId="0" fontId="0" fillId="0" borderId="16" xfId="0" applyBorder="1"/>
    <xf numFmtId="0" fontId="1" fillId="0" borderId="2" xfId="0" applyFont="1" applyBorder="1" applyAlignment="1">
      <alignment horizontal="center" vertical="center"/>
    </xf>
    <xf numFmtId="0" fontId="0" fillId="0" borderId="11" xfId="0" applyBorder="1"/>
    <xf numFmtId="0" fontId="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23" xfId="0" applyBorder="1"/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0" xfId="1" applyFont="1" applyAlignment="1" applyProtection="1">
      <alignment horizontal="center" vertical="top"/>
      <protection locked="0"/>
    </xf>
    <xf numFmtId="0" fontId="1" fillId="0" borderId="5" xfId="0" applyFont="1" applyBorder="1" applyAlignment="1">
      <alignment horizontal="left" vertical="center" wrapText="1"/>
    </xf>
    <xf numFmtId="0" fontId="0" fillId="0" borderId="19" xfId="0" applyBorder="1"/>
    <xf numFmtId="0" fontId="14" fillId="0" borderId="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0" fillId="0" borderId="18" xfId="0" applyBorder="1"/>
    <xf numFmtId="0" fontId="6" fillId="0" borderId="1" xfId="0" applyFont="1" applyBorder="1" applyAlignment="1">
      <alignment horizontal="center" wrapText="1"/>
    </xf>
  </cellXfs>
  <cellStyles count="2">
    <cellStyle name="Normal" xfId="0" builtinId="0"/>
    <cellStyle name="Normal 2 3" xfId="1"/>
  </cellStyles>
  <dxfs count="6">
    <dxf>
      <font>
        <b/>
        <strike val="0"/>
        <color auto="1"/>
      </font>
      <fill>
        <patternFill patternType="solid">
          <bgColor theme="1" tint="0.3499862666707357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strike val="0"/>
        <color auto="1"/>
      </font>
      <fill>
        <patternFill patternType="solid">
          <bgColor theme="1" tint="0.3499862666707357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7"/>
  <sheetViews>
    <sheetView tabSelected="1" view="pageBreakPreview" topLeftCell="A4" zoomScale="85" zoomScaleSheetLayoutView="85" workbookViewId="0">
      <selection activeCell="M9" sqref="M9:M68"/>
    </sheetView>
  </sheetViews>
  <sheetFormatPr defaultColWidth="9.109375" defaultRowHeight="15.6"/>
  <cols>
    <col min="1" max="1" width="7.33203125" style="38" customWidth="1"/>
    <col min="2" max="2" width="11" style="38" customWidth="1"/>
    <col min="3" max="3" width="30.33203125" style="43" customWidth="1"/>
    <col min="4" max="4" width="12.6640625" style="38" customWidth="1"/>
    <col min="5" max="5" width="11.88671875" style="38" customWidth="1"/>
    <col min="6" max="6" width="11.5546875" style="38" customWidth="1"/>
    <col min="7" max="7" width="11.6640625" style="38" customWidth="1"/>
    <col min="8" max="8" width="11" style="38" customWidth="1"/>
    <col min="9" max="9" width="11.109375" style="38" customWidth="1"/>
    <col min="10" max="10" width="12.109375" style="38" customWidth="1"/>
    <col min="11" max="11" width="11.109375" style="38" customWidth="1"/>
    <col min="12" max="12" width="11" style="38" customWidth="1"/>
    <col min="13" max="13" width="10" style="38" customWidth="1"/>
    <col min="14" max="14" width="9.6640625" style="38" customWidth="1"/>
    <col min="15" max="15" width="9" style="38" customWidth="1"/>
    <col min="16" max="16" width="9.44140625" style="38" customWidth="1"/>
    <col min="17" max="17" width="10" style="38" customWidth="1"/>
    <col min="18" max="18" width="11.5546875" style="38" customWidth="1"/>
    <col min="19" max="19" width="10.44140625" style="38" customWidth="1"/>
    <col min="20" max="20" width="11.109375" style="38" customWidth="1"/>
    <col min="21" max="21" width="9.44140625" style="38" customWidth="1"/>
    <col min="22" max="85" width="9.109375" style="38" customWidth="1"/>
    <col min="86" max="16384" width="9.109375" style="38"/>
  </cols>
  <sheetData>
    <row r="3" spans="1:20" ht="25.5" customHeight="1">
      <c r="A3" s="84" t="s">
        <v>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13"/>
      <c r="O3" s="13"/>
      <c r="P3" s="13"/>
      <c r="Q3" s="13"/>
      <c r="R3" s="13"/>
      <c r="S3" s="13"/>
      <c r="T3" s="13"/>
    </row>
    <row r="4" spans="1:20" ht="20.25" customHeight="1">
      <c r="A4" s="69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13"/>
      <c r="O4" s="13"/>
      <c r="P4" s="13"/>
      <c r="Q4" s="13"/>
      <c r="R4" s="13"/>
      <c r="S4" s="13"/>
      <c r="T4" s="13"/>
    </row>
    <row r="5" spans="1:20" ht="37.5" customHeight="1">
      <c r="A5" s="48" t="s">
        <v>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13"/>
      <c r="O5" s="13"/>
      <c r="P5" s="13"/>
      <c r="Q5" s="13"/>
      <c r="R5" s="13"/>
      <c r="S5" s="13"/>
      <c r="T5" s="13"/>
    </row>
    <row r="6" spans="1:20" ht="23.25" customHeight="1">
      <c r="A6" s="69" t="s">
        <v>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13"/>
      <c r="O6" s="13"/>
      <c r="P6" s="13"/>
      <c r="Q6" s="13"/>
      <c r="R6" s="13"/>
      <c r="S6" s="13"/>
      <c r="T6" s="13"/>
    </row>
    <row r="7" spans="1:20" ht="32.25" customHeight="1">
      <c r="D7" s="2">
        <v>3</v>
      </c>
      <c r="E7" s="2">
        <v>4</v>
      </c>
      <c r="F7" s="2">
        <v>3</v>
      </c>
      <c r="G7" s="2">
        <v>4</v>
      </c>
      <c r="H7" s="2">
        <v>3</v>
      </c>
      <c r="I7" s="2">
        <v>3</v>
      </c>
      <c r="J7" s="2">
        <v>2</v>
      </c>
      <c r="K7" s="2">
        <v>2</v>
      </c>
      <c r="M7" s="13"/>
      <c r="N7" s="13"/>
      <c r="O7" s="13"/>
      <c r="P7" s="13"/>
      <c r="Q7" s="13"/>
      <c r="R7" s="13"/>
      <c r="S7" s="13"/>
    </row>
    <row r="8" spans="1:20" ht="37.5" customHeight="1">
      <c r="A8" s="3" t="s">
        <v>4</v>
      </c>
      <c r="B8" s="3" t="s">
        <v>5</v>
      </c>
      <c r="C8" s="3" t="s">
        <v>6</v>
      </c>
      <c r="D8" s="4" t="s">
        <v>7</v>
      </c>
      <c r="E8" s="5" t="s">
        <v>8</v>
      </c>
      <c r="F8" s="5" t="s">
        <v>9</v>
      </c>
      <c r="G8" s="5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2" t="s">
        <v>15</v>
      </c>
      <c r="M8" s="35" t="s">
        <v>16</v>
      </c>
    </row>
    <row r="9" spans="1:20" ht="24.9" customHeight="1">
      <c r="A9" s="6">
        <v>1</v>
      </c>
      <c r="B9" s="6" t="s">
        <v>17</v>
      </c>
      <c r="C9" s="7" t="s">
        <v>18</v>
      </c>
      <c r="D9" s="36" t="s">
        <v>19</v>
      </c>
      <c r="E9" s="36" t="s">
        <v>20</v>
      </c>
      <c r="F9" s="36" t="s">
        <v>20</v>
      </c>
      <c r="G9" s="36" t="s">
        <v>19</v>
      </c>
      <c r="H9" s="36" t="s">
        <v>19</v>
      </c>
      <c r="I9" s="36" t="s">
        <v>20</v>
      </c>
      <c r="J9" s="36" t="s">
        <v>21</v>
      </c>
      <c r="K9" s="36" t="s">
        <v>22</v>
      </c>
      <c r="L9" s="36">
        <f t="shared" ref="L9:L29" si="0">COUNTIF(D9:K9,"RA")</f>
        <v>1</v>
      </c>
      <c r="M9" s="36"/>
      <c r="N9" s="36"/>
      <c r="O9" s="36"/>
    </row>
    <row r="10" spans="1:20" ht="24.9" customHeight="1">
      <c r="A10" s="6">
        <v>2</v>
      </c>
      <c r="B10" s="6" t="s">
        <v>23</v>
      </c>
      <c r="C10" s="7" t="s">
        <v>24</v>
      </c>
      <c r="D10" s="36" t="s">
        <v>25</v>
      </c>
      <c r="E10" s="36" t="s">
        <v>26</v>
      </c>
      <c r="F10" s="36" t="s">
        <v>22</v>
      </c>
      <c r="G10" s="36" t="s">
        <v>27</v>
      </c>
      <c r="H10" s="36" t="s">
        <v>27</v>
      </c>
      <c r="I10" s="36" t="s">
        <v>27</v>
      </c>
      <c r="J10" s="36" t="s">
        <v>20</v>
      </c>
      <c r="K10" s="36" t="s">
        <v>19</v>
      </c>
      <c r="L10" s="36">
        <f t="shared" si="0"/>
        <v>1</v>
      </c>
      <c r="M10" s="36"/>
      <c r="N10" s="36"/>
      <c r="O10" s="36"/>
    </row>
    <row r="11" spans="1:20" s="1" customFormat="1" ht="24.9" customHeight="1">
      <c r="A11" s="8">
        <v>3</v>
      </c>
      <c r="B11" s="8" t="s">
        <v>28</v>
      </c>
      <c r="C11" s="9" t="s">
        <v>29</v>
      </c>
      <c r="D11" s="14" t="s">
        <v>25</v>
      </c>
      <c r="E11" s="14" t="s">
        <v>25</v>
      </c>
      <c r="F11" s="14" t="s">
        <v>25</v>
      </c>
      <c r="G11" s="14" t="s">
        <v>25</v>
      </c>
      <c r="H11" s="14" t="s">
        <v>25</v>
      </c>
      <c r="I11" s="14" t="s">
        <v>25</v>
      </c>
      <c r="J11" s="14" t="s">
        <v>19</v>
      </c>
      <c r="K11" s="14" t="s">
        <v>20</v>
      </c>
      <c r="L11" s="14">
        <f t="shared" si="0"/>
        <v>0</v>
      </c>
      <c r="M11" s="14"/>
      <c r="N11" s="14"/>
      <c r="O11" s="14"/>
    </row>
    <row r="12" spans="1:20" s="1" customFormat="1" ht="24.9" customHeight="1">
      <c r="A12" s="8">
        <v>4</v>
      </c>
      <c r="B12" s="8" t="s">
        <v>30</v>
      </c>
      <c r="C12" s="9" t="s">
        <v>31</v>
      </c>
      <c r="D12" s="14" t="s">
        <v>19</v>
      </c>
      <c r="E12" s="14" t="s">
        <v>19</v>
      </c>
      <c r="F12" s="14" t="s">
        <v>19</v>
      </c>
      <c r="G12" s="14" t="s">
        <v>25</v>
      </c>
      <c r="H12" s="14" t="s">
        <v>19</v>
      </c>
      <c r="I12" s="14" t="s">
        <v>25</v>
      </c>
      <c r="J12" s="14" t="s">
        <v>20</v>
      </c>
      <c r="K12" s="14" t="s">
        <v>20</v>
      </c>
      <c r="L12" s="14">
        <f t="shared" si="0"/>
        <v>0</v>
      </c>
      <c r="M12" s="14"/>
      <c r="N12" s="14"/>
      <c r="O12" s="14"/>
    </row>
    <row r="13" spans="1:20" s="1" customFormat="1" ht="24.9" customHeight="1">
      <c r="A13" s="8">
        <v>5</v>
      </c>
      <c r="B13" s="8" t="s">
        <v>32</v>
      </c>
      <c r="C13" s="9" t="s">
        <v>33</v>
      </c>
      <c r="D13" s="14" t="s">
        <v>19</v>
      </c>
      <c r="E13" s="14" t="s">
        <v>19</v>
      </c>
      <c r="F13" s="14" t="s">
        <v>25</v>
      </c>
      <c r="G13" s="14" t="s">
        <v>25</v>
      </c>
      <c r="H13" s="14" t="s">
        <v>19</v>
      </c>
      <c r="I13" s="14" t="s">
        <v>25</v>
      </c>
      <c r="J13" s="14" t="s">
        <v>21</v>
      </c>
      <c r="K13" s="14" t="s">
        <v>21</v>
      </c>
      <c r="L13" s="14">
        <f t="shared" si="0"/>
        <v>0</v>
      </c>
      <c r="M13" s="14"/>
      <c r="N13" s="14"/>
      <c r="O13" s="14"/>
    </row>
    <row r="14" spans="1:20" ht="24.9" customHeight="1">
      <c r="A14" s="6">
        <v>6</v>
      </c>
      <c r="B14" s="6" t="s">
        <v>34</v>
      </c>
      <c r="C14" s="7" t="s">
        <v>35</v>
      </c>
      <c r="D14" s="36" t="s">
        <v>25</v>
      </c>
      <c r="E14" s="36" t="s">
        <v>22</v>
      </c>
      <c r="F14" s="36" t="s">
        <v>27</v>
      </c>
      <c r="G14" s="36" t="s">
        <v>22</v>
      </c>
      <c r="H14" s="36" t="s">
        <v>27</v>
      </c>
      <c r="I14" s="36" t="s">
        <v>22</v>
      </c>
      <c r="J14" s="36" t="s">
        <v>25</v>
      </c>
      <c r="K14" s="36" t="s">
        <v>21</v>
      </c>
      <c r="L14" s="36">
        <f t="shared" si="0"/>
        <v>3</v>
      </c>
      <c r="M14" s="36"/>
      <c r="N14" s="36"/>
      <c r="O14" s="36"/>
    </row>
    <row r="15" spans="1:20" ht="24.9" customHeight="1">
      <c r="A15" s="6">
        <v>7</v>
      </c>
      <c r="B15" s="6" t="s">
        <v>36</v>
      </c>
      <c r="C15" s="7" t="s">
        <v>37</v>
      </c>
      <c r="D15" s="36" t="s">
        <v>19</v>
      </c>
      <c r="E15" s="36" t="s">
        <v>19</v>
      </c>
      <c r="F15" s="36" t="s">
        <v>19</v>
      </c>
      <c r="G15" s="36" t="s">
        <v>25</v>
      </c>
      <c r="H15" s="36" t="s">
        <v>19</v>
      </c>
      <c r="I15" s="36" t="s">
        <v>19</v>
      </c>
      <c r="J15" s="36" t="s">
        <v>19</v>
      </c>
      <c r="K15" s="36" t="s">
        <v>22</v>
      </c>
      <c r="L15" s="36">
        <f t="shared" si="0"/>
        <v>1</v>
      </c>
      <c r="M15" s="36"/>
      <c r="N15" s="36"/>
      <c r="O15" s="36"/>
    </row>
    <row r="16" spans="1:20" s="1" customFormat="1" ht="24.9" customHeight="1">
      <c r="A16" s="8">
        <v>8</v>
      </c>
      <c r="B16" s="8" t="s">
        <v>38</v>
      </c>
      <c r="C16" s="9" t="s">
        <v>39</v>
      </c>
      <c r="D16" s="14" t="s">
        <v>19</v>
      </c>
      <c r="E16" s="14" t="s">
        <v>25</v>
      </c>
      <c r="F16" s="14" t="s">
        <v>19</v>
      </c>
      <c r="G16" s="14" t="s">
        <v>19</v>
      </c>
      <c r="H16" s="14" t="s">
        <v>19</v>
      </c>
      <c r="I16" s="14" t="s">
        <v>19</v>
      </c>
      <c r="J16" s="14" t="s">
        <v>19</v>
      </c>
      <c r="K16" s="14" t="s">
        <v>21</v>
      </c>
      <c r="L16" s="14">
        <f t="shared" si="0"/>
        <v>0</v>
      </c>
      <c r="M16" s="14"/>
      <c r="N16" s="14"/>
      <c r="O16" s="14"/>
    </row>
    <row r="17" spans="1:15" s="1" customFormat="1" ht="24.9" customHeight="1">
      <c r="A17" s="8">
        <v>9</v>
      </c>
      <c r="B17" s="8" t="s">
        <v>40</v>
      </c>
      <c r="C17" s="9" t="s">
        <v>41</v>
      </c>
      <c r="D17" s="14" t="s">
        <v>25</v>
      </c>
      <c r="E17" s="14" t="s">
        <v>27</v>
      </c>
      <c r="F17" s="14" t="s">
        <v>19</v>
      </c>
      <c r="G17" s="14" t="s">
        <v>25</v>
      </c>
      <c r="H17" s="14" t="s">
        <v>25</v>
      </c>
      <c r="I17" s="14" t="s">
        <v>19</v>
      </c>
      <c r="J17" s="14" t="s">
        <v>19</v>
      </c>
      <c r="K17" s="14" t="s">
        <v>19</v>
      </c>
      <c r="L17" s="14">
        <f t="shared" si="0"/>
        <v>0</v>
      </c>
      <c r="M17" s="14"/>
      <c r="N17" s="14"/>
      <c r="O17" s="14"/>
    </row>
    <row r="18" spans="1:15" s="1" customFormat="1" ht="24.9" customHeight="1">
      <c r="A18" s="8">
        <v>10</v>
      </c>
      <c r="B18" s="8" t="s">
        <v>42</v>
      </c>
      <c r="C18" s="9" t="s">
        <v>43</v>
      </c>
      <c r="D18" s="14" t="s">
        <v>20</v>
      </c>
      <c r="E18" s="14" t="s">
        <v>20</v>
      </c>
      <c r="F18" s="14" t="s">
        <v>19</v>
      </c>
      <c r="G18" s="14" t="s">
        <v>19</v>
      </c>
      <c r="H18" s="14" t="s">
        <v>19</v>
      </c>
      <c r="I18" s="14" t="s">
        <v>19</v>
      </c>
      <c r="J18" s="14" t="s">
        <v>21</v>
      </c>
      <c r="K18" s="14" t="s">
        <v>20</v>
      </c>
      <c r="L18" s="14">
        <f t="shared" si="0"/>
        <v>0</v>
      </c>
      <c r="M18" s="14"/>
      <c r="N18" s="14"/>
      <c r="O18" s="14"/>
    </row>
    <row r="19" spans="1:15" s="1" customFormat="1" ht="24.9" customHeight="1">
      <c r="A19" s="8">
        <v>11</v>
      </c>
      <c r="B19" s="8" t="s">
        <v>44</v>
      </c>
      <c r="C19" s="9" t="s">
        <v>45</v>
      </c>
      <c r="D19" s="14" t="s">
        <v>25</v>
      </c>
      <c r="E19" s="14" t="s">
        <v>26</v>
      </c>
      <c r="F19" s="14" t="s">
        <v>27</v>
      </c>
      <c r="G19" s="14" t="s">
        <v>27</v>
      </c>
      <c r="H19" s="14" t="s">
        <v>27</v>
      </c>
      <c r="I19" s="14" t="s">
        <v>27</v>
      </c>
      <c r="J19" s="14" t="s">
        <v>20</v>
      </c>
      <c r="K19" s="14" t="s">
        <v>25</v>
      </c>
      <c r="L19" s="14">
        <f t="shared" si="0"/>
        <v>0</v>
      </c>
      <c r="M19" s="14"/>
      <c r="N19" s="14"/>
      <c r="O19" s="14"/>
    </row>
    <row r="20" spans="1:15" s="1" customFormat="1" ht="24.9" customHeight="1">
      <c r="A20" s="8">
        <v>12</v>
      </c>
      <c r="B20" s="8" t="s">
        <v>46</v>
      </c>
      <c r="C20" s="9" t="s">
        <v>47</v>
      </c>
      <c r="D20" s="14" t="s">
        <v>25</v>
      </c>
      <c r="E20" s="14" t="s">
        <v>19</v>
      </c>
      <c r="F20" s="14" t="s">
        <v>25</v>
      </c>
      <c r="G20" s="14" t="s">
        <v>25</v>
      </c>
      <c r="H20" s="14" t="s">
        <v>25</v>
      </c>
      <c r="I20" s="14" t="s">
        <v>27</v>
      </c>
      <c r="J20" s="14" t="s">
        <v>19</v>
      </c>
      <c r="K20" s="14" t="s">
        <v>19</v>
      </c>
      <c r="L20" s="14">
        <f t="shared" si="0"/>
        <v>0</v>
      </c>
      <c r="M20" s="14"/>
      <c r="N20" s="14"/>
      <c r="O20" s="14"/>
    </row>
    <row r="21" spans="1:15" s="1" customFormat="1" ht="24.9" customHeight="1">
      <c r="A21" s="8">
        <v>13</v>
      </c>
      <c r="B21" s="8" t="s">
        <v>48</v>
      </c>
      <c r="C21" s="9" t="s">
        <v>49</v>
      </c>
      <c r="D21" s="14" t="s">
        <v>20</v>
      </c>
      <c r="E21" s="14" t="s">
        <v>20</v>
      </c>
      <c r="F21" s="14" t="s">
        <v>19</v>
      </c>
      <c r="G21" s="14" t="s">
        <v>19</v>
      </c>
      <c r="H21" s="14" t="s">
        <v>20</v>
      </c>
      <c r="I21" s="14" t="s">
        <v>21</v>
      </c>
      <c r="J21" s="14" t="s">
        <v>21</v>
      </c>
      <c r="K21" s="14" t="s">
        <v>21</v>
      </c>
      <c r="L21" s="14">
        <f t="shared" si="0"/>
        <v>0</v>
      </c>
      <c r="M21" s="14"/>
      <c r="N21" s="14"/>
      <c r="O21" s="14"/>
    </row>
    <row r="22" spans="1:15" s="1" customFormat="1" ht="24.9" customHeight="1">
      <c r="A22" s="8">
        <v>14</v>
      </c>
      <c r="B22" s="8" t="s">
        <v>50</v>
      </c>
      <c r="C22" s="9" t="s">
        <v>51</v>
      </c>
      <c r="D22" s="14" t="s">
        <v>20</v>
      </c>
      <c r="E22" s="14" t="s">
        <v>21</v>
      </c>
      <c r="F22" s="14" t="s">
        <v>19</v>
      </c>
      <c r="G22" s="14" t="s">
        <v>20</v>
      </c>
      <c r="H22" s="14" t="s">
        <v>20</v>
      </c>
      <c r="I22" s="14" t="s">
        <v>20</v>
      </c>
      <c r="J22" s="14" t="s">
        <v>21</v>
      </c>
      <c r="K22" s="14" t="s">
        <v>21</v>
      </c>
      <c r="L22" s="14">
        <f t="shared" si="0"/>
        <v>0</v>
      </c>
      <c r="M22" s="14"/>
      <c r="N22" s="14"/>
      <c r="O22" s="14"/>
    </row>
    <row r="23" spans="1:15" ht="24.9" customHeight="1">
      <c r="A23" s="6">
        <v>15</v>
      </c>
      <c r="B23" s="6" t="s">
        <v>52</v>
      </c>
      <c r="C23" s="7" t="s">
        <v>53</v>
      </c>
      <c r="D23" s="36" t="s">
        <v>19</v>
      </c>
      <c r="E23" s="36" t="s">
        <v>26</v>
      </c>
      <c r="F23" s="36" t="s">
        <v>27</v>
      </c>
      <c r="G23" s="36" t="s">
        <v>27</v>
      </c>
      <c r="H23" s="36" t="s">
        <v>22</v>
      </c>
      <c r="I23" s="36" t="s">
        <v>22</v>
      </c>
      <c r="J23" s="36" t="s">
        <v>19</v>
      </c>
      <c r="K23" s="36" t="s">
        <v>19</v>
      </c>
      <c r="L23" s="36">
        <f t="shared" si="0"/>
        <v>2</v>
      </c>
      <c r="M23" s="36"/>
      <c r="N23" s="36"/>
      <c r="O23" s="36"/>
    </row>
    <row r="24" spans="1:15" ht="24.9" customHeight="1">
      <c r="A24" s="6">
        <v>16</v>
      </c>
      <c r="B24" s="6" t="s">
        <v>54</v>
      </c>
      <c r="C24" s="7" t="s">
        <v>55</v>
      </c>
      <c r="D24" s="36" t="s">
        <v>20</v>
      </c>
      <c r="E24" s="36" t="s">
        <v>19</v>
      </c>
      <c r="F24" s="36" t="s">
        <v>25</v>
      </c>
      <c r="G24" s="36" t="s">
        <v>19</v>
      </c>
      <c r="H24" s="36" t="s">
        <v>19</v>
      </c>
      <c r="I24" s="36" t="s">
        <v>25</v>
      </c>
      <c r="J24" s="36" t="s">
        <v>19</v>
      </c>
      <c r="K24" s="36" t="s">
        <v>21</v>
      </c>
      <c r="L24" s="36">
        <f t="shared" si="0"/>
        <v>0</v>
      </c>
      <c r="M24" s="36"/>
      <c r="N24" s="36"/>
      <c r="O24" s="36"/>
    </row>
    <row r="25" spans="1:15" ht="24.9" customHeight="1">
      <c r="A25" s="6">
        <v>17</v>
      </c>
      <c r="B25" s="6" t="s">
        <v>56</v>
      </c>
      <c r="C25" s="7" t="s">
        <v>57</v>
      </c>
      <c r="D25" s="36" t="s">
        <v>25</v>
      </c>
      <c r="E25" s="36" t="s">
        <v>26</v>
      </c>
      <c r="F25" s="36" t="s">
        <v>25</v>
      </c>
      <c r="G25" s="36" t="s">
        <v>25</v>
      </c>
      <c r="H25" s="36" t="s">
        <v>27</v>
      </c>
      <c r="I25" s="36" t="s">
        <v>25</v>
      </c>
      <c r="J25" s="36" t="s">
        <v>25</v>
      </c>
      <c r="K25" s="36" t="s">
        <v>19</v>
      </c>
      <c r="L25" s="36">
        <f t="shared" si="0"/>
        <v>0</v>
      </c>
      <c r="M25" s="36"/>
      <c r="N25" s="36"/>
      <c r="O25" s="36"/>
    </row>
    <row r="26" spans="1:15" ht="24.9" customHeight="1">
      <c r="A26" s="6">
        <v>18</v>
      </c>
      <c r="B26" s="6" t="s">
        <v>58</v>
      </c>
      <c r="C26" s="7" t="s">
        <v>59</v>
      </c>
      <c r="D26" s="36" t="s">
        <v>25</v>
      </c>
      <c r="E26" s="36" t="s">
        <v>26</v>
      </c>
      <c r="F26" s="36" t="s">
        <v>25</v>
      </c>
      <c r="G26" s="36" t="s">
        <v>25</v>
      </c>
      <c r="H26" s="36" t="s">
        <v>26</v>
      </c>
      <c r="I26" s="36" t="s">
        <v>22</v>
      </c>
      <c r="J26" s="36" t="s">
        <v>19</v>
      </c>
      <c r="K26" s="36" t="s">
        <v>21</v>
      </c>
      <c r="L26" s="36">
        <f t="shared" si="0"/>
        <v>1</v>
      </c>
      <c r="M26" s="36"/>
      <c r="N26" s="36"/>
      <c r="O26" s="36"/>
    </row>
    <row r="27" spans="1:15" ht="24.9" customHeight="1">
      <c r="A27" s="6">
        <v>19</v>
      </c>
      <c r="B27" s="6" t="s">
        <v>60</v>
      </c>
      <c r="C27" s="7" t="s">
        <v>61</v>
      </c>
      <c r="D27" s="36" t="s">
        <v>20</v>
      </c>
      <c r="E27" s="36" t="s">
        <v>21</v>
      </c>
      <c r="F27" s="36" t="s">
        <v>19</v>
      </c>
      <c r="G27" s="36" t="s">
        <v>20</v>
      </c>
      <c r="H27" s="36" t="s">
        <v>20</v>
      </c>
      <c r="I27" s="36" t="s">
        <v>19</v>
      </c>
      <c r="J27" s="36" t="s">
        <v>21</v>
      </c>
      <c r="K27" s="36" t="s">
        <v>20</v>
      </c>
      <c r="L27" s="36">
        <f t="shared" si="0"/>
        <v>0</v>
      </c>
      <c r="M27" s="36"/>
      <c r="N27" s="36"/>
      <c r="O27" s="36"/>
    </row>
    <row r="28" spans="1:15" ht="24.9" customHeight="1">
      <c r="A28" s="6">
        <v>20</v>
      </c>
      <c r="B28" s="6" t="s">
        <v>62</v>
      </c>
      <c r="C28" s="7" t="s">
        <v>63</v>
      </c>
      <c r="D28" s="36" t="s">
        <v>19</v>
      </c>
      <c r="E28" s="36" t="s">
        <v>26</v>
      </c>
      <c r="F28" s="36" t="s">
        <v>19</v>
      </c>
      <c r="G28" s="36" t="s">
        <v>25</v>
      </c>
      <c r="H28" s="36" t="s">
        <v>19</v>
      </c>
      <c r="I28" s="36" t="s">
        <v>25</v>
      </c>
      <c r="J28" s="36" t="s">
        <v>20</v>
      </c>
      <c r="K28" s="36" t="s">
        <v>21</v>
      </c>
      <c r="L28" s="36">
        <f t="shared" si="0"/>
        <v>0</v>
      </c>
      <c r="M28" s="36"/>
      <c r="N28" s="36"/>
      <c r="O28" s="36"/>
    </row>
    <row r="29" spans="1:15" ht="24.9" customHeight="1">
      <c r="A29" s="6">
        <v>21</v>
      </c>
      <c r="B29" s="6" t="s">
        <v>64</v>
      </c>
      <c r="C29" s="7" t="s">
        <v>65</v>
      </c>
      <c r="D29" s="36" t="s">
        <v>20</v>
      </c>
      <c r="E29" s="36" t="s">
        <v>21</v>
      </c>
      <c r="F29" s="36" t="s">
        <v>20</v>
      </c>
      <c r="G29" s="36" t="s">
        <v>20</v>
      </c>
      <c r="H29" s="36" t="s">
        <v>21</v>
      </c>
      <c r="I29" s="36" t="s">
        <v>20</v>
      </c>
      <c r="J29" s="36" t="s">
        <v>21</v>
      </c>
      <c r="K29" s="36" t="s">
        <v>21</v>
      </c>
      <c r="L29" s="36">
        <f t="shared" si="0"/>
        <v>0</v>
      </c>
      <c r="M29" s="36"/>
      <c r="N29" s="36"/>
      <c r="O29" s="36"/>
    </row>
    <row r="30" spans="1:15" ht="24.9" customHeight="1">
      <c r="A30" s="6">
        <v>22</v>
      </c>
      <c r="B30" s="6" t="s">
        <v>66</v>
      </c>
      <c r="C30" s="7" t="s">
        <v>67</v>
      </c>
      <c r="D30" s="36" t="s">
        <v>19</v>
      </c>
      <c r="E30" s="36" t="s">
        <v>27</v>
      </c>
      <c r="F30" s="36" t="s">
        <v>25</v>
      </c>
      <c r="G30" s="36" t="s">
        <v>25</v>
      </c>
      <c r="H30" s="36" t="s">
        <v>25</v>
      </c>
      <c r="I30" s="36" t="s">
        <v>25</v>
      </c>
      <c r="J30" s="36" t="s">
        <v>19</v>
      </c>
      <c r="K30" s="36" t="s">
        <v>19</v>
      </c>
      <c r="L30" s="36">
        <v>0</v>
      </c>
      <c r="M30" s="36"/>
      <c r="N30" s="36"/>
      <c r="O30" s="36"/>
    </row>
    <row r="31" spans="1:15" ht="24.9" customHeight="1">
      <c r="A31" s="6">
        <v>23</v>
      </c>
      <c r="B31" s="6" t="s">
        <v>68</v>
      </c>
      <c r="C31" s="7" t="s">
        <v>69</v>
      </c>
      <c r="D31" s="36" t="s">
        <v>20</v>
      </c>
      <c r="E31" s="36" t="s">
        <v>20</v>
      </c>
      <c r="F31" s="36" t="s">
        <v>19</v>
      </c>
      <c r="G31" s="36" t="s">
        <v>20</v>
      </c>
      <c r="H31" s="36" t="s">
        <v>20</v>
      </c>
      <c r="I31" s="36" t="s">
        <v>21</v>
      </c>
      <c r="J31" s="36" t="s">
        <v>20</v>
      </c>
      <c r="K31" s="36" t="s">
        <v>19</v>
      </c>
      <c r="L31" s="36">
        <f t="shared" ref="L31:L68" si="1">COUNTIF(D31:K31,"RA")</f>
        <v>0</v>
      </c>
      <c r="M31" s="36"/>
      <c r="N31" s="36"/>
      <c r="O31" s="36"/>
    </row>
    <row r="32" spans="1:15" ht="24.9" customHeight="1">
      <c r="A32" s="6">
        <v>24</v>
      </c>
      <c r="B32" s="6" t="s">
        <v>70</v>
      </c>
      <c r="C32" s="7" t="s">
        <v>71</v>
      </c>
      <c r="D32" s="36" t="s">
        <v>25</v>
      </c>
      <c r="E32" s="36" t="s">
        <v>22</v>
      </c>
      <c r="F32" s="36" t="s">
        <v>27</v>
      </c>
      <c r="G32" s="36" t="s">
        <v>27</v>
      </c>
      <c r="H32" s="36" t="s">
        <v>26</v>
      </c>
      <c r="I32" s="36" t="s">
        <v>27</v>
      </c>
      <c r="J32" s="36" t="s">
        <v>25</v>
      </c>
      <c r="K32" s="36" t="s">
        <v>19</v>
      </c>
      <c r="L32" s="36">
        <f t="shared" si="1"/>
        <v>1</v>
      </c>
      <c r="M32" s="36"/>
      <c r="N32" s="36"/>
      <c r="O32" s="36"/>
    </row>
    <row r="33" spans="1:15" ht="24.9" customHeight="1">
      <c r="A33" s="6">
        <v>25</v>
      </c>
      <c r="B33" s="6" t="s">
        <v>72</v>
      </c>
      <c r="C33" s="7" t="s">
        <v>73</v>
      </c>
      <c r="D33" s="36" t="s">
        <v>22</v>
      </c>
      <c r="E33" s="36" t="s">
        <v>26</v>
      </c>
      <c r="F33" s="36" t="s">
        <v>27</v>
      </c>
      <c r="G33" s="36" t="s">
        <v>22</v>
      </c>
      <c r="H33" s="36" t="s">
        <v>22</v>
      </c>
      <c r="I33" s="36" t="s">
        <v>22</v>
      </c>
      <c r="J33" s="36" t="s">
        <v>19</v>
      </c>
      <c r="K33" s="36" t="s">
        <v>21</v>
      </c>
      <c r="L33" s="36">
        <f t="shared" si="1"/>
        <v>4</v>
      </c>
      <c r="M33" s="36"/>
      <c r="N33" s="36"/>
      <c r="O33" s="36"/>
    </row>
    <row r="34" spans="1:15" ht="24.9" customHeight="1">
      <c r="A34" s="6">
        <v>26</v>
      </c>
      <c r="B34" s="6" t="s">
        <v>74</v>
      </c>
      <c r="C34" s="7" t="s">
        <v>75</v>
      </c>
      <c r="D34" s="36" t="s">
        <v>19</v>
      </c>
      <c r="E34" s="36" t="s">
        <v>20</v>
      </c>
      <c r="F34" s="36" t="s">
        <v>19</v>
      </c>
      <c r="G34" s="36" t="s">
        <v>19</v>
      </c>
      <c r="H34" s="36" t="s">
        <v>19</v>
      </c>
      <c r="I34" s="36" t="s">
        <v>19</v>
      </c>
      <c r="J34" s="36" t="s">
        <v>20</v>
      </c>
      <c r="K34" s="36" t="s">
        <v>20</v>
      </c>
      <c r="L34" s="36">
        <f t="shared" si="1"/>
        <v>0</v>
      </c>
      <c r="M34" s="36"/>
      <c r="N34" s="36"/>
      <c r="O34" s="36"/>
    </row>
    <row r="35" spans="1:15" ht="24.9" customHeight="1">
      <c r="A35" s="6">
        <v>27</v>
      </c>
      <c r="B35" s="6" t="s">
        <v>76</v>
      </c>
      <c r="C35" s="7" t="s">
        <v>77</v>
      </c>
      <c r="D35" s="36" t="s">
        <v>25</v>
      </c>
      <c r="E35" s="36" t="s">
        <v>19</v>
      </c>
      <c r="F35" s="36" t="s">
        <v>19</v>
      </c>
      <c r="G35" s="36" t="s">
        <v>25</v>
      </c>
      <c r="H35" s="36" t="s">
        <v>19</v>
      </c>
      <c r="I35" s="36" t="s">
        <v>19</v>
      </c>
      <c r="J35" s="36" t="s">
        <v>19</v>
      </c>
      <c r="K35" s="36" t="s">
        <v>19</v>
      </c>
      <c r="L35" s="36">
        <f t="shared" si="1"/>
        <v>0</v>
      </c>
      <c r="M35" s="36"/>
      <c r="N35" s="36"/>
      <c r="O35" s="36"/>
    </row>
    <row r="36" spans="1:15" ht="24.9" customHeight="1">
      <c r="A36" s="6">
        <v>28</v>
      </c>
      <c r="B36" s="6" t="s">
        <v>78</v>
      </c>
      <c r="C36" s="7" t="s">
        <v>79</v>
      </c>
      <c r="D36" s="36" t="s">
        <v>20</v>
      </c>
      <c r="E36" s="36" t="s">
        <v>19</v>
      </c>
      <c r="F36" s="36" t="s">
        <v>20</v>
      </c>
      <c r="G36" s="36" t="s">
        <v>19</v>
      </c>
      <c r="H36" s="36" t="s">
        <v>19</v>
      </c>
      <c r="I36" s="36" t="s">
        <v>19</v>
      </c>
      <c r="J36" s="36" t="s">
        <v>20</v>
      </c>
      <c r="K36" s="36" t="s">
        <v>20</v>
      </c>
      <c r="L36" s="36">
        <f t="shared" si="1"/>
        <v>0</v>
      </c>
      <c r="M36" s="36"/>
      <c r="N36" s="36"/>
      <c r="O36" s="36"/>
    </row>
    <row r="37" spans="1:15" ht="24.9" customHeight="1">
      <c r="A37" s="6">
        <v>29</v>
      </c>
      <c r="B37" s="6" t="s">
        <v>80</v>
      </c>
      <c r="C37" s="7" t="s">
        <v>81</v>
      </c>
      <c r="D37" s="36" t="s">
        <v>20</v>
      </c>
      <c r="E37" s="36" t="s">
        <v>19</v>
      </c>
      <c r="F37" s="36" t="s">
        <v>19</v>
      </c>
      <c r="G37" s="36" t="s">
        <v>25</v>
      </c>
      <c r="H37" s="36" t="s">
        <v>25</v>
      </c>
      <c r="I37" s="36" t="s">
        <v>19</v>
      </c>
      <c r="J37" s="36" t="s">
        <v>20</v>
      </c>
      <c r="K37" s="36" t="s">
        <v>19</v>
      </c>
      <c r="L37" s="36">
        <f t="shared" si="1"/>
        <v>0</v>
      </c>
      <c r="M37" s="36"/>
      <c r="N37" s="36"/>
      <c r="O37" s="36"/>
    </row>
    <row r="38" spans="1:15" ht="24.9" customHeight="1">
      <c r="A38" s="6">
        <v>30</v>
      </c>
      <c r="B38" s="6" t="s">
        <v>82</v>
      </c>
      <c r="C38" s="7" t="s">
        <v>83</v>
      </c>
      <c r="D38" s="36" t="s">
        <v>25</v>
      </c>
      <c r="E38" s="36" t="s">
        <v>25</v>
      </c>
      <c r="F38" s="36" t="s">
        <v>19</v>
      </c>
      <c r="G38" s="36" t="s">
        <v>25</v>
      </c>
      <c r="H38" s="36" t="s">
        <v>25</v>
      </c>
      <c r="I38" s="36" t="s">
        <v>25</v>
      </c>
      <c r="J38" s="36" t="s">
        <v>19</v>
      </c>
      <c r="K38" s="36" t="s">
        <v>21</v>
      </c>
      <c r="L38" s="36">
        <f t="shared" si="1"/>
        <v>0</v>
      </c>
      <c r="M38" s="36"/>
      <c r="N38" s="36"/>
      <c r="O38" s="36"/>
    </row>
    <row r="39" spans="1:15" ht="24.9" customHeight="1">
      <c r="A39" s="6">
        <v>31</v>
      </c>
      <c r="B39" s="6" t="s">
        <v>84</v>
      </c>
      <c r="C39" s="7" t="s">
        <v>85</v>
      </c>
      <c r="D39" s="36" t="s">
        <v>20</v>
      </c>
      <c r="E39" s="36" t="s">
        <v>21</v>
      </c>
      <c r="F39" s="36" t="s">
        <v>20</v>
      </c>
      <c r="G39" s="36" t="s">
        <v>21</v>
      </c>
      <c r="H39" s="36" t="s">
        <v>20</v>
      </c>
      <c r="I39" s="36" t="s">
        <v>19</v>
      </c>
      <c r="J39" s="36" t="s">
        <v>21</v>
      </c>
      <c r="K39" s="36" t="s">
        <v>20</v>
      </c>
      <c r="L39" s="36">
        <f t="shared" si="1"/>
        <v>0</v>
      </c>
      <c r="M39" s="36"/>
      <c r="N39" s="36"/>
      <c r="O39" s="36"/>
    </row>
    <row r="40" spans="1:15" ht="24.9" customHeight="1">
      <c r="A40" s="6">
        <v>32</v>
      </c>
      <c r="B40" s="6" t="s">
        <v>86</v>
      </c>
      <c r="C40" s="7" t="s">
        <v>87</v>
      </c>
      <c r="D40" s="36" t="s">
        <v>25</v>
      </c>
      <c r="E40" s="36" t="s">
        <v>26</v>
      </c>
      <c r="F40" s="36" t="s">
        <v>27</v>
      </c>
      <c r="G40" s="36" t="s">
        <v>25</v>
      </c>
      <c r="H40" s="36" t="s">
        <v>26</v>
      </c>
      <c r="I40" s="36" t="s">
        <v>22</v>
      </c>
      <c r="J40" s="36" t="s">
        <v>25</v>
      </c>
      <c r="K40" s="36" t="s">
        <v>19</v>
      </c>
      <c r="L40" s="36">
        <f t="shared" si="1"/>
        <v>1</v>
      </c>
      <c r="M40" s="36"/>
      <c r="N40" s="36"/>
      <c r="O40" s="36"/>
    </row>
    <row r="41" spans="1:15" ht="24.9" customHeight="1">
      <c r="A41" s="6">
        <v>33</v>
      </c>
      <c r="B41" s="6" t="s">
        <v>88</v>
      </c>
      <c r="C41" s="7" t="s">
        <v>89</v>
      </c>
      <c r="D41" s="36" t="s">
        <v>90</v>
      </c>
      <c r="E41" s="36" t="s">
        <v>90</v>
      </c>
      <c r="F41" s="36" t="s">
        <v>90</v>
      </c>
      <c r="G41" s="36" t="s">
        <v>90</v>
      </c>
      <c r="H41" s="10" t="s">
        <v>90</v>
      </c>
      <c r="I41" s="36" t="s">
        <v>90</v>
      </c>
      <c r="J41" s="36" t="s">
        <v>90</v>
      </c>
      <c r="K41" s="10" t="s">
        <v>90</v>
      </c>
      <c r="L41" s="36">
        <f t="shared" si="1"/>
        <v>0</v>
      </c>
      <c r="M41" s="36"/>
      <c r="N41" s="36"/>
      <c r="O41" s="36"/>
    </row>
    <row r="42" spans="1:15" ht="24.9" customHeight="1">
      <c r="A42" s="6">
        <v>34</v>
      </c>
      <c r="B42" s="6" t="s">
        <v>91</v>
      </c>
      <c r="C42" s="7" t="s">
        <v>92</v>
      </c>
      <c r="D42" s="36" t="s">
        <v>20</v>
      </c>
      <c r="E42" s="36" t="s">
        <v>20</v>
      </c>
      <c r="F42" s="36" t="s">
        <v>19</v>
      </c>
      <c r="G42" s="36" t="s">
        <v>20</v>
      </c>
      <c r="H42" s="36" t="s">
        <v>20</v>
      </c>
      <c r="I42" s="36" t="s">
        <v>20</v>
      </c>
      <c r="J42" s="36" t="s">
        <v>25</v>
      </c>
      <c r="K42" s="36" t="s">
        <v>21</v>
      </c>
      <c r="L42" s="36">
        <f t="shared" si="1"/>
        <v>0</v>
      </c>
      <c r="M42" s="36"/>
      <c r="N42" s="36"/>
      <c r="O42" s="36"/>
    </row>
    <row r="43" spans="1:15" ht="24.9" customHeight="1">
      <c r="A43" s="6">
        <v>35</v>
      </c>
      <c r="B43" s="6" t="s">
        <v>93</v>
      </c>
      <c r="C43" s="7" t="s">
        <v>94</v>
      </c>
      <c r="D43" s="36" t="s">
        <v>20</v>
      </c>
      <c r="E43" s="36" t="s">
        <v>25</v>
      </c>
      <c r="F43" s="36" t="s">
        <v>25</v>
      </c>
      <c r="G43" s="36" t="s">
        <v>25</v>
      </c>
      <c r="H43" s="36" t="s">
        <v>19</v>
      </c>
      <c r="I43" s="36" t="s">
        <v>22</v>
      </c>
      <c r="J43" s="36" t="s">
        <v>21</v>
      </c>
      <c r="K43" s="36" t="s">
        <v>21</v>
      </c>
      <c r="L43" s="36">
        <f t="shared" si="1"/>
        <v>1</v>
      </c>
      <c r="M43" s="36"/>
      <c r="N43" s="36"/>
      <c r="O43" s="36"/>
    </row>
    <row r="44" spans="1:15" ht="24.9" customHeight="1">
      <c r="A44" s="6">
        <v>36</v>
      </c>
      <c r="B44" s="6" t="s">
        <v>95</v>
      </c>
      <c r="C44" s="7" t="s">
        <v>96</v>
      </c>
      <c r="D44" s="36" t="s">
        <v>90</v>
      </c>
      <c r="E44" s="36" t="s">
        <v>90</v>
      </c>
      <c r="F44" s="36" t="s">
        <v>90</v>
      </c>
      <c r="G44" s="36" t="s">
        <v>90</v>
      </c>
      <c r="H44" s="36" t="s">
        <v>90</v>
      </c>
      <c r="I44" s="36" t="s">
        <v>90</v>
      </c>
      <c r="J44" s="36" t="s">
        <v>90</v>
      </c>
      <c r="K44" s="36" t="s">
        <v>90</v>
      </c>
      <c r="L44" s="36">
        <f t="shared" si="1"/>
        <v>0</v>
      </c>
      <c r="M44" s="36"/>
      <c r="N44" s="36"/>
      <c r="O44" s="36"/>
    </row>
    <row r="45" spans="1:15" ht="24.9" customHeight="1">
      <c r="A45" s="6">
        <v>37</v>
      </c>
      <c r="B45" s="6" t="s">
        <v>97</v>
      </c>
      <c r="C45" s="7" t="s">
        <v>98</v>
      </c>
      <c r="D45" s="36" t="s">
        <v>90</v>
      </c>
      <c r="E45" s="17" t="s">
        <v>90</v>
      </c>
      <c r="F45" s="36" t="s">
        <v>90</v>
      </c>
      <c r="G45" s="36" t="s">
        <v>90</v>
      </c>
      <c r="H45" s="17" t="s">
        <v>90</v>
      </c>
      <c r="I45" s="36" t="s">
        <v>90</v>
      </c>
      <c r="J45" s="36" t="s">
        <v>90</v>
      </c>
      <c r="K45" s="36" t="s">
        <v>90</v>
      </c>
      <c r="L45" s="36">
        <f t="shared" si="1"/>
        <v>0</v>
      </c>
      <c r="M45" s="36"/>
      <c r="N45" s="36"/>
      <c r="O45" s="36"/>
    </row>
    <row r="46" spans="1:15" ht="24.9" customHeight="1">
      <c r="A46" s="6">
        <v>38</v>
      </c>
      <c r="B46" s="6" t="s">
        <v>99</v>
      </c>
      <c r="C46" s="7" t="s">
        <v>100</v>
      </c>
      <c r="D46" s="36" t="s">
        <v>19</v>
      </c>
      <c r="E46" s="17" t="s">
        <v>27</v>
      </c>
      <c r="F46" s="36" t="s">
        <v>19</v>
      </c>
      <c r="G46" s="36" t="s">
        <v>25</v>
      </c>
      <c r="H46" s="36" t="s">
        <v>19</v>
      </c>
      <c r="I46" s="36" t="s">
        <v>19</v>
      </c>
      <c r="J46" s="36" t="s">
        <v>19</v>
      </c>
      <c r="K46" s="36" t="s">
        <v>21</v>
      </c>
      <c r="L46" s="36">
        <f t="shared" si="1"/>
        <v>0</v>
      </c>
      <c r="M46" s="36"/>
      <c r="N46" s="36"/>
      <c r="O46" s="36"/>
    </row>
    <row r="47" spans="1:15" ht="24.9" customHeight="1">
      <c r="A47" s="6">
        <v>39</v>
      </c>
      <c r="B47" s="6" t="s">
        <v>101</v>
      </c>
      <c r="C47" s="7" t="s">
        <v>102</v>
      </c>
      <c r="D47" s="36" t="s">
        <v>20</v>
      </c>
      <c r="E47" s="36" t="s">
        <v>21</v>
      </c>
      <c r="F47" s="36" t="s">
        <v>19</v>
      </c>
      <c r="G47" s="36" t="s">
        <v>20</v>
      </c>
      <c r="H47" s="36" t="s">
        <v>20</v>
      </c>
      <c r="I47" s="36" t="s">
        <v>20</v>
      </c>
      <c r="J47" s="36" t="s">
        <v>19</v>
      </c>
      <c r="K47" s="36" t="s">
        <v>21</v>
      </c>
      <c r="L47" s="36">
        <f t="shared" si="1"/>
        <v>0</v>
      </c>
      <c r="M47" s="36"/>
      <c r="N47" s="36"/>
      <c r="O47" s="36"/>
    </row>
    <row r="48" spans="1:15" ht="24.9" customHeight="1">
      <c r="A48" s="6">
        <v>40</v>
      </c>
      <c r="B48" s="6" t="s">
        <v>103</v>
      </c>
      <c r="C48" s="7" t="s">
        <v>104</v>
      </c>
      <c r="D48" s="36" t="s">
        <v>19</v>
      </c>
      <c r="E48" s="36" t="s">
        <v>19</v>
      </c>
      <c r="F48" s="36" t="s">
        <v>19</v>
      </c>
      <c r="G48" s="36" t="s">
        <v>25</v>
      </c>
      <c r="H48" s="36" t="s">
        <v>27</v>
      </c>
      <c r="I48" s="36" t="s">
        <v>19</v>
      </c>
      <c r="J48" s="36" t="s">
        <v>21</v>
      </c>
      <c r="K48" s="36" t="s">
        <v>19</v>
      </c>
      <c r="L48" s="36">
        <f t="shared" si="1"/>
        <v>0</v>
      </c>
      <c r="M48" s="36"/>
      <c r="N48" s="36"/>
      <c r="O48" s="36"/>
    </row>
    <row r="49" spans="1:15" ht="24.9" customHeight="1">
      <c r="A49" s="6">
        <v>41</v>
      </c>
      <c r="B49" s="6" t="s">
        <v>105</v>
      </c>
      <c r="C49" s="7" t="s">
        <v>106</v>
      </c>
      <c r="D49" s="36" t="s">
        <v>20</v>
      </c>
      <c r="E49" s="36" t="s">
        <v>27</v>
      </c>
      <c r="F49" s="36" t="s">
        <v>22</v>
      </c>
      <c r="G49" s="36" t="s">
        <v>25</v>
      </c>
      <c r="H49" s="36" t="s">
        <v>19</v>
      </c>
      <c r="I49" s="36" t="s">
        <v>19</v>
      </c>
      <c r="J49" s="36" t="s">
        <v>21</v>
      </c>
      <c r="K49" s="36" t="s">
        <v>19</v>
      </c>
      <c r="L49" s="36">
        <f t="shared" si="1"/>
        <v>1</v>
      </c>
      <c r="M49" s="36"/>
      <c r="N49" s="36"/>
      <c r="O49" s="36"/>
    </row>
    <row r="50" spans="1:15" ht="24.9" customHeight="1">
      <c r="A50" s="6">
        <v>42</v>
      </c>
      <c r="B50" s="6" t="s">
        <v>107</v>
      </c>
      <c r="C50" s="7" t="s">
        <v>108</v>
      </c>
      <c r="D50" s="17" t="s">
        <v>20</v>
      </c>
      <c r="E50" s="17" t="s">
        <v>20</v>
      </c>
      <c r="F50" s="36" t="s">
        <v>19</v>
      </c>
      <c r="G50" s="36" t="s">
        <v>19</v>
      </c>
      <c r="H50" s="17" t="s">
        <v>19</v>
      </c>
      <c r="I50" s="36" t="s">
        <v>19</v>
      </c>
      <c r="J50" s="36" t="s">
        <v>19</v>
      </c>
      <c r="K50" s="36" t="s">
        <v>20</v>
      </c>
      <c r="L50" s="36">
        <f t="shared" si="1"/>
        <v>0</v>
      </c>
      <c r="M50" s="36"/>
      <c r="N50" s="36"/>
      <c r="O50" s="36"/>
    </row>
    <row r="51" spans="1:15" ht="24.9" customHeight="1">
      <c r="A51" s="6">
        <v>43</v>
      </c>
      <c r="B51" s="6" t="s">
        <v>109</v>
      </c>
      <c r="C51" s="7" t="s">
        <v>110</v>
      </c>
      <c r="D51" s="36" t="s">
        <v>19</v>
      </c>
      <c r="E51" s="17" t="s">
        <v>20</v>
      </c>
      <c r="F51" s="36" t="s">
        <v>19</v>
      </c>
      <c r="G51" s="36" t="s">
        <v>19</v>
      </c>
      <c r="H51" s="17" t="s">
        <v>19</v>
      </c>
      <c r="I51" s="36" t="s">
        <v>19</v>
      </c>
      <c r="J51" s="36" t="s">
        <v>20</v>
      </c>
      <c r="K51" s="36" t="s">
        <v>21</v>
      </c>
      <c r="L51" s="36">
        <f t="shared" si="1"/>
        <v>0</v>
      </c>
      <c r="M51" s="36"/>
      <c r="N51" s="36"/>
      <c r="O51" s="36"/>
    </row>
    <row r="52" spans="1:15" ht="24.9" customHeight="1">
      <c r="A52" s="6">
        <v>44</v>
      </c>
      <c r="B52" s="6" t="s">
        <v>111</v>
      </c>
      <c r="C52" s="7" t="s">
        <v>112</v>
      </c>
      <c r="D52" s="36" t="s">
        <v>27</v>
      </c>
      <c r="E52" s="36" t="s">
        <v>26</v>
      </c>
      <c r="F52" s="36" t="s">
        <v>25</v>
      </c>
      <c r="G52" s="36" t="s">
        <v>25</v>
      </c>
      <c r="H52" s="36" t="s">
        <v>27</v>
      </c>
      <c r="I52" s="36" t="s">
        <v>25</v>
      </c>
      <c r="J52" s="36" t="s">
        <v>19</v>
      </c>
      <c r="K52" s="36" t="s">
        <v>20</v>
      </c>
      <c r="L52" s="36">
        <f t="shared" si="1"/>
        <v>0</v>
      </c>
      <c r="M52" s="36"/>
      <c r="N52" s="36"/>
      <c r="O52" s="36"/>
    </row>
    <row r="53" spans="1:15" ht="24.9" customHeight="1">
      <c r="A53" s="6">
        <v>45</v>
      </c>
      <c r="B53" s="6" t="s">
        <v>113</v>
      </c>
      <c r="C53" s="7" t="s">
        <v>114</v>
      </c>
      <c r="D53" s="36" t="s">
        <v>25</v>
      </c>
      <c r="E53" s="36" t="s">
        <v>22</v>
      </c>
      <c r="F53" s="36" t="s">
        <v>27</v>
      </c>
      <c r="G53" s="36" t="s">
        <v>26</v>
      </c>
      <c r="H53" s="36" t="s">
        <v>22</v>
      </c>
      <c r="I53" s="36" t="s">
        <v>22</v>
      </c>
      <c r="J53" s="36" t="s">
        <v>19</v>
      </c>
      <c r="K53" s="36" t="s">
        <v>20</v>
      </c>
      <c r="L53" s="36">
        <f t="shared" si="1"/>
        <v>3</v>
      </c>
      <c r="M53" s="36"/>
      <c r="N53" s="36"/>
      <c r="O53" s="36"/>
    </row>
    <row r="54" spans="1:15" ht="24.9" customHeight="1">
      <c r="A54" s="6">
        <v>46</v>
      </c>
      <c r="B54" s="6" t="s">
        <v>115</v>
      </c>
      <c r="C54" s="7" t="s">
        <v>116</v>
      </c>
      <c r="D54" s="36" t="s">
        <v>19</v>
      </c>
      <c r="E54" s="36" t="s">
        <v>26</v>
      </c>
      <c r="F54" s="36" t="s">
        <v>25</v>
      </c>
      <c r="G54" s="36" t="s">
        <v>25</v>
      </c>
      <c r="H54" s="36" t="s">
        <v>25</v>
      </c>
      <c r="I54" s="36" t="s">
        <v>25</v>
      </c>
      <c r="J54" s="36" t="s">
        <v>21</v>
      </c>
      <c r="K54" s="36" t="s">
        <v>20</v>
      </c>
      <c r="L54" s="36">
        <f t="shared" si="1"/>
        <v>0</v>
      </c>
      <c r="M54" s="36"/>
      <c r="N54" s="36"/>
      <c r="O54" s="36"/>
    </row>
    <row r="55" spans="1:15" ht="24.9" customHeight="1">
      <c r="A55" s="6">
        <v>47</v>
      </c>
      <c r="B55" s="6" t="s">
        <v>117</v>
      </c>
      <c r="C55" s="7" t="s">
        <v>118</v>
      </c>
      <c r="D55" s="36" t="s">
        <v>25</v>
      </c>
      <c r="E55" s="36" t="s">
        <v>20</v>
      </c>
      <c r="F55" s="36" t="s">
        <v>19</v>
      </c>
      <c r="G55" s="36" t="s">
        <v>19</v>
      </c>
      <c r="H55" s="36" t="s">
        <v>19</v>
      </c>
      <c r="I55" s="36" t="s">
        <v>19</v>
      </c>
      <c r="J55" s="36" t="s">
        <v>21</v>
      </c>
      <c r="K55" s="36" t="s">
        <v>21</v>
      </c>
      <c r="L55" s="36">
        <f t="shared" si="1"/>
        <v>0</v>
      </c>
      <c r="M55" s="36"/>
      <c r="N55" s="36"/>
      <c r="O55" s="36"/>
    </row>
    <row r="56" spans="1:15" ht="24.9" customHeight="1">
      <c r="A56" s="6">
        <v>48</v>
      </c>
      <c r="B56" s="6" t="s">
        <v>119</v>
      </c>
      <c r="C56" s="7" t="s">
        <v>120</v>
      </c>
      <c r="D56" s="36" t="s">
        <v>25</v>
      </c>
      <c r="E56" s="36" t="s">
        <v>27</v>
      </c>
      <c r="F56" s="36" t="s">
        <v>25</v>
      </c>
      <c r="G56" s="36" t="s">
        <v>25</v>
      </c>
      <c r="H56" s="36" t="s">
        <v>27</v>
      </c>
      <c r="I56" s="36" t="s">
        <v>22</v>
      </c>
      <c r="J56" s="36" t="s">
        <v>19</v>
      </c>
      <c r="K56" s="36" t="s">
        <v>19</v>
      </c>
      <c r="L56" s="36">
        <f t="shared" si="1"/>
        <v>1</v>
      </c>
      <c r="M56" s="36"/>
      <c r="N56" s="36"/>
      <c r="O56" s="36"/>
    </row>
    <row r="57" spans="1:15" ht="24.9" customHeight="1">
      <c r="A57" s="6">
        <v>49</v>
      </c>
      <c r="B57" s="6" t="s">
        <v>121</v>
      </c>
      <c r="C57" s="7" t="s">
        <v>122</v>
      </c>
      <c r="D57" s="36" t="s">
        <v>19</v>
      </c>
      <c r="E57" s="17" t="s">
        <v>20</v>
      </c>
      <c r="F57" s="36" t="s">
        <v>19</v>
      </c>
      <c r="G57" s="36" t="s">
        <v>20</v>
      </c>
      <c r="H57" s="36" t="s">
        <v>19</v>
      </c>
      <c r="I57" s="36" t="s">
        <v>21</v>
      </c>
      <c r="J57" s="36" t="s">
        <v>19</v>
      </c>
      <c r="K57" s="36" t="s">
        <v>21</v>
      </c>
      <c r="L57" s="36">
        <f t="shared" si="1"/>
        <v>0</v>
      </c>
      <c r="M57" s="36"/>
      <c r="N57" s="36"/>
      <c r="O57" s="36"/>
    </row>
    <row r="58" spans="1:15" ht="24.9" customHeight="1">
      <c r="A58" s="6">
        <v>50</v>
      </c>
      <c r="B58" s="6" t="s">
        <v>123</v>
      </c>
      <c r="C58" s="7" t="s">
        <v>124</v>
      </c>
      <c r="D58" s="36" t="s">
        <v>19</v>
      </c>
      <c r="E58" s="36" t="s">
        <v>25</v>
      </c>
      <c r="F58" s="36" t="s">
        <v>25</v>
      </c>
      <c r="G58" s="36" t="s">
        <v>25</v>
      </c>
      <c r="H58" s="36" t="s">
        <v>27</v>
      </c>
      <c r="I58" s="36" t="s">
        <v>22</v>
      </c>
      <c r="J58" s="36" t="s">
        <v>20</v>
      </c>
      <c r="K58" s="36" t="s">
        <v>19</v>
      </c>
      <c r="L58" s="36">
        <f t="shared" si="1"/>
        <v>1</v>
      </c>
      <c r="M58" s="36"/>
      <c r="N58" s="36"/>
      <c r="O58" s="36"/>
    </row>
    <row r="59" spans="1:15" ht="24.9" customHeight="1">
      <c r="A59" s="6">
        <v>51</v>
      </c>
      <c r="B59" s="6" t="s">
        <v>125</v>
      </c>
      <c r="C59" s="7" t="s">
        <v>126</v>
      </c>
      <c r="D59" s="36" t="s">
        <v>25</v>
      </c>
      <c r="E59" s="36" t="s">
        <v>27</v>
      </c>
      <c r="F59" s="36" t="s">
        <v>25</v>
      </c>
      <c r="G59" s="36" t="s">
        <v>27</v>
      </c>
      <c r="H59" s="36" t="s">
        <v>27</v>
      </c>
      <c r="I59" s="36" t="s">
        <v>27</v>
      </c>
      <c r="J59" s="36" t="s">
        <v>19</v>
      </c>
      <c r="K59" s="36" t="s">
        <v>20</v>
      </c>
      <c r="L59" s="36">
        <f t="shared" si="1"/>
        <v>0</v>
      </c>
      <c r="M59" s="36"/>
      <c r="N59" s="36"/>
      <c r="O59" s="36"/>
    </row>
    <row r="60" spans="1:15" ht="24.9" customHeight="1">
      <c r="A60" s="6">
        <v>52</v>
      </c>
      <c r="B60" s="6" t="s">
        <v>127</v>
      </c>
      <c r="C60" s="7" t="s">
        <v>128</v>
      </c>
      <c r="D60" s="36" t="s">
        <v>19</v>
      </c>
      <c r="E60" s="36" t="s">
        <v>19</v>
      </c>
      <c r="F60" s="36" t="s">
        <v>25</v>
      </c>
      <c r="G60" s="36" t="s">
        <v>20</v>
      </c>
      <c r="H60" s="36" t="s">
        <v>19</v>
      </c>
      <c r="I60" s="36" t="s">
        <v>19</v>
      </c>
      <c r="J60" s="36" t="s">
        <v>20</v>
      </c>
      <c r="K60" s="36" t="s">
        <v>20</v>
      </c>
      <c r="L60" s="36">
        <f t="shared" si="1"/>
        <v>0</v>
      </c>
      <c r="M60" s="36"/>
      <c r="N60" s="36"/>
      <c r="O60" s="36"/>
    </row>
    <row r="61" spans="1:15" ht="24.9" customHeight="1">
      <c r="A61" s="6">
        <v>53</v>
      </c>
      <c r="B61" s="6" t="s">
        <v>129</v>
      </c>
      <c r="C61" s="7" t="s">
        <v>130</v>
      </c>
      <c r="D61" s="11" t="s">
        <v>20</v>
      </c>
      <c r="E61" s="12" t="s">
        <v>21</v>
      </c>
      <c r="F61" s="12" t="s">
        <v>19</v>
      </c>
      <c r="G61" s="11" t="s">
        <v>20</v>
      </c>
      <c r="H61" s="11" t="s">
        <v>20</v>
      </c>
      <c r="I61" s="11" t="s">
        <v>20</v>
      </c>
      <c r="J61" s="11" t="s">
        <v>20</v>
      </c>
      <c r="K61" s="36" t="s">
        <v>20</v>
      </c>
      <c r="L61" s="36">
        <f t="shared" si="1"/>
        <v>0</v>
      </c>
      <c r="M61" s="36"/>
      <c r="N61" s="36"/>
      <c r="O61" s="36"/>
    </row>
    <row r="62" spans="1:15" ht="24.9" customHeight="1">
      <c r="A62" s="6">
        <v>54</v>
      </c>
      <c r="B62" s="6" t="s">
        <v>131</v>
      </c>
      <c r="C62" s="7" t="s">
        <v>132</v>
      </c>
      <c r="D62" s="36" t="s">
        <v>20</v>
      </c>
      <c r="E62" s="36" t="s">
        <v>21</v>
      </c>
      <c r="F62" s="36" t="s">
        <v>19</v>
      </c>
      <c r="G62" s="36" t="s">
        <v>20</v>
      </c>
      <c r="H62" s="36" t="s">
        <v>19</v>
      </c>
      <c r="I62" s="36" t="s">
        <v>20</v>
      </c>
      <c r="J62" s="36" t="s">
        <v>20</v>
      </c>
      <c r="K62" s="36" t="s">
        <v>20</v>
      </c>
      <c r="L62" s="36">
        <f t="shared" si="1"/>
        <v>0</v>
      </c>
      <c r="M62" s="36"/>
      <c r="N62" s="36"/>
      <c r="O62" s="36"/>
    </row>
    <row r="63" spans="1:15" ht="24.9" customHeight="1">
      <c r="A63" s="6">
        <v>55</v>
      </c>
      <c r="B63" s="6" t="s">
        <v>133</v>
      </c>
      <c r="C63" s="7" t="s">
        <v>134</v>
      </c>
      <c r="D63" s="36" t="s">
        <v>20</v>
      </c>
      <c r="E63" s="36" t="s">
        <v>25</v>
      </c>
      <c r="F63" s="36" t="s">
        <v>19</v>
      </c>
      <c r="G63" s="36" t="s">
        <v>19</v>
      </c>
      <c r="H63" s="36" t="s">
        <v>19</v>
      </c>
      <c r="I63" s="36" t="s">
        <v>25</v>
      </c>
      <c r="J63" s="36" t="s">
        <v>21</v>
      </c>
      <c r="K63" s="36" t="s">
        <v>19</v>
      </c>
      <c r="L63" s="36">
        <f t="shared" si="1"/>
        <v>0</v>
      </c>
      <c r="M63" s="36"/>
      <c r="N63" s="36"/>
      <c r="O63" s="36"/>
    </row>
    <row r="64" spans="1:15" ht="24.9" customHeight="1">
      <c r="A64" s="6">
        <v>56</v>
      </c>
      <c r="B64" s="6" t="s">
        <v>135</v>
      </c>
      <c r="C64" s="7" t="s">
        <v>136</v>
      </c>
      <c r="D64" s="36" t="s">
        <v>25</v>
      </c>
      <c r="E64" s="36" t="s">
        <v>22</v>
      </c>
      <c r="F64" s="36" t="s">
        <v>25</v>
      </c>
      <c r="G64" s="36" t="s">
        <v>27</v>
      </c>
      <c r="H64" s="36" t="s">
        <v>22</v>
      </c>
      <c r="I64" s="36" t="s">
        <v>22</v>
      </c>
      <c r="J64" s="36" t="s">
        <v>19</v>
      </c>
      <c r="K64" s="36" t="s">
        <v>19</v>
      </c>
      <c r="L64" s="36">
        <f t="shared" si="1"/>
        <v>3</v>
      </c>
      <c r="M64" s="36"/>
      <c r="N64" s="36"/>
      <c r="O64" s="36"/>
    </row>
    <row r="65" spans="1:15" ht="24.9" customHeight="1">
      <c r="A65" s="6">
        <v>57</v>
      </c>
      <c r="B65" s="6" t="s">
        <v>137</v>
      </c>
      <c r="C65" s="7" t="s">
        <v>138</v>
      </c>
      <c r="D65" s="36" t="s">
        <v>19</v>
      </c>
      <c r="E65" s="36" t="s">
        <v>25</v>
      </c>
      <c r="F65" s="36" t="s">
        <v>19</v>
      </c>
      <c r="G65" s="36" t="s">
        <v>25</v>
      </c>
      <c r="H65" s="36" t="s">
        <v>19</v>
      </c>
      <c r="I65" s="36" t="s">
        <v>19</v>
      </c>
      <c r="J65" s="36" t="s">
        <v>21</v>
      </c>
      <c r="K65" s="36" t="s">
        <v>19</v>
      </c>
      <c r="L65" s="36">
        <f t="shared" si="1"/>
        <v>0</v>
      </c>
      <c r="M65" s="36"/>
      <c r="N65" s="36"/>
      <c r="O65" s="36"/>
    </row>
    <row r="66" spans="1:15" ht="24.9" customHeight="1">
      <c r="A66" s="6">
        <v>58</v>
      </c>
      <c r="B66" s="6" t="s">
        <v>139</v>
      </c>
      <c r="C66" s="7" t="s">
        <v>140</v>
      </c>
      <c r="D66" s="36" t="s">
        <v>25</v>
      </c>
      <c r="E66" s="36" t="s">
        <v>27</v>
      </c>
      <c r="F66" s="36" t="s">
        <v>25</v>
      </c>
      <c r="G66" s="36" t="s">
        <v>27</v>
      </c>
      <c r="H66" s="36" t="s">
        <v>26</v>
      </c>
      <c r="I66" s="36" t="s">
        <v>25</v>
      </c>
      <c r="J66" s="36" t="s">
        <v>19</v>
      </c>
      <c r="K66" s="36" t="s">
        <v>19</v>
      </c>
      <c r="L66" s="36">
        <f t="shared" si="1"/>
        <v>0</v>
      </c>
      <c r="M66" s="36"/>
      <c r="N66" s="36"/>
      <c r="O66" s="36"/>
    </row>
    <row r="67" spans="1:15" ht="24.9" customHeight="1">
      <c r="A67" s="6">
        <v>59</v>
      </c>
      <c r="B67" s="6" t="s">
        <v>141</v>
      </c>
      <c r="C67" s="7" t="s">
        <v>142</v>
      </c>
      <c r="D67" s="11" t="s">
        <v>19</v>
      </c>
      <c r="E67" s="11" t="s">
        <v>19</v>
      </c>
      <c r="F67" s="11" t="s">
        <v>19</v>
      </c>
      <c r="G67" s="11" t="s">
        <v>25</v>
      </c>
      <c r="H67" s="11" t="s">
        <v>19</v>
      </c>
      <c r="I67" s="11" t="s">
        <v>19</v>
      </c>
      <c r="J67" s="11" t="s">
        <v>20</v>
      </c>
      <c r="K67" s="11" t="s">
        <v>19</v>
      </c>
      <c r="L67" s="36">
        <f t="shared" si="1"/>
        <v>0</v>
      </c>
      <c r="M67" s="36"/>
      <c r="N67" s="36"/>
      <c r="O67" s="36"/>
    </row>
    <row r="68" spans="1:15" ht="24.9" customHeight="1">
      <c r="A68" s="6">
        <v>60</v>
      </c>
      <c r="B68" s="6" t="s">
        <v>143</v>
      </c>
      <c r="C68" s="7" t="s">
        <v>144</v>
      </c>
      <c r="D68" s="36" t="s">
        <v>19</v>
      </c>
      <c r="E68" s="36" t="s">
        <v>25</v>
      </c>
      <c r="F68" s="36" t="s">
        <v>27</v>
      </c>
      <c r="G68" s="36" t="s">
        <v>27</v>
      </c>
      <c r="H68" s="36" t="s">
        <v>26</v>
      </c>
      <c r="I68" s="36" t="s">
        <v>19</v>
      </c>
      <c r="J68" s="36" t="s">
        <v>25</v>
      </c>
      <c r="K68" s="36" t="s">
        <v>20</v>
      </c>
      <c r="L68" s="36">
        <f t="shared" si="1"/>
        <v>0</v>
      </c>
      <c r="M68" s="36"/>
      <c r="N68" s="36"/>
      <c r="O68" s="36"/>
    </row>
    <row r="69" spans="1:15">
      <c r="A69" s="15"/>
      <c r="B69" s="16"/>
      <c r="C69" s="20"/>
      <c r="D69" s="37"/>
      <c r="E69" s="37"/>
      <c r="F69" s="37"/>
      <c r="G69" s="37"/>
      <c r="H69" s="37"/>
      <c r="I69" s="37"/>
      <c r="J69" s="37"/>
      <c r="K69" s="37"/>
      <c r="L69" s="37"/>
    </row>
    <row r="70" spans="1:15" ht="24" customHeight="1">
      <c r="A70" s="55" t="s">
        <v>145</v>
      </c>
      <c r="B70" s="56"/>
      <c r="C70" s="57"/>
      <c r="D70" s="17">
        <v>60</v>
      </c>
      <c r="E70" s="17">
        <v>60</v>
      </c>
      <c r="F70" s="17">
        <v>60</v>
      </c>
      <c r="G70" s="17">
        <v>60</v>
      </c>
      <c r="H70" s="17">
        <v>60</v>
      </c>
      <c r="I70" s="17">
        <v>60</v>
      </c>
      <c r="J70" s="17">
        <v>60</v>
      </c>
      <c r="K70" s="17">
        <v>60</v>
      </c>
    </row>
    <row r="71" spans="1:15" ht="24" customHeight="1">
      <c r="A71" s="55" t="s">
        <v>146</v>
      </c>
      <c r="B71" s="56"/>
      <c r="C71" s="57"/>
      <c r="D71" s="17">
        <f t="shared" ref="D71:K71" si="2">D70-D72</f>
        <v>57</v>
      </c>
      <c r="E71" s="17">
        <f t="shared" si="2"/>
        <v>57</v>
      </c>
      <c r="F71" s="17">
        <f t="shared" si="2"/>
        <v>57</v>
      </c>
      <c r="G71" s="17">
        <f t="shared" si="2"/>
        <v>57</v>
      </c>
      <c r="H71" s="17">
        <f t="shared" si="2"/>
        <v>57</v>
      </c>
      <c r="I71" s="17">
        <f t="shared" si="2"/>
        <v>57</v>
      </c>
      <c r="J71" s="17">
        <f t="shared" si="2"/>
        <v>57</v>
      </c>
      <c r="K71" s="17">
        <f t="shared" si="2"/>
        <v>57</v>
      </c>
      <c r="L71" s="33"/>
    </row>
    <row r="72" spans="1:15" ht="24" customHeight="1">
      <c r="A72" s="55" t="s">
        <v>147</v>
      </c>
      <c r="B72" s="56"/>
      <c r="C72" s="57"/>
      <c r="D72" s="17">
        <f t="shared" ref="D72:K72" si="3">COUNTIF(D9:D68,"=ab")</f>
        <v>3</v>
      </c>
      <c r="E72" s="17">
        <f t="shared" si="3"/>
        <v>3</v>
      </c>
      <c r="F72" s="17">
        <f t="shared" si="3"/>
        <v>3</v>
      </c>
      <c r="G72" s="17">
        <f t="shared" si="3"/>
        <v>3</v>
      </c>
      <c r="H72" s="17">
        <f t="shared" si="3"/>
        <v>3</v>
      </c>
      <c r="I72" s="17">
        <f t="shared" si="3"/>
        <v>3</v>
      </c>
      <c r="J72" s="17">
        <f t="shared" si="3"/>
        <v>3</v>
      </c>
      <c r="K72" s="17">
        <f t="shared" si="3"/>
        <v>3</v>
      </c>
      <c r="L72" s="33"/>
    </row>
    <row r="73" spans="1:15" ht="24" customHeight="1">
      <c r="A73" s="55" t="s">
        <v>148</v>
      </c>
      <c r="B73" s="56"/>
      <c r="C73" s="57"/>
      <c r="D73" s="17">
        <f t="shared" ref="D73:K73" si="4">D71-D74</f>
        <v>56</v>
      </c>
      <c r="E73" s="17">
        <f t="shared" si="4"/>
        <v>53</v>
      </c>
      <c r="F73" s="17">
        <f t="shared" si="4"/>
        <v>55</v>
      </c>
      <c r="G73" s="17">
        <f t="shared" si="4"/>
        <v>55</v>
      </c>
      <c r="H73" s="17">
        <f t="shared" si="4"/>
        <v>53</v>
      </c>
      <c r="I73" s="17">
        <f t="shared" si="4"/>
        <v>47</v>
      </c>
      <c r="J73" s="17">
        <f t="shared" si="4"/>
        <v>57</v>
      </c>
      <c r="K73" s="17">
        <f t="shared" si="4"/>
        <v>55</v>
      </c>
      <c r="L73" s="33"/>
    </row>
    <row r="74" spans="1:15" ht="24" customHeight="1">
      <c r="A74" s="55" t="s">
        <v>149</v>
      </c>
      <c r="B74" s="56"/>
      <c r="C74" s="57"/>
      <c r="D74" s="17">
        <f t="shared" ref="D74:K74" si="5">COUNTIF(D9:D68,"=RA")</f>
        <v>1</v>
      </c>
      <c r="E74" s="17">
        <f t="shared" si="5"/>
        <v>4</v>
      </c>
      <c r="F74" s="17">
        <f t="shared" si="5"/>
        <v>2</v>
      </c>
      <c r="G74" s="17">
        <f t="shared" si="5"/>
        <v>2</v>
      </c>
      <c r="H74" s="17">
        <f t="shared" si="5"/>
        <v>4</v>
      </c>
      <c r="I74" s="17">
        <f t="shared" si="5"/>
        <v>10</v>
      </c>
      <c r="J74" s="17">
        <f t="shared" si="5"/>
        <v>0</v>
      </c>
      <c r="K74" s="17">
        <f t="shared" si="5"/>
        <v>2</v>
      </c>
      <c r="L74" s="33"/>
    </row>
    <row r="75" spans="1:15" ht="24" customHeight="1">
      <c r="A75" s="55" t="s">
        <v>150</v>
      </c>
      <c r="B75" s="56"/>
      <c r="C75" s="57"/>
      <c r="D75" s="18">
        <f t="shared" ref="D75:K75" si="6">(D73/D71)*100</f>
        <v>98.245614035087712</v>
      </c>
      <c r="E75" s="18">
        <f t="shared" si="6"/>
        <v>92.982456140350877</v>
      </c>
      <c r="F75" s="18">
        <f t="shared" si="6"/>
        <v>96.491228070175438</v>
      </c>
      <c r="G75" s="18">
        <f t="shared" si="6"/>
        <v>96.491228070175438</v>
      </c>
      <c r="H75" s="18">
        <f t="shared" si="6"/>
        <v>92.982456140350877</v>
      </c>
      <c r="I75" s="18">
        <f t="shared" si="6"/>
        <v>82.456140350877192</v>
      </c>
      <c r="J75" s="18">
        <f t="shared" si="6"/>
        <v>100</v>
      </c>
      <c r="K75" s="18">
        <f t="shared" si="6"/>
        <v>96.491228070175438</v>
      </c>
      <c r="L75" s="34"/>
    </row>
    <row r="76" spans="1:15" ht="17.25" customHeight="1">
      <c r="A76" s="19"/>
      <c r="B76" s="19"/>
      <c r="C76" s="19"/>
      <c r="D76" s="20"/>
      <c r="E76" s="21"/>
      <c r="F76" s="21"/>
      <c r="G76" s="21"/>
      <c r="H76" s="21"/>
      <c r="I76" s="21"/>
      <c r="J76" s="21"/>
      <c r="K76" s="21"/>
      <c r="L76" s="37"/>
    </row>
    <row r="77" spans="1:15" ht="18.75" customHeight="1">
      <c r="B77" s="77" t="s">
        <v>151</v>
      </c>
      <c r="C77" s="57"/>
      <c r="D77" s="42">
        <f>COUNTIF(L9:L68,"0")</f>
        <v>45</v>
      </c>
      <c r="E77" s="21"/>
      <c r="F77" s="21"/>
      <c r="G77" s="21"/>
      <c r="H77" s="21"/>
      <c r="I77" s="21"/>
      <c r="J77" s="21"/>
      <c r="K77" s="21"/>
    </row>
    <row r="78" spans="1:15" ht="22.5" customHeight="1">
      <c r="B78" s="91" t="s">
        <v>152</v>
      </c>
      <c r="C78" s="57"/>
      <c r="D78" s="22">
        <f>(D77/60)</f>
        <v>0.75</v>
      </c>
    </row>
    <row r="79" spans="1:15" ht="18.75" customHeight="1">
      <c r="D79" s="23"/>
    </row>
    <row r="80" spans="1:15" ht="35.25" customHeight="1">
      <c r="A80" s="24" t="s">
        <v>153</v>
      </c>
      <c r="B80" s="40" t="s">
        <v>154</v>
      </c>
      <c r="C80" s="24" t="s">
        <v>155</v>
      </c>
      <c r="D80" s="87" t="s">
        <v>156</v>
      </c>
      <c r="E80" s="56"/>
      <c r="F80" s="57"/>
      <c r="G80" s="25" t="s">
        <v>157</v>
      </c>
      <c r="H80" s="40" t="s">
        <v>158</v>
      </c>
      <c r="I80" s="68" t="s">
        <v>150</v>
      </c>
      <c r="J80" s="56"/>
      <c r="K80" s="56"/>
    </row>
    <row r="81" spans="1:12" ht="27.75" customHeight="1">
      <c r="A81" s="39">
        <v>1</v>
      </c>
      <c r="B81" s="26" t="s">
        <v>159</v>
      </c>
      <c r="C81" s="27" t="s">
        <v>160</v>
      </c>
      <c r="D81" s="79" t="s">
        <v>161</v>
      </c>
      <c r="E81" s="56"/>
      <c r="F81" s="57"/>
      <c r="G81" s="41">
        <v>57</v>
      </c>
      <c r="H81" s="41">
        <v>56</v>
      </c>
      <c r="I81" s="61">
        <f>(H81/G81)*100</f>
        <v>98.245614035087712</v>
      </c>
      <c r="J81" s="56"/>
      <c r="K81" s="56"/>
    </row>
    <row r="82" spans="1:12" ht="22.5" customHeight="1">
      <c r="A82" s="60">
        <v>2</v>
      </c>
      <c r="B82" s="75" t="s">
        <v>162</v>
      </c>
      <c r="C82" s="82" t="s">
        <v>163</v>
      </c>
      <c r="D82" s="72" t="s">
        <v>164</v>
      </c>
      <c r="E82" s="51"/>
      <c r="F82" s="51"/>
      <c r="G82" s="46">
        <v>57</v>
      </c>
      <c r="H82" s="46">
        <v>53</v>
      </c>
      <c r="I82" s="61">
        <v>83</v>
      </c>
      <c r="J82" s="51"/>
      <c r="K82" s="51"/>
    </row>
    <row r="83" spans="1:12" ht="18.75" customHeight="1">
      <c r="A83" s="47"/>
      <c r="B83" s="76"/>
      <c r="C83" s="76"/>
      <c r="D83" s="62"/>
      <c r="E83" s="63"/>
      <c r="F83" s="63"/>
      <c r="G83" s="47"/>
      <c r="H83" s="47"/>
      <c r="I83" s="62"/>
      <c r="J83" s="63"/>
      <c r="K83" s="63"/>
    </row>
    <row r="84" spans="1:12" ht="30.75" customHeight="1">
      <c r="A84" s="29">
        <v>3</v>
      </c>
      <c r="B84" s="26" t="s">
        <v>165</v>
      </c>
      <c r="C84" s="28" t="s">
        <v>166</v>
      </c>
      <c r="D84" s="88" t="s">
        <v>167</v>
      </c>
      <c r="E84" s="51"/>
      <c r="F84" s="70"/>
      <c r="G84" s="36">
        <v>57</v>
      </c>
      <c r="H84" s="36">
        <v>44</v>
      </c>
      <c r="I84" s="61">
        <v>97</v>
      </c>
      <c r="J84" s="56"/>
      <c r="K84" s="56"/>
    </row>
    <row r="85" spans="1:12" ht="19.5" customHeight="1">
      <c r="A85" s="78">
        <v>4</v>
      </c>
      <c r="B85" s="46"/>
      <c r="C85" s="73"/>
      <c r="D85" s="46"/>
      <c r="E85" s="51"/>
      <c r="F85" s="70"/>
      <c r="G85" s="46">
        <v>57</v>
      </c>
      <c r="H85" s="46">
        <v>44</v>
      </c>
      <c r="I85" s="61">
        <f>(H85/G85)*100</f>
        <v>77.192982456140342</v>
      </c>
      <c r="J85" s="51"/>
      <c r="K85" s="51"/>
    </row>
    <row r="86" spans="1:12" ht="19.5" customHeight="1">
      <c r="A86" s="62"/>
      <c r="B86" s="47"/>
      <c r="C86" s="74"/>
      <c r="D86" s="62"/>
      <c r="E86" s="63"/>
      <c r="F86" s="71"/>
      <c r="G86" s="47"/>
      <c r="H86" s="47"/>
      <c r="I86" s="62"/>
      <c r="J86" s="63"/>
      <c r="K86" s="63"/>
    </row>
    <row r="87" spans="1:12" ht="21" customHeight="1">
      <c r="A87" s="60">
        <v>5</v>
      </c>
      <c r="B87" s="89"/>
      <c r="C87" s="85"/>
      <c r="D87" s="79"/>
      <c r="E87" s="51"/>
      <c r="F87" s="70"/>
      <c r="G87" s="64">
        <v>57</v>
      </c>
      <c r="H87" s="64">
        <v>42</v>
      </c>
      <c r="I87" s="61">
        <v>95</v>
      </c>
      <c r="J87" s="51"/>
      <c r="K87" s="51"/>
    </row>
    <row r="88" spans="1:12" ht="19.5" customHeight="1">
      <c r="A88" s="47"/>
      <c r="B88" s="90"/>
      <c r="C88" s="86"/>
      <c r="D88" s="62"/>
      <c r="E88" s="63"/>
      <c r="F88" s="71"/>
      <c r="G88" s="65"/>
      <c r="H88" s="65"/>
      <c r="I88" s="62"/>
      <c r="J88" s="63"/>
      <c r="K88" s="63"/>
    </row>
    <row r="89" spans="1:12" ht="24" customHeight="1">
      <c r="A89" s="60">
        <v>6</v>
      </c>
      <c r="B89" s="80"/>
      <c r="C89" s="58"/>
      <c r="D89" s="50"/>
      <c r="E89" s="51"/>
      <c r="F89" s="51"/>
      <c r="G89" s="64">
        <v>57</v>
      </c>
      <c r="H89" s="46">
        <v>47</v>
      </c>
      <c r="I89" s="61">
        <f>(H89/G89)*100</f>
        <v>82.456140350877192</v>
      </c>
      <c r="J89" s="51"/>
      <c r="K89" s="51"/>
      <c r="L89" s="67"/>
    </row>
    <row r="90" spans="1:12" ht="19.5" customHeight="1">
      <c r="A90" s="47"/>
      <c r="B90" s="81"/>
      <c r="C90" s="59"/>
      <c r="D90" s="52"/>
      <c r="E90" s="53"/>
      <c r="F90" s="53"/>
      <c r="G90" s="65"/>
      <c r="H90" s="47"/>
      <c r="I90" s="62"/>
      <c r="J90" s="63"/>
      <c r="K90" s="63"/>
      <c r="L90" s="52"/>
    </row>
    <row r="91" spans="1:12" ht="21.75" customHeight="1">
      <c r="A91" s="60">
        <v>7</v>
      </c>
      <c r="B91" s="46"/>
      <c r="C91" s="83"/>
      <c r="D91" s="60"/>
      <c r="E91" s="51"/>
      <c r="F91" s="70"/>
      <c r="G91" s="46">
        <v>57</v>
      </c>
      <c r="H91" s="46">
        <v>57</v>
      </c>
      <c r="I91" s="61">
        <f>(H91/G91)*100</f>
        <v>100</v>
      </c>
      <c r="J91" s="51"/>
      <c r="K91" s="51"/>
    </row>
    <row r="92" spans="1:12" ht="20.25" customHeight="1">
      <c r="A92" s="47"/>
      <c r="B92" s="47"/>
      <c r="C92" s="47"/>
      <c r="D92" s="62"/>
      <c r="E92" s="63"/>
      <c r="F92" s="71"/>
      <c r="G92" s="47"/>
      <c r="H92" s="47"/>
      <c r="I92" s="62"/>
      <c r="J92" s="63"/>
      <c r="K92" s="63"/>
    </row>
    <row r="93" spans="1:12" ht="40.5" customHeight="1">
      <c r="A93" s="30"/>
      <c r="B93" s="31"/>
      <c r="C93" s="32"/>
      <c r="D93" s="66"/>
      <c r="E93" s="53"/>
      <c r="F93" s="53"/>
      <c r="G93" s="15"/>
      <c r="H93" s="30">
        <v>57</v>
      </c>
      <c r="I93" s="15"/>
      <c r="J93" s="15"/>
      <c r="K93" s="15"/>
    </row>
    <row r="97" spans="2:11">
      <c r="B97" s="44" t="s">
        <v>168</v>
      </c>
      <c r="C97" s="45"/>
      <c r="D97" s="43"/>
      <c r="E97" s="54" t="s">
        <v>169</v>
      </c>
      <c r="F97" s="53"/>
      <c r="G97" s="43"/>
      <c r="H97" s="43"/>
      <c r="I97" s="54" t="s">
        <v>170</v>
      </c>
      <c r="J97" s="53"/>
      <c r="K97" s="53"/>
    </row>
  </sheetData>
  <mergeCells count="58">
    <mergeCell ref="A3:M3"/>
    <mergeCell ref="B85:B86"/>
    <mergeCell ref="E97:F97"/>
    <mergeCell ref="B91:B92"/>
    <mergeCell ref="A82:A83"/>
    <mergeCell ref="I82:K83"/>
    <mergeCell ref="D87:F88"/>
    <mergeCell ref="C87:C88"/>
    <mergeCell ref="D80:F80"/>
    <mergeCell ref="H91:H92"/>
    <mergeCell ref="D84:F84"/>
    <mergeCell ref="I91:K92"/>
    <mergeCell ref="I85:K86"/>
    <mergeCell ref="B87:B88"/>
    <mergeCell ref="B78:C78"/>
    <mergeCell ref="I87:K88"/>
    <mergeCell ref="I81:K81"/>
    <mergeCell ref="B89:B90"/>
    <mergeCell ref="G85:G86"/>
    <mergeCell ref="D91:F92"/>
    <mergeCell ref="H87:H88"/>
    <mergeCell ref="I84:K84"/>
    <mergeCell ref="G89:G90"/>
    <mergeCell ref="C82:C83"/>
    <mergeCell ref="C91:C92"/>
    <mergeCell ref="G91:G92"/>
    <mergeCell ref="I80:K80"/>
    <mergeCell ref="A4:M4"/>
    <mergeCell ref="D85:F86"/>
    <mergeCell ref="G82:G83"/>
    <mergeCell ref="D82:F83"/>
    <mergeCell ref="C85:C86"/>
    <mergeCell ref="B82:B83"/>
    <mergeCell ref="H85:H86"/>
    <mergeCell ref="B77:C77"/>
    <mergeCell ref="A71:C71"/>
    <mergeCell ref="A85:A86"/>
    <mergeCell ref="A72:C72"/>
    <mergeCell ref="A6:M6"/>
    <mergeCell ref="A73:C73"/>
    <mergeCell ref="D81:F81"/>
    <mergeCell ref="A70:C70"/>
    <mergeCell ref="B97:C97"/>
    <mergeCell ref="H82:H83"/>
    <mergeCell ref="A5:M5"/>
    <mergeCell ref="D89:F90"/>
    <mergeCell ref="I97:K97"/>
    <mergeCell ref="A75:C75"/>
    <mergeCell ref="H89:H90"/>
    <mergeCell ref="C89:C90"/>
    <mergeCell ref="A74:C74"/>
    <mergeCell ref="A87:A88"/>
    <mergeCell ref="I89:K90"/>
    <mergeCell ref="G87:G88"/>
    <mergeCell ref="D93:F93"/>
    <mergeCell ref="L89:L90"/>
    <mergeCell ref="A91:A92"/>
    <mergeCell ref="A89:A90"/>
  </mergeCells>
  <conditionalFormatting sqref="G55">
    <cfRule type="cellIs" dxfId="5" priority="67" operator="equal">
      <formula>"ab"</formula>
    </cfRule>
    <cfRule type="cellIs" dxfId="4" priority="68" operator="equal">
      <formula>"U"</formula>
    </cfRule>
    <cfRule type="cellIs" dxfId="3" priority="69" operator="equal">
      <formula>"ra"</formula>
    </cfRule>
  </conditionalFormatting>
  <conditionalFormatting sqref="D3:M6 D9:K53 D54:F68 D71:L75 D80:K81 D82 D84:D85 D87 D89 D91 D93:K93 G54:K54 G56:K68 G82:I82 G84:G85 G87 G89 G91:I91 H55:K55 H84:H89 H92 I84:K84 I85 I87 I89">
    <cfRule type="cellIs" dxfId="2" priority="104" operator="equal">
      <formula>"ab"</formula>
    </cfRule>
  </conditionalFormatting>
  <conditionalFormatting sqref="D3:L6 D9:K53 D54:F68 D71:L75 D80:K81 D82 D84:D85 D87 D89 D91 D93:K93 G54:K54 G56:K68 G82:I82 G84:G85 G87 G89 G91:I91 H55:K55 H84:H89 H92 I84:K84 I85 I87 I89">
    <cfRule type="cellIs" dxfId="1" priority="108" operator="equal">
      <formula>"ra"</formula>
    </cfRule>
  </conditionalFormatting>
  <conditionalFormatting sqref="D9:K53 D54:F68 G54:K54 G56:K68 H55:K55 M9:O68">
    <cfRule type="cellIs" dxfId="0" priority="107" operator="equal">
      <formula>"U"</formula>
    </cfRule>
  </conditionalFormatting>
  <dataValidations count="1">
    <dataValidation type="textLength" operator="lessThanOrEqual" showInputMessage="1" showErrorMessage="1" sqref="C9:C28 C30:C43 C46:C56 C58:C68">
      <formula1>100</formula1>
    </dataValidation>
  </dataValidations>
  <pageMargins left="0.5" right="0.2" top="0.55000000000000004" bottom="0.5" header="0.23" footer="0.16"/>
  <pageSetup scale="72" orientation="landscape" r:id="rId1"/>
  <rowBreaks count="1" manualBreakCount="1">
    <brk id="97" max="20" man="1"/>
  </rowBreaks>
  <colBreaks count="1" manualBreakCount="1">
    <brk id="21" max="9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 SEM-GPA</vt:lpstr>
      <vt:lpstr>Sheet1</vt:lpstr>
      <vt:lpstr>'I SEM-GPA'!Print_Area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LAP</dc:creator>
  <cp:lastModifiedBy>vasanthpoobalan38@gmail.com</cp:lastModifiedBy>
  <cp:lastPrinted>2022-08-10T05:35:00Z</cp:lastPrinted>
  <dcterms:created xsi:type="dcterms:W3CDTF">2015-06-30T11:56:00Z</dcterms:created>
  <dcterms:modified xsi:type="dcterms:W3CDTF">2023-12-08T05:10:51Z</dcterms:modified>
</cp:coreProperties>
</file>