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/>
  </bookViews>
  <sheets>
    <sheet name="Measure of Dispersion-1" sheetId="1" r:id="rId1"/>
    <sheet name="Measure of Dispersion-2" sheetId="2" r:id="rId2"/>
    <sheet name="Z-Score-1" sheetId="3" r:id="rId3"/>
    <sheet name="Z-Score-2" sheetId="4" r:id="rId4"/>
    <sheet name="Measure of Associ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<sst xmlns="http://schemas.openxmlformats.org/spreadsheetml/2006/main" count="48" uniqueCount="34">
  <si>
    <t>House Price</t>
  </si>
  <si>
    <t>Mean</t>
  </si>
  <si>
    <t>Range</t>
  </si>
  <si>
    <t>xi-mean</t>
  </si>
  <si>
    <t>sq(xi-mean)</t>
  </si>
  <si>
    <t>N</t>
  </si>
  <si>
    <t>variance</t>
  </si>
  <si>
    <t>standard deviation</t>
  </si>
  <si>
    <t>To get q3, q1, data should be sorted</t>
  </si>
  <si>
    <t>median</t>
  </si>
  <si>
    <t>q1</t>
  </si>
  <si>
    <t>q3</t>
  </si>
  <si>
    <t>iqr</t>
  </si>
  <si>
    <t>Steps</t>
  </si>
  <si>
    <t>std. dev.</t>
  </si>
  <si>
    <t>mean</t>
  </si>
  <si>
    <t>X-mean</t>
  </si>
  <si>
    <t>z-score</t>
  </si>
  <si>
    <t>Scores</t>
  </si>
  <si>
    <t xml:space="preserve">Std. Dev. </t>
  </si>
  <si>
    <t>Z-score</t>
  </si>
  <si>
    <t>A high school tracks the scores of its students in a math exam. The scores are normally distributed with a mean of 70 and a standard deviation of 8. If Sam has a Z-score of 1.5, calculate the Sam's exam score.</t>
  </si>
  <si>
    <t>Years</t>
  </si>
  <si>
    <t>Salary</t>
  </si>
  <si>
    <t>Year_Mean</t>
  </si>
  <si>
    <t>Salary_Mean</t>
  </si>
  <si>
    <t>Year-Year_Mean</t>
  </si>
  <si>
    <t>Salary-Salary_Mean</t>
  </si>
  <si>
    <t>(Year-Year_Mean)(Salary-Salary_Mean)</t>
  </si>
  <si>
    <t>n</t>
  </si>
  <si>
    <t>covariance</t>
  </si>
  <si>
    <t>std dev year</t>
  </si>
  <si>
    <t>std dev salary</t>
  </si>
  <si>
    <t>corelation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</si>
</sst>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7" Type="http://schemas.openxmlformats.org/officeDocument/2006/relationships/image" Target="../media/image12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0" Type="http://schemas.openxmlformats.org/officeDocument/2006/relationships/image" Target="../media/image32.png"/><Relationship Id="rId2" Type="http://schemas.openxmlformats.org/officeDocument/2006/relationships/image" Target="../media/image14.png"/><Relationship Id="rId19" Type="http://schemas.openxmlformats.org/officeDocument/2006/relationships/image" Target="../media/image31.png"/><Relationship Id="rId18" Type="http://schemas.openxmlformats.org/officeDocument/2006/relationships/image" Target="../media/image30.png"/><Relationship Id="rId17" Type="http://schemas.openxmlformats.org/officeDocument/2006/relationships/image" Target="../media/image29.png"/><Relationship Id="rId16" Type="http://schemas.openxmlformats.org/officeDocument/2006/relationships/image" Target="../media/image28.png"/><Relationship Id="rId15" Type="http://schemas.openxmlformats.org/officeDocument/2006/relationships/image" Target="../media/image27.png"/><Relationship Id="rId14" Type="http://schemas.openxmlformats.org/officeDocument/2006/relationships/image" Target="../media/image26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12</xdr:col>
      <xdr:colOff>533400</xdr:colOff>
      <xdr:row>0</xdr:row>
      <xdr:rowOff>104775</xdr:rowOff>
    </xdr:from>
    <xdr:ext cx="2524125" cy="847725"/>
    <xdr:pic>
      <xdr:nvPicPr>
        <xdr:cNvPr id="2" name="image7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8824595" y="104775"/>
          <a:ext cx="2524125" cy="847725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533400</xdr:colOff>
      <xdr:row>6</xdr:row>
      <xdr:rowOff>133350</xdr:rowOff>
    </xdr:from>
    <xdr:ext cx="2276475" cy="904875"/>
    <xdr:pic>
      <xdr:nvPicPr>
        <xdr:cNvPr id="3" name="image34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8824595" y="1219200"/>
          <a:ext cx="2276475" cy="904875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19050</xdr:colOff>
      <xdr:row>13</xdr:row>
      <xdr:rowOff>28575</xdr:rowOff>
    </xdr:from>
    <xdr:ext cx="2000250" cy="457200"/>
    <xdr:pic>
      <xdr:nvPicPr>
        <xdr:cNvPr id="4" name="image12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8918575" y="2381250"/>
          <a:ext cx="2000250" cy="4572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14</xdr:col>
      <xdr:colOff>228600</xdr:colOff>
      <xdr:row>0</xdr:row>
      <xdr:rowOff>95250</xdr:rowOff>
    </xdr:from>
    <xdr:ext cx="2543175" cy="847725"/>
    <xdr:pic>
      <xdr:nvPicPr>
        <xdr:cNvPr id="2" name="image7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8745220" y="95250"/>
          <a:ext cx="2543175" cy="8477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228600</xdr:colOff>
      <xdr:row>7</xdr:row>
      <xdr:rowOff>123825</xdr:rowOff>
    </xdr:from>
    <xdr:ext cx="2276475" cy="904875"/>
    <xdr:pic>
      <xdr:nvPicPr>
        <xdr:cNvPr id="3" name="image34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8745220" y="1390650"/>
          <a:ext cx="2276475" cy="9048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323850</xdr:colOff>
      <xdr:row>14</xdr:row>
      <xdr:rowOff>19050</xdr:rowOff>
    </xdr:from>
    <xdr:ext cx="2000250" cy="457200"/>
    <xdr:pic>
      <xdr:nvPicPr>
        <xdr:cNvPr id="4" name="image12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8840470" y="2552700"/>
          <a:ext cx="2000250" cy="45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85725" cy="114300"/>
    <xdr:pic>
      <xdr:nvPicPr>
        <xdr:cNvPr id="5" name="image1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0" y="0"/>
          <a:ext cx="85725" cy="11430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257175</xdr:colOff>
      <xdr:row>16</xdr:row>
      <xdr:rowOff>9525</xdr:rowOff>
    </xdr:from>
    <xdr:ext cx="9525" cy="9525"/>
    <xdr:pic>
      <xdr:nvPicPr>
        <xdr:cNvPr id="6" name="image31.pn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8165465" y="2905125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14</xdr:col>
      <xdr:colOff>400050</xdr:colOff>
      <xdr:row>1</xdr:row>
      <xdr:rowOff>0</xdr:rowOff>
    </xdr:from>
    <xdr:ext cx="1971675" cy="857250"/>
    <xdr:pic>
      <xdr:nvPicPr>
        <xdr:cNvPr id="2" name="image4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8916670" y="180975"/>
          <a:ext cx="1971675" cy="85725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428625</xdr:colOff>
      <xdr:row>1</xdr:row>
      <xdr:rowOff>19050</xdr:rowOff>
    </xdr:from>
    <xdr:ext cx="933450" cy="3971925"/>
    <xdr:pic>
      <xdr:nvPicPr>
        <xdr:cNvPr id="3" name="image3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6511925" y="200025"/>
          <a:ext cx="933450" cy="39719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247650</xdr:colOff>
      <xdr:row>3</xdr:row>
      <xdr:rowOff>104775</xdr:rowOff>
    </xdr:from>
    <xdr:ext cx="5924550" cy="2600325"/>
    <xdr:pic>
      <xdr:nvPicPr>
        <xdr:cNvPr id="4" name="image9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3897630" y="647700"/>
          <a:ext cx="5924550" cy="2600325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238125</xdr:colOff>
      <xdr:row>16</xdr:row>
      <xdr:rowOff>104775</xdr:rowOff>
    </xdr:from>
    <xdr:ext cx="323850" cy="304800"/>
    <xdr:pic>
      <xdr:nvPicPr>
        <xdr:cNvPr id="5" name="image2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7538085" y="3000375"/>
          <a:ext cx="323850" cy="3048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361950</xdr:colOff>
      <xdr:row>16</xdr:row>
      <xdr:rowOff>95250</xdr:rowOff>
    </xdr:from>
    <xdr:ext cx="228600" cy="295275"/>
    <xdr:pic>
      <xdr:nvPicPr>
        <xdr:cNvPr id="6" name="image10.pn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7053580" y="2990850"/>
          <a:ext cx="228600" cy="29527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123825</xdr:colOff>
      <xdr:row>16</xdr:row>
      <xdr:rowOff>114300</xdr:rowOff>
    </xdr:from>
    <xdr:ext cx="409575" cy="361950"/>
    <xdr:pic>
      <xdr:nvPicPr>
        <xdr:cNvPr id="7" name="image11.png"/>
        <xdr:cNvPicPr preferRelativeResize="0"/>
      </xdr:nvPicPr>
      <xdr:blipFill>
        <a:blip r:embed="rId6" cstate="print"/>
        <a:stretch>
          <a:fillRect/>
        </a:stretch>
      </xdr:blipFill>
      <xdr:spPr>
        <a:xfrm>
          <a:off x="5598795" y="3009900"/>
          <a:ext cx="409575" cy="3619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581025</xdr:colOff>
      <xdr:row>5</xdr:row>
      <xdr:rowOff>152400</xdr:rowOff>
    </xdr:from>
    <xdr:ext cx="742950" cy="247650"/>
    <xdr:pic>
      <xdr:nvPicPr>
        <xdr:cNvPr id="8" name="image15.png"/>
        <xdr:cNvPicPr preferRelativeResize="0"/>
      </xdr:nvPicPr>
      <xdr:blipFill>
        <a:blip r:embed="rId7" cstate="print"/>
        <a:stretch>
          <a:fillRect/>
        </a:stretch>
      </xdr:blipFill>
      <xdr:spPr>
        <a:xfrm>
          <a:off x="2406015" y="1057275"/>
          <a:ext cx="7429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238125</xdr:colOff>
      <xdr:row>3</xdr:row>
      <xdr:rowOff>104775</xdr:rowOff>
    </xdr:from>
    <xdr:ext cx="1295400" cy="866775"/>
    <xdr:pic>
      <xdr:nvPicPr>
        <xdr:cNvPr id="9" name="image17.png"/>
        <xdr:cNvPicPr preferRelativeResize="0"/>
      </xdr:nvPicPr>
      <xdr:blipFill>
        <a:blip r:embed="rId8" cstate="print"/>
        <a:stretch>
          <a:fillRect/>
        </a:stretch>
      </xdr:blipFill>
      <xdr:spPr>
        <a:xfrm>
          <a:off x="3279775" y="647700"/>
          <a:ext cx="1295400" cy="86677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304800</xdr:colOff>
      <xdr:row>0</xdr:row>
      <xdr:rowOff>152400</xdr:rowOff>
    </xdr:from>
    <xdr:ext cx="1476375" cy="866775"/>
    <xdr:pic>
      <xdr:nvPicPr>
        <xdr:cNvPr id="2" name="image4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9891395" y="152400"/>
          <a:ext cx="1476375" cy="8667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533400</xdr:colOff>
      <xdr:row>17</xdr:row>
      <xdr:rowOff>85725</xdr:rowOff>
    </xdr:from>
    <xdr:ext cx="419100" cy="257175"/>
    <xdr:pic>
      <xdr:nvPicPr>
        <xdr:cNvPr id="3" name="image19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0119995" y="3162300"/>
          <a:ext cx="41910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323850</xdr:colOff>
      <xdr:row>1</xdr:row>
      <xdr:rowOff>0</xdr:rowOff>
    </xdr:from>
    <xdr:ext cx="6305550" cy="3876675"/>
    <xdr:pic>
      <xdr:nvPicPr>
        <xdr:cNvPr id="4" name="image22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3365500" y="180975"/>
          <a:ext cx="6305550" cy="38766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1</xdr:row>
      <xdr:rowOff>85725</xdr:rowOff>
    </xdr:from>
    <xdr:ext cx="2009775" cy="1304925"/>
    <xdr:pic>
      <xdr:nvPicPr>
        <xdr:cNvPr id="5" name="image8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3613150" y="266700"/>
          <a:ext cx="2009775" cy="13049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</xdr:colOff>
      <xdr:row>5</xdr:row>
      <xdr:rowOff>95250</xdr:rowOff>
    </xdr:from>
    <xdr:ext cx="866775" cy="723900"/>
    <xdr:pic>
      <xdr:nvPicPr>
        <xdr:cNvPr id="6" name="image6.pn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4315460" y="1000125"/>
          <a:ext cx="866775" cy="7239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27</xdr:row>
      <xdr:rowOff>0</xdr:rowOff>
    </xdr:from>
    <xdr:ext cx="2076450" cy="857250"/>
    <xdr:pic>
      <xdr:nvPicPr>
        <xdr:cNvPr id="7" name="image4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4866640" y="4886325"/>
          <a:ext cx="2076450" cy="857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2200275</xdr:colOff>
      <xdr:row>23</xdr:row>
      <xdr:rowOff>552450</xdr:rowOff>
    </xdr:from>
    <xdr:ext cx="200025" cy="38100"/>
    <xdr:pic>
      <xdr:nvPicPr>
        <xdr:cNvPr id="8" name="image32.png"/>
        <xdr:cNvPicPr preferRelativeResize="0"/>
      </xdr:nvPicPr>
      <xdr:blipFill>
        <a:blip r:embed="rId6" cstate="print"/>
        <a:stretch>
          <a:fillRect/>
        </a:stretch>
      </xdr:blipFill>
      <xdr:spPr>
        <a:xfrm>
          <a:off x="7066915" y="4343400"/>
          <a:ext cx="200025" cy="381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285750</xdr:colOff>
      <xdr:row>27</xdr:row>
      <xdr:rowOff>76200</xdr:rowOff>
    </xdr:from>
    <xdr:ext cx="685800" cy="600075"/>
    <xdr:pic>
      <xdr:nvPicPr>
        <xdr:cNvPr id="9" name="image23.png"/>
        <xdr:cNvPicPr preferRelativeResize="0"/>
      </xdr:nvPicPr>
      <xdr:blipFill>
        <a:blip r:embed="rId7" cstate="print"/>
        <a:stretch>
          <a:fillRect/>
        </a:stretch>
      </xdr:blipFill>
      <xdr:spPr>
        <a:xfrm>
          <a:off x="4544060" y="4962525"/>
          <a:ext cx="685800" cy="6000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809625</xdr:colOff>
      <xdr:row>25</xdr:row>
      <xdr:rowOff>104775</xdr:rowOff>
    </xdr:from>
    <xdr:ext cx="180975" cy="304800"/>
    <xdr:pic>
      <xdr:nvPicPr>
        <xdr:cNvPr id="10" name="image5.png"/>
        <xdr:cNvPicPr preferRelativeResize="0"/>
      </xdr:nvPicPr>
      <xdr:blipFill>
        <a:blip r:embed="rId8" cstate="print"/>
        <a:stretch>
          <a:fillRect/>
        </a:stretch>
      </xdr:blipFill>
      <xdr:spPr>
        <a:xfrm>
          <a:off x="5676265" y="4629150"/>
          <a:ext cx="180975" cy="3048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1076325</xdr:colOff>
      <xdr:row>25</xdr:row>
      <xdr:rowOff>161925</xdr:rowOff>
    </xdr:from>
    <xdr:ext cx="781050" cy="1152525"/>
    <xdr:pic>
      <xdr:nvPicPr>
        <xdr:cNvPr id="11" name="image24.png"/>
        <xdr:cNvPicPr preferRelativeResize="0"/>
      </xdr:nvPicPr>
      <xdr:blipFill>
        <a:blip r:embed="rId9" cstate="print"/>
        <a:stretch>
          <a:fillRect/>
        </a:stretch>
      </xdr:blipFill>
      <xdr:spPr>
        <a:xfrm>
          <a:off x="5942965" y="4686300"/>
          <a:ext cx="781050" cy="11525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3343275</xdr:colOff>
      <xdr:row>26</xdr:row>
      <xdr:rowOff>85725</xdr:rowOff>
    </xdr:from>
    <xdr:ext cx="1066800" cy="609600"/>
    <xdr:pic>
      <xdr:nvPicPr>
        <xdr:cNvPr id="12" name="image26.png"/>
        <xdr:cNvPicPr preferRelativeResize="0"/>
      </xdr:nvPicPr>
      <xdr:blipFill>
        <a:blip r:embed="rId10" cstate="print"/>
        <a:stretch>
          <a:fillRect/>
        </a:stretch>
      </xdr:blipFill>
      <xdr:spPr>
        <a:xfrm>
          <a:off x="8209915" y="4791075"/>
          <a:ext cx="1066800" cy="6096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2981325</xdr:colOff>
      <xdr:row>28</xdr:row>
      <xdr:rowOff>123825</xdr:rowOff>
    </xdr:from>
    <xdr:ext cx="857250" cy="190500"/>
    <xdr:pic>
      <xdr:nvPicPr>
        <xdr:cNvPr id="13" name="image20.png"/>
        <xdr:cNvPicPr preferRelativeResize="0"/>
      </xdr:nvPicPr>
      <xdr:blipFill>
        <a:blip r:embed="rId11" cstate="print"/>
        <a:stretch>
          <a:fillRect/>
        </a:stretch>
      </xdr:blipFill>
      <xdr:spPr>
        <a:xfrm>
          <a:off x="7847965" y="5191125"/>
          <a:ext cx="8572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2505075</xdr:colOff>
      <xdr:row>30</xdr:row>
      <xdr:rowOff>152400</xdr:rowOff>
    </xdr:from>
    <xdr:ext cx="790575" cy="285750"/>
    <xdr:pic>
      <xdr:nvPicPr>
        <xdr:cNvPr id="14" name="image16.png"/>
        <xdr:cNvPicPr preferRelativeResize="0"/>
      </xdr:nvPicPr>
      <xdr:blipFill>
        <a:blip r:embed="rId12" cstate="print"/>
        <a:stretch>
          <a:fillRect/>
        </a:stretch>
      </xdr:blipFill>
      <xdr:spPr>
        <a:xfrm>
          <a:off x="7371715" y="5581650"/>
          <a:ext cx="790575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3009900</xdr:colOff>
      <xdr:row>30</xdr:row>
      <xdr:rowOff>85725</xdr:rowOff>
    </xdr:from>
    <xdr:ext cx="1476375" cy="657225"/>
    <xdr:pic>
      <xdr:nvPicPr>
        <xdr:cNvPr id="15" name="image27.png"/>
        <xdr:cNvPicPr preferRelativeResize="0"/>
      </xdr:nvPicPr>
      <xdr:blipFill>
        <a:blip r:embed="rId13" cstate="print"/>
        <a:stretch>
          <a:fillRect/>
        </a:stretch>
      </xdr:blipFill>
      <xdr:spPr>
        <a:xfrm>
          <a:off x="7876540" y="5514975"/>
          <a:ext cx="1476375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180975</xdr:colOff>
      <xdr:row>32</xdr:row>
      <xdr:rowOff>161925</xdr:rowOff>
    </xdr:from>
    <xdr:ext cx="9525" cy="28575"/>
    <xdr:pic>
      <xdr:nvPicPr>
        <xdr:cNvPr id="16" name="image33.png"/>
        <xdr:cNvPicPr preferRelativeResize="0"/>
      </xdr:nvPicPr>
      <xdr:blipFill>
        <a:blip r:embed="rId14" cstate="print"/>
        <a:stretch>
          <a:fillRect/>
        </a:stretch>
      </xdr:blipFill>
      <xdr:spPr>
        <a:xfrm>
          <a:off x="9159240" y="5953125"/>
          <a:ext cx="9525" cy="285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3105150</xdr:colOff>
      <xdr:row>33</xdr:row>
      <xdr:rowOff>19050</xdr:rowOff>
    </xdr:from>
    <xdr:ext cx="1304925" cy="771525"/>
    <xdr:pic>
      <xdr:nvPicPr>
        <xdr:cNvPr id="17" name="image13.png"/>
        <xdr:cNvPicPr preferRelativeResize="0"/>
      </xdr:nvPicPr>
      <xdr:blipFill>
        <a:blip r:embed="rId15" cstate="print"/>
        <a:stretch>
          <a:fillRect/>
        </a:stretch>
      </xdr:blipFill>
      <xdr:spPr>
        <a:xfrm>
          <a:off x="7971790" y="5991225"/>
          <a:ext cx="1304925" cy="7715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33</xdr:row>
      <xdr:rowOff>85725</xdr:rowOff>
    </xdr:from>
    <xdr:ext cx="581025" cy="257175"/>
    <xdr:pic>
      <xdr:nvPicPr>
        <xdr:cNvPr id="18" name="image21.png"/>
        <xdr:cNvPicPr preferRelativeResize="0"/>
      </xdr:nvPicPr>
      <xdr:blipFill>
        <a:blip r:embed="rId16" cstate="print"/>
        <a:stretch>
          <a:fillRect/>
        </a:stretch>
      </xdr:blipFill>
      <xdr:spPr>
        <a:xfrm>
          <a:off x="9615170" y="6057900"/>
          <a:ext cx="58102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428625</xdr:colOff>
      <xdr:row>26</xdr:row>
      <xdr:rowOff>19050</xdr:rowOff>
    </xdr:from>
    <xdr:ext cx="781050" cy="514350"/>
    <xdr:pic>
      <xdr:nvPicPr>
        <xdr:cNvPr id="19" name="image18.png"/>
        <xdr:cNvPicPr preferRelativeResize="0"/>
      </xdr:nvPicPr>
      <xdr:blipFill>
        <a:blip r:embed="rId17" cstate="print"/>
        <a:stretch>
          <a:fillRect/>
        </a:stretch>
      </xdr:blipFill>
      <xdr:spPr>
        <a:xfrm>
          <a:off x="5295265" y="4724400"/>
          <a:ext cx="781050" cy="5143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32</xdr:row>
      <xdr:rowOff>38100</xdr:rowOff>
    </xdr:from>
    <xdr:ext cx="0" cy="0"/>
    <xdr:pic>
      <xdr:nvPicPr>
        <xdr:cNvPr id="20" name="image30.png"/>
        <xdr:cNvPicPr preferRelativeResize="0"/>
      </xdr:nvPicPr>
      <xdr:blipFill>
        <a:blip r:embed="rId18" cstate="print"/>
        <a:stretch>
          <a:fillRect/>
        </a:stretch>
      </xdr:blipFill>
      <xdr:spPr>
        <a:xfrm>
          <a:off x="4866640" y="58293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333375</xdr:colOff>
      <xdr:row>34</xdr:row>
      <xdr:rowOff>9525</xdr:rowOff>
    </xdr:from>
    <xdr:ext cx="333375" cy="238125"/>
    <xdr:pic>
      <xdr:nvPicPr>
        <xdr:cNvPr id="21" name="image14.png"/>
        <xdr:cNvPicPr preferRelativeResize="0"/>
      </xdr:nvPicPr>
      <xdr:blipFill>
        <a:blip r:embed="rId19" cstate="print"/>
        <a:stretch>
          <a:fillRect/>
        </a:stretch>
      </xdr:blipFill>
      <xdr:spPr>
        <a:xfrm>
          <a:off x="9919970" y="6162675"/>
          <a:ext cx="333375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27</xdr:row>
      <xdr:rowOff>0</xdr:rowOff>
    </xdr:from>
    <xdr:ext cx="219075" cy="180975"/>
    <xdr:pic>
      <xdr:nvPicPr>
        <xdr:cNvPr id="22" name="image29.png"/>
        <xdr:cNvPicPr preferRelativeResize="0"/>
      </xdr:nvPicPr>
      <xdr:blipFill>
        <a:blip r:embed="rId20" cstate="print"/>
        <a:stretch>
          <a:fillRect/>
        </a:stretch>
      </xdr:blipFill>
      <xdr:spPr>
        <a:xfrm>
          <a:off x="4866640" y="4886325"/>
          <a:ext cx="219075" cy="18097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133350</xdr:colOff>
      <xdr:row>14</xdr:row>
      <xdr:rowOff>95250</xdr:rowOff>
    </xdr:from>
    <xdr:ext cx="5419725" cy="1076325"/>
    <xdr:pic>
      <xdr:nvPicPr>
        <xdr:cNvPr id="2" name="image28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512445" y="2628900"/>
          <a:ext cx="5419725" cy="10763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15</xdr:row>
      <xdr:rowOff>38100</xdr:rowOff>
    </xdr:from>
    <xdr:ext cx="2305050" cy="914400"/>
    <xdr:pic>
      <xdr:nvPicPr>
        <xdr:cNvPr id="3" name="image25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6985635" y="2752725"/>
          <a:ext cx="2305050" cy="914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tabSelected="1" workbookViewId="0">
      <selection activeCell="A2" sqref="A2:A11"/>
    </sheetView>
  </sheetViews>
  <sheetFormatPr defaultColWidth="14.4272727272727" defaultRowHeight="15" customHeight="1" outlineLevelCol="7"/>
  <cols>
    <col min="1" max="1" width="10.5727272727273" customWidth="1"/>
    <col min="2" max="2" width="9.86363636363636" customWidth="1"/>
    <col min="3" max="4" width="8.70909090909091" customWidth="1"/>
    <col min="5" max="5" width="10.8636363636364" customWidth="1"/>
    <col min="6" max="6" width="8.70909090909091" customWidth="1"/>
    <col min="7" max="7" width="9.86363636363636" customWidth="1"/>
    <col min="8" max="8" width="16.5727272727273" customWidth="1"/>
    <col min="9" max="26" width="8.70909090909091" customWidth="1"/>
  </cols>
  <sheetData>
    <row r="1" ht="14.25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 spans="1:8">
      <c r="A2" s="1">
        <v>320000</v>
      </c>
      <c r="B2" s="1">
        <f>AVERAGE(A2:A11)</f>
        <v>329500</v>
      </c>
      <c r="C2" s="1">
        <f>MAX(A2:A11)-MIN(A2:A11)</f>
        <v>80000</v>
      </c>
      <c r="D2" s="1">
        <f t="shared" ref="D2:D11" si="0">A2-$B$2</f>
        <v>-9500</v>
      </c>
      <c r="E2" s="1">
        <f t="shared" ref="E2:E11" si="1">D2*D2</f>
        <v>90250000</v>
      </c>
      <c r="F2" s="1">
        <v>10</v>
      </c>
      <c r="G2" s="1">
        <f>SUM(E2:E11)/F2</f>
        <v>602250000</v>
      </c>
      <c r="H2" s="1">
        <f>SQRT(G2)</f>
        <v>24540.7823836161</v>
      </c>
    </row>
    <row r="3" ht="14.25" customHeight="1" spans="1:5">
      <c r="A3" s="1">
        <v>340000</v>
      </c>
      <c r="D3" s="1">
        <f t="shared" si="0"/>
        <v>10500</v>
      </c>
      <c r="E3" s="1">
        <f t="shared" si="1"/>
        <v>110250000</v>
      </c>
    </row>
    <row r="4" ht="14.25" customHeight="1" spans="1:5">
      <c r="A4" s="1">
        <v>290000</v>
      </c>
      <c r="D4" s="1">
        <f t="shared" si="0"/>
        <v>-39500</v>
      </c>
      <c r="E4" s="1">
        <f t="shared" si="1"/>
        <v>1560250000</v>
      </c>
    </row>
    <row r="5" ht="14.25" customHeight="1" spans="1:5">
      <c r="A5" s="1">
        <v>360000</v>
      </c>
      <c r="D5" s="1">
        <f t="shared" si="0"/>
        <v>30500</v>
      </c>
      <c r="E5" s="1">
        <f t="shared" si="1"/>
        <v>930250000</v>
      </c>
    </row>
    <row r="6" ht="14.25" customHeight="1" spans="1:5">
      <c r="A6" s="1">
        <v>310000</v>
      </c>
      <c r="D6" s="1">
        <f t="shared" si="0"/>
        <v>-19500</v>
      </c>
      <c r="E6" s="1">
        <f t="shared" si="1"/>
        <v>380250000</v>
      </c>
    </row>
    <row r="7" ht="14.25" customHeight="1" spans="1:5">
      <c r="A7" s="1">
        <v>330000</v>
      </c>
      <c r="D7" s="1">
        <f t="shared" si="0"/>
        <v>500</v>
      </c>
      <c r="E7" s="1">
        <f t="shared" si="1"/>
        <v>250000</v>
      </c>
    </row>
    <row r="8" ht="14.25" customHeight="1" spans="1:5">
      <c r="A8" s="1">
        <v>370000</v>
      </c>
      <c r="D8" s="1">
        <f t="shared" si="0"/>
        <v>40500</v>
      </c>
      <c r="E8" s="1">
        <f t="shared" si="1"/>
        <v>1640250000</v>
      </c>
    </row>
    <row r="9" ht="14.25" customHeight="1" spans="1:5">
      <c r="A9" s="1">
        <v>300000</v>
      </c>
      <c r="D9" s="1">
        <f t="shared" si="0"/>
        <v>-29500</v>
      </c>
      <c r="E9" s="1">
        <f t="shared" si="1"/>
        <v>870250000</v>
      </c>
    </row>
    <row r="10" ht="14.25" customHeight="1" spans="1:5">
      <c r="A10" s="1">
        <v>350000</v>
      </c>
      <c r="D10" s="1">
        <f t="shared" si="0"/>
        <v>20500</v>
      </c>
      <c r="E10" s="1">
        <f t="shared" si="1"/>
        <v>420250000</v>
      </c>
    </row>
    <row r="11" ht="14.25" customHeight="1" spans="1:5">
      <c r="A11" s="1">
        <v>325000</v>
      </c>
      <c r="D11" s="1">
        <f t="shared" si="0"/>
        <v>-4500</v>
      </c>
      <c r="E11" s="1">
        <f t="shared" si="1"/>
        <v>20250000</v>
      </c>
    </row>
    <row r="12" ht="14.25" customHeight="1"/>
    <row r="13" ht="14.25" customHeight="1" spans="1:1">
      <c r="A13" s="1" t="s">
        <v>8</v>
      </c>
    </row>
    <row r="14" ht="14.25" customHeight="1" spans="2:5">
      <c r="B14" s="1" t="s">
        <v>9</v>
      </c>
      <c r="C14" s="1" t="s">
        <v>10</v>
      </c>
      <c r="D14" s="1" t="s">
        <v>11</v>
      </c>
      <c r="E14" s="1" t="s">
        <v>12</v>
      </c>
    </row>
    <row r="15" ht="14.25" customHeight="1" spans="1:5">
      <c r="A15" s="1">
        <v>290000</v>
      </c>
      <c r="B15" s="1">
        <f>MEDIAN(A15:A24)</f>
        <v>327500</v>
      </c>
      <c r="C15" s="1">
        <f>QUARTILE(A15:A24,1)</f>
        <v>312500</v>
      </c>
      <c r="D15" s="1">
        <f>QUARTILE(A15:A24,3)</f>
        <v>347500</v>
      </c>
      <c r="E15" s="1">
        <f>D15-C15</f>
        <v>35000</v>
      </c>
    </row>
    <row r="16" ht="14.25" customHeight="1" spans="1:1">
      <c r="A16" s="1">
        <v>300000</v>
      </c>
    </row>
    <row r="17" ht="14.25" customHeight="1" spans="1:1">
      <c r="A17" s="1">
        <v>310000</v>
      </c>
    </row>
    <row r="18" ht="14.25" customHeight="1" spans="1:1">
      <c r="A18" s="1">
        <v>320000</v>
      </c>
    </row>
    <row r="19" ht="14.25" customHeight="1" spans="1:1">
      <c r="A19" s="1">
        <v>325000</v>
      </c>
    </row>
    <row r="20" ht="14.25" customHeight="1" spans="1:1">
      <c r="A20" s="1">
        <v>330000</v>
      </c>
    </row>
    <row r="21" ht="14.25" customHeight="1" spans="1:1">
      <c r="A21" s="1">
        <v>340000</v>
      </c>
    </row>
    <row r="22" ht="14.25" customHeight="1" spans="1:1">
      <c r="A22" s="1">
        <v>350000</v>
      </c>
    </row>
    <row r="23" ht="14.25" customHeight="1" spans="1:1">
      <c r="A23" s="1">
        <v>360000</v>
      </c>
    </row>
    <row r="24" ht="14.25" customHeight="1" spans="1:1">
      <c r="A24" s="1">
        <v>370000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A1" sqref="A1"/>
    </sheetView>
  </sheetViews>
  <sheetFormatPr defaultColWidth="14.4272727272727" defaultRowHeight="15" customHeight="1"/>
  <cols>
    <col min="1" max="26" width="8.70909090909091" customWidth="1"/>
  </cols>
  <sheetData>
    <row r="1" ht="14.25" customHeight="1" spans="1:8">
      <c r="A1" s="1" t="s">
        <v>13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</row>
    <row r="2" ht="14.25" customHeight="1" spans="1:9">
      <c r="A2" s="1">
        <v>7500</v>
      </c>
      <c r="B2" s="1">
        <f>AVERAGE(A2:A16)</f>
        <v>7680</v>
      </c>
      <c r="C2" s="1">
        <f>MAX(A2:A16)-MIN(A2:A16)</f>
        <v>4500</v>
      </c>
      <c r="D2" s="1">
        <f t="shared" ref="D2:D16" si="0">A2-$B$2</f>
        <v>-180</v>
      </c>
      <c r="E2" s="1">
        <f t="shared" ref="E2:E16" si="1">D2*D2</f>
        <v>32400</v>
      </c>
      <c r="F2" s="1">
        <f>COUNT(A2:A16)</f>
        <v>15</v>
      </c>
      <c r="G2" s="1">
        <f>SUM(E2:E16)/F2</f>
        <v>1068266.66666667</v>
      </c>
      <c r="H2" s="1">
        <f>SQRT(G2)</f>
        <v>1033.56986540179</v>
      </c>
      <c r="I2" s="1">
        <f>B2+3*H2</f>
        <v>10780.7095962054</v>
      </c>
    </row>
    <row r="3" ht="14.25" customHeight="1" spans="1:5">
      <c r="A3" s="1">
        <v>8200</v>
      </c>
      <c r="D3" s="1">
        <f t="shared" si="0"/>
        <v>520</v>
      </c>
      <c r="E3" s="1">
        <f t="shared" si="1"/>
        <v>270400</v>
      </c>
    </row>
    <row r="4" ht="14.25" customHeight="1" spans="1:5">
      <c r="A4" s="1">
        <v>7800</v>
      </c>
      <c r="D4" s="1">
        <f t="shared" si="0"/>
        <v>120</v>
      </c>
      <c r="E4" s="1">
        <f t="shared" si="1"/>
        <v>14400</v>
      </c>
    </row>
    <row r="5" ht="14.25" customHeight="1" spans="1:5">
      <c r="A5" s="1">
        <v>7300</v>
      </c>
      <c r="D5" s="1">
        <f t="shared" si="0"/>
        <v>-380</v>
      </c>
      <c r="E5" s="1">
        <f t="shared" si="1"/>
        <v>144400</v>
      </c>
    </row>
    <row r="6" ht="14.25" customHeight="1" spans="1:5">
      <c r="A6" s="1">
        <v>7900</v>
      </c>
      <c r="D6" s="1">
        <f t="shared" si="0"/>
        <v>220</v>
      </c>
      <c r="E6" s="1">
        <f t="shared" si="1"/>
        <v>48400</v>
      </c>
    </row>
    <row r="7" ht="14.25" customHeight="1" spans="1:5">
      <c r="A7" s="1">
        <v>4000</v>
      </c>
      <c r="D7" s="1">
        <f t="shared" si="0"/>
        <v>-3680</v>
      </c>
      <c r="E7" s="1">
        <f t="shared" si="1"/>
        <v>13542400</v>
      </c>
    </row>
    <row r="8" ht="14.25" customHeight="1" spans="1:5">
      <c r="A8" s="1">
        <v>8400</v>
      </c>
      <c r="D8" s="1">
        <f t="shared" si="0"/>
        <v>720</v>
      </c>
      <c r="E8" s="1">
        <f t="shared" si="1"/>
        <v>518400</v>
      </c>
    </row>
    <row r="9" ht="14.25" customHeight="1" spans="1:5">
      <c r="A9" s="1">
        <v>8100</v>
      </c>
      <c r="D9" s="1">
        <f t="shared" si="0"/>
        <v>420</v>
      </c>
      <c r="E9" s="1">
        <f t="shared" si="1"/>
        <v>176400</v>
      </c>
    </row>
    <row r="10" ht="14.25" customHeight="1" spans="1:5">
      <c r="A10" s="1">
        <v>7600</v>
      </c>
      <c r="D10" s="1">
        <f t="shared" si="0"/>
        <v>-80</v>
      </c>
      <c r="E10" s="1">
        <f t="shared" si="1"/>
        <v>6400</v>
      </c>
    </row>
    <row r="11" ht="14.25" customHeight="1" spans="1:5">
      <c r="A11" s="1">
        <v>8000</v>
      </c>
      <c r="D11" s="1">
        <f t="shared" si="0"/>
        <v>320</v>
      </c>
      <c r="E11" s="1">
        <f t="shared" si="1"/>
        <v>102400</v>
      </c>
    </row>
    <row r="12" ht="14.25" customHeight="1" spans="1:5">
      <c r="A12" s="1">
        <v>8500</v>
      </c>
      <c r="D12" s="1">
        <f t="shared" si="0"/>
        <v>820</v>
      </c>
      <c r="E12" s="1">
        <f t="shared" si="1"/>
        <v>672400</v>
      </c>
    </row>
    <row r="13" ht="14.25" customHeight="1" spans="1:5">
      <c r="A13" s="1">
        <v>7700</v>
      </c>
      <c r="D13" s="1">
        <f t="shared" si="0"/>
        <v>20</v>
      </c>
      <c r="E13" s="1">
        <f t="shared" si="1"/>
        <v>400</v>
      </c>
    </row>
    <row r="14" ht="14.25" customHeight="1" spans="1:5">
      <c r="A14" s="1">
        <v>7900</v>
      </c>
      <c r="D14" s="1">
        <f t="shared" si="0"/>
        <v>220</v>
      </c>
      <c r="E14" s="1">
        <f t="shared" si="1"/>
        <v>48400</v>
      </c>
    </row>
    <row r="15" ht="14.25" customHeight="1" spans="1:5">
      <c r="A15" s="1">
        <v>8100</v>
      </c>
      <c r="D15" s="1">
        <f t="shared" si="0"/>
        <v>420</v>
      </c>
      <c r="E15" s="1">
        <f t="shared" si="1"/>
        <v>176400</v>
      </c>
    </row>
    <row r="16" ht="14.25" customHeight="1" spans="1:5">
      <c r="A16" s="1">
        <v>8200</v>
      </c>
      <c r="D16" s="1">
        <f t="shared" si="0"/>
        <v>520</v>
      </c>
      <c r="E16" s="1">
        <f t="shared" si="1"/>
        <v>270400</v>
      </c>
    </row>
    <row r="17" ht="14.25" customHeight="1"/>
    <row r="18" ht="14.25" customHeight="1"/>
    <row r="19" ht="14.25" customHeight="1" spans="2:5">
      <c r="B19" s="1" t="s">
        <v>9</v>
      </c>
      <c r="C19" s="1" t="s">
        <v>10</v>
      </c>
      <c r="D19" s="1" t="s">
        <v>11</v>
      </c>
      <c r="E19" s="1" t="s">
        <v>12</v>
      </c>
    </row>
    <row r="20" ht="14.25" customHeight="1" spans="1:5">
      <c r="A20" s="1">
        <v>4000</v>
      </c>
      <c r="B20" s="1">
        <f>MEDIAN(A20:A34)</f>
        <v>7900</v>
      </c>
      <c r="C20" s="1">
        <f>QUARTILE(A20:A34,1)</f>
        <v>7650</v>
      </c>
      <c r="D20" s="1">
        <f>QUARTILE(A20:A34,3)</f>
        <v>8150</v>
      </c>
      <c r="E20" s="1">
        <f>D20-C20</f>
        <v>500</v>
      </c>
    </row>
    <row r="21" ht="14.25" customHeight="1" spans="1:1">
      <c r="A21" s="1">
        <v>7300</v>
      </c>
    </row>
    <row r="22" ht="14.25" customHeight="1" spans="1:1">
      <c r="A22" s="1">
        <v>7500</v>
      </c>
    </row>
    <row r="23" ht="14.25" customHeight="1" spans="1:1">
      <c r="A23" s="1">
        <v>7600</v>
      </c>
    </row>
    <row r="24" ht="14.25" customHeight="1" spans="1:1">
      <c r="A24" s="1">
        <v>7700</v>
      </c>
    </row>
    <row r="25" ht="14.25" customHeight="1" spans="1:1">
      <c r="A25" s="1">
        <v>7800</v>
      </c>
    </row>
    <row r="26" ht="14.25" customHeight="1" spans="1:1">
      <c r="A26" s="1">
        <v>7900</v>
      </c>
    </row>
    <row r="27" ht="14.25" customHeight="1" spans="1:1">
      <c r="A27" s="1">
        <v>7900</v>
      </c>
    </row>
    <row r="28" ht="14.25" customHeight="1" spans="1:1">
      <c r="A28" s="1">
        <v>8000</v>
      </c>
    </row>
    <row r="29" ht="14.25" customHeight="1" spans="1:1">
      <c r="A29" s="1">
        <v>8100</v>
      </c>
    </row>
    <row r="30" ht="14.25" customHeight="1" spans="1:1">
      <c r="A30" s="1">
        <v>8100</v>
      </c>
    </row>
    <row r="31" ht="14.25" customHeight="1" spans="1:1">
      <c r="A31" s="1">
        <v>8200</v>
      </c>
    </row>
    <row r="32" ht="14.25" customHeight="1" spans="1:1">
      <c r="A32" s="1">
        <v>8200</v>
      </c>
    </row>
    <row r="33" ht="14.25" customHeight="1" spans="1:1">
      <c r="A33" s="1">
        <v>8400</v>
      </c>
    </row>
    <row r="34" ht="14.25" customHeight="1" spans="1:1">
      <c r="A34" s="1">
        <v>8500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4.4272727272727" defaultRowHeight="15" customHeight="1" outlineLevelCol="5"/>
  <cols>
    <col min="1" max="26" width="8.70909090909091" customWidth="1"/>
  </cols>
  <sheetData>
    <row r="1" ht="14.25" customHeight="1" spans="1:5">
      <c r="A1" s="1" t="s">
        <v>13</v>
      </c>
      <c r="B1" s="1" t="s">
        <v>15</v>
      </c>
      <c r="C1" s="1" t="s">
        <v>16</v>
      </c>
      <c r="D1" s="1" t="s">
        <v>14</v>
      </c>
      <c r="E1" s="1" t="s">
        <v>17</v>
      </c>
    </row>
    <row r="2" ht="14.25" customHeight="1" spans="1:5">
      <c r="A2" s="1">
        <v>7500</v>
      </c>
      <c r="B2" s="1">
        <f>AVERAGE(A2:A16)</f>
        <v>7680</v>
      </c>
      <c r="C2" s="1">
        <f t="shared" ref="C2:C16" si="0">A2-$B$2</f>
        <v>-180</v>
      </c>
      <c r="D2" s="1">
        <f>STDEV.P(A2:A16)</f>
        <v>1033.56986540179</v>
      </c>
      <c r="E2" s="1">
        <f t="shared" ref="E2:E16" si="1">C2/$D$2</f>
        <v>-0.174153684260161</v>
      </c>
    </row>
    <row r="3" ht="14.25" customHeight="1" spans="1:5">
      <c r="A3" s="1">
        <v>8200</v>
      </c>
      <c r="C3" s="1">
        <f t="shared" si="0"/>
        <v>520</v>
      </c>
      <c r="E3" s="1">
        <f t="shared" si="1"/>
        <v>0.503110643418244</v>
      </c>
    </row>
    <row r="4" ht="14.25" customHeight="1" spans="1:6">
      <c r="A4" s="1">
        <v>7800</v>
      </c>
      <c r="C4" s="1">
        <f t="shared" si="0"/>
        <v>120</v>
      </c>
      <c r="E4" s="1">
        <f t="shared" si="1"/>
        <v>0.116102456173441</v>
      </c>
      <c r="F4" s="1">
        <f>B2+E4*D2</f>
        <v>7800</v>
      </c>
    </row>
    <row r="5" ht="14.25" customHeight="1" spans="1:5">
      <c r="A5" s="1">
        <v>7300</v>
      </c>
      <c r="C5" s="1">
        <f t="shared" si="0"/>
        <v>-380</v>
      </c>
      <c r="E5" s="1">
        <f t="shared" si="1"/>
        <v>-0.367657777882563</v>
      </c>
    </row>
    <row r="6" ht="14.25" customHeight="1" spans="1:5">
      <c r="A6" s="1">
        <v>7900</v>
      </c>
      <c r="C6" s="1">
        <f t="shared" si="0"/>
        <v>220</v>
      </c>
      <c r="E6" s="1">
        <f t="shared" si="1"/>
        <v>0.212854502984641</v>
      </c>
    </row>
    <row r="7" ht="14.25" customHeight="1" spans="1:5">
      <c r="A7" s="1">
        <v>4000</v>
      </c>
      <c r="C7" s="1">
        <f t="shared" si="0"/>
        <v>-3680</v>
      </c>
      <c r="E7" s="1">
        <f t="shared" si="1"/>
        <v>-3.56047532265218</v>
      </c>
    </row>
    <row r="8" ht="14.25" customHeight="1" spans="1:5">
      <c r="A8" s="1">
        <v>8400</v>
      </c>
      <c r="C8" s="1">
        <f t="shared" si="0"/>
        <v>720</v>
      </c>
      <c r="E8" s="1">
        <f t="shared" si="1"/>
        <v>0.696614737040645</v>
      </c>
    </row>
    <row r="9" ht="14.25" customHeight="1" spans="1:5">
      <c r="A9" s="1">
        <v>8100</v>
      </c>
      <c r="C9" s="1">
        <f t="shared" si="0"/>
        <v>420</v>
      </c>
      <c r="E9" s="1">
        <f t="shared" si="1"/>
        <v>0.406358596607043</v>
      </c>
    </row>
    <row r="10" ht="14.25" customHeight="1" spans="1:5">
      <c r="A10" s="1">
        <v>7600</v>
      </c>
      <c r="C10" s="1">
        <f t="shared" si="0"/>
        <v>-80</v>
      </c>
      <c r="E10" s="1">
        <f t="shared" si="1"/>
        <v>-0.0774016374489605</v>
      </c>
    </row>
    <row r="11" ht="14.25" customHeight="1" spans="1:5">
      <c r="A11" s="1">
        <v>8000</v>
      </c>
      <c r="C11" s="1">
        <f t="shared" si="0"/>
        <v>320</v>
      </c>
      <c r="E11" s="1">
        <f t="shared" si="1"/>
        <v>0.309606549795842</v>
      </c>
    </row>
    <row r="12" ht="14.25" customHeight="1" spans="1:5">
      <c r="A12" s="1">
        <v>8500</v>
      </c>
      <c r="C12" s="1">
        <f t="shared" si="0"/>
        <v>820</v>
      </c>
      <c r="E12" s="1">
        <f t="shared" si="1"/>
        <v>0.793366783851845</v>
      </c>
    </row>
    <row r="13" ht="14.25" customHeight="1" spans="1:5">
      <c r="A13" s="1">
        <v>7700</v>
      </c>
      <c r="C13" s="1">
        <f t="shared" si="0"/>
        <v>20</v>
      </c>
      <c r="E13" s="1">
        <f t="shared" si="1"/>
        <v>0.0193504093622401</v>
      </c>
    </row>
    <row r="14" ht="14.25" customHeight="1" spans="1:5">
      <c r="A14" s="1">
        <v>7900</v>
      </c>
      <c r="C14" s="1">
        <f t="shared" si="0"/>
        <v>220</v>
      </c>
      <c r="E14" s="1">
        <f t="shared" si="1"/>
        <v>0.212854502984641</v>
      </c>
    </row>
    <row r="15" ht="14.25" customHeight="1" spans="1:5">
      <c r="A15" s="1">
        <v>8100</v>
      </c>
      <c r="C15" s="1">
        <f t="shared" si="0"/>
        <v>420</v>
      </c>
      <c r="E15" s="1">
        <f t="shared" si="1"/>
        <v>0.406358596607043</v>
      </c>
    </row>
    <row r="16" ht="14.25" customHeight="1" spans="1:5">
      <c r="A16" s="1">
        <v>8200</v>
      </c>
      <c r="C16" s="1">
        <f t="shared" si="0"/>
        <v>520</v>
      </c>
      <c r="E16" s="1">
        <f t="shared" si="1"/>
        <v>0.503110643418244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A1" sqref="A1"/>
    </sheetView>
  </sheetViews>
  <sheetFormatPr defaultColWidth="14.4272727272727" defaultRowHeight="15" customHeight="1"/>
  <cols>
    <col min="1" max="8" width="8.70909090909091" customWidth="1"/>
    <col min="9" max="9" width="58.8636363636364" customWidth="1"/>
    <col min="10" max="26" width="8.70909090909091" customWidth="1"/>
  </cols>
  <sheetData>
    <row r="1" ht="14.25" customHeight="1" spans="1:5">
      <c r="A1" s="1" t="s">
        <v>18</v>
      </c>
      <c r="B1" s="1" t="s">
        <v>1</v>
      </c>
      <c r="C1" s="1" t="s">
        <v>19</v>
      </c>
      <c r="D1" s="1" t="s">
        <v>16</v>
      </c>
      <c r="E1" s="1" t="s">
        <v>20</v>
      </c>
    </row>
    <row r="2" ht="14.25" customHeight="1" spans="1:5">
      <c r="A2" s="1">
        <v>85</v>
      </c>
      <c r="B2" s="1">
        <v>70</v>
      </c>
      <c r="C2" s="1">
        <v>8</v>
      </c>
      <c r="D2" s="1">
        <f t="shared" ref="D2:D11" si="0">A2-$B$2</f>
        <v>15</v>
      </c>
      <c r="E2" s="1">
        <f t="shared" ref="E2:E11" si="1">D2/$C$2</f>
        <v>1.875</v>
      </c>
    </row>
    <row r="3" ht="14.25" customHeight="1" spans="1:5">
      <c r="A3" s="1">
        <v>62</v>
      </c>
      <c r="D3" s="1">
        <f t="shared" si="0"/>
        <v>-8</v>
      </c>
      <c r="E3" s="1">
        <f t="shared" si="1"/>
        <v>-1</v>
      </c>
    </row>
    <row r="4" ht="14.25" customHeight="1" spans="1:5">
      <c r="A4" s="1">
        <v>75</v>
      </c>
      <c r="D4" s="1">
        <f t="shared" si="0"/>
        <v>5</v>
      </c>
      <c r="E4" s="1">
        <f t="shared" si="1"/>
        <v>0.625</v>
      </c>
    </row>
    <row r="5" ht="14.25" customHeight="1" spans="1:5">
      <c r="A5" s="1">
        <v>91</v>
      </c>
      <c r="D5" s="1">
        <f t="shared" si="0"/>
        <v>21</v>
      </c>
      <c r="E5" s="1">
        <f t="shared" si="1"/>
        <v>2.625</v>
      </c>
    </row>
    <row r="6" ht="14.25" customHeight="1" spans="1:5">
      <c r="A6" s="1">
        <v>68</v>
      </c>
      <c r="D6" s="1">
        <f t="shared" si="0"/>
        <v>-2</v>
      </c>
      <c r="E6" s="1">
        <f t="shared" si="1"/>
        <v>-0.25</v>
      </c>
    </row>
    <row r="7" ht="14.25" customHeight="1" spans="1:5">
      <c r="A7" s="1">
        <v>80</v>
      </c>
      <c r="D7" s="1">
        <f t="shared" si="0"/>
        <v>10</v>
      </c>
      <c r="E7" s="1">
        <f t="shared" si="1"/>
        <v>1.25</v>
      </c>
    </row>
    <row r="8" ht="14.25" customHeight="1" spans="1:5">
      <c r="A8" s="1">
        <v>67</v>
      </c>
      <c r="D8" s="1">
        <f t="shared" si="0"/>
        <v>-3</v>
      </c>
      <c r="E8" s="1">
        <f t="shared" si="1"/>
        <v>-0.375</v>
      </c>
    </row>
    <row r="9" ht="14.25" customHeight="1" spans="1:5">
      <c r="A9" s="1">
        <v>72</v>
      </c>
      <c r="D9" s="1">
        <f t="shared" si="0"/>
        <v>2</v>
      </c>
      <c r="E9" s="1">
        <f t="shared" si="1"/>
        <v>0.25</v>
      </c>
    </row>
    <row r="10" ht="14.25" customHeight="1" spans="1:5">
      <c r="A10" s="1">
        <v>95</v>
      </c>
      <c r="D10" s="1">
        <f t="shared" si="0"/>
        <v>25</v>
      </c>
      <c r="E10" s="1">
        <f t="shared" si="1"/>
        <v>3.125</v>
      </c>
    </row>
    <row r="11" ht="14.25" customHeight="1" spans="1:5">
      <c r="A11" s="1">
        <v>58</v>
      </c>
      <c r="D11" s="1">
        <f t="shared" si="0"/>
        <v>-12</v>
      </c>
      <c r="E11" s="1">
        <f t="shared" si="1"/>
        <v>-1.5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 spans="9:9">
      <c r="I24" s="2" t="s">
        <v>21</v>
      </c>
    </row>
    <row r="25" ht="14.25" customHeight="1"/>
    <row r="26" ht="14.25" customHeight="1"/>
    <row r="27" ht="14.25" customHeight="1"/>
    <row r="28" ht="14.25" customHeight="1" spans="9:9">
      <c r="I28" s="1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0"/>
  <sheetViews>
    <sheetView workbookViewId="0">
      <selection activeCell="A1" sqref="A1"/>
    </sheetView>
  </sheetViews>
  <sheetFormatPr defaultColWidth="14.4272727272727" defaultRowHeight="15" customHeight="1"/>
  <cols>
    <col min="1" max="1" width="5.42727272727273" customWidth="1"/>
    <col min="2" max="2" width="5.86363636363636" customWidth="1"/>
    <col min="3" max="3" width="10.4272727272727" customWidth="1"/>
    <col min="4" max="4" width="11.5727272727273" customWidth="1"/>
    <col min="5" max="5" width="14.8636363636364" customWidth="1"/>
    <col min="6" max="6" width="17.4272727272727" customWidth="1"/>
    <col min="7" max="7" width="34.2909090909091" customWidth="1"/>
    <col min="8" max="8" width="2.86363636363636" customWidth="1"/>
    <col min="9" max="9" width="8.70909090909091" customWidth="1"/>
    <col min="10" max="10" width="10.8636363636364" customWidth="1"/>
    <col min="11" max="11" width="12.1363636363636" customWidth="1"/>
    <col min="12" max="26" width="8.70909090909091" customWidth="1"/>
  </cols>
  <sheetData>
    <row r="1" ht="14.25" customHeight="1" spans="1:12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ht="14.25" customHeight="1" spans="1:12">
      <c r="A2" s="1">
        <v>1</v>
      </c>
      <c r="B2" s="1">
        <v>35</v>
      </c>
      <c r="C2" s="1">
        <f t="shared" ref="C2:D2" si="0">AVERAGE(A2:A11)</f>
        <v>3.8</v>
      </c>
      <c r="D2" s="1">
        <f t="shared" si="0"/>
        <v>49.1</v>
      </c>
      <c r="E2" s="1">
        <f t="shared" ref="E2:E11" si="1">A2-$C$2</f>
        <v>-2.8</v>
      </c>
      <c r="F2" s="1">
        <f t="shared" ref="F2:F11" si="2">B2-$D$2</f>
        <v>-14.1</v>
      </c>
      <c r="G2" s="1">
        <f t="shared" ref="G2:G11" si="3">E2*F2</f>
        <v>39.48</v>
      </c>
      <c r="H2" s="1">
        <f>COUNT(A2:A11)</f>
        <v>10</v>
      </c>
      <c r="I2" s="1">
        <f>SUM(G2:G11)/H2</f>
        <v>16.92</v>
      </c>
      <c r="J2" s="1">
        <f t="shared" ref="J2:K2" si="4">STDEV.P(A2:A11)</f>
        <v>1.83303027798234</v>
      </c>
      <c r="K2" s="1">
        <f t="shared" si="4"/>
        <v>9.3</v>
      </c>
      <c r="L2" s="1">
        <f>I2/(J2*K2)</f>
        <v>0.992539436234675</v>
      </c>
    </row>
    <row r="3" ht="14.25" customHeight="1" spans="1:7">
      <c r="A3" s="1">
        <v>3</v>
      </c>
      <c r="B3" s="1">
        <v>45</v>
      </c>
      <c r="E3" s="1">
        <f t="shared" si="1"/>
        <v>-0.8</v>
      </c>
      <c r="F3" s="1">
        <f t="shared" si="2"/>
        <v>-4.1</v>
      </c>
      <c r="G3" s="1">
        <f t="shared" si="3"/>
        <v>3.28</v>
      </c>
    </row>
    <row r="4" ht="14.25" customHeight="1" spans="1:7">
      <c r="A4" s="1">
        <v>5</v>
      </c>
      <c r="B4" s="1">
        <v>55</v>
      </c>
      <c r="E4" s="1">
        <f t="shared" si="1"/>
        <v>1.2</v>
      </c>
      <c r="F4" s="1">
        <f t="shared" si="2"/>
        <v>5.9</v>
      </c>
      <c r="G4" s="1">
        <f t="shared" si="3"/>
        <v>7.08</v>
      </c>
    </row>
    <row r="5" ht="14.25" customHeight="1" spans="1:7">
      <c r="A5" s="1">
        <v>2</v>
      </c>
      <c r="B5" s="1">
        <v>38</v>
      </c>
      <c r="E5" s="1">
        <f t="shared" si="1"/>
        <v>-1.8</v>
      </c>
      <c r="F5" s="1">
        <f t="shared" si="2"/>
        <v>-11.1</v>
      </c>
      <c r="G5" s="1">
        <f t="shared" si="3"/>
        <v>19.98</v>
      </c>
    </row>
    <row r="6" ht="14.25" customHeight="1" spans="1:7">
      <c r="A6" s="1">
        <v>4</v>
      </c>
      <c r="B6" s="1">
        <v>50</v>
      </c>
      <c r="E6" s="1">
        <f t="shared" si="1"/>
        <v>0.2</v>
      </c>
      <c r="F6" s="1">
        <f t="shared" si="2"/>
        <v>0.899999999999999</v>
      </c>
      <c r="G6" s="1">
        <f t="shared" si="3"/>
        <v>0.18</v>
      </c>
    </row>
    <row r="7" ht="14.25" customHeight="1" spans="1:7">
      <c r="A7" s="1">
        <v>6</v>
      </c>
      <c r="B7" s="1">
        <v>60</v>
      </c>
      <c r="E7" s="1">
        <f t="shared" si="1"/>
        <v>2.2</v>
      </c>
      <c r="F7" s="1">
        <f t="shared" si="2"/>
        <v>10.9</v>
      </c>
      <c r="G7" s="1">
        <f t="shared" si="3"/>
        <v>23.98</v>
      </c>
    </row>
    <row r="8" ht="14.25" customHeight="1" spans="1:7">
      <c r="A8" s="1">
        <v>3</v>
      </c>
      <c r="B8" s="1">
        <v>48</v>
      </c>
      <c r="E8" s="1">
        <f t="shared" si="1"/>
        <v>-0.8</v>
      </c>
      <c r="F8" s="1">
        <f t="shared" si="2"/>
        <v>-1.1</v>
      </c>
      <c r="G8" s="1">
        <f t="shared" si="3"/>
        <v>0.880000000000001</v>
      </c>
    </row>
    <row r="9" ht="14.25" customHeight="1" spans="1:7">
      <c r="A9" s="1">
        <v>5</v>
      </c>
      <c r="B9" s="1">
        <v>55</v>
      </c>
      <c r="E9" s="1">
        <f t="shared" si="1"/>
        <v>1.2</v>
      </c>
      <c r="F9" s="1">
        <f t="shared" si="2"/>
        <v>5.9</v>
      </c>
      <c r="G9" s="1">
        <f t="shared" si="3"/>
        <v>7.08</v>
      </c>
    </row>
    <row r="10" ht="14.25" customHeight="1" spans="1:7">
      <c r="A10" s="1">
        <v>7</v>
      </c>
      <c r="B10" s="1">
        <v>65</v>
      </c>
      <c r="E10" s="1">
        <f t="shared" si="1"/>
        <v>3.2</v>
      </c>
      <c r="F10" s="1">
        <f t="shared" si="2"/>
        <v>15.9</v>
      </c>
      <c r="G10" s="1">
        <f t="shared" si="3"/>
        <v>50.88</v>
      </c>
    </row>
    <row r="11" ht="14.25" customHeight="1" spans="1:7">
      <c r="A11" s="1">
        <v>2</v>
      </c>
      <c r="B11" s="1">
        <v>40</v>
      </c>
      <c r="E11" s="1">
        <f t="shared" si="1"/>
        <v>-1.8</v>
      </c>
      <c r="F11" s="1">
        <f t="shared" si="2"/>
        <v>-9.1</v>
      </c>
      <c r="G11" s="1">
        <f t="shared" si="3"/>
        <v>16.38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Measure of Dispersion-1</vt:lpstr>
      <vt:lpstr>Measure of Dispersion-2</vt:lpstr>
      <vt:lpstr>Z-Score-1</vt:lpstr>
      <vt:lpstr>Z-Score-2</vt:lpstr>
      <vt:lpstr>Measure of Association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ekwinder bhurji</dc:creator>
  <cp:lastModifiedBy>HP</cp:lastModifiedBy>
  <dcterms:created xsi:type="dcterms:W3CDTF">2024-11-07T13:46:00Z</dcterms:created>
  <dcterms:modified xsi:type="dcterms:W3CDTF">2025-03-19T05:31:52Z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125366B7369B472A9B367FE7F23E7B86_12</vt:lpwstr>
  </property>
  <property fmtid="{D5CDD505-2E9C-101B-9397-08002B2CF9AE}" pid="3" name="KSOProductBuildVer">
    <vt:lpwstr>1033-12.2.0.20326</vt:lpwstr>
  </property>
</Properties>
</file>