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E852F697-6E80-4EF4-B736-CFE2AA75231A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November" sheetId="16" r:id="rId1"/>
    <sheet name="October" sheetId="14" r:id="rId2"/>
    <sheet name="September" sheetId="13" r:id="rId3"/>
    <sheet name="August" sheetId="15" r:id="rId4"/>
    <sheet name="July" sheetId="11" r:id="rId5"/>
    <sheet name="June" sheetId="10" r:id="rId6"/>
    <sheet name="May" sheetId="8" r:id="rId7"/>
    <sheet name="April" sheetId="7" r:id="rId8"/>
    <sheet name="March" sheetId="6" r:id="rId9"/>
    <sheet name="February" sheetId="4" r:id="rId10"/>
    <sheet name="January" sheetId="1" r:id="rId11"/>
    <sheet name="New Template" sheetId="5" r:id="rId12"/>
    <sheet name="QUOTA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7" l="1"/>
  <c r="B9" i="17"/>
  <c r="M13" i="16"/>
  <c r="I3" i="14"/>
  <c r="M13" i="5"/>
  <c r="I14" i="16"/>
  <c r="I13" i="16"/>
  <c r="I12" i="16"/>
  <c r="I10" i="16"/>
  <c r="I8" i="16"/>
  <c r="I7" i="16"/>
  <c r="I6" i="16"/>
  <c r="I5" i="16"/>
  <c r="I4" i="16"/>
  <c r="I3" i="16"/>
  <c r="I15" i="16" s="1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L13" i="16" l="1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I15" i="15" l="1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J7" i="4" l="1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<sst xmlns="http://schemas.openxmlformats.org/spreadsheetml/2006/main" count="1252" uniqueCount="316">
  <si>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</si>
  <si>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</si>
  <si>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</si>
  <si>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</si>
  <si>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</si>
  <si>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</si>
  <si>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</si>
  <si>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</si>
  <si>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</si>
  <si>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</si>
  <si>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</si>
  <si>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</si>
  <si>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</si>
  <si>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</si>
  <si>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</si>
  <si>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</si>
  <si>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</si>
  <si>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</si>
  <si>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</si>
  <si>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</si>
  <si>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</si>
  <si>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</si>
  <si>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</si>
  <si>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</si>
  <si>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</si>
  <si>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</si>
  <si>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</si>
  <si>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</si>
  <si>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</si>
  <si>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</si>
  <si>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</si>
  <si>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</si>
  <si>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</si>
  <si>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</si>
  <si>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</si>
  <si>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</si>
  <si>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</si>
  <si>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</si>
  <si>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</si>
  <si>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</si>
  <si>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</si>
  <si>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</si>
  <si>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</si>
  <si>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</si>
  <si>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</si>
  <si>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</si>
  <si>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</si>
  <si>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</si>
  <si>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</si>
  <si>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</si>
  <si>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</si>
  <si>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</si>
  <si>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</si>
  <si>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</si>
  <si>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</si>
  <si>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</si>
  <si>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</si>
  <si>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</si>
  <si>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</si>
  <si>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</si>
  <si>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</si>
  <si>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</si>
  <si>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</si>
  <si>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</si>
  <si>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</si>
  <si>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</si>
  <si>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</si>
  <si>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</si>
  <si>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</si>
  <si>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</si>
  <si>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</si>
  <si>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</si>
  <si>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</si>
  <si>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</si>
  <si>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</si>
  <si>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</si>
  <si>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</si>
  <si>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</si>
  <si>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</si>
  <si>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</si>
  <si>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</si>
  <si>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</si>
  <si>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</si>
  <si>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</si>
  <si>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</si>
  <si>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</si>
  <si>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</si>
  <si>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</si>
  <si>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</si>
  <si>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</si>
  <si>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</si>
  <si>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</si>
  <si>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</si>
  <si>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</si>
  <si>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</si>
  <si>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</si>
  <si>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</si>
  <si>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</si>
  <si>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</si>
  <si>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</si>
  <si>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</si>
  <si>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</si>
  <si>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</si>
  <si>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</si>
  <si>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</si>
  <si>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</si>
  <si>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</si>
  <si>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</si>
  <si>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</si>
  <si>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</si>
  <si>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</si>
  <si>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</si>
  <si>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</si>
  <si>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</si>
  <si>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</si>
  <si>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</si>
  <si>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</si>
  <si>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</si>
  <si>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</si>
  <si>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</si>
  <si>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</si>
  <si>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</si>
  <si>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</si>
  <si>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</si>
  <si>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</si>
  <si>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</si>
  <si>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</si>
  <si>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</si>
  <si>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</si>
  <si>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</si>
  <si>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</si>
  <si>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</si>
  <si>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</si>
  <si>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</si>
  <si>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</si>
  <si>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</si>
  <si>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</si>
  <si>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</si>
  <si>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</si>
  <si>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</si>
  <si>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</si>
  <si>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</si>
  <si>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</si>
  <si>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</si>
  <si>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</si>
  <si>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</si>
  <si>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</si>
  <si>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</si>
  <si>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</si>
  <si>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</si>
  <si>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</si>
  <si>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</si>
  <si>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</si>
  <si>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</si>
  <si>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</si>
  <si>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</si>
  <si>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</si>
  <si>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</si>
  <si>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</si>
  <si>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</si>
  <si>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</si>
  <si>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</si>
  <si>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</si>
  <si>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</si>
  <si>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</si>
  <si>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</si>
  <si>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</si>
  <si>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</si>
  <si>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</si>
  <si>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</si>
  <si>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</si>
  <si>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</si>
  <si>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</si>
  <si>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</si>
  <si>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</si>
  <si>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</si>
  <si>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</si>
  <si>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</si>
  <si>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</si>
  <si>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</si>
  <si>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</si>
  <si>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</si>
  <si>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</si>
  <si>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</si>
  <si>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</si>
  <si>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</si>
  <si>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</si>
  <si>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</si>
  <si>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</si>
  <si>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</si>
  <si>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</si>
  <si>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</si>
  <si>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</si>
  <si>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</si>
  <si>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</si>
  <si>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</si>
  <si>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</si>
  <si>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</si>
  <si>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</si>
  <si>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</si>
  <si>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</si>
  <si>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</si>
  <si>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</si>
  <si>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</si>
  <si>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</si>
  <si>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</si>
  <si>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</si>
  <si>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</si>
  <si>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</si>
  <si>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</si>
  <si>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</si>
  <si>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</si>
  <si>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</si>
  <si>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</si>
  <si>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</si>
  <si>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</si>
  <si>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</si>
  <si>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</si>
  <si>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</si>
  <si>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</si>
  <si>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</si>
  <si>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</si>
  <si>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</si>
  <si>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</si>
  <si>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</si>
  <si>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</si>
  <si>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</si>
  <si>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</si>
  <si>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</si>
  <si>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</si>
  <si>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</si>
  <si>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</si>
  <si>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</si>
  <si>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</si>
  <si>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</si>
  <si>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</si>
  <si>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</si>
  <si>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</si>
  <si>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</si>
  <si>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</si>
  <si>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</si>
  <si>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</si>
  <si>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</si>
  <si>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</si>
  <si>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</si>
  <si>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</si>
  <si>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</si>
  <si>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</si>
  <si>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</si>
  <si>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</si>
  <si>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</si>
  <si>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</si>
  <si>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</si>
  <si>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</si>
  <si>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</si>
  <si>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</si>
  <si>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</si>
  <si>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</si>
  <si>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</si>
  <si>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</si>
  <si>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</si>
  <si>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</si>
  <si>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</si>
  <si>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</si>
  <si>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</si>
  <si>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</si>
  <si>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</si>
  <si>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</si>
  <si>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</si>
  <si>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</si>
  <si>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</si>
  <si>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</si>
  <si>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</si>
  <si>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</si>
  <si>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</si>
  <si>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</si>
  <si>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</si>
  <si>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</si>
  <si>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</si>
  <si>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</si>
  <si>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</si>
  <si>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</si>
  <si>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</si>
  <si>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</si>
  <si>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</si>
  <si>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</si>
  <si>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</si>
  <si>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</si>
  <si>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</si>
  <si>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</si>
  <si>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</si>
  <si>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</si>
  <si>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</si>
  <si>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</si>
  <si>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</si>
  <si>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</si>
  <si>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</si>
  <si>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</si>
  <si>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</si>
  <si>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</si>
  <si>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</si>
  <si>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</si>
  <si>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SALARY</t>
  </si>
  <si>
    <t>nov 1/2</t>
  </si>
  <si>
    <t>nov whole</t>
  </si>
  <si>
    <t>MONTH</t>
  </si>
  <si>
    <t>QUOTA NEEDED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</si>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</sst>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0" fontId="1" fillId="4" borderId="0" xfId="0" applyFont="1" applyFill="1" applyAlignment="1">
      <alignment horizontal="center" wrapText="1"/>
    </xf>
    <xf numFmtId="167" fontId="0" fillId="4" borderId="0" xfId="1" applyNumberFormat="1" applyFont="1" applyFill="1"/>
    <xf numFmtId="0" fontId="0" fillId="9" borderId="0" xfId="0" applyFill="1" applyAlignment="1">
      <alignment horizontal="center"/>
    </xf>
    <xf numFmtId="167" fontId="0" fillId="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11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49" totalsRowShown="0" dataDxfId="109">
  <autoFilter ref="A1:I49" xr:uid="{00000000-0009-0000-0100-000003000000}"/>
  <tableColumns count="9">
    <tableColumn id="1" xr3:uid="{B697104A-21B4-4B52-8046-2AB228398322}" name="Month" dataDxfId="108">
      <calculatedColumnFormula>MONTH(Table145413[[#This Row],[Date]])</calculatedColumnFormula>
    </tableColumn>
    <tableColumn id="2" xr3:uid="{A138A46A-8629-483F-B9A0-2644257DFF90}" name="Date" dataDxfId="107"/>
    <tableColumn id="3" xr3:uid="{FB9320A9-AACE-48D4-AA25-11A09135A2A9}" name="Description" dataDxfId="106"/>
    <tableColumn id="4" xr3:uid="{7BA5992F-2867-4505-AE08-7A08AB031ADE}" name="Category" dataDxfId="105"/>
    <tableColumn id="5" xr3:uid="{CC34E3D2-23F1-4480-A6C6-C68C3197F175}" name="Income" dataDxfId="104"/>
    <tableColumn id="6" xr3:uid="{DF6B3420-220F-465A-86FD-EB13FDBED3FC}" name="Debits" dataDxfId="103"/>
    <tableColumn id="7" xr3:uid="{FD7021AC-B827-4FA0-B9AB-9352E48F8B34}" name="Balance" dataDxfId="102"/>
    <tableColumn id="8" xr3:uid="{2206692C-A62A-47AD-899F-75D5ED4C0D49}" name="Month for Savings" dataDxfId="101"/>
    <tableColumn id="9" xr3:uid="{40B5A238-01BD-44E2-8AF3-F51C0A39D9DF}" name="Savings Balance" dataDxfId="100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99">
  <autoFilter ref="A1:I73" xr:uid="{00000000-0009-0000-0100-000003000000}"/>
  <tableColumns count="9">
    <tableColumn id="1" xr3:uid="{FA65A469-3BD5-4CD4-A9BE-C78F5416F0F5}" name="Month" dataDxfId="98">
      <calculatedColumnFormula>MONTH(Table145411[[#This Row],[Date]])</calculatedColumnFormula>
    </tableColumn>
    <tableColumn id="2" xr3:uid="{415B598F-4B8E-4FDE-AB11-59439F144445}" name="Date" dataDxfId="97"/>
    <tableColumn id="3" xr3:uid="{BACB319A-8935-48EB-A40A-E08306969B0F}" name="Description" dataDxfId="96"/>
    <tableColumn id="4" xr3:uid="{C8AE8D6C-1620-425F-82AC-67F6CBF7BD7A}" name="Category" dataDxfId="95"/>
    <tableColumn id="5" xr3:uid="{E3D4505C-CD25-4627-A0F7-E9BE49CBEC9A}" name="Income" dataDxfId="94"/>
    <tableColumn id="6" xr3:uid="{104A5A9A-EA07-425C-B220-6F42FBA892F0}" name="Debits" dataDxfId="93"/>
    <tableColumn id="7" xr3:uid="{051A20BC-BD5A-4DB9-895F-3B8B4C29A949}" name="Balance" dataDxfId="92"/>
    <tableColumn id="8" xr3:uid="{473D0809-882D-449A-A2F1-251D66885BCB}" name="Month for Savings" dataDxfId="91"/>
    <tableColumn id="9" xr3:uid="{5CEA2D70-4596-4727-95A1-51A5B7EC598A}" name="Savings Balance" dataDxfId="90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89">
  <autoFilter ref="A1:I73" xr:uid="{00000000-0009-0000-0100-000003000000}"/>
  <tableColumns count="9">
    <tableColumn id="1" xr3:uid="{16BBC92E-0A72-4512-A5DD-8503BE687CB4}" name="Month" dataDxfId="88">
      <calculatedColumnFormula>MONTH(Table145410[[#This Row],[Date]])</calculatedColumnFormula>
    </tableColumn>
    <tableColumn id="2" xr3:uid="{3D5B90CD-BAE5-4B3B-91DD-F48031CC29A4}" name="Date" dataDxfId="87"/>
    <tableColumn id="3" xr3:uid="{EED3B27F-F2E3-4E0E-B8FF-58BE12DA46BB}" name="Description" dataDxfId="86"/>
    <tableColumn id="4" xr3:uid="{6312F0ED-D934-4B41-89DC-AC693A952D8A}" name="Category" dataDxfId="85"/>
    <tableColumn id="5" xr3:uid="{2103876E-E59C-47C6-B7D3-F631C8103F2F}" name="Income" dataDxfId="84"/>
    <tableColumn id="6" xr3:uid="{0680F844-B969-438D-AFF2-94F78E13FE7A}" name="Debits" dataDxfId="83"/>
    <tableColumn id="7" xr3:uid="{2BEEB7A1-E04A-48F7-A68A-FF2CFBCC0FF1}" name="Balance" dataDxfId="82"/>
    <tableColumn id="8" xr3:uid="{38E6F2DF-F5DC-4472-B76B-0F06D00E9D42}" name="Month for Savings" dataDxfId="81"/>
    <tableColumn id="9" xr3:uid="{3A3E9865-7E03-4F41-AC3C-B86242DFFF90}" name="Savings Balance" dataDxfId="80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79">
  <autoFilter ref="A1:I49" xr:uid="{00000000-0009-0000-0100-000003000000}"/>
  <tableColumns count="9">
    <tableColumn id="1" xr3:uid="{17ACED23-DA02-4BF2-A8DD-C01534A9DAA7}" name="Month" dataDxfId="78">
      <calculatedColumnFormula>MONTH(Table145412[[#This Row],[Date]])</calculatedColumnFormula>
    </tableColumn>
    <tableColumn id="2" xr3:uid="{AE8E1816-FEDA-4D33-B0BE-081C3B49612D}" name="Date" dataDxfId="77"/>
    <tableColumn id="3" xr3:uid="{6C344308-297A-43C0-A31B-5241FFB594F2}" name="Description" dataDxfId="76"/>
    <tableColumn id="4" xr3:uid="{D0FBBD0A-016B-4151-A394-E845CBAC8928}" name="Category" dataDxfId="75"/>
    <tableColumn id="5" xr3:uid="{0FF5BE46-E2F7-44A9-B3C1-71CC37BD9D63}" name="Income" dataDxfId="74"/>
    <tableColumn id="6" xr3:uid="{E423D8A9-890B-4A6D-9B3F-37D76EDB6FC0}" name="Debits" dataDxfId="73"/>
    <tableColumn id="7" xr3:uid="{499EE5AD-D8BA-4F1A-93C2-36CCCFA07F5B}" name="Balance" dataDxfId="72"/>
    <tableColumn id="8" xr3:uid="{B6A77639-F979-40DA-8689-FB76E0A316F5}" name="Month for Savings" dataDxfId="71"/>
    <tableColumn id="9" xr3:uid="{5AB60A72-C973-45F1-82C8-9C180F917521}" name="Savings Balance" dataDxfId="70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69">
  <autoFilter ref="A1:I49" xr:uid="{00000000-0009-0000-0100-000003000000}"/>
  <tableColumns count="9">
    <tableColumn id="1" xr3:uid="{A5899E45-A1AD-438E-8C04-4809B35B66DB}" name="Month" dataDxfId="68">
      <calculatedColumnFormula>MONTH(Table14549[[#This Row],[Date]])</calculatedColumnFormula>
    </tableColumn>
    <tableColumn id="2" xr3:uid="{D38B047B-6499-4E6D-A1DF-3DDE583B403D}" name="Date" dataDxfId="67"/>
    <tableColumn id="3" xr3:uid="{95411460-F2B2-46A8-898C-0D1CB24B44E7}" name="Description" dataDxfId="66"/>
    <tableColumn id="4" xr3:uid="{A6F2159B-E0E7-4792-8AE9-1652D6903EFB}" name="Category" dataDxfId="65"/>
    <tableColumn id="5" xr3:uid="{647351B9-0FA7-4A2B-A85E-C4A8FF13EB44}" name="Income" dataDxfId="64"/>
    <tableColumn id="6" xr3:uid="{25F4E89E-B145-4846-B8A1-54FB9270BB17}" name="Debits" dataDxfId="63"/>
    <tableColumn id="7" xr3:uid="{2385595E-DB07-4602-8441-8BE64EE4D10A}" name="Balance" dataDxfId="62"/>
    <tableColumn id="8" xr3:uid="{A5DAA906-AF2D-4A85-9A6F-2F2E0324BA6F}" name="Month for Savings" dataDxfId="61"/>
    <tableColumn id="9" xr3:uid="{A49C9190-B837-4A2F-AAA4-F4CDB1BDB2DD}" name="Savings Balance" dataDxfId="60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59">
  <autoFilter ref="A1:I63" xr:uid="{00000000-0009-0000-0100-000003000000}"/>
  <tableColumns count="9">
    <tableColumn id="1" xr3:uid="{B74A68BF-5F18-40BE-9DC8-7AAB5490A613}" name="Month" dataDxfId="58">
      <calculatedColumnFormula>MONTH(Table14548[[#This Row],[Date]])</calculatedColumnFormula>
    </tableColumn>
    <tableColumn id="2" xr3:uid="{065BCCFE-C43A-41AB-B4E0-4C03F9C75A7A}" name="Date" dataDxfId="57"/>
    <tableColumn id="3" xr3:uid="{8317177F-31C3-423B-A3D7-244E0D6DB701}" name="Description" dataDxfId="56"/>
    <tableColumn id="4" xr3:uid="{3D6B9DFD-70D5-48C5-B2A8-F6BE2C25A321}" name="Category" dataDxfId="55"/>
    <tableColumn id="5" xr3:uid="{A981147C-0662-4052-B864-D654D08960E1}" name="Income" dataDxfId="54"/>
    <tableColumn id="6" xr3:uid="{5CCA7DCB-2197-4873-AFD4-74B3ED796F2B}" name="Debits" dataDxfId="53"/>
    <tableColumn id="7" xr3:uid="{EEBDE90B-C10B-4E35-A17A-22F84445E41F}" name="Balance" dataDxfId="52"/>
    <tableColumn id="8" xr3:uid="{9A4B5BF9-9C1F-4890-B960-7E449D45A302}" name="Month for Savings" dataDxfId="51"/>
    <tableColumn id="9" xr3:uid="{AE750CED-6C12-49BC-ABE6-71051806BF98}" name="Savings Balance" dataDxfId="50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49">
  <autoFilter ref="A1:I49" xr:uid="{00000000-0009-0000-0100-000003000000}"/>
  <tableColumns count="9">
    <tableColumn id="1" xr3:uid="{4942BF4B-BBB2-42FE-AE6E-DC39975A0585}" name="Month" dataDxfId="48">
      <calculatedColumnFormula>MONTH(Table145467[[#This Row],[Date]])</calculatedColumnFormula>
    </tableColumn>
    <tableColumn id="2" xr3:uid="{C03BF1B6-5BF5-4C97-AE15-CB80E2A72139}" name="Date" dataDxfId="47"/>
    <tableColumn id="3" xr3:uid="{976567C0-A8A1-49E5-B711-DD2D258A8C9D}" name="Description" dataDxfId="46"/>
    <tableColumn id="4" xr3:uid="{D2F94893-33CA-458A-9686-1EE8E7DA8A5B}" name="Category" dataDxfId="45"/>
    <tableColumn id="5" xr3:uid="{10C86F8A-201E-493E-9050-43A2F85E7CF6}" name="Income" dataDxfId="44"/>
    <tableColumn id="6" xr3:uid="{F79FDB7D-7BF1-4A99-BD6E-44DD0393C805}" name="Debits" dataDxfId="43"/>
    <tableColumn id="7" xr3:uid="{E0CAF5FD-F6CC-471B-B1DD-D6D9D50AD369}" name="Balance" dataDxfId="42"/>
    <tableColumn id="8" xr3:uid="{49BCF1B3-DE27-47A4-9F8A-008ACE1382CB}" name="Month for Savings" dataDxfId="41"/>
    <tableColumn id="9" xr3:uid="{5B25FFCD-7C30-47EE-81FE-1CC6AB8450F7}" name="Savings Balance" dataDxfId="40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39">
  <autoFilter ref="A1:I49" xr:uid="{00000000-0009-0000-0100-000003000000}"/>
  <tableColumns count="9">
    <tableColumn id="1" xr3:uid="{76392CED-406E-493F-AFDB-826D1CBFE8E0}" name="Month" dataDxfId="38">
      <calculatedColumnFormula>MONTH(Table14546[[#This Row],[Date]])</calculatedColumnFormula>
    </tableColumn>
    <tableColumn id="2" xr3:uid="{4C7E220F-8EBA-40F4-8FE3-8857C16E13DF}" name="Date" dataDxfId="37"/>
    <tableColumn id="3" xr3:uid="{5097F152-C30C-40BB-A5E0-4A9612F5B7BF}" name="Description" dataDxfId="36"/>
    <tableColumn id="4" xr3:uid="{F0331F5E-B137-405B-993B-68FB0A342EF7}" name="Category" dataDxfId="35"/>
    <tableColumn id="5" xr3:uid="{0D5D53CF-A386-4722-9130-16379B19CEF3}" name="Income" dataDxfId="34"/>
    <tableColumn id="6" xr3:uid="{D44F1476-831E-4C59-919D-476B80977BC5}" name="Debits" dataDxfId="33"/>
    <tableColumn id="7" xr3:uid="{3F58EAD0-7821-49C3-ABAF-62A25398F83B}" name="Balance" dataDxfId="32"/>
    <tableColumn id="8" xr3:uid="{ACFC8E53-D247-452B-98C1-9FA884FF08FF}" name="Month for Savings" dataDxfId="31"/>
    <tableColumn id="9" xr3:uid="{CE379B86-E512-4994-B613-CE65737DDBB7}" name="Savings Balance" dataDxfId="30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29">
  <autoFilter ref="A1:I49" xr:uid="{00000000-0009-0000-0100-000003000000}"/>
  <tableColumns count="9">
    <tableColumn id="1" xr3:uid="{F3498696-B7B2-4E1A-8054-B9E763EF3672}" name="Month" dataDxfId="28">
      <calculatedColumnFormula>MONTH(Table14543[[#This Row],[Date]])</calculatedColumnFormula>
    </tableColumn>
    <tableColumn id="2" xr3:uid="{DCB90096-3235-42A7-9FA2-A497B4110253}" name="Date" dataDxfId="27"/>
    <tableColumn id="3" xr3:uid="{0B65F2E5-8190-4EF3-A591-EF9A15A13761}" name="Description" dataDxfId="26"/>
    <tableColumn id="4" xr3:uid="{C90ED4C6-65BC-4114-B681-C1CB69377A58}" name="Category" dataDxfId="25"/>
    <tableColumn id="5" xr3:uid="{502C1345-43D1-4244-9595-23CB3A0F2EA8}" name="Income" dataDxfId="24"/>
    <tableColumn id="6" xr3:uid="{51881B59-02C3-40B4-9B06-8B76BF9A798C}" name="Debits" dataDxfId="23"/>
    <tableColumn id="7" xr3:uid="{4C26C5AD-A38E-488A-BD9F-2BFB6F92D02A}" name="Balance" dataDxfId="22"/>
    <tableColumn id="8" xr3:uid="{E5A7B637-1C8D-40A1-BA64-0D0900577951}" name="Month for Savings" dataDxfId="21"/>
    <tableColumn id="9" xr3:uid="{7E867581-DA98-4395-8148-9533395639B4}" name="Savings Balance" dataDxfId="20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19">
      <calculatedColumnFormula>MONTH(Table1455[[#This Row],[Date]])</calculatedColumnFormula>
    </tableColumn>
    <tableColumn id="2" xr3:uid="{00000000-0010-0000-0100-000002000000}" name="Date" dataDxfId="18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7"/>
    <tableColumn id="6" xr3:uid="{00000000-0010-0000-0100-000006000000}" name="Debits" dataDxfId="16"/>
    <tableColumn id="7" xr3:uid="{00000000-0010-0000-0100-000007000000}" name="Balance" dataDxfId="15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4">
      <calculatedColumnFormula>MONTH(Table1458[[#This Row],[Date]])</calculatedColumnFormula>
    </tableColumn>
    <tableColumn id="2" xr3:uid="{00000000-0010-0000-0000-000002000000}" name="Date" dataDxfId="13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2"/>
    <tableColumn id="6" xr3:uid="{00000000-0010-0000-0000-000006000000}" name="Debits" dataDxfId="11"/>
    <tableColumn id="7" xr3:uid="{00000000-0010-0000-0000-000007000000}" name="Balance" dataDxfId="1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9">
  <autoFilter ref="A1:I49" xr:uid="{00000000-0009-0000-0100-000003000000}"/>
  <tableColumns count="9">
    <tableColumn id="1" xr3:uid="{00000000-0010-0000-0300-000001000000}" name="Month" dataDxfId="8">
      <calculatedColumnFormula>MONTH(Table1454[[#This Row],[Date]])</calculatedColumnFormula>
    </tableColumn>
    <tableColumn id="2" xr3:uid="{00000000-0010-0000-0300-000002000000}" name="Date" dataDxfId="7"/>
    <tableColumn id="3" xr3:uid="{00000000-0010-0000-0300-000003000000}" name="Description" dataDxfId="6"/>
    <tableColumn id="4" xr3:uid="{00000000-0010-0000-0300-000004000000}" name="Category" dataDxfId="5"/>
    <tableColumn id="5" xr3:uid="{00000000-0010-0000-0300-000005000000}" name="Income" dataDxfId="4"/>
    <tableColumn id="6" xr3:uid="{00000000-0010-0000-0300-000006000000}" name="Debits" dataDxfId="3"/>
    <tableColumn id="7" xr3:uid="{00000000-0010-0000-0300-000007000000}" name="Balance" dataDxfId="2"/>
    <tableColumn id="8" xr3:uid="{00000000-0010-0000-0300-000008000000}" name="Month for Savings" dataDxfId="1"/>
    <tableColumn id="9" xr3:uid="{00000000-0010-0000-0300-000009000000}" name="Savings Balance" dataDxfId="0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49"/>
  <sheetViews>
    <sheetView topLeftCell="B1" workbookViewId="0">
      <selection activeCell="K22" sqref="K22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4562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2904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2083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614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5601</v>
      </c>
      <c r="L13" s="37">
        <f>SUM(Table145413[Savings Balance])</f>
        <v>7280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3640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89" t="s">
        <v>139</v>
      </c>
      <c r="L25" s="89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</v>
      </c>
      <c r="B36" s="25"/>
      <c r="C36" s="32"/>
      <c r="D36" s="26"/>
      <c r="E36" s="27"/>
      <c r="F36" s="27"/>
      <c r="G36" s="27">
        <f>SUM(G35+Table145413[[#This Row],[Income]]-Table145413[[#This Row],[Debits]])</f>
        <v>3561</v>
      </c>
      <c r="I36" s="38">
        <f t="shared" si="1"/>
        <v>0</v>
      </c>
    </row>
    <row r="37" spans="1:9" x14ac:dyDescent="0.25">
      <c r="A37" s="26">
        <f>MONTH(Table145413[[#This Row],[Date]])</f>
        <v>1</v>
      </c>
      <c r="B37" s="25"/>
      <c r="C37" s="26"/>
      <c r="D37" s="26"/>
      <c r="E37" s="27"/>
      <c r="F37" s="27"/>
      <c r="G37" s="27">
        <f>SUM(G36+Table145413[[#This Row],[Income]]-Table145413[[#This Row],[Debits]])</f>
        <v>3561</v>
      </c>
      <c r="I37" s="35">
        <f t="shared" si="1"/>
        <v>0</v>
      </c>
    </row>
    <row r="38" spans="1:9" x14ac:dyDescent="0.25">
      <c r="A38" s="26">
        <f>MONTH(Table145413[[#This Row],[Date]])</f>
        <v>1</v>
      </c>
      <c r="B38" s="25"/>
      <c r="C38" s="26"/>
      <c r="D38" s="26"/>
      <c r="E38" s="27"/>
      <c r="F38" s="27"/>
      <c r="G38" s="27">
        <f>SUM(G37+Table145413[[#This Row],[Income]]-Table145413[[#This Row],[Debits]])</f>
        <v>3561</v>
      </c>
      <c r="I38" s="38">
        <f t="shared" si="1"/>
        <v>0</v>
      </c>
    </row>
    <row r="39" spans="1:9" x14ac:dyDescent="0.25">
      <c r="A39" s="26">
        <f>MONTH(Table145413[[#This Row],[Date]])</f>
        <v>1</v>
      </c>
      <c r="B39" s="25"/>
      <c r="C39" s="28"/>
      <c r="D39" s="28"/>
      <c r="E39" s="27"/>
      <c r="F39" s="27"/>
      <c r="G39" s="27">
        <f>SUM(G38+Table145413[[#This Row],[Income]]-Table145413[[#This Row],[Debits]])</f>
        <v>3561</v>
      </c>
      <c r="I39" s="35">
        <f t="shared" si="1"/>
        <v>0</v>
      </c>
    </row>
    <row r="40" spans="1:9" x14ac:dyDescent="0.25">
      <c r="A40" s="26">
        <f>MONTH(Table145413[[#This Row],[Date]])</f>
        <v>1</v>
      </c>
      <c r="B40" s="25"/>
      <c r="C40" s="24"/>
      <c r="D40" s="24"/>
      <c r="E40" s="27"/>
      <c r="F40" s="27"/>
      <c r="G40" s="27">
        <f>SUM(G39+Table145413[[#This Row],[Income]]-Table145413[[#This Row],[Debits]])</f>
        <v>3561</v>
      </c>
      <c r="I40" s="38">
        <f t="shared" si="1"/>
        <v>0</v>
      </c>
    </row>
    <row r="41" spans="1:9" x14ac:dyDescent="0.25">
      <c r="A41" s="26">
        <f>MONTH(Table145413[[#This Row],[Date]])</f>
        <v>1</v>
      </c>
      <c r="B41" s="25"/>
      <c r="C41" s="26"/>
      <c r="D41" s="26"/>
      <c r="E41" s="27"/>
      <c r="F41" s="27"/>
      <c r="G41" s="27">
        <f>SUM(G40+Table145413[[#This Row],[Income]]-Table145413[[#This Row],[Debits]])</f>
        <v>3561</v>
      </c>
      <c r="I41" s="35">
        <f t="shared" si="1"/>
        <v>0</v>
      </c>
    </row>
    <row r="42" spans="1:9" x14ac:dyDescent="0.25">
      <c r="A42" s="26">
        <f>MONTH(Table145413[[#This Row],[Date]])</f>
        <v>1</v>
      </c>
      <c r="B42" s="25"/>
      <c r="C42" s="24"/>
      <c r="D42" s="24"/>
      <c r="E42" s="27"/>
      <c r="F42" s="27"/>
      <c r="G42" s="27">
        <f>SUM(G41+Table145413[[#This Row],[Income]]-Table145413[[#This Row],[Debits]])</f>
        <v>3561</v>
      </c>
      <c r="I42" s="38">
        <f t="shared" si="1"/>
        <v>0</v>
      </c>
    </row>
    <row r="43" spans="1:9" x14ac:dyDescent="0.25">
      <c r="A43" s="26">
        <f>MONTH(Table145413[[#This Row],[Date]])</f>
        <v>1</v>
      </c>
      <c r="B43" s="25"/>
      <c r="C43" s="26"/>
      <c r="D43" s="26"/>
      <c r="E43" s="27"/>
      <c r="F43" s="27"/>
      <c r="G43" s="27">
        <f>SUM(G42+Table145413[[#This Row],[Income]]-Table145413[[#This Row],[Debits]])</f>
        <v>3561</v>
      </c>
      <c r="I43" s="35">
        <f t="shared" si="1"/>
        <v>0</v>
      </c>
    </row>
    <row r="44" spans="1:9" x14ac:dyDescent="0.25">
      <c r="A44" s="26">
        <f>MONTH(Table145413[[#This Row],[Date]])</f>
        <v>1</v>
      </c>
      <c r="B44" s="25"/>
      <c r="C44" s="26"/>
      <c r="D44" s="26"/>
      <c r="E44" s="27"/>
      <c r="F44" s="27"/>
      <c r="G44" s="27">
        <f>SUM(G43+Table145413[[#This Row],[Income]]-Table145413[[#This Row],[Debits]])</f>
        <v>3561</v>
      </c>
      <c r="I44" s="38">
        <f t="shared" si="1"/>
        <v>0</v>
      </c>
    </row>
    <row r="45" spans="1:9" x14ac:dyDescent="0.25">
      <c r="A45" s="26">
        <f>MONTH(Table145413[[#This Row],[Date]])</f>
        <v>1</v>
      </c>
      <c r="B45" s="25"/>
      <c r="C45" s="26"/>
      <c r="D45" s="26"/>
      <c r="E45" s="27"/>
      <c r="F45" s="27"/>
      <c r="G45" s="27">
        <f>SUM(G44+Table145413[[#This Row],[Income]]-Table145413[[#This Row],[Debits]])</f>
        <v>3561</v>
      </c>
      <c r="I45" s="35">
        <f t="shared" si="1"/>
        <v>0</v>
      </c>
    </row>
    <row r="46" spans="1:9" x14ac:dyDescent="0.25">
      <c r="A46" s="26">
        <f>MONTH(Table145413[[#This Row],[Date]])</f>
        <v>1</v>
      </c>
      <c r="B46" s="25"/>
      <c r="C46" s="26"/>
      <c r="D46" s="26"/>
      <c r="E46" s="27"/>
      <c r="F46" s="27"/>
      <c r="G46" s="27">
        <f>SUM(G45+Table145413[[#This Row],[Income]]-Table145413[[#This Row],[Debits]])</f>
        <v>3561</v>
      </c>
      <c r="I46" s="38">
        <f t="shared" si="1"/>
        <v>0</v>
      </c>
    </row>
    <row r="47" spans="1:9" x14ac:dyDescent="0.25">
      <c r="A47" s="26">
        <f>MONTH(Table145413[[#This Row],[Date]])</f>
        <v>1</v>
      </c>
      <c r="B47" s="25"/>
      <c r="C47" s="26"/>
      <c r="D47" s="26"/>
      <c r="E47" s="27"/>
      <c r="F47" s="27"/>
      <c r="G47" s="27">
        <f>SUM(G46+Table145413[[#This Row],[Income]]-Table145413[[#This Row],[Debits]])</f>
        <v>3561</v>
      </c>
      <c r="I47" s="35">
        <f t="shared" si="1"/>
        <v>0</v>
      </c>
    </row>
    <row r="48" spans="1:9" x14ac:dyDescent="0.25">
      <c r="A48" s="26">
        <f>MONTH(Table145413[[#This Row],[Date]])</f>
        <v>1</v>
      </c>
      <c r="B48" s="25"/>
      <c r="C48" s="26"/>
      <c r="D48" s="26"/>
      <c r="E48" s="27"/>
      <c r="F48" s="27"/>
      <c r="G48" s="27">
        <f>SUM(G47+Table145413[[#This Row],[Income]]-Table145413[[#This Row],[Debits]])</f>
        <v>3561</v>
      </c>
      <c r="I48" s="38">
        <f t="shared" si="1"/>
        <v>0</v>
      </c>
    </row>
    <row r="49" spans="1:9" ht="15.75" thickBot="1" x14ac:dyDescent="0.3">
      <c r="A49" s="26">
        <f>MONTH(Table145413[[#This Row],[Date]])</f>
        <v>1</v>
      </c>
      <c r="B49" s="25"/>
      <c r="C49" s="26"/>
      <c r="D49" s="26"/>
      <c r="E49" s="27"/>
      <c r="F49" s="27"/>
      <c r="G49" s="27">
        <f>SUM(G48+Table145413[[#This Row],[Income]]-Table145413[[#This Row],[Debits]])</f>
        <v>3561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89" t="s">
        <v>139</v>
      </c>
      <c r="L25" s="89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89" t="s">
        <v>139</v>
      </c>
      <c r="L25" s="89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89" t="s">
        <v>139</v>
      </c>
      <c r="L25" s="89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89" t="s">
        <v>139</v>
      </c>
      <c r="L25" s="89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89" t="s">
        <v>139</v>
      </c>
      <c r="L25" s="89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89" t="s">
        <v>139</v>
      </c>
      <c r="L23" s="89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89" t="s">
        <v>139</v>
      </c>
      <c r="L25" s="89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H25"/>
  <sheetViews>
    <sheetView tabSelected="1" workbookViewId="0">
      <selection activeCell="C15" sqref="C15"/>
    </sheetView>
  </sheetViews>
  <sheetFormatPr defaultRowHeight="15" x14ac:dyDescent="0.25"/>
  <cols>
    <col min="1" max="1" width="21.85546875" customWidth="1"/>
    <col min="2" max="2" width="13.28515625" style="87" bestFit="1" customWidth="1"/>
    <col min="3" max="3" width="13.5703125" customWidth="1"/>
    <col min="4" max="4" width="12" customWidth="1"/>
    <col min="5" max="5" width="23" style="85" customWidth="1"/>
    <col min="6" max="6" width="16.85546875" style="85" customWidth="1"/>
    <col min="7" max="7" width="15.140625" customWidth="1"/>
  </cols>
  <sheetData>
    <row r="1" spans="1:8" x14ac:dyDescent="0.25">
      <c r="A1" s="83" t="s">
        <v>295</v>
      </c>
      <c r="B1" s="86">
        <v>12000</v>
      </c>
      <c r="D1" s="5"/>
      <c r="E1" s="91" t="s">
        <v>305</v>
      </c>
      <c r="F1" s="92" t="s">
        <v>302</v>
      </c>
      <c r="G1" s="92" t="s">
        <v>307</v>
      </c>
      <c r="H1" s="92" t="s">
        <v>306</v>
      </c>
    </row>
    <row r="2" spans="1:8" x14ac:dyDescent="0.25">
      <c r="D2" s="5"/>
      <c r="E2" s="93"/>
      <c r="F2" s="94"/>
      <c r="G2" s="94"/>
      <c r="H2" s="93"/>
    </row>
    <row r="3" spans="1:8" x14ac:dyDescent="0.25">
      <c r="A3" s="84" t="s">
        <v>296</v>
      </c>
      <c r="D3" s="5"/>
      <c r="E3" s="93" t="s">
        <v>301</v>
      </c>
      <c r="F3" s="94">
        <v>14155</v>
      </c>
      <c r="G3" s="94"/>
      <c r="H3" s="93"/>
    </row>
    <row r="4" spans="1:8" x14ac:dyDescent="0.25">
      <c r="A4" t="s">
        <v>298</v>
      </c>
      <c r="B4" s="87">
        <v>1500</v>
      </c>
      <c r="D4" s="5"/>
      <c r="E4" s="93" t="s">
        <v>303</v>
      </c>
      <c r="F4" s="94">
        <v>4062</v>
      </c>
      <c r="G4" s="94">
        <v>2000</v>
      </c>
      <c r="H4" s="94">
        <v>6000</v>
      </c>
    </row>
    <row r="5" spans="1:8" x14ac:dyDescent="0.25">
      <c r="A5" t="s">
        <v>308</v>
      </c>
      <c r="B5" s="87">
        <v>500</v>
      </c>
      <c r="D5" s="5"/>
      <c r="E5" s="93" t="s">
        <v>304</v>
      </c>
      <c r="F5" s="94"/>
      <c r="G5" s="93"/>
      <c r="H5" s="93"/>
    </row>
    <row r="6" spans="1:8" x14ac:dyDescent="0.25">
      <c r="A6" t="s">
        <v>299</v>
      </c>
      <c r="B6" s="87">
        <v>3000</v>
      </c>
      <c r="D6" s="5"/>
      <c r="E6" s="94"/>
      <c r="F6" s="94"/>
      <c r="G6" s="93"/>
      <c r="H6" s="93"/>
    </row>
    <row r="7" spans="1:8" x14ac:dyDescent="0.25">
      <c r="A7" t="s">
        <v>297</v>
      </c>
      <c r="B7" s="87">
        <v>500</v>
      </c>
      <c r="D7" s="5"/>
    </row>
    <row r="8" spans="1:8" x14ac:dyDescent="0.25">
      <c r="A8" t="s">
        <v>294</v>
      </c>
      <c r="B8" s="87">
        <v>2500</v>
      </c>
      <c r="D8" s="5"/>
    </row>
    <row r="9" spans="1:8" x14ac:dyDescent="0.25">
      <c r="A9" s="13" t="s">
        <v>300</v>
      </c>
      <c r="B9" s="88">
        <f>SUM(B4:B8)</f>
        <v>8000</v>
      </c>
      <c r="D9" s="5"/>
    </row>
    <row r="10" spans="1:8" x14ac:dyDescent="0.25">
      <c r="D10" s="5"/>
    </row>
    <row r="11" spans="1:8" x14ac:dyDescent="0.25">
      <c r="D11" s="5"/>
    </row>
    <row r="12" spans="1:8" x14ac:dyDescent="0.25">
      <c r="A12" t="s">
        <v>310</v>
      </c>
      <c r="B12" s="87">
        <v>5000</v>
      </c>
      <c r="D12" s="5"/>
    </row>
    <row r="13" spans="1:8" x14ac:dyDescent="0.25">
      <c r="A13" t="s">
        <v>311</v>
      </c>
      <c r="B13" s="87">
        <v>1000</v>
      </c>
      <c r="C13" t="s">
        <v>315</v>
      </c>
      <c r="D13" s="90"/>
    </row>
    <row r="14" spans="1:8" x14ac:dyDescent="0.25">
      <c r="A14" t="s">
        <v>312</v>
      </c>
      <c r="B14" s="87">
        <v>1500</v>
      </c>
      <c r="C14" t="s">
        <v>315</v>
      </c>
      <c r="D14" s="90"/>
    </row>
    <row r="15" spans="1:8" x14ac:dyDescent="0.25">
      <c r="A15" t="s">
        <v>313</v>
      </c>
      <c r="B15" s="87">
        <v>500</v>
      </c>
      <c r="C15" t="s">
        <v>315</v>
      </c>
      <c r="D15" s="90"/>
    </row>
    <row r="16" spans="1:8" x14ac:dyDescent="0.25">
      <c r="A16" t="s">
        <v>314</v>
      </c>
      <c r="B16" s="87">
        <v>500</v>
      </c>
      <c r="C16" t="s">
        <v>315</v>
      </c>
      <c r="D16" s="90"/>
    </row>
    <row r="17" spans="1:4" x14ac:dyDescent="0.25">
      <c r="A17" t="s">
        <v>309</v>
      </c>
      <c r="B17" s="87">
        <f>SUM(B12:B16)</f>
        <v>8500</v>
      </c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A25" s="5"/>
      <c r="B25" s="90"/>
      <c r="C25" s="90"/>
      <c r="D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2023-11-17T13:11:58Z</dcterms:modified>
</cp:coreProperties>
</file>