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ngyuliu/Desktop/"/>
    </mc:Choice>
  </mc:AlternateContent>
  <xr:revisionPtr revIDLastSave="0" documentId="13_ncr:1_{7ED5D0D6-64AA-4E4E-84BF-AC2A5061DAAA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allocations" sheetId="1" r:id="rId1"/>
    <sheet name="performance" sheetId="3" r:id="rId2"/>
    <sheet name="memory" sheetId="5" r:id="rId3"/>
    <sheet name="perf.fig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3" l="1"/>
  <c r="G20" i="3"/>
  <c r="I20" i="3"/>
  <c r="D20" i="5"/>
  <c r="F20" i="5"/>
  <c r="H20" i="5"/>
  <c r="C22" i="5"/>
  <c r="B22" i="5"/>
  <c r="C23" i="5"/>
  <c r="E8" i="3"/>
  <c r="E19" i="3"/>
  <c r="D2" i="5"/>
  <c r="F2" i="5"/>
  <c r="F22" i="5" s="1"/>
  <c r="H2" i="5"/>
  <c r="H22" i="5" s="1"/>
  <c r="D3" i="5"/>
  <c r="F3" i="5"/>
  <c r="H3" i="5"/>
  <c r="D4" i="5"/>
  <c r="F4" i="5"/>
  <c r="H4" i="5"/>
  <c r="D5" i="5"/>
  <c r="F5" i="5"/>
  <c r="H5" i="5"/>
  <c r="D6" i="5"/>
  <c r="F6" i="5"/>
  <c r="H6" i="5"/>
  <c r="D7" i="5"/>
  <c r="F7" i="5"/>
  <c r="H7" i="5"/>
  <c r="D8" i="5"/>
  <c r="F8" i="5"/>
  <c r="H8" i="5"/>
  <c r="D9" i="5"/>
  <c r="F9" i="5"/>
  <c r="D10" i="5"/>
  <c r="F10" i="5"/>
  <c r="H10" i="5"/>
  <c r="D11" i="5"/>
  <c r="F11" i="5"/>
  <c r="H11" i="5"/>
  <c r="D12" i="5"/>
  <c r="F12" i="5"/>
  <c r="H12" i="5"/>
  <c r="D13" i="5"/>
  <c r="F13" i="5"/>
  <c r="H13" i="5"/>
  <c r="D14" i="5"/>
  <c r="F14" i="5"/>
  <c r="H14" i="5"/>
  <c r="D16" i="5"/>
  <c r="F16" i="5"/>
  <c r="H16" i="5"/>
  <c r="D17" i="5"/>
  <c r="F17" i="5"/>
  <c r="H17" i="5"/>
  <c r="D18" i="5"/>
  <c r="F18" i="5"/>
  <c r="H18" i="5"/>
  <c r="D19" i="5"/>
  <c r="F19" i="5"/>
  <c r="H19" i="5"/>
  <c r="D22" i="5"/>
  <c r="I16" i="3"/>
  <c r="G16" i="3"/>
  <c r="I18" i="3"/>
  <c r="G18" i="3"/>
  <c r="E18" i="3"/>
  <c r="E16" i="3"/>
  <c r="E17" i="3"/>
  <c r="I3" i="3"/>
  <c r="I4" i="3"/>
  <c r="I5" i="3"/>
  <c r="I6" i="3"/>
  <c r="I7" i="3"/>
  <c r="I8" i="3"/>
  <c r="I10" i="3"/>
  <c r="I11" i="3"/>
  <c r="I12" i="3"/>
  <c r="I13" i="3"/>
  <c r="I14" i="3"/>
  <c r="I17" i="3"/>
  <c r="I19" i="3"/>
  <c r="I2" i="3"/>
  <c r="I22" i="3" s="1"/>
  <c r="G2" i="3"/>
  <c r="G22" i="3" s="1"/>
  <c r="G3" i="3"/>
  <c r="G7" i="3"/>
  <c r="G8" i="3"/>
  <c r="G9" i="3"/>
  <c r="G11" i="3"/>
  <c r="G12" i="3"/>
  <c r="G13" i="3"/>
  <c r="G14" i="3"/>
  <c r="G17" i="3"/>
  <c r="G19" i="3"/>
  <c r="E3" i="3"/>
  <c r="E4" i="3"/>
  <c r="E5" i="3"/>
  <c r="E6" i="3"/>
  <c r="E7" i="3"/>
  <c r="E9" i="3"/>
  <c r="E10" i="3"/>
  <c r="E11" i="3"/>
  <c r="E12" i="3"/>
  <c r="E13" i="3"/>
  <c r="E14" i="3"/>
  <c r="E2" i="3"/>
  <c r="E22" i="3" s="1"/>
</calcChain>
</file>

<file path=xl/sharedStrings.xml><?xml version="1.0" encoding="utf-8"?>
<sst xmlns="http://schemas.openxmlformats.org/spreadsheetml/2006/main" count="74" uniqueCount="33">
  <si>
    <t xml:space="preserve">benchmark </t>
  </si>
  <si>
    <t>Total Malloc</t>
  </si>
  <si>
    <t>Special Malloc</t>
  </si>
  <si>
    <t xml:space="preserve">blackscholes </t>
  </si>
  <si>
    <t xml:space="preserve">bodytrack </t>
  </si>
  <si>
    <t xml:space="preserve">canneal </t>
  </si>
  <si>
    <t xml:space="preserve">dedup </t>
  </si>
  <si>
    <t xml:space="preserve">facesim </t>
  </si>
  <si>
    <t xml:space="preserve">ferret </t>
  </si>
  <si>
    <t xml:space="preserve">fluidanimate </t>
  </si>
  <si>
    <t>freqmine</t>
  </si>
  <si>
    <t xml:space="preserve">raytrace </t>
  </si>
  <si>
    <t>streamcluster</t>
  </si>
  <si>
    <t xml:space="preserve">swaptions </t>
  </si>
  <si>
    <t>vips</t>
  </si>
  <si>
    <t xml:space="preserve">x264 </t>
  </si>
  <si>
    <t>aget</t>
  </si>
  <si>
    <t>pbzip2</t>
  </si>
  <si>
    <t>average</t>
  </si>
  <si>
    <t>memcached</t>
  </si>
  <si>
    <t>pthread</t>
  </si>
  <si>
    <t>Prober</t>
  </si>
  <si>
    <t>pfscan</t>
  </si>
  <si>
    <t>Live Objects</t>
  </si>
  <si>
    <t>Asan</t>
  </si>
  <si>
    <t>ASan</t>
  </si>
  <si>
    <t>Electric fence</t>
  </si>
  <si>
    <t>&gt;40425</t>
  </si>
  <si>
    <t>&gt;8012.38</t>
  </si>
  <si>
    <t>&gt;6252.52</t>
  </si>
  <si>
    <t>&gt;4969.67</t>
  </si>
  <si>
    <t>Pthread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</si>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</sst>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name val="Calibri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9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5" fillId="0" borderId="2" xfId="0" applyFont="1" applyBorder="1" applyAlignment="1"/>
    <xf numFmtId="0" fontId="5" fillId="0" borderId="0" xfId="0" applyFont="1" applyAlignment="1"/>
    <xf numFmtId="49" fontId="0" fillId="0" borderId="2" xfId="0" applyNumberFormat="1" applyFont="1" applyBorder="1" applyAlignment="1"/>
    <xf numFmtId="49" fontId="0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Border="1" applyAlignment="1"/>
    <xf numFmtId="0" fontId="5" fillId="0" borderId="2" xfId="0" applyNumberFormat="1" applyFont="1" applyBorder="1" applyAlignment="1"/>
    <xf numFmtId="0" fontId="5" fillId="0" borderId="0" xfId="0" applyNumberFormat="1" applyFont="1" applyAlignment="1"/>
    <xf numFmtId="0" fontId="5" fillId="2" borderId="2" xfId="0" applyNumberFormat="1" applyFont="1" applyFill="1" applyBorder="1" applyAlignment="1"/>
    <xf numFmtId="0" fontId="6" fillId="0" borderId="0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7" fillId="0" borderId="0" xfId="0" applyFont="1" applyAlignment="1"/>
    <xf numFmtId="0" fontId="8" fillId="0" borderId="2" xfId="0" applyFont="1" applyBorder="1" applyAlignment="1"/>
    <xf numFmtId="0" fontId="8" fillId="0" borderId="2" xfId="0" applyFont="1" applyFill="1" applyBorder="1" applyAlignment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49" fontId="8" fillId="0" borderId="2" xfId="0" applyNumberFormat="1" applyFont="1" applyBorder="1" applyAlignment="1"/>
    <xf numFmtId="0" fontId="8" fillId="0" borderId="2" xfId="0" applyNumberFormat="1" applyFont="1" applyFill="1" applyBorder="1" applyAlignment="1"/>
    <xf numFmtId="0" fontId="8" fillId="0" borderId="0" xfId="0" applyFont="1" applyFill="1" applyBorder="1" applyAlignment="1"/>
    <xf numFmtId="0" fontId="5" fillId="0" borderId="0" xfId="0" applyFont="1" applyBorder="1" applyAlignment="1"/>
    <xf numFmtId="0" fontId="7" fillId="0" borderId="0" xfId="0" applyFont="1" applyBorder="1" applyAlignment="1"/>
    <xf numFmtId="49" fontId="1" fillId="0" borderId="2" xfId="0" applyNumberFormat="1" applyFont="1" applyBorder="1" applyAlignment="1"/>
    <xf numFmtId="0" fontId="1" fillId="0" borderId="2" xfId="0" applyFont="1" applyFill="1" applyBorder="1" applyAlignme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performance!$C$1</c:f>
              <c:strCache>
                <c:ptCount val="1"/>
                <c:pt idx="0">
                  <c:v>Pthread</c:v>
                </c:pt>
              </c:strCache>
            </c:strRef>
          </c:tx>
          <c:spPr>
            <a:pattFill prst="dkHorz">
              <a:fgClr>
                <a:schemeClr val="accent1">
                  <a:lumMod val="75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performance!$A$2:$A$22</c:f>
              <c:strCache>
                <c:ptCount val="21"/>
                <c:pt idx="0">
                  <c:v>blackscholes </c:v>
                </c:pt>
                <c:pt idx="1">
                  <c:v>bodytrack </c:v>
                </c:pt>
                <c:pt idx="2">
                  <c:v>canneal </c:v>
                </c:pt>
                <c:pt idx="3">
                  <c:v>dedup </c:v>
                </c:pt>
                <c:pt idx="4">
                  <c:v>facesim </c:v>
                </c:pt>
                <c:pt idx="5">
                  <c:v>ferret </c:v>
                </c:pt>
                <c:pt idx="6">
                  <c:v>fluidanimate </c:v>
                </c:pt>
                <c:pt idx="7">
                  <c:v>freqmine</c:v>
                </c:pt>
                <c:pt idx="8">
                  <c:v>raytrace </c:v>
                </c:pt>
                <c:pt idx="9">
                  <c:v>streamcluster</c:v>
                </c:pt>
                <c:pt idx="10">
                  <c:v>swaptions </c:v>
                </c:pt>
                <c:pt idx="11">
                  <c:v>vips</c:v>
                </c:pt>
                <c:pt idx="12">
                  <c:v>x264 </c:v>
                </c:pt>
                <c:pt idx="14">
                  <c:v>aget</c:v>
                </c:pt>
                <c:pt idx="15">
                  <c:v>memcached</c:v>
                </c:pt>
                <c:pt idx="16">
                  <c:v>pbzip2</c:v>
                </c:pt>
                <c:pt idx="17">
                  <c:v>pfscan</c:v>
                </c:pt>
                <c:pt idx="18">
                  <c:v>sqlite</c:v>
                </c:pt>
                <c:pt idx="20">
                  <c:v>average</c:v>
                </c:pt>
              </c:strCache>
            </c:strRef>
          </c:cat>
          <c:val>
            <c:numRef>
              <c:f>performance!$C$2:$C$22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8-CC4A-8929-E6C3C0CC6652}"/>
            </c:ext>
          </c:extLst>
        </c:ser>
        <c:ser>
          <c:idx val="1"/>
          <c:order val="1"/>
          <c:tx>
            <c:strRef>
              <c:f>performance!$E$1</c:f>
              <c:strCache>
                <c:ptCount val="1"/>
                <c:pt idx="0">
                  <c:v>Prober</c:v>
                </c:pt>
              </c:strCache>
            </c:strRef>
          </c:tx>
          <c:spPr>
            <a:pattFill prst="smCheck">
              <a:fgClr>
                <a:schemeClr val="bg1">
                  <a:lumMod val="50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performance!$A$2:$A$22</c:f>
              <c:strCache>
                <c:ptCount val="21"/>
                <c:pt idx="0">
                  <c:v>blackscholes </c:v>
                </c:pt>
                <c:pt idx="1">
                  <c:v>bodytrack </c:v>
                </c:pt>
                <c:pt idx="2">
                  <c:v>canneal </c:v>
                </c:pt>
                <c:pt idx="3">
                  <c:v>dedup </c:v>
                </c:pt>
                <c:pt idx="4">
                  <c:v>facesim </c:v>
                </c:pt>
                <c:pt idx="5">
                  <c:v>ferret </c:v>
                </c:pt>
                <c:pt idx="6">
                  <c:v>fluidanimate </c:v>
                </c:pt>
                <c:pt idx="7">
                  <c:v>freqmine</c:v>
                </c:pt>
                <c:pt idx="8">
                  <c:v>raytrace </c:v>
                </c:pt>
                <c:pt idx="9">
                  <c:v>streamcluster</c:v>
                </c:pt>
                <c:pt idx="10">
                  <c:v>swaptions </c:v>
                </c:pt>
                <c:pt idx="11">
                  <c:v>vips</c:v>
                </c:pt>
                <c:pt idx="12">
                  <c:v>x264 </c:v>
                </c:pt>
                <c:pt idx="14">
                  <c:v>aget</c:v>
                </c:pt>
                <c:pt idx="15">
                  <c:v>memcached</c:v>
                </c:pt>
                <c:pt idx="16">
                  <c:v>pbzip2</c:v>
                </c:pt>
                <c:pt idx="17">
                  <c:v>pfscan</c:v>
                </c:pt>
                <c:pt idx="18">
                  <c:v>sqlite</c:v>
                </c:pt>
                <c:pt idx="20">
                  <c:v>average</c:v>
                </c:pt>
              </c:strCache>
            </c:strRef>
          </c:cat>
          <c:val>
            <c:numRef>
              <c:f>performance!$E$2:$E$22</c:f>
              <c:numCache>
                <c:formatCode>General</c:formatCode>
                <c:ptCount val="21"/>
                <c:pt idx="0">
                  <c:v>1.0004206797405084</c:v>
                </c:pt>
                <c:pt idx="1">
                  <c:v>0.99430613365585496</c:v>
                </c:pt>
                <c:pt idx="2">
                  <c:v>1.0321083004225031</c:v>
                </c:pt>
                <c:pt idx="3">
                  <c:v>0.99470266577849376</c:v>
                </c:pt>
                <c:pt idx="4">
                  <c:v>1.0208402912242558</c:v>
                </c:pt>
                <c:pt idx="5">
                  <c:v>1.0814078452793576</c:v>
                </c:pt>
                <c:pt idx="6">
                  <c:v>0.98610290686657343</c:v>
                </c:pt>
                <c:pt idx="7">
                  <c:v>0.9744979354170018</c:v>
                </c:pt>
                <c:pt idx="8">
                  <c:v>1.0389094650205761</c:v>
                </c:pt>
                <c:pt idx="9">
                  <c:v>1.0482630601940266</c:v>
                </c:pt>
                <c:pt idx="10">
                  <c:v>1.0063461150788213</c:v>
                </c:pt>
                <c:pt idx="11">
                  <c:v>0.96821985973366709</c:v>
                </c:pt>
                <c:pt idx="12">
                  <c:v>1.0111129093295932</c:v>
                </c:pt>
                <c:pt idx="14">
                  <c:v>1.0031789282598274</c:v>
                </c:pt>
                <c:pt idx="15">
                  <c:v>1.0040760870369567</c:v>
                </c:pt>
                <c:pt idx="16">
                  <c:v>1.0000967585888727</c:v>
                </c:pt>
                <c:pt idx="17">
                  <c:v>0.99887323939162886</c:v>
                </c:pt>
                <c:pt idx="18">
                  <c:v>1.0513631736704634</c:v>
                </c:pt>
                <c:pt idx="20">
                  <c:v>1.0119347974827213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88-CC4A-8929-E6C3C0CC6652}"/>
            </c:ext>
          </c:extLst>
        </c:ser>
        <c:ser>
          <c:idx val="2"/>
          <c:order val="2"/>
          <c:tx>
            <c:strRef>
              <c:f>performance!$G$1</c:f>
              <c:strCache>
                <c:ptCount val="1"/>
                <c:pt idx="0">
                  <c:v>Electric fence</c:v>
                </c:pt>
              </c:strCache>
            </c:strRef>
          </c:tx>
          <c:spPr>
            <a:pattFill prst="wdUpDiag">
              <a:fgClr>
                <a:schemeClr val="accent1">
                  <a:lumMod val="60000"/>
                  <a:lumOff val="40000"/>
                </a:schemeClr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performance!$A$2:$A$22</c:f>
              <c:strCache>
                <c:ptCount val="21"/>
                <c:pt idx="0">
                  <c:v>blackscholes </c:v>
                </c:pt>
                <c:pt idx="1">
                  <c:v>bodytrack </c:v>
                </c:pt>
                <c:pt idx="2">
                  <c:v>canneal </c:v>
                </c:pt>
                <c:pt idx="3">
                  <c:v>dedup </c:v>
                </c:pt>
                <c:pt idx="4">
                  <c:v>facesim </c:v>
                </c:pt>
                <c:pt idx="5">
                  <c:v>ferret </c:v>
                </c:pt>
                <c:pt idx="6">
                  <c:v>fluidanimate </c:v>
                </c:pt>
                <c:pt idx="7">
                  <c:v>freqmine</c:v>
                </c:pt>
                <c:pt idx="8">
                  <c:v>raytrace </c:v>
                </c:pt>
                <c:pt idx="9">
                  <c:v>streamcluster</c:v>
                </c:pt>
                <c:pt idx="10">
                  <c:v>swaptions </c:v>
                </c:pt>
                <c:pt idx="11">
                  <c:v>vips</c:v>
                </c:pt>
                <c:pt idx="12">
                  <c:v>x264 </c:v>
                </c:pt>
                <c:pt idx="14">
                  <c:v>aget</c:v>
                </c:pt>
                <c:pt idx="15">
                  <c:v>memcached</c:v>
                </c:pt>
                <c:pt idx="16">
                  <c:v>pbzip2</c:v>
                </c:pt>
                <c:pt idx="17">
                  <c:v>pfscan</c:v>
                </c:pt>
                <c:pt idx="18">
                  <c:v>sqlite</c:v>
                </c:pt>
                <c:pt idx="20">
                  <c:v>average</c:v>
                </c:pt>
              </c:strCache>
            </c:strRef>
          </c:cat>
          <c:val>
            <c:numRef>
              <c:f>performance!$G$2:$G$22</c:f>
              <c:numCache>
                <c:formatCode>General</c:formatCode>
                <c:ptCount val="21"/>
                <c:pt idx="0">
                  <c:v>1.035779918087141</c:v>
                </c:pt>
                <c:pt idx="1">
                  <c:v>2.4176941804665044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11.096722192705966</c:v>
                </c:pt>
                <c:pt idx="6">
                  <c:v>6.2219182340589683</c:v>
                </c:pt>
                <c:pt idx="7">
                  <c:v>0.97879129131972309</c:v>
                </c:pt>
                <c:pt idx="8">
                  <c:v>100</c:v>
                </c:pt>
                <c:pt idx="9">
                  <c:v>1.1139316795673357</c:v>
                </c:pt>
                <c:pt idx="10">
                  <c:v>63.423544421953878</c:v>
                </c:pt>
                <c:pt idx="11">
                  <c:v>9.3813616827074178</c:v>
                </c:pt>
                <c:pt idx="12">
                  <c:v>1.6419053784492668</c:v>
                </c:pt>
                <c:pt idx="14">
                  <c:v>1.0168029063273112</c:v>
                </c:pt>
                <c:pt idx="15">
                  <c:v>1.0038043477608696</c:v>
                </c:pt>
                <c:pt idx="16">
                  <c:v>1.1440928882453798</c:v>
                </c:pt>
                <c:pt idx="17">
                  <c:v>1.0514553989567423</c:v>
                </c:pt>
                <c:pt idx="18">
                  <c:v>4.6289031334806747</c:v>
                </c:pt>
                <c:pt idx="20">
                  <c:v>28.119817091893733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88-CC4A-8929-E6C3C0CC6652}"/>
            </c:ext>
          </c:extLst>
        </c:ser>
        <c:ser>
          <c:idx val="3"/>
          <c:order val="3"/>
          <c:tx>
            <c:strRef>
              <c:f>performance!$I$1</c:f>
              <c:strCache>
                <c:ptCount val="1"/>
                <c:pt idx="0">
                  <c:v>ASan</c:v>
                </c:pt>
              </c:strCache>
            </c:strRef>
          </c:tx>
          <c:spPr>
            <a:pattFill prst="horzBrick">
              <a:fgClr>
                <a:srgbClr val="FF6600"/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performance!$A$2:$A$22</c:f>
              <c:strCache>
                <c:ptCount val="21"/>
                <c:pt idx="0">
                  <c:v>blackscholes </c:v>
                </c:pt>
                <c:pt idx="1">
                  <c:v>bodytrack </c:v>
                </c:pt>
                <c:pt idx="2">
                  <c:v>canneal </c:v>
                </c:pt>
                <c:pt idx="3">
                  <c:v>dedup </c:v>
                </c:pt>
                <c:pt idx="4">
                  <c:v>facesim </c:v>
                </c:pt>
                <c:pt idx="5">
                  <c:v>ferret </c:v>
                </c:pt>
                <c:pt idx="6">
                  <c:v>fluidanimate </c:v>
                </c:pt>
                <c:pt idx="7">
                  <c:v>freqmine</c:v>
                </c:pt>
                <c:pt idx="8">
                  <c:v>raytrace </c:v>
                </c:pt>
                <c:pt idx="9">
                  <c:v>streamcluster</c:v>
                </c:pt>
                <c:pt idx="10">
                  <c:v>swaptions </c:v>
                </c:pt>
                <c:pt idx="11">
                  <c:v>vips</c:v>
                </c:pt>
                <c:pt idx="12">
                  <c:v>x264 </c:v>
                </c:pt>
                <c:pt idx="14">
                  <c:v>aget</c:v>
                </c:pt>
                <c:pt idx="15">
                  <c:v>memcached</c:v>
                </c:pt>
                <c:pt idx="16">
                  <c:v>pbzip2</c:v>
                </c:pt>
                <c:pt idx="17">
                  <c:v>pfscan</c:v>
                </c:pt>
                <c:pt idx="18">
                  <c:v>sqlite</c:v>
                </c:pt>
                <c:pt idx="20">
                  <c:v>average</c:v>
                </c:pt>
              </c:strCache>
            </c:strRef>
          </c:cat>
          <c:val>
            <c:numRef>
              <c:f>performance!$I$2:$I$22</c:f>
              <c:numCache>
                <c:formatCode>General</c:formatCode>
                <c:ptCount val="21"/>
                <c:pt idx="0">
                  <c:v>1.2120004428303757</c:v>
                </c:pt>
                <c:pt idx="1">
                  <c:v>1.798869080332993</c:v>
                </c:pt>
                <c:pt idx="2">
                  <c:v>1.6960558857874914</c:v>
                </c:pt>
                <c:pt idx="3">
                  <c:v>1.2655502392858418</c:v>
                </c:pt>
                <c:pt idx="4">
                  <c:v>1.1623305056393705</c:v>
                </c:pt>
                <c:pt idx="5">
                  <c:v>1.7259537883973977</c:v>
                </c:pt>
                <c:pt idx="6">
                  <c:v>1.5003264417683793</c:v>
                </c:pt>
                <c:pt idx="8">
                  <c:v>1.4748559670798354</c:v>
                </c:pt>
                <c:pt idx="9">
                  <c:v>1.3732070104247831</c:v>
                </c:pt>
                <c:pt idx="10">
                  <c:v>1.3849640722478684</c:v>
                </c:pt>
                <c:pt idx="11">
                  <c:v>1.8006107215779126</c:v>
                </c:pt>
                <c:pt idx="12">
                  <c:v>3.5548902196025884</c:v>
                </c:pt>
                <c:pt idx="14">
                  <c:v>1.059945504101107</c:v>
                </c:pt>
                <c:pt idx="15">
                  <c:v>1.0021739130434784</c:v>
                </c:pt>
                <c:pt idx="16">
                  <c:v>1.0800193517128205</c:v>
                </c:pt>
                <c:pt idx="17">
                  <c:v>1.6450704223739818</c:v>
                </c:pt>
                <c:pt idx="18">
                  <c:v>2.0252551651906225</c:v>
                </c:pt>
                <c:pt idx="20">
                  <c:v>1.5742399253762851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88-CC4A-8929-E6C3C0CC6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821448"/>
        <c:axId val="2142333880"/>
      </c:barChart>
      <c:catAx>
        <c:axId val="2142821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2333880"/>
        <c:crosses val="autoZero"/>
        <c:auto val="1"/>
        <c:lblAlgn val="ctr"/>
        <c:lblOffset val="100"/>
        <c:noMultiLvlLbl val="0"/>
      </c:catAx>
      <c:valAx>
        <c:axId val="2142333880"/>
        <c:scaling>
          <c:orientation val="minMax"/>
          <c:max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Normalized Overhead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282144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33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0.13078</cdr:x>
      <cdr:y>0.0413</cdr:y>
    </cdr:from>
    <cdr:to>
      <cdr:x>0.99767</cdr:x>
      <cdr:y>0.08618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120815" y="240800"/>
          <a:ext cx="7429185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2.41                               11.1  6.22                             63.43 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</a:t>
          </a:r>
          <a:r>
            <a:rPr 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9.38    3.55                                           4.62  2.03</a:t>
          </a:r>
          <a:r>
            <a:rPr lang="en-US" sz="11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    28.11</a:t>
          </a:r>
          <a:endParaRPr 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"/>
  <sheetViews>
    <sheetView tabSelected="1" zoomScale="108" workbookViewId="0">
      <selection activeCell="I22" sqref="I22"/>
    </sheetView>
  </sheetViews>
  <sheetFormatPr baseColWidth="10" defaultColWidth="10.83203125" defaultRowHeight="15" customHeight="1"/>
  <cols>
    <col min="1" max="1" width="14.6640625" style="1" bestFit="1" customWidth="1"/>
    <col min="2" max="2" width="11.33203125" style="1" bestFit="1" customWidth="1"/>
    <col min="3" max="3" width="12.83203125" style="1" bestFit="1" customWidth="1"/>
    <col min="4" max="4" width="11" style="1" bestFit="1" customWidth="1"/>
    <col min="5" max="226" width="10.83203125" style="1" customWidth="1"/>
  </cols>
  <sheetData>
    <row r="1" spans="1:226" ht="17" customHeight="1">
      <c r="A1" s="3" t="s">
        <v>0</v>
      </c>
      <c r="B1" s="9" t="s">
        <v>1</v>
      </c>
      <c r="C1" s="9" t="s">
        <v>2</v>
      </c>
      <c r="D1" s="10" t="s">
        <v>23</v>
      </c>
    </row>
    <row r="2" spans="1:226" ht="17" customHeight="1">
      <c r="A2" s="3" t="s">
        <v>3</v>
      </c>
      <c r="B2" s="11">
        <v>90</v>
      </c>
      <c r="C2" s="11">
        <v>5</v>
      </c>
      <c r="D2" s="11">
        <v>5</v>
      </c>
    </row>
    <row r="3" spans="1:226" ht="17" customHeight="1">
      <c r="A3" s="3" t="s">
        <v>4</v>
      </c>
      <c r="B3" s="11">
        <v>431359</v>
      </c>
      <c r="C3" s="11">
        <v>1046</v>
      </c>
      <c r="D3" s="11">
        <v>70</v>
      </c>
    </row>
    <row r="4" spans="1:226" ht="17" customHeight="1">
      <c r="A4" s="3" t="s">
        <v>5</v>
      </c>
      <c r="B4" s="11">
        <v>30728253</v>
      </c>
      <c r="C4" s="11">
        <v>0</v>
      </c>
      <c r="D4" s="11">
        <v>0</v>
      </c>
    </row>
    <row r="5" spans="1:226" ht="17" customHeight="1">
      <c r="A5" s="3" t="s">
        <v>6</v>
      </c>
      <c r="B5" s="11">
        <v>1887541</v>
      </c>
      <c r="C5" s="11">
        <v>802</v>
      </c>
      <c r="D5" s="11">
        <v>222</v>
      </c>
    </row>
    <row r="6" spans="1:226" ht="17" customHeight="1">
      <c r="A6" s="3" t="s">
        <v>7</v>
      </c>
      <c r="B6" s="11">
        <v>4746454</v>
      </c>
      <c r="C6" s="11">
        <v>34221</v>
      </c>
      <c r="D6" s="11">
        <v>33920</v>
      </c>
    </row>
    <row r="7" spans="1:226" ht="17" customHeight="1">
      <c r="A7" s="3" t="s">
        <v>8</v>
      </c>
      <c r="B7" s="11">
        <v>139869</v>
      </c>
      <c r="C7" s="11">
        <v>66209</v>
      </c>
      <c r="D7" s="11">
        <v>45839</v>
      </c>
    </row>
    <row r="8" spans="1:226" ht="17" customHeight="1">
      <c r="A8" s="3" t="s">
        <v>9</v>
      </c>
      <c r="B8" s="11">
        <v>230011</v>
      </c>
      <c r="C8" s="11">
        <v>24</v>
      </c>
      <c r="D8" s="11">
        <v>24</v>
      </c>
    </row>
    <row r="9" spans="1:226" ht="17" customHeight="1">
      <c r="A9" s="3" t="s">
        <v>10</v>
      </c>
      <c r="B9" s="11">
        <v>4337</v>
      </c>
      <c r="C9" s="11">
        <v>3934</v>
      </c>
      <c r="D9" s="11">
        <v>653</v>
      </c>
    </row>
    <row r="10" spans="1:226" ht="17" customHeight="1">
      <c r="A10" s="3" t="s">
        <v>11</v>
      </c>
      <c r="B10" s="11">
        <v>45037468</v>
      </c>
      <c r="C10" s="11">
        <v>12</v>
      </c>
      <c r="D10" s="11">
        <v>11</v>
      </c>
    </row>
    <row r="11" spans="1:226" ht="17" customHeight="1">
      <c r="A11" s="3" t="s">
        <v>12</v>
      </c>
      <c r="B11" s="11">
        <v>9003</v>
      </c>
      <c r="C11" s="11">
        <v>8860</v>
      </c>
      <c r="D11" s="11">
        <v>15</v>
      </c>
    </row>
    <row r="12" spans="1:226" ht="17" customHeight="1">
      <c r="A12" s="3" t="s">
        <v>13</v>
      </c>
      <c r="B12" s="11">
        <v>48001877</v>
      </c>
      <c r="C12" s="11">
        <v>48001796</v>
      </c>
      <c r="D12" s="11">
        <v>1846</v>
      </c>
    </row>
    <row r="13" spans="1:226" ht="17" customHeight="1">
      <c r="A13" s="3" t="s">
        <v>14</v>
      </c>
      <c r="B13" s="11">
        <v>1425621</v>
      </c>
      <c r="C13" s="11">
        <v>889</v>
      </c>
      <c r="D13" s="11">
        <v>752</v>
      </c>
    </row>
    <row r="14" spans="1:226" ht="17" customHeight="1">
      <c r="A14" s="3" t="s">
        <v>15</v>
      </c>
      <c r="B14" s="11">
        <v>35838</v>
      </c>
      <c r="C14" s="11">
        <v>35471</v>
      </c>
      <c r="D14" s="11">
        <v>660</v>
      </c>
    </row>
    <row r="15" spans="1:226" ht="17" customHeight="1">
      <c r="A15" s="5"/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</row>
    <row r="16" spans="1:226" ht="17" customHeight="1">
      <c r="A16" s="9" t="s">
        <v>16</v>
      </c>
      <c r="B16" s="11">
        <v>131</v>
      </c>
      <c r="C16" s="11">
        <v>29</v>
      </c>
      <c r="D16" s="11">
        <v>20</v>
      </c>
    </row>
    <row r="17" spans="1:226" s="8" customFormat="1" ht="15" customHeight="1">
      <c r="A17" s="16" t="s">
        <v>19</v>
      </c>
      <c r="B17" s="16">
        <v>435</v>
      </c>
      <c r="C17" s="16">
        <v>148</v>
      </c>
      <c r="D17" s="14">
        <v>148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</row>
    <row r="18" spans="1:226" ht="17" customHeight="1">
      <c r="A18" s="9" t="s">
        <v>17</v>
      </c>
      <c r="B18" s="11">
        <v>57834</v>
      </c>
      <c r="C18" s="11">
        <v>0</v>
      </c>
      <c r="D18" s="11">
        <v>0</v>
      </c>
    </row>
    <row r="19" spans="1:226" ht="17" customHeight="1">
      <c r="A19" s="9" t="s">
        <v>22</v>
      </c>
      <c r="B19" s="11">
        <v>109</v>
      </c>
      <c r="C19" s="11">
        <v>4</v>
      </c>
      <c r="D19" s="11">
        <v>3</v>
      </c>
    </row>
    <row r="20" spans="1:226" ht="17" customHeight="1">
      <c r="A20" s="9" t="s">
        <v>32</v>
      </c>
      <c r="B20" s="11">
        <v>2807409</v>
      </c>
      <c r="C20" s="11">
        <v>2807328</v>
      </c>
      <c r="D20" s="11">
        <v>3566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</row>
  </sheetData>
  <phoneticPr fontId="4" type="noConversion"/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E26" sqref="E26"/>
    </sheetView>
  </sheetViews>
  <sheetFormatPr baseColWidth="10" defaultRowHeight="16"/>
  <cols>
    <col min="1" max="1" width="14.6640625" bestFit="1" customWidth="1"/>
    <col min="4" max="4" width="9.1640625" bestFit="1" customWidth="1"/>
    <col min="5" max="5" width="12.1640625" bestFit="1" customWidth="1"/>
    <col min="6" max="6" width="9.1640625" bestFit="1" customWidth="1"/>
    <col min="7" max="7" width="12.1640625" bestFit="1" customWidth="1"/>
  </cols>
  <sheetData>
    <row r="1" spans="1:10">
      <c r="A1" s="25" t="s">
        <v>0</v>
      </c>
      <c r="B1" s="21"/>
      <c r="C1" s="21" t="s">
        <v>31</v>
      </c>
      <c r="D1" s="21"/>
      <c r="E1" s="21" t="s">
        <v>21</v>
      </c>
      <c r="F1" s="21"/>
      <c r="G1" s="21" t="s">
        <v>26</v>
      </c>
      <c r="H1" s="21"/>
      <c r="I1" s="22" t="s">
        <v>25</v>
      </c>
      <c r="J1" s="6"/>
    </row>
    <row r="2" spans="1:10">
      <c r="A2" s="25" t="s">
        <v>3</v>
      </c>
      <c r="B2" s="21">
        <v>56.456249999800001</v>
      </c>
      <c r="C2" s="21">
        <v>1</v>
      </c>
      <c r="D2" s="21">
        <v>56.480000000399997</v>
      </c>
      <c r="E2" s="21">
        <f t="shared" ref="E2:E14" si="0">D2/B2</f>
        <v>1.0004206797405084</v>
      </c>
      <c r="F2" s="21">
        <v>58.476250000299999</v>
      </c>
      <c r="G2" s="21">
        <f>F2/B2</f>
        <v>1.035779918087141</v>
      </c>
      <c r="H2" s="21">
        <v>68.425000000300003</v>
      </c>
      <c r="I2" s="21">
        <f t="shared" ref="I2:I8" si="1">H2/B2</f>
        <v>1.2120004428303757</v>
      </c>
      <c r="J2" s="6"/>
    </row>
    <row r="3" spans="1:10">
      <c r="A3" s="25" t="s">
        <v>4</v>
      </c>
      <c r="B3" s="21">
        <v>31.8325</v>
      </c>
      <c r="C3" s="21">
        <v>1</v>
      </c>
      <c r="D3" s="21">
        <v>31.651249999600001</v>
      </c>
      <c r="E3" s="21">
        <f t="shared" si="0"/>
        <v>0.99430613365585496</v>
      </c>
      <c r="F3" s="21">
        <v>76.961249999700001</v>
      </c>
      <c r="G3" s="21">
        <f>F3/B3</f>
        <v>2.4176941804665044</v>
      </c>
      <c r="H3" s="21">
        <v>57.262499999699997</v>
      </c>
      <c r="I3" s="21">
        <f t="shared" si="1"/>
        <v>1.798869080332993</v>
      </c>
      <c r="J3" s="6"/>
    </row>
    <row r="4" spans="1:10">
      <c r="A4" s="25" t="s">
        <v>5</v>
      </c>
      <c r="B4" s="7">
        <v>57.617500000200003</v>
      </c>
      <c r="C4" s="21">
        <v>1</v>
      </c>
      <c r="D4" s="4">
        <v>59.467499999799998</v>
      </c>
      <c r="E4" s="21">
        <f t="shared" si="0"/>
        <v>1.0321083004225031</v>
      </c>
      <c r="F4" s="21" t="s">
        <v>27</v>
      </c>
      <c r="G4" s="19">
        <v>100</v>
      </c>
      <c r="H4" s="21">
        <v>97.722499999700005</v>
      </c>
      <c r="I4" s="21">
        <f t="shared" si="1"/>
        <v>1.6960558857874914</v>
      </c>
      <c r="J4" s="6"/>
    </row>
    <row r="5" spans="1:10">
      <c r="A5" s="25" t="s">
        <v>6</v>
      </c>
      <c r="B5">
        <v>7.3149999999400004</v>
      </c>
      <c r="C5" s="21">
        <v>1</v>
      </c>
      <c r="D5">
        <v>7.2762500001100001</v>
      </c>
      <c r="E5" s="21">
        <f t="shared" si="0"/>
        <v>0.99470266577849376</v>
      </c>
      <c r="F5" s="21" t="s">
        <v>28</v>
      </c>
      <c r="G5" s="19">
        <v>100</v>
      </c>
      <c r="H5" s="21">
        <v>9.2575000003000003</v>
      </c>
      <c r="I5" s="21">
        <f t="shared" si="1"/>
        <v>1.2655502392858418</v>
      </c>
      <c r="J5" s="6"/>
    </row>
    <row r="6" spans="1:10">
      <c r="A6" s="25" t="s">
        <v>7</v>
      </c>
      <c r="B6" s="21">
        <v>74.855000000399997</v>
      </c>
      <c r="C6" s="21">
        <v>1</v>
      </c>
      <c r="D6" s="21">
        <v>76.415000000000006</v>
      </c>
      <c r="E6" s="21">
        <f t="shared" si="0"/>
        <v>1.0208402912242558</v>
      </c>
      <c r="F6" s="21" t="s">
        <v>29</v>
      </c>
      <c r="G6" s="19">
        <v>100</v>
      </c>
      <c r="H6" s="21">
        <v>87.006250000099996</v>
      </c>
      <c r="I6" s="21">
        <f t="shared" si="1"/>
        <v>1.1623305056393705</v>
      </c>
      <c r="J6" s="6"/>
    </row>
    <row r="7" spans="1:10">
      <c r="A7" s="25" t="s">
        <v>8</v>
      </c>
      <c r="B7" s="21">
        <v>4.6524999998499998</v>
      </c>
      <c r="C7" s="21">
        <v>1</v>
      </c>
      <c r="D7" s="21">
        <v>5.03125</v>
      </c>
      <c r="E7" s="21">
        <f t="shared" si="0"/>
        <v>1.0814078452793576</v>
      </c>
      <c r="F7" s="21">
        <v>51.627499999900003</v>
      </c>
      <c r="G7" s="21">
        <f>F7/B7</f>
        <v>11.096722192705966</v>
      </c>
      <c r="H7" s="21">
        <v>8.0300000002599994</v>
      </c>
      <c r="I7" s="21">
        <f t="shared" si="1"/>
        <v>1.7259537883973977</v>
      </c>
      <c r="J7" s="6"/>
    </row>
    <row r="8" spans="1:10" s="20" customFormat="1">
      <c r="A8" s="25" t="s">
        <v>9</v>
      </c>
      <c r="B8" s="21">
        <v>40.206250000300003</v>
      </c>
      <c r="C8" s="21">
        <v>1</v>
      </c>
      <c r="D8" s="21">
        <v>39.647499999499999</v>
      </c>
      <c r="E8" s="21">
        <f t="shared" si="0"/>
        <v>0.98610290686657343</v>
      </c>
      <c r="F8" s="21">
        <v>250.16</v>
      </c>
      <c r="G8" s="21">
        <f>F8/B8</f>
        <v>6.2219182340589683</v>
      </c>
      <c r="H8" s="21">
        <v>60.322499999800002</v>
      </c>
      <c r="I8" s="21">
        <f t="shared" si="1"/>
        <v>1.5003264417683793</v>
      </c>
      <c r="J8" s="29"/>
    </row>
    <row r="9" spans="1:10" s="20" customFormat="1">
      <c r="A9" s="25" t="s">
        <v>10</v>
      </c>
      <c r="B9" s="21">
        <v>53.280000000699999</v>
      </c>
      <c r="C9" s="21">
        <v>1</v>
      </c>
      <c r="D9" s="21">
        <v>51.921249999700002</v>
      </c>
      <c r="E9" s="21">
        <f t="shared" si="0"/>
        <v>0.9744979354170018</v>
      </c>
      <c r="F9" s="21">
        <v>52.150000002200002</v>
      </c>
      <c r="G9" s="21">
        <f>F9/B9</f>
        <v>0.97879129131972309</v>
      </c>
      <c r="H9" s="21"/>
      <c r="I9" s="21"/>
      <c r="J9" s="29"/>
    </row>
    <row r="10" spans="1:10">
      <c r="A10" s="25" t="s">
        <v>11</v>
      </c>
      <c r="B10" s="21">
        <v>60.75</v>
      </c>
      <c r="C10" s="21">
        <v>1</v>
      </c>
      <c r="D10" s="21">
        <v>63.113750000000003</v>
      </c>
      <c r="E10" s="21">
        <f t="shared" si="0"/>
        <v>1.0389094650205761</v>
      </c>
      <c r="F10" s="21" t="s">
        <v>30</v>
      </c>
      <c r="G10" s="19">
        <v>100</v>
      </c>
      <c r="H10" s="21">
        <v>89.597500000099998</v>
      </c>
      <c r="I10" s="21">
        <f>H10/B10</f>
        <v>1.4748559670798354</v>
      </c>
      <c r="J10" s="6"/>
    </row>
    <row r="11" spans="1:10">
      <c r="A11" s="25" t="s">
        <v>12</v>
      </c>
      <c r="B11" s="21">
        <v>51.851250000299999</v>
      </c>
      <c r="C11" s="21">
        <v>1</v>
      </c>
      <c r="D11" s="21">
        <v>54.353750000200002</v>
      </c>
      <c r="E11" s="21">
        <f t="shared" si="0"/>
        <v>1.0482630601940266</v>
      </c>
      <c r="F11" s="21">
        <v>57.758750000500001</v>
      </c>
      <c r="G11" s="21">
        <f>F11/B11</f>
        <v>1.1139316795673357</v>
      </c>
      <c r="H11" s="21">
        <v>71.202499999699995</v>
      </c>
      <c r="I11" s="21">
        <f>H11/B11</f>
        <v>1.3732070104247831</v>
      </c>
      <c r="J11" s="6"/>
    </row>
    <row r="12" spans="1:10">
      <c r="A12" s="25" t="s">
        <v>13</v>
      </c>
      <c r="B12" s="21">
        <v>37.227500000500001</v>
      </c>
      <c r="C12" s="21">
        <v>1</v>
      </c>
      <c r="D12" s="21">
        <v>37.463749999599997</v>
      </c>
      <c r="E12" s="21">
        <f t="shared" si="0"/>
        <v>1.0063461150788213</v>
      </c>
      <c r="F12" s="21">
        <v>2361.1</v>
      </c>
      <c r="G12" s="21">
        <f>F12/B12</f>
        <v>63.423544421953878</v>
      </c>
      <c r="H12" s="21">
        <v>51.558750000300002</v>
      </c>
      <c r="I12" s="21">
        <f>H12/B12</f>
        <v>1.3849640722478684</v>
      </c>
      <c r="J12" s="6"/>
    </row>
    <row r="13" spans="1:10">
      <c r="A13" s="25" t="s">
        <v>14</v>
      </c>
      <c r="B13" s="21">
        <v>11.0525000002</v>
      </c>
      <c r="C13" s="21">
        <v>1</v>
      </c>
      <c r="D13" s="21">
        <v>10.7012499999</v>
      </c>
      <c r="E13" s="21">
        <f t="shared" si="0"/>
        <v>0.96821985973366709</v>
      </c>
      <c r="F13" s="21">
        <v>103.6875</v>
      </c>
      <c r="G13" s="21">
        <f>F13/B13</f>
        <v>9.3813616827074178</v>
      </c>
      <c r="H13" s="21">
        <v>19.901250000600001</v>
      </c>
      <c r="I13" s="21">
        <f>H13/B13</f>
        <v>1.8006107215779126</v>
      </c>
      <c r="J13" s="6"/>
    </row>
    <row r="14" spans="1:10">
      <c r="A14" s="25" t="s">
        <v>15</v>
      </c>
      <c r="B14" s="4">
        <v>23.171249999699999</v>
      </c>
      <c r="C14" s="21">
        <v>1</v>
      </c>
      <c r="D14" s="21">
        <v>23.428750000000001</v>
      </c>
      <c r="E14" s="21">
        <f t="shared" si="0"/>
        <v>1.0111129093295932</v>
      </c>
      <c r="F14" s="21">
        <v>38.0449999999</v>
      </c>
      <c r="G14" s="21">
        <f>F14/B14</f>
        <v>1.6419053784492668</v>
      </c>
      <c r="H14" s="21">
        <v>82.371249999900002</v>
      </c>
      <c r="I14" s="21">
        <f>H14/B14</f>
        <v>3.5548902196025884</v>
      </c>
      <c r="J14" s="6"/>
    </row>
    <row r="15" spans="1:10">
      <c r="A15" s="23"/>
      <c r="B15" s="24"/>
      <c r="C15" s="24"/>
      <c r="D15" s="24"/>
      <c r="E15" s="24"/>
      <c r="F15" s="24"/>
      <c r="G15" s="24"/>
      <c r="H15" s="24"/>
      <c r="I15" s="24"/>
      <c r="J15" s="6"/>
    </row>
    <row r="16" spans="1:10">
      <c r="A16" s="25" t="s">
        <v>16</v>
      </c>
      <c r="B16" s="4">
        <v>5.5049999998899999</v>
      </c>
      <c r="C16" s="21">
        <v>1</v>
      </c>
      <c r="D16" s="4">
        <v>5.52249999996</v>
      </c>
      <c r="E16" s="21">
        <f>D16/B16</f>
        <v>1.0031789282598274</v>
      </c>
      <c r="F16" s="21">
        <v>5.5974999992200001</v>
      </c>
      <c r="G16" s="21">
        <f>F16/B16</f>
        <v>1.0168029063273112</v>
      </c>
      <c r="H16" s="21">
        <v>5.83499999996</v>
      </c>
      <c r="I16" s="21">
        <f>H16/B16</f>
        <v>1.059945504101107</v>
      </c>
      <c r="J16" s="6"/>
    </row>
    <row r="17" spans="1:10">
      <c r="A17" s="26" t="s">
        <v>19</v>
      </c>
      <c r="B17" s="31">
        <v>4.5999999999999996</v>
      </c>
      <c r="C17" s="21">
        <v>1</v>
      </c>
      <c r="D17" s="21">
        <v>4.6187500003700004</v>
      </c>
      <c r="E17" s="21">
        <f>D17/B17</f>
        <v>1.0040760870369567</v>
      </c>
      <c r="F17" s="21">
        <v>4.6174999996999997</v>
      </c>
      <c r="G17" s="21">
        <f>F17/B17</f>
        <v>1.0038043477608696</v>
      </c>
      <c r="H17" s="21">
        <v>4.6100000000000003</v>
      </c>
      <c r="I17" s="21">
        <f>H17/B17</f>
        <v>1.0021739130434784</v>
      </c>
      <c r="J17" s="6"/>
    </row>
    <row r="18" spans="1:10" s="8" customFormat="1">
      <c r="A18" s="25" t="s">
        <v>17</v>
      </c>
      <c r="B18" s="4">
        <v>64.59375</v>
      </c>
      <c r="C18" s="21">
        <v>1</v>
      </c>
      <c r="D18" s="4">
        <v>64.600000000099996</v>
      </c>
      <c r="E18" s="21">
        <f>D18/B18</f>
        <v>1.0000967585888727</v>
      </c>
      <c r="F18" s="21">
        <v>73.901250000100006</v>
      </c>
      <c r="G18" s="21">
        <f>F18/B18</f>
        <v>1.1440928882453798</v>
      </c>
      <c r="H18" s="21">
        <v>69.762499999699997</v>
      </c>
      <c r="I18" s="21">
        <f>H18/B18</f>
        <v>1.0800193517128205</v>
      </c>
      <c r="J18" s="28"/>
    </row>
    <row r="19" spans="1:10">
      <c r="A19" s="25" t="s">
        <v>22</v>
      </c>
      <c r="B19">
        <v>6.65625000047</v>
      </c>
      <c r="C19" s="21">
        <v>1</v>
      </c>
      <c r="D19" s="4">
        <v>6.6487500001699997</v>
      </c>
      <c r="E19" s="21">
        <f>D19/B19</f>
        <v>0.99887323939162886</v>
      </c>
      <c r="F19" s="21">
        <v>6.9987499998000002</v>
      </c>
      <c r="G19" s="21">
        <f>F19/B19</f>
        <v>1.0514553989567423</v>
      </c>
      <c r="H19" s="21">
        <v>10.949999999699999</v>
      </c>
      <c r="I19" s="21">
        <f>H19/B19</f>
        <v>1.6450704223739818</v>
      </c>
      <c r="J19" s="6"/>
    </row>
    <row r="20" spans="1:10">
      <c r="A20" s="30" t="s">
        <v>32</v>
      </c>
      <c r="B20" s="4">
        <v>45.436250000299999</v>
      </c>
      <c r="C20" s="21">
        <v>1</v>
      </c>
      <c r="D20" s="4">
        <v>47.77</v>
      </c>
      <c r="E20" s="21">
        <f>D20/B20</f>
        <v>1.0513631736704634</v>
      </c>
      <c r="F20" s="21">
        <v>210.32</v>
      </c>
      <c r="G20" s="21">
        <f>F20/B20</f>
        <v>4.6289031334806747</v>
      </c>
      <c r="H20" s="21">
        <v>92.02</v>
      </c>
      <c r="I20" s="21">
        <f>H20/B20</f>
        <v>2.0252551651906225</v>
      </c>
      <c r="J20" s="6"/>
    </row>
    <row r="21" spans="1:10">
      <c r="A21" s="24"/>
      <c r="B21" s="27"/>
      <c r="C21" s="24"/>
      <c r="D21" s="24"/>
      <c r="E21" s="24"/>
      <c r="F21" s="24"/>
      <c r="G21" s="24"/>
      <c r="H21" s="24"/>
      <c r="I21" s="24"/>
      <c r="J21" s="6"/>
    </row>
    <row r="22" spans="1:10">
      <c r="A22" s="21" t="s">
        <v>18</v>
      </c>
      <c r="B22" s="21"/>
      <c r="C22" s="21">
        <v>1</v>
      </c>
      <c r="D22" s="21"/>
      <c r="E22" s="21">
        <f>AVERAGE(E2:E20)</f>
        <v>1.0119347974827213</v>
      </c>
      <c r="F22" s="21"/>
      <c r="G22" s="21">
        <f>AVERAGE(G2:G20)</f>
        <v>28.119817091893733</v>
      </c>
      <c r="H22" s="21"/>
      <c r="I22" s="21">
        <f>AVERAGE(I2:I20)</f>
        <v>1.5742399253762851</v>
      </c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="102" workbookViewId="0">
      <selection activeCell="F30" sqref="F30"/>
    </sheetView>
  </sheetViews>
  <sheetFormatPr baseColWidth="10" defaultRowHeight="16"/>
  <cols>
    <col min="1" max="1" width="12.5" bestFit="1" customWidth="1"/>
    <col min="2" max="2" width="11.83203125" customWidth="1"/>
    <col min="3" max="3" width="11.33203125" customWidth="1"/>
    <col min="4" max="4" width="12.1640625" customWidth="1"/>
    <col min="6" max="6" width="13.6640625" bestFit="1" customWidth="1"/>
  </cols>
  <sheetData>
    <row r="1" spans="1:8" s="6" customFormat="1">
      <c r="A1" s="9" t="s">
        <v>0</v>
      </c>
      <c r="B1" s="4" t="s">
        <v>20</v>
      </c>
      <c r="C1" s="4"/>
      <c r="D1" s="4" t="s">
        <v>21</v>
      </c>
      <c r="E1" s="4"/>
      <c r="F1" s="4" t="s">
        <v>26</v>
      </c>
      <c r="G1" s="4"/>
      <c r="H1" s="4" t="s">
        <v>24</v>
      </c>
    </row>
    <row r="2" spans="1:8" s="6" customFormat="1">
      <c r="A2" s="9" t="s">
        <v>3</v>
      </c>
      <c r="B2" s="4">
        <v>628136</v>
      </c>
      <c r="C2" s="4">
        <v>673322</v>
      </c>
      <c r="D2" s="4">
        <f t="shared" ref="D2:D14" si="0">C2/B2</f>
        <v>1.0719366506616401</v>
      </c>
      <c r="E2" s="4">
        <v>628316</v>
      </c>
      <c r="F2" s="4">
        <f t="shared" ref="F2:F14" si="1">E2/B2</f>
        <v>1.0002865621457773</v>
      </c>
      <c r="G2" s="4">
        <v>689523</v>
      </c>
      <c r="H2" s="4">
        <f>G2/B2</f>
        <v>1.0977288357935224</v>
      </c>
    </row>
    <row r="3" spans="1:8" s="6" customFormat="1">
      <c r="A3" s="9" t="s">
        <v>4</v>
      </c>
      <c r="B3" s="4">
        <v>34490</v>
      </c>
      <c r="C3" s="4">
        <v>120079</v>
      </c>
      <c r="D3" s="4">
        <f t="shared" si="0"/>
        <v>3.4815598724267902</v>
      </c>
      <c r="E3" s="4">
        <v>64885</v>
      </c>
      <c r="F3" s="4">
        <f t="shared" si="1"/>
        <v>1.8812699333140042</v>
      </c>
      <c r="G3" s="4">
        <v>373297</v>
      </c>
      <c r="H3" s="4">
        <f t="shared" ref="H3:H20" si="2">G3/B3</f>
        <v>10.823340098579298</v>
      </c>
    </row>
    <row r="4" spans="1:8" s="6" customFormat="1">
      <c r="A4" s="9" t="s">
        <v>5</v>
      </c>
      <c r="B4" s="4">
        <v>966421</v>
      </c>
      <c r="C4" s="4">
        <v>1009702</v>
      </c>
      <c r="D4" s="4">
        <f t="shared" si="0"/>
        <v>1.0447848297998492</v>
      </c>
      <c r="E4" s="4">
        <v>11389880</v>
      </c>
      <c r="F4" s="4">
        <f t="shared" si="1"/>
        <v>11.785629658295919</v>
      </c>
      <c r="G4" s="4">
        <v>1931145</v>
      </c>
      <c r="H4" s="4">
        <f t="shared" si="2"/>
        <v>1.9982440365016902</v>
      </c>
    </row>
    <row r="5" spans="1:8" s="6" customFormat="1">
      <c r="A5" s="9" t="s">
        <v>6</v>
      </c>
      <c r="B5" s="4">
        <v>1773050</v>
      </c>
      <c r="C5" s="4">
        <v>1823958</v>
      </c>
      <c r="D5" s="4">
        <f t="shared" si="0"/>
        <v>1.0287121062575788</v>
      </c>
      <c r="E5" s="4">
        <v>3882880</v>
      </c>
      <c r="F5" s="4">
        <f t="shared" si="1"/>
        <v>2.1899438820112236</v>
      </c>
      <c r="G5" s="4">
        <v>2238320</v>
      </c>
      <c r="H5" s="4">
        <f t="shared" si="2"/>
        <v>1.2624122275175544</v>
      </c>
    </row>
    <row r="6" spans="1:8" s="6" customFormat="1">
      <c r="A6" s="9" t="s">
        <v>7</v>
      </c>
      <c r="B6" s="4">
        <v>2483639</v>
      </c>
      <c r="C6" s="4">
        <v>2616541</v>
      </c>
      <c r="D6" s="4">
        <f t="shared" si="0"/>
        <v>1.053510997371196</v>
      </c>
      <c r="E6" s="4">
        <v>2897460</v>
      </c>
      <c r="F6" s="4">
        <f t="shared" si="1"/>
        <v>1.1666188202069625</v>
      </c>
      <c r="G6" s="4">
        <v>3374310</v>
      </c>
      <c r="H6" s="4">
        <f t="shared" si="2"/>
        <v>1.3586153221140431</v>
      </c>
    </row>
    <row r="7" spans="1:8" s="6" customFormat="1">
      <c r="A7" s="9" t="s">
        <v>8</v>
      </c>
      <c r="B7" s="4">
        <v>69626</v>
      </c>
      <c r="C7" s="7">
        <v>330517</v>
      </c>
      <c r="D7" s="4">
        <f t="shared" si="0"/>
        <v>4.7470341539080225</v>
      </c>
      <c r="E7" s="4">
        <v>376809</v>
      </c>
      <c r="F7" s="4">
        <f t="shared" si="1"/>
        <v>5.4119007267400105</v>
      </c>
      <c r="G7" s="18">
        <v>423283</v>
      </c>
      <c r="H7" s="4">
        <f t="shared" si="2"/>
        <v>6.0793812656191655</v>
      </c>
    </row>
    <row r="8" spans="1:8" s="6" customFormat="1">
      <c r="A8" s="4" t="s">
        <v>9</v>
      </c>
      <c r="B8" s="4">
        <v>767772</v>
      </c>
      <c r="C8" s="4">
        <v>812807</v>
      </c>
      <c r="D8" s="4">
        <f t="shared" si="0"/>
        <v>1.0586567366353552</v>
      </c>
      <c r="E8" s="4">
        <v>1639784</v>
      </c>
      <c r="F8" s="4">
        <f t="shared" si="1"/>
        <v>2.1357694732290313</v>
      </c>
      <c r="G8" s="4">
        <v>887812</v>
      </c>
      <c r="H8" s="4">
        <f t="shared" si="2"/>
        <v>1.1563484992940614</v>
      </c>
    </row>
    <row r="9" spans="1:8" s="6" customFormat="1">
      <c r="A9" s="4" t="s">
        <v>10</v>
      </c>
      <c r="B9" s="4">
        <v>1275210</v>
      </c>
      <c r="C9" s="4">
        <v>1015752</v>
      </c>
      <c r="D9" s="4">
        <f t="shared" si="0"/>
        <v>0.79653704095795985</v>
      </c>
      <c r="E9" s="4">
        <v>965383</v>
      </c>
      <c r="F9" s="4">
        <f t="shared" si="1"/>
        <v>0.75703844856925528</v>
      </c>
      <c r="G9" s="4"/>
      <c r="H9" s="4"/>
    </row>
    <row r="10" spans="1:8" s="6" customFormat="1">
      <c r="A10" s="9" t="s">
        <v>11</v>
      </c>
      <c r="B10" s="4">
        <v>1161875</v>
      </c>
      <c r="C10" s="4">
        <v>1460067</v>
      </c>
      <c r="D10" s="4">
        <f t="shared" si="0"/>
        <v>1.2566472296933835</v>
      </c>
      <c r="E10" s="4">
        <v>2685944</v>
      </c>
      <c r="F10" s="4">
        <f t="shared" si="1"/>
        <v>2.3117323292092524</v>
      </c>
      <c r="G10" s="4">
        <v>2646103</v>
      </c>
      <c r="H10" s="4">
        <f t="shared" si="2"/>
        <v>2.2774420656266812</v>
      </c>
    </row>
    <row r="11" spans="1:8" s="6" customFormat="1">
      <c r="A11" s="9" t="s">
        <v>12</v>
      </c>
      <c r="B11" s="4">
        <v>114168</v>
      </c>
      <c r="C11" s="4">
        <v>155282</v>
      </c>
      <c r="D11" s="4">
        <f t="shared" si="0"/>
        <v>1.3601184219746338</v>
      </c>
      <c r="E11" s="4">
        <v>111881</v>
      </c>
      <c r="F11" s="4">
        <f t="shared" si="1"/>
        <v>0.97996811716067544</v>
      </c>
      <c r="G11" s="4">
        <v>155574</v>
      </c>
      <c r="H11" s="4">
        <f t="shared" si="2"/>
        <v>1.3626760563380282</v>
      </c>
    </row>
    <row r="12" spans="1:8" s="6" customFormat="1">
      <c r="A12" s="9" t="s">
        <v>13</v>
      </c>
      <c r="B12" s="4">
        <v>9818</v>
      </c>
      <c r="C12" s="4">
        <v>62288</v>
      </c>
      <c r="D12" s="4">
        <f t="shared" si="0"/>
        <v>6.3442656345487878</v>
      </c>
      <c r="E12" s="4">
        <v>7025</v>
      </c>
      <c r="F12" s="4">
        <f t="shared" si="1"/>
        <v>0.71552250967610509</v>
      </c>
      <c r="G12" s="4">
        <v>400164</v>
      </c>
      <c r="H12" s="4">
        <f t="shared" si="2"/>
        <v>40.758199225911589</v>
      </c>
    </row>
    <row r="13" spans="1:8" s="6" customFormat="1">
      <c r="A13" s="9" t="s">
        <v>14</v>
      </c>
      <c r="B13" s="4">
        <v>60658</v>
      </c>
      <c r="C13" s="4">
        <v>114731</v>
      </c>
      <c r="D13" s="4">
        <f t="shared" si="0"/>
        <v>1.8914405354611099</v>
      </c>
      <c r="E13" s="4">
        <v>66957</v>
      </c>
      <c r="F13" s="4">
        <f t="shared" si="1"/>
        <v>1.1038445052589931</v>
      </c>
      <c r="G13" s="4">
        <v>344232</v>
      </c>
      <c r="H13" s="4">
        <f t="shared" si="2"/>
        <v>5.6749645553760431</v>
      </c>
    </row>
    <row r="14" spans="1:8" s="6" customFormat="1">
      <c r="A14" s="9" t="s">
        <v>15</v>
      </c>
      <c r="B14" s="4">
        <v>496435</v>
      </c>
      <c r="C14" s="4">
        <v>547481</v>
      </c>
      <c r="D14" s="4">
        <f t="shared" si="0"/>
        <v>1.1028251432715259</v>
      </c>
      <c r="E14" s="4">
        <v>504025</v>
      </c>
      <c r="F14" s="4">
        <f t="shared" si="1"/>
        <v>1.0152890106459054</v>
      </c>
      <c r="G14" s="4">
        <v>713062</v>
      </c>
      <c r="H14" s="4">
        <f t="shared" si="2"/>
        <v>1.4363652844783306</v>
      </c>
    </row>
    <row r="15" spans="1:8">
      <c r="A15" s="5"/>
      <c r="B15" s="6"/>
      <c r="C15" s="6"/>
      <c r="D15" s="6"/>
      <c r="E15" s="6"/>
    </row>
    <row r="16" spans="1:8">
      <c r="A16" s="9" t="s">
        <v>16</v>
      </c>
      <c r="B16" s="4">
        <v>7189</v>
      </c>
      <c r="C16" s="4">
        <v>52200</v>
      </c>
      <c r="D16" s="4">
        <f t="shared" ref="D16:D20" si="3">C16/B16</f>
        <v>7.2610933370427038</v>
      </c>
      <c r="E16" s="4">
        <v>3394</v>
      </c>
      <c r="F16" s="4">
        <f t="shared" ref="F16:F20" si="4">E16/B16</f>
        <v>0.47211016831269997</v>
      </c>
      <c r="G16" s="4">
        <v>21865</v>
      </c>
      <c r="H16" s="4">
        <f t="shared" si="2"/>
        <v>3.0414522186674087</v>
      </c>
    </row>
    <row r="17" spans="1:8">
      <c r="A17" s="12" t="s">
        <v>19</v>
      </c>
      <c r="B17" s="4">
        <v>6724</v>
      </c>
      <c r="C17" s="4">
        <v>53448</v>
      </c>
      <c r="D17" s="4">
        <f t="shared" si="3"/>
        <v>7.9488399762046402</v>
      </c>
      <c r="E17" s="4">
        <v>6944</v>
      </c>
      <c r="F17" s="4">
        <f t="shared" si="4"/>
        <v>1.0327186198691256</v>
      </c>
      <c r="G17" s="4">
        <v>22188</v>
      </c>
      <c r="H17" s="4">
        <f t="shared" si="2"/>
        <v>3.2998215348007141</v>
      </c>
    </row>
    <row r="18" spans="1:8">
      <c r="A18" s="9" t="s">
        <v>17</v>
      </c>
      <c r="B18" s="4">
        <v>134316</v>
      </c>
      <c r="C18" s="4">
        <v>165244</v>
      </c>
      <c r="D18" s="4">
        <f t="shared" si="3"/>
        <v>1.230262961970279</v>
      </c>
      <c r="E18" s="4">
        <v>135961</v>
      </c>
      <c r="F18" s="4">
        <f t="shared" si="4"/>
        <v>1.012247237856994</v>
      </c>
      <c r="G18" s="4">
        <v>402971</v>
      </c>
      <c r="H18" s="4">
        <f t="shared" si="2"/>
        <v>3.0001712379761161</v>
      </c>
    </row>
    <row r="19" spans="1:8">
      <c r="A19" s="9" t="s">
        <v>22</v>
      </c>
      <c r="B19" s="4">
        <v>4222016</v>
      </c>
      <c r="C19" s="4">
        <v>4267200</v>
      </c>
      <c r="D19" s="4">
        <f t="shared" si="3"/>
        <v>1.0107019963922448</v>
      </c>
      <c r="E19" s="4">
        <v>4225848</v>
      </c>
      <c r="F19" s="4">
        <f t="shared" si="4"/>
        <v>1.0009076232776002</v>
      </c>
      <c r="G19" s="4">
        <v>4240515</v>
      </c>
      <c r="H19" s="4">
        <f t="shared" si="2"/>
        <v>1.0043815561096878</v>
      </c>
    </row>
    <row r="20" spans="1:8">
      <c r="A20" s="9" t="s">
        <v>32</v>
      </c>
      <c r="B20" s="4">
        <v>46484</v>
      </c>
      <c r="C20" s="4">
        <v>146932</v>
      </c>
      <c r="D20" s="4">
        <f t="shared" si="3"/>
        <v>3.160915583856811</v>
      </c>
      <c r="E20" s="4">
        <v>36464</v>
      </c>
      <c r="F20" s="4">
        <f t="shared" si="4"/>
        <v>0.78444195852336285</v>
      </c>
      <c r="G20" s="4">
        <v>481116</v>
      </c>
      <c r="H20" s="4">
        <f t="shared" si="2"/>
        <v>10.350141984338697</v>
      </c>
    </row>
    <row r="21" spans="1:8">
      <c r="A21" s="17"/>
      <c r="B21" s="6"/>
    </row>
    <row r="22" spans="1:8">
      <c r="A22" s="4" t="s">
        <v>18</v>
      </c>
      <c r="B22" s="4">
        <f>SUM(B2:B19)</f>
        <v>14211543</v>
      </c>
      <c r="C22" s="4">
        <f>SUM(C2:C19)</f>
        <v>15280619</v>
      </c>
      <c r="D22" s="4">
        <f>AVERAGE(D2:D19)</f>
        <v>2.5699369190928056</v>
      </c>
      <c r="E22" s="4"/>
      <c r="F22" s="4">
        <f>AVERAGE(F2:F19)</f>
        <v>2.1160469191635025</v>
      </c>
      <c r="G22" s="4"/>
      <c r="H22" s="4">
        <f>AVERAGE(H2:H19)</f>
        <v>5.3519715012939955</v>
      </c>
    </row>
    <row r="23" spans="1:8">
      <c r="C23">
        <f>C22/B22</f>
        <v>1.0752258920794173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allocations</vt:lpstr>
      <vt:lpstr>performance</vt:lpstr>
      <vt:lpstr>memory</vt:lpstr>
      <vt:lpstr>perf.fig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2019-11-13T05:00:19Z</dcterms:modified>
</cp:coreProperties>
</file>