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ocuments\electronic\third_party_projects\MiniDexed\analysis\"/>
    </mc:Choice>
  </mc:AlternateContent>
  <xr:revisionPtr revIDLastSave="0" documentId="13_ncr:1_{CD03B32A-10AA-403B-9BA9-10B1B6EECAA2}" xr6:coauthVersionLast="47" xr6:coauthVersionMax="47" xr10:uidLastSave="{00000000-0000-0000-0000-000000000000}"/>
  <bookViews>
    <workbookView xWindow="-120" yWindow="-120" windowWidth="29040" windowHeight="15840" tabRatio="641" activeTab="3" xr2:uid="{00000000-000D-0000-FFFF-FFFF00000000}"/>
  </bookViews>
  <sheets>
    <sheet name="Menu structure" sheetId="1" r:id="rId1"/>
    <sheet name="Layout" sheetId="2" r:id="rId2"/>
    <sheet name="Screen definitions" sheetId="3" r:id="rId3"/>
    <sheet name="Screen &amp; param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1" i="4" l="1"/>
  <c r="H33" i="4"/>
  <c r="H12" i="4"/>
  <c r="H2" i="4"/>
  <c r="G815" i="1" l="1"/>
  <c r="G653" i="1"/>
  <c r="G491" i="1"/>
  <c r="G329" i="1"/>
  <c r="G167" i="1"/>
  <c r="G4" i="1"/>
  <c r="C22" i="2"/>
  <c r="C23" i="2" s="1"/>
  <c r="C24" i="2" s="1"/>
  <c r="C25" i="2" s="1"/>
  <c r="C21" i="2"/>
  <c r="C20" i="2"/>
  <c r="C19" i="2"/>
  <c r="D17" i="2"/>
  <c r="I16" i="2"/>
  <c r="J16" i="2" s="1"/>
  <c r="K16" i="2" s="1"/>
  <c r="L16" i="2" s="1"/>
  <c r="H16" i="2"/>
  <c r="H17" i="2" s="1"/>
  <c r="G16" i="2"/>
  <c r="F16" i="2"/>
  <c r="E16" i="2"/>
  <c r="AF2" i="2"/>
  <c r="AB2" i="2"/>
  <c r="X2" i="2"/>
  <c r="T2" i="2"/>
  <c r="P2" i="2"/>
  <c r="L2" i="2"/>
  <c r="H2" i="2"/>
  <c r="D2" i="2"/>
  <c r="T1" i="2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E1" i="2"/>
  <c r="F1" i="2" s="1"/>
  <c r="G1" i="2" s="1"/>
  <c r="H1" i="2" s="1"/>
  <c r="I1" i="2" s="1"/>
  <c r="J1" i="2" s="1"/>
  <c r="K1" i="2" s="1"/>
  <c r="C5" i="2"/>
  <c r="C6" i="2" s="1"/>
  <c r="C7" i="2" s="1"/>
  <c r="C8" i="2" s="1"/>
  <c r="C9" i="2" s="1"/>
  <c r="C10" i="2" s="1"/>
  <c r="C4" i="2"/>
  <c r="K2" i="1" a="1"/>
  <c r="K2" i="1" s="1"/>
  <c r="J2" i="1"/>
  <c r="I2" i="1"/>
  <c r="D1097" i="1"/>
  <c r="D1098" i="1" s="1"/>
  <c r="D1099" i="1" s="1"/>
  <c r="D1100" i="1" s="1"/>
  <c r="D1101" i="1" s="1"/>
  <c r="D1102" i="1" s="1"/>
  <c r="D1103" i="1" s="1"/>
  <c r="D1104" i="1" s="1"/>
  <c r="D1105" i="1" s="1"/>
  <c r="D1106" i="1" s="1"/>
  <c r="D1107" i="1" s="1"/>
  <c r="D1108" i="1" s="1"/>
  <c r="D1109" i="1" s="1"/>
  <c r="D1110" i="1" s="1"/>
  <c r="D1111" i="1" s="1"/>
  <c r="D1112" i="1" s="1"/>
  <c r="D1113" i="1" s="1"/>
  <c r="D1114" i="1" s="1"/>
  <c r="D1115" i="1" s="1"/>
  <c r="D1116" i="1" s="1"/>
  <c r="D1117" i="1" s="1"/>
  <c r="D1075" i="1"/>
  <c r="D1076" i="1" s="1"/>
  <c r="D1077" i="1" s="1"/>
  <c r="D1078" i="1" s="1"/>
  <c r="D1079" i="1" s="1"/>
  <c r="D1080" i="1" s="1"/>
  <c r="D1081" i="1" s="1"/>
  <c r="D1082" i="1" s="1"/>
  <c r="D1083" i="1" s="1"/>
  <c r="D1084" i="1" s="1"/>
  <c r="D1085" i="1" s="1"/>
  <c r="D1086" i="1" s="1"/>
  <c r="D1087" i="1" s="1"/>
  <c r="D1088" i="1" s="1"/>
  <c r="D1089" i="1" s="1"/>
  <c r="D1090" i="1" s="1"/>
  <c r="D1091" i="1" s="1"/>
  <c r="D1092" i="1" s="1"/>
  <c r="D1093" i="1" s="1"/>
  <c r="D1094" i="1" s="1"/>
  <c r="D1095" i="1" s="1"/>
  <c r="D1053" i="1"/>
  <c r="D1054" i="1" s="1"/>
  <c r="D1055" i="1" s="1"/>
  <c r="D1056" i="1" s="1"/>
  <c r="D1057" i="1" s="1"/>
  <c r="D1058" i="1" s="1"/>
  <c r="D1059" i="1" s="1"/>
  <c r="D1060" i="1" s="1"/>
  <c r="D1061" i="1" s="1"/>
  <c r="D1062" i="1" s="1"/>
  <c r="D1063" i="1" s="1"/>
  <c r="D1064" i="1" s="1"/>
  <c r="D1065" i="1" s="1"/>
  <c r="D1066" i="1" s="1"/>
  <c r="D1067" i="1" s="1"/>
  <c r="D1068" i="1" s="1"/>
  <c r="D1069" i="1" s="1"/>
  <c r="D1070" i="1" s="1"/>
  <c r="D1071" i="1" s="1"/>
  <c r="D1072" i="1" s="1"/>
  <c r="D1073" i="1" s="1"/>
  <c r="D1031" i="1"/>
  <c r="D1032" i="1" s="1"/>
  <c r="D1033" i="1" s="1"/>
  <c r="D1034" i="1" s="1"/>
  <c r="D1035" i="1" s="1"/>
  <c r="D1036" i="1" s="1"/>
  <c r="D1037" i="1" s="1"/>
  <c r="D1038" i="1" s="1"/>
  <c r="D1039" i="1" s="1"/>
  <c r="D1040" i="1" s="1"/>
  <c r="D1041" i="1" s="1"/>
  <c r="D1042" i="1" s="1"/>
  <c r="D1043" i="1" s="1"/>
  <c r="D1044" i="1" s="1"/>
  <c r="D1045" i="1" s="1"/>
  <c r="D1046" i="1" s="1"/>
  <c r="D1047" i="1" s="1"/>
  <c r="D1048" i="1" s="1"/>
  <c r="D1049" i="1" s="1"/>
  <c r="D1050" i="1" s="1"/>
  <c r="D1051" i="1" s="1"/>
  <c r="D1009" i="1"/>
  <c r="D1010" i="1" s="1"/>
  <c r="D1011" i="1" s="1"/>
  <c r="D1012" i="1" s="1"/>
  <c r="D1013" i="1" s="1"/>
  <c r="D1014" i="1" s="1"/>
  <c r="D1015" i="1" s="1"/>
  <c r="D1016" i="1" s="1"/>
  <c r="D1017" i="1" s="1"/>
  <c r="D1018" i="1" s="1"/>
  <c r="D1019" i="1" s="1"/>
  <c r="D1020" i="1" s="1"/>
  <c r="D1021" i="1" s="1"/>
  <c r="D1022" i="1" s="1"/>
  <c r="D1023" i="1" s="1"/>
  <c r="D1024" i="1" s="1"/>
  <c r="D1025" i="1" s="1"/>
  <c r="D1026" i="1" s="1"/>
  <c r="D1027" i="1" s="1"/>
  <c r="D1028" i="1" s="1"/>
  <c r="D1029" i="1" s="1"/>
  <c r="D987" i="1"/>
  <c r="D988" i="1" s="1"/>
  <c r="D989" i="1" s="1"/>
  <c r="D990" i="1" s="1"/>
  <c r="D991" i="1" s="1"/>
  <c r="D992" i="1" s="1"/>
  <c r="D993" i="1" s="1"/>
  <c r="D994" i="1" s="1"/>
  <c r="D995" i="1" s="1"/>
  <c r="D996" i="1" s="1"/>
  <c r="D997" i="1" s="1"/>
  <c r="D998" i="1" s="1"/>
  <c r="D999" i="1" s="1"/>
  <c r="D1000" i="1" s="1"/>
  <c r="D1001" i="1" s="1"/>
  <c r="D1002" i="1" s="1"/>
  <c r="D1003" i="1" s="1"/>
  <c r="D1004" i="1" s="1"/>
  <c r="D1005" i="1" s="1"/>
  <c r="D1006" i="1" s="1"/>
  <c r="D1007" i="1" s="1"/>
  <c r="D935" i="1"/>
  <c r="D936" i="1" s="1"/>
  <c r="D937" i="1" s="1"/>
  <c r="D938" i="1" s="1"/>
  <c r="D939" i="1" s="1"/>
  <c r="D940" i="1" s="1"/>
  <c r="D941" i="1" s="1"/>
  <c r="D942" i="1" s="1"/>
  <c r="D943" i="1" s="1"/>
  <c r="D944" i="1" s="1"/>
  <c r="D945" i="1" s="1"/>
  <c r="D946" i="1" s="1"/>
  <c r="D947" i="1" s="1"/>
  <c r="D948" i="1" s="1"/>
  <c r="D949" i="1" s="1"/>
  <c r="D950" i="1" s="1"/>
  <c r="D951" i="1" s="1"/>
  <c r="D952" i="1" s="1"/>
  <c r="D953" i="1" s="1"/>
  <c r="D954" i="1" s="1"/>
  <c r="D955" i="1" s="1"/>
  <c r="D913" i="1"/>
  <c r="D914" i="1" s="1"/>
  <c r="D915" i="1" s="1"/>
  <c r="D916" i="1" s="1"/>
  <c r="D917" i="1" s="1"/>
  <c r="D918" i="1" s="1"/>
  <c r="D919" i="1" s="1"/>
  <c r="D920" i="1" s="1"/>
  <c r="D921" i="1" s="1"/>
  <c r="D922" i="1" s="1"/>
  <c r="D923" i="1" s="1"/>
  <c r="D924" i="1" s="1"/>
  <c r="D925" i="1" s="1"/>
  <c r="D926" i="1" s="1"/>
  <c r="D927" i="1" s="1"/>
  <c r="D928" i="1" s="1"/>
  <c r="D929" i="1" s="1"/>
  <c r="D930" i="1" s="1"/>
  <c r="D931" i="1" s="1"/>
  <c r="D932" i="1" s="1"/>
  <c r="D933" i="1" s="1"/>
  <c r="D891" i="1"/>
  <c r="D892" i="1" s="1"/>
  <c r="D893" i="1" s="1"/>
  <c r="D894" i="1" s="1"/>
  <c r="D895" i="1" s="1"/>
  <c r="D896" i="1" s="1"/>
  <c r="D897" i="1" s="1"/>
  <c r="D898" i="1" s="1"/>
  <c r="D899" i="1" s="1"/>
  <c r="D900" i="1" s="1"/>
  <c r="D901" i="1" s="1"/>
  <c r="D902" i="1" s="1"/>
  <c r="D903" i="1" s="1"/>
  <c r="D904" i="1" s="1"/>
  <c r="D905" i="1" s="1"/>
  <c r="D906" i="1" s="1"/>
  <c r="D907" i="1" s="1"/>
  <c r="D908" i="1" s="1"/>
  <c r="D909" i="1" s="1"/>
  <c r="D910" i="1" s="1"/>
  <c r="D911" i="1" s="1"/>
  <c r="D869" i="1"/>
  <c r="D870" i="1" s="1"/>
  <c r="D871" i="1" s="1"/>
  <c r="D872" i="1" s="1"/>
  <c r="D873" i="1" s="1"/>
  <c r="D874" i="1" s="1"/>
  <c r="D875" i="1" s="1"/>
  <c r="D876" i="1" s="1"/>
  <c r="D877" i="1" s="1"/>
  <c r="D878" i="1" s="1"/>
  <c r="D879" i="1" s="1"/>
  <c r="D880" i="1" s="1"/>
  <c r="D881" i="1" s="1"/>
  <c r="D882" i="1" s="1"/>
  <c r="D883" i="1" s="1"/>
  <c r="D884" i="1" s="1"/>
  <c r="D885" i="1" s="1"/>
  <c r="D886" i="1" s="1"/>
  <c r="D887" i="1" s="1"/>
  <c r="D888" i="1" s="1"/>
  <c r="D889" i="1" s="1"/>
  <c r="D847" i="1"/>
  <c r="D848" i="1" s="1"/>
  <c r="D849" i="1" s="1"/>
  <c r="D850" i="1" s="1"/>
  <c r="D851" i="1" s="1"/>
  <c r="D852" i="1" s="1"/>
  <c r="D853" i="1" s="1"/>
  <c r="D854" i="1" s="1"/>
  <c r="D855" i="1" s="1"/>
  <c r="D856" i="1" s="1"/>
  <c r="D857" i="1" s="1"/>
  <c r="D858" i="1" s="1"/>
  <c r="D859" i="1" s="1"/>
  <c r="D860" i="1" s="1"/>
  <c r="D861" i="1" s="1"/>
  <c r="D862" i="1" s="1"/>
  <c r="D863" i="1" s="1"/>
  <c r="D864" i="1" s="1"/>
  <c r="D865" i="1" s="1"/>
  <c r="D866" i="1" s="1"/>
  <c r="D867" i="1" s="1"/>
  <c r="D825" i="1"/>
  <c r="D826" i="1" s="1"/>
  <c r="D827" i="1" s="1"/>
  <c r="D828" i="1" s="1"/>
  <c r="D829" i="1" s="1"/>
  <c r="D830" i="1" s="1"/>
  <c r="D831" i="1" s="1"/>
  <c r="D832" i="1" s="1"/>
  <c r="D833" i="1" s="1"/>
  <c r="D834" i="1" s="1"/>
  <c r="D835" i="1" s="1"/>
  <c r="D836" i="1" s="1"/>
  <c r="D837" i="1" s="1"/>
  <c r="D838" i="1" s="1"/>
  <c r="D839" i="1" s="1"/>
  <c r="D840" i="1" s="1"/>
  <c r="D841" i="1" s="1"/>
  <c r="D842" i="1" s="1"/>
  <c r="D843" i="1" s="1"/>
  <c r="D844" i="1" s="1"/>
  <c r="D845" i="1" s="1"/>
  <c r="D773" i="1"/>
  <c r="D774" i="1" s="1"/>
  <c r="D775" i="1" s="1"/>
  <c r="D776" i="1" s="1"/>
  <c r="D777" i="1" s="1"/>
  <c r="D778" i="1" s="1"/>
  <c r="D779" i="1" s="1"/>
  <c r="D780" i="1" s="1"/>
  <c r="D781" i="1" s="1"/>
  <c r="D782" i="1" s="1"/>
  <c r="D783" i="1" s="1"/>
  <c r="D784" i="1" s="1"/>
  <c r="D785" i="1" s="1"/>
  <c r="D786" i="1" s="1"/>
  <c r="D787" i="1" s="1"/>
  <c r="D788" i="1" s="1"/>
  <c r="D789" i="1" s="1"/>
  <c r="D790" i="1" s="1"/>
  <c r="D791" i="1" s="1"/>
  <c r="D792" i="1" s="1"/>
  <c r="D793" i="1" s="1"/>
  <c r="D751" i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D764" i="1" s="1"/>
  <c r="D765" i="1" s="1"/>
  <c r="D766" i="1" s="1"/>
  <c r="D767" i="1" s="1"/>
  <c r="D768" i="1" s="1"/>
  <c r="D769" i="1" s="1"/>
  <c r="D770" i="1" s="1"/>
  <c r="D771" i="1" s="1"/>
  <c r="D729" i="1"/>
  <c r="D730" i="1" s="1"/>
  <c r="D731" i="1" s="1"/>
  <c r="D732" i="1" s="1"/>
  <c r="D733" i="1" s="1"/>
  <c r="D734" i="1" s="1"/>
  <c r="D735" i="1" s="1"/>
  <c r="D736" i="1" s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07" i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685" i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663" i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11" i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589" i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567" i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45" i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23" i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01" i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449" i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27" i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05" i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383" i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361" i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39" i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287" i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265" i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43" i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21" i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199" i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177" i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25" i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03" i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81" i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59" i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37" i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15" i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C1148" i="1"/>
  <c r="C1149" i="1" s="1"/>
  <c r="C1150" i="1" s="1"/>
  <c r="C1151" i="1" s="1"/>
  <c r="C1152" i="1" s="1"/>
  <c r="C1153" i="1" s="1"/>
  <c r="C1154" i="1" s="1"/>
  <c r="C1155" i="1" s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s="1"/>
  <c r="C1167" i="1" s="1"/>
  <c r="C1168" i="1" s="1"/>
  <c r="C1169" i="1" s="1"/>
  <c r="C1170" i="1" s="1"/>
  <c r="C1171" i="1" s="1"/>
  <c r="C1172" i="1" s="1"/>
  <c r="C1173" i="1" s="1"/>
  <c r="C1174" i="1" s="1"/>
  <c r="C1175" i="1" s="1"/>
  <c r="C1176" i="1" s="1"/>
  <c r="C1177" i="1" s="1"/>
  <c r="C1178" i="1" s="1"/>
  <c r="C1179" i="1" s="1"/>
  <c r="C1180" i="1" s="1"/>
  <c r="C1181" i="1" s="1"/>
  <c r="C1182" i="1" s="1"/>
  <c r="C1183" i="1" s="1"/>
  <c r="C1184" i="1" s="1"/>
  <c r="C1185" i="1" s="1"/>
  <c r="C1186" i="1" s="1"/>
  <c r="C1187" i="1" s="1"/>
  <c r="C1188" i="1" s="1"/>
  <c r="C1189" i="1" s="1"/>
  <c r="C1190" i="1" s="1"/>
  <c r="C1191" i="1" s="1"/>
  <c r="C1192" i="1" s="1"/>
  <c r="C1193" i="1" s="1"/>
  <c r="C1194" i="1" s="1"/>
  <c r="C1195" i="1" s="1"/>
  <c r="C1196" i="1" s="1"/>
  <c r="C1197" i="1" s="1"/>
  <c r="C1198" i="1" s="1"/>
  <c r="C1199" i="1" s="1"/>
  <c r="C1200" i="1" s="1"/>
  <c r="C1201" i="1" s="1"/>
  <c r="C1202" i="1" s="1"/>
  <c r="C1203" i="1" s="1"/>
  <c r="C1204" i="1" s="1"/>
  <c r="C1205" i="1" s="1"/>
  <c r="C1206" i="1" s="1"/>
  <c r="C1207" i="1" s="1"/>
  <c r="C1208" i="1" s="1"/>
  <c r="C1209" i="1" s="1"/>
  <c r="C1210" i="1" s="1"/>
  <c r="C1211" i="1" s="1"/>
  <c r="C1212" i="1" s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C1223" i="1" s="1"/>
  <c r="C1224" i="1" s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s="1"/>
  <c r="C1235" i="1" s="1"/>
  <c r="C1236" i="1" s="1"/>
  <c r="C1237" i="1" s="1"/>
  <c r="C1238" i="1" s="1"/>
  <c r="C1239" i="1" s="1"/>
  <c r="C1240" i="1" s="1"/>
  <c r="C1241" i="1" s="1"/>
  <c r="C1242" i="1" s="1"/>
  <c r="C1243" i="1" s="1"/>
  <c r="C1244" i="1" s="1"/>
  <c r="C1245" i="1" s="1"/>
  <c r="C1246" i="1" s="1"/>
  <c r="C1247" i="1" s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s="1"/>
  <c r="C1262" i="1" s="1"/>
  <c r="C1263" i="1" s="1"/>
  <c r="C1264" i="1" s="1"/>
  <c r="C1265" i="1" s="1"/>
  <c r="C1266" i="1" s="1"/>
  <c r="C1267" i="1" s="1"/>
  <c r="C1268" i="1" s="1"/>
  <c r="C1269" i="1" s="1"/>
  <c r="C1270" i="1" s="1"/>
  <c r="C1271" i="1" s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C1283" i="1" s="1"/>
  <c r="C1284" i="1" s="1"/>
  <c r="C1285" i="1" s="1"/>
  <c r="C1286" i="1" s="1"/>
  <c r="C1287" i="1" s="1"/>
  <c r="C1288" i="1" s="1"/>
  <c r="C1289" i="1" s="1"/>
  <c r="C1290" i="1" s="1"/>
  <c r="C1291" i="1" s="1"/>
  <c r="C1292" i="1" s="1"/>
  <c r="C1293" i="1" s="1"/>
  <c r="C1294" i="1" s="1"/>
  <c r="C1295" i="1" s="1"/>
  <c r="C1296" i="1" s="1"/>
  <c r="C1297" i="1" s="1"/>
  <c r="C1298" i="1" s="1"/>
  <c r="C986" i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C1027" i="1" s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C1048" i="1" s="1"/>
  <c r="C1049" i="1" s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s="1"/>
  <c r="C1066" i="1" s="1"/>
  <c r="C1067" i="1" s="1"/>
  <c r="C1068" i="1" s="1"/>
  <c r="C1069" i="1" s="1"/>
  <c r="C1070" i="1" s="1"/>
  <c r="C1071" i="1" s="1"/>
  <c r="C1072" i="1" s="1"/>
  <c r="C1073" i="1" s="1"/>
  <c r="C1074" i="1" s="1"/>
  <c r="C1075" i="1" s="1"/>
  <c r="C1076" i="1" s="1"/>
  <c r="C1077" i="1" s="1"/>
  <c r="C1078" i="1" s="1"/>
  <c r="C1079" i="1" s="1"/>
  <c r="C1080" i="1" s="1"/>
  <c r="C1081" i="1" s="1"/>
  <c r="C1082" i="1" s="1"/>
  <c r="C1083" i="1" s="1"/>
  <c r="C1084" i="1" s="1"/>
  <c r="C1085" i="1" s="1"/>
  <c r="C1086" i="1" s="1"/>
  <c r="C1087" i="1" s="1"/>
  <c r="C1088" i="1" s="1"/>
  <c r="C1089" i="1" s="1"/>
  <c r="C1090" i="1" s="1"/>
  <c r="C1091" i="1" s="1"/>
  <c r="C1092" i="1" s="1"/>
  <c r="C1093" i="1" s="1"/>
  <c r="C1094" i="1" s="1"/>
  <c r="C1095" i="1" s="1"/>
  <c r="C1096" i="1" s="1"/>
  <c r="C1097" i="1" s="1"/>
  <c r="C1098" i="1" s="1"/>
  <c r="C1099" i="1" s="1"/>
  <c r="C1100" i="1" s="1"/>
  <c r="C1101" i="1" s="1"/>
  <c r="C1102" i="1" s="1"/>
  <c r="C1103" i="1" s="1"/>
  <c r="C1104" i="1" s="1"/>
  <c r="C1105" i="1" s="1"/>
  <c r="C1106" i="1" s="1"/>
  <c r="C1107" i="1" s="1"/>
  <c r="C1108" i="1" s="1"/>
  <c r="C1109" i="1" s="1"/>
  <c r="C1110" i="1" s="1"/>
  <c r="C1111" i="1" s="1"/>
  <c r="C1112" i="1" s="1"/>
  <c r="C1113" i="1" s="1"/>
  <c r="C1114" i="1" s="1"/>
  <c r="C1115" i="1" s="1"/>
  <c r="C1116" i="1" s="1"/>
  <c r="C1117" i="1" s="1"/>
  <c r="C1118" i="1" s="1"/>
  <c r="C1119" i="1" s="1"/>
  <c r="C1120" i="1" s="1"/>
  <c r="C1121" i="1" s="1"/>
  <c r="C1122" i="1" s="1"/>
  <c r="C1123" i="1" s="1"/>
  <c r="C1124" i="1" s="1"/>
  <c r="C1125" i="1" s="1"/>
  <c r="C1126" i="1" s="1"/>
  <c r="C1127" i="1" s="1"/>
  <c r="C1128" i="1" s="1"/>
  <c r="C1129" i="1" s="1"/>
  <c r="C1130" i="1" s="1"/>
  <c r="C1131" i="1" s="1"/>
  <c r="C1132" i="1" s="1"/>
  <c r="C1133" i="1" s="1"/>
  <c r="C1134" i="1" s="1"/>
  <c r="C1135" i="1" s="1"/>
  <c r="C1136" i="1" s="1"/>
  <c r="C824" i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662" i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500" i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338" i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176" i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14" i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302" i="1"/>
  <c r="C1303" i="1" s="1"/>
  <c r="C1304" i="1" s="1"/>
  <c r="C1305" i="1" s="1"/>
  <c r="C1306" i="1" s="1"/>
  <c r="C1307" i="1" s="1"/>
  <c r="C1308" i="1" s="1"/>
  <c r="B1300" i="1"/>
  <c r="B1301" i="1" s="1"/>
  <c r="B1302" i="1" s="1"/>
  <c r="B1303" i="1" s="1"/>
  <c r="B1304" i="1" s="1"/>
  <c r="B1305" i="1" s="1"/>
  <c r="B1306" i="1" s="1"/>
  <c r="B1307" i="1" s="1"/>
  <c r="B1308" i="1" s="1"/>
  <c r="B1138" i="1"/>
  <c r="B1139" i="1" s="1"/>
  <c r="B1140" i="1" s="1"/>
  <c r="B1141" i="1" s="1"/>
  <c r="B1142" i="1" s="1"/>
  <c r="B1143" i="1" s="1"/>
  <c r="B1144" i="1" s="1"/>
  <c r="B1145" i="1" s="1"/>
  <c r="B1146" i="1" s="1"/>
  <c r="B1147" i="1" s="1"/>
  <c r="B1148" i="1" s="1"/>
  <c r="B1149" i="1" s="1"/>
  <c r="B1150" i="1" s="1"/>
  <c r="B1151" i="1" s="1"/>
  <c r="B1152" i="1" s="1"/>
  <c r="B1153" i="1" s="1"/>
  <c r="B1154" i="1" s="1"/>
  <c r="B1155" i="1" s="1"/>
  <c r="B1156" i="1" s="1"/>
  <c r="B1157" i="1" s="1"/>
  <c r="B1158" i="1" s="1"/>
  <c r="B1159" i="1" s="1"/>
  <c r="B1160" i="1" s="1"/>
  <c r="B1161" i="1" s="1"/>
  <c r="B1162" i="1" s="1"/>
  <c r="B1163" i="1" s="1"/>
  <c r="B1164" i="1" s="1"/>
  <c r="B1165" i="1" s="1"/>
  <c r="B1166" i="1" s="1"/>
  <c r="B1167" i="1" s="1"/>
  <c r="B1168" i="1" s="1"/>
  <c r="B1169" i="1" s="1"/>
  <c r="B1170" i="1" s="1"/>
  <c r="B1171" i="1" s="1"/>
  <c r="B1172" i="1" s="1"/>
  <c r="B1173" i="1" s="1"/>
  <c r="B1174" i="1" s="1"/>
  <c r="B1175" i="1" s="1"/>
  <c r="B1176" i="1" s="1"/>
  <c r="B1177" i="1" s="1"/>
  <c r="B1178" i="1" s="1"/>
  <c r="B1179" i="1" s="1"/>
  <c r="B1180" i="1" s="1"/>
  <c r="B1181" i="1" s="1"/>
  <c r="B1182" i="1" s="1"/>
  <c r="B1183" i="1" s="1"/>
  <c r="B1184" i="1" s="1"/>
  <c r="B1185" i="1" s="1"/>
  <c r="B1186" i="1" s="1"/>
  <c r="B1187" i="1" s="1"/>
  <c r="B1188" i="1" s="1"/>
  <c r="B1189" i="1" s="1"/>
  <c r="B1190" i="1" s="1"/>
  <c r="B1191" i="1" s="1"/>
  <c r="B1192" i="1" s="1"/>
  <c r="B1193" i="1" s="1"/>
  <c r="B1194" i="1" s="1"/>
  <c r="B1195" i="1" s="1"/>
  <c r="B1196" i="1" s="1"/>
  <c r="B1197" i="1" s="1"/>
  <c r="B1198" i="1" s="1"/>
  <c r="B1199" i="1" s="1"/>
  <c r="B1200" i="1" s="1"/>
  <c r="B1201" i="1" s="1"/>
  <c r="B1202" i="1" s="1"/>
  <c r="B1203" i="1" s="1"/>
  <c r="B1204" i="1" s="1"/>
  <c r="B1205" i="1" s="1"/>
  <c r="B1206" i="1" s="1"/>
  <c r="B1207" i="1" s="1"/>
  <c r="B1208" i="1" s="1"/>
  <c r="B1209" i="1" s="1"/>
  <c r="B1210" i="1" s="1"/>
  <c r="B1211" i="1" s="1"/>
  <c r="B1212" i="1" s="1"/>
  <c r="B1213" i="1" s="1"/>
  <c r="B1214" i="1" s="1"/>
  <c r="B1215" i="1" s="1"/>
  <c r="B1216" i="1" s="1"/>
  <c r="B1217" i="1" s="1"/>
  <c r="B1218" i="1" s="1"/>
  <c r="B1219" i="1" s="1"/>
  <c r="B1220" i="1" s="1"/>
  <c r="B1221" i="1" s="1"/>
  <c r="B1222" i="1" s="1"/>
  <c r="B1223" i="1" s="1"/>
  <c r="B1224" i="1" s="1"/>
  <c r="B1225" i="1" s="1"/>
  <c r="B1226" i="1" s="1"/>
  <c r="B1227" i="1" s="1"/>
  <c r="B1228" i="1" s="1"/>
  <c r="B1229" i="1" s="1"/>
  <c r="B1230" i="1" s="1"/>
  <c r="B1231" i="1" s="1"/>
  <c r="B1232" i="1" s="1"/>
  <c r="B1233" i="1" s="1"/>
  <c r="B1234" i="1" s="1"/>
  <c r="B1235" i="1" s="1"/>
  <c r="B1236" i="1" s="1"/>
  <c r="B1237" i="1" s="1"/>
  <c r="B1238" i="1" s="1"/>
  <c r="B1239" i="1" s="1"/>
  <c r="B1240" i="1" s="1"/>
  <c r="B1241" i="1" s="1"/>
  <c r="B1242" i="1" s="1"/>
  <c r="B1243" i="1" s="1"/>
  <c r="B1244" i="1" s="1"/>
  <c r="B1245" i="1" s="1"/>
  <c r="B1246" i="1" s="1"/>
  <c r="B1247" i="1" s="1"/>
  <c r="B1248" i="1" s="1"/>
  <c r="B1249" i="1" s="1"/>
  <c r="B1250" i="1" s="1"/>
  <c r="B1251" i="1" s="1"/>
  <c r="B1252" i="1" s="1"/>
  <c r="B1253" i="1" s="1"/>
  <c r="B1254" i="1" s="1"/>
  <c r="B1255" i="1" s="1"/>
  <c r="B1256" i="1" s="1"/>
  <c r="B1257" i="1" s="1"/>
  <c r="B1258" i="1" s="1"/>
  <c r="B1259" i="1" s="1"/>
  <c r="B1260" i="1" s="1"/>
  <c r="B1261" i="1" s="1"/>
  <c r="B1262" i="1" s="1"/>
  <c r="B1263" i="1" s="1"/>
  <c r="B1264" i="1" s="1"/>
  <c r="B1265" i="1" s="1"/>
  <c r="B1266" i="1" s="1"/>
  <c r="B1267" i="1" s="1"/>
  <c r="B1268" i="1" s="1"/>
  <c r="B1269" i="1" s="1"/>
  <c r="B1270" i="1" s="1"/>
  <c r="B1271" i="1" s="1"/>
  <c r="B1272" i="1" s="1"/>
  <c r="B1273" i="1" s="1"/>
  <c r="B1274" i="1" s="1"/>
  <c r="B1275" i="1" s="1"/>
  <c r="B1276" i="1" s="1"/>
  <c r="B1277" i="1" s="1"/>
  <c r="B1278" i="1" s="1"/>
  <c r="B1279" i="1" s="1"/>
  <c r="B1280" i="1" s="1"/>
  <c r="B1281" i="1" s="1"/>
  <c r="B1282" i="1" s="1"/>
  <c r="B1283" i="1" s="1"/>
  <c r="B1284" i="1" s="1"/>
  <c r="B1285" i="1" s="1"/>
  <c r="B1286" i="1" s="1"/>
  <c r="B1287" i="1" s="1"/>
  <c r="B1288" i="1" s="1"/>
  <c r="B1289" i="1" s="1"/>
  <c r="B1290" i="1" s="1"/>
  <c r="B1291" i="1" s="1"/>
  <c r="B1292" i="1" s="1"/>
  <c r="B1293" i="1" s="1"/>
  <c r="B1294" i="1" s="1"/>
  <c r="B1295" i="1" s="1"/>
  <c r="B1296" i="1" s="1"/>
  <c r="B1297" i="1" s="1"/>
  <c r="B1298" i="1" s="1"/>
  <c r="B976" i="1"/>
  <c r="B977" i="1" s="1"/>
  <c r="B978" i="1" s="1"/>
  <c r="B979" i="1" s="1"/>
  <c r="B980" i="1" s="1"/>
  <c r="B981" i="1" s="1"/>
  <c r="B982" i="1" s="1"/>
  <c r="B983" i="1" s="1"/>
  <c r="B984" i="1" s="1"/>
  <c r="B985" i="1" s="1"/>
  <c r="B986" i="1" s="1"/>
  <c r="B987" i="1" s="1"/>
  <c r="B988" i="1" s="1"/>
  <c r="B989" i="1" s="1"/>
  <c r="B990" i="1" s="1"/>
  <c r="B991" i="1" s="1"/>
  <c r="B992" i="1" s="1"/>
  <c r="B993" i="1" s="1"/>
  <c r="B994" i="1" s="1"/>
  <c r="B995" i="1" s="1"/>
  <c r="B996" i="1" s="1"/>
  <c r="B997" i="1" s="1"/>
  <c r="B998" i="1" s="1"/>
  <c r="B999" i="1" s="1"/>
  <c r="B1000" i="1" s="1"/>
  <c r="B1001" i="1" s="1"/>
  <c r="B1002" i="1" s="1"/>
  <c r="B1003" i="1" s="1"/>
  <c r="B1004" i="1" s="1"/>
  <c r="B1005" i="1" s="1"/>
  <c r="B1006" i="1" s="1"/>
  <c r="B1007" i="1" s="1"/>
  <c r="B1008" i="1" s="1"/>
  <c r="B1009" i="1" s="1"/>
  <c r="B1010" i="1" s="1"/>
  <c r="B1011" i="1" s="1"/>
  <c r="B1012" i="1" s="1"/>
  <c r="B1013" i="1" s="1"/>
  <c r="B1014" i="1" s="1"/>
  <c r="B1015" i="1" s="1"/>
  <c r="B1016" i="1" s="1"/>
  <c r="B1017" i="1" s="1"/>
  <c r="B1018" i="1" s="1"/>
  <c r="B1019" i="1" s="1"/>
  <c r="B1020" i="1" s="1"/>
  <c r="B1021" i="1" s="1"/>
  <c r="B1022" i="1" s="1"/>
  <c r="B1023" i="1" s="1"/>
  <c r="B1024" i="1" s="1"/>
  <c r="B1025" i="1" s="1"/>
  <c r="B1026" i="1" s="1"/>
  <c r="B1027" i="1" s="1"/>
  <c r="B1028" i="1" s="1"/>
  <c r="B1029" i="1" s="1"/>
  <c r="B1030" i="1" s="1"/>
  <c r="B1031" i="1" s="1"/>
  <c r="B1032" i="1" s="1"/>
  <c r="B1033" i="1" s="1"/>
  <c r="B1034" i="1" s="1"/>
  <c r="B1035" i="1" s="1"/>
  <c r="B1036" i="1" s="1"/>
  <c r="B1037" i="1" s="1"/>
  <c r="B1038" i="1" s="1"/>
  <c r="B1039" i="1" s="1"/>
  <c r="B1040" i="1" s="1"/>
  <c r="B1041" i="1" s="1"/>
  <c r="B1042" i="1" s="1"/>
  <c r="B1043" i="1" s="1"/>
  <c r="B1044" i="1" s="1"/>
  <c r="B1045" i="1" s="1"/>
  <c r="B1046" i="1" s="1"/>
  <c r="B1047" i="1" s="1"/>
  <c r="B1048" i="1" s="1"/>
  <c r="B1049" i="1" s="1"/>
  <c r="B1050" i="1" s="1"/>
  <c r="B1051" i="1" s="1"/>
  <c r="B1052" i="1" s="1"/>
  <c r="B1053" i="1" s="1"/>
  <c r="B1054" i="1" s="1"/>
  <c r="B1055" i="1" s="1"/>
  <c r="B1056" i="1" s="1"/>
  <c r="B1057" i="1" s="1"/>
  <c r="B1058" i="1" s="1"/>
  <c r="B1059" i="1" s="1"/>
  <c r="B1060" i="1" s="1"/>
  <c r="B1061" i="1" s="1"/>
  <c r="B1062" i="1" s="1"/>
  <c r="B1063" i="1" s="1"/>
  <c r="B1064" i="1" s="1"/>
  <c r="B1065" i="1" s="1"/>
  <c r="B1066" i="1" s="1"/>
  <c r="B1067" i="1" s="1"/>
  <c r="B1068" i="1" s="1"/>
  <c r="B1069" i="1" s="1"/>
  <c r="B1070" i="1" s="1"/>
  <c r="B1071" i="1" s="1"/>
  <c r="B1072" i="1" s="1"/>
  <c r="B1073" i="1" s="1"/>
  <c r="B1074" i="1" s="1"/>
  <c r="B1075" i="1" s="1"/>
  <c r="B1076" i="1" s="1"/>
  <c r="B1077" i="1" s="1"/>
  <c r="B1078" i="1" s="1"/>
  <c r="B1079" i="1" s="1"/>
  <c r="B1080" i="1" s="1"/>
  <c r="B1081" i="1" s="1"/>
  <c r="B1082" i="1" s="1"/>
  <c r="B1083" i="1" s="1"/>
  <c r="B1084" i="1" s="1"/>
  <c r="B1085" i="1" s="1"/>
  <c r="B1086" i="1" s="1"/>
  <c r="B1087" i="1" s="1"/>
  <c r="B1088" i="1" s="1"/>
  <c r="B1089" i="1" s="1"/>
  <c r="B1090" i="1" s="1"/>
  <c r="B1091" i="1" s="1"/>
  <c r="B1092" i="1" s="1"/>
  <c r="B1093" i="1" s="1"/>
  <c r="B1094" i="1" s="1"/>
  <c r="B1095" i="1" s="1"/>
  <c r="B1096" i="1" s="1"/>
  <c r="B1097" i="1" s="1"/>
  <c r="B1098" i="1" s="1"/>
  <c r="B1099" i="1" s="1"/>
  <c r="B1100" i="1" s="1"/>
  <c r="B1101" i="1" s="1"/>
  <c r="B1102" i="1" s="1"/>
  <c r="B1103" i="1" s="1"/>
  <c r="B1104" i="1" s="1"/>
  <c r="B1105" i="1" s="1"/>
  <c r="B1106" i="1" s="1"/>
  <c r="B1107" i="1" s="1"/>
  <c r="B1108" i="1" s="1"/>
  <c r="B1109" i="1" s="1"/>
  <c r="B1110" i="1" s="1"/>
  <c r="B1111" i="1" s="1"/>
  <c r="B1112" i="1" s="1"/>
  <c r="B1113" i="1" s="1"/>
  <c r="B1114" i="1" s="1"/>
  <c r="B1115" i="1" s="1"/>
  <c r="B1116" i="1" s="1"/>
  <c r="B1117" i="1" s="1"/>
  <c r="B1118" i="1" s="1"/>
  <c r="B1119" i="1" s="1"/>
  <c r="B1120" i="1" s="1"/>
  <c r="B1121" i="1" s="1"/>
  <c r="B1122" i="1" s="1"/>
  <c r="B1123" i="1" s="1"/>
  <c r="B1124" i="1" s="1"/>
  <c r="B1125" i="1" s="1"/>
  <c r="B1126" i="1" s="1"/>
  <c r="B1127" i="1" s="1"/>
  <c r="B1128" i="1" s="1"/>
  <c r="B1129" i="1" s="1"/>
  <c r="B1130" i="1" s="1"/>
  <c r="B1131" i="1" s="1"/>
  <c r="B1132" i="1" s="1"/>
  <c r="B1133" i="1" s="1"/>
  <c r="B1134" i="1" s="1"/>
  <c r="B1135" i="1" s="1"/>
  <c r="B1136" i="1" s="1"/>
  <c r="B814" i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3" i="1" s="1"/>
  <c r="B974" i="1" s="1"/>
  <c r="B652" i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490" i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328" i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166" i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5" i="1"/>
  <c r="B4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A3" i="1"/>
  <c r="K3" i="1" s="1" a="1"/>
  <c r="K3" i="1" s="1"/>
  <c r="J3" i="1" l="1"/>
  <c r="L17" i="2"/>
  <c r="M16" i="2"/>
  <c r="N16" i="2" s="1"/>
  <c r="O16" i="2" s="1"/>
  <c r="P16" i="2" s="1"/>
  <c r="L1" i="2"/>
  <c r="M1" i="2" s="1"/>
  <c r="N1" i="2" s="1"/>
  <c r="O1" i="2" s="1"/>
  <c r="P1" i="2" s="1"/>
  <c r="Q1" i="2" s="1"/>
  <c r="R1" i="2" s="1"/>
  <c r="S1" i="2" s="1"/>
  <c r="A5" i="1"/>
  <c r="K5" i="1" s="1" a="1"/>
  <c r="K5" i="1" s="1"/>
  <c r="I3" i="1"/>
  <c r="Q16" i="2" l="1"/>
  <c r="R16" i="2" s="1"/>
  <c r="S16" i="2" s="1"/>
  <c r="T16" i="2" s="1"/>
  <c r="P17" i="2"/>
  <c r="A4" i="1"/>
  <c r="I5" i="1"/>
  <c r="K4" i="1" l="1" a="1"/>
  <c r="K4" i="1" s="1"/>
  <c r="J4" i="1"/>
  <c r="J5" i="1" s="1"/>
  <c r="J6" i="1" s="1"/>
  <c r="T17" i="2"/>
  <c r="U16" i="2"/>
  <c r="V16" i="2" s="1"/>
  <c r="W16" i="2" s="1"/>
  <c r="X16" i="2" s="1"/>
  <c r="A6" i="1"/>
  <c r="K6" i="1" s="1" a="1"/>
  <c r="K6" i="1" s="1"/>
  <c r="I4" i="1"/>
  <c r="J7" i="1" l="1"/>
  <c r="X17" i="2"/>
  <c r="Y16" i="2"/>
  <c r="Z16" i="2" s="1"/>
  <c r="AA16" i="2" s="1"/>
  <c r="AB16" i="2" s="1"/>
  <c r="A7" i="1"/>
  <c r="K7" i="1" s="1" a="1"/>
  <c r="K7" i="1" s="1"/>
  <c r="I6" i="1"/>
  <c r="J8" i="1" l="1"/>
  <c r="AB17" i="2"/>
  <c r="AC16" i="2"/>
  <c r="AD16" i="2" s="1"/>
  <c r="AE16" i="2" s="1"/>
  <c r="AF16" i="2" s="1"/>
  <c r="A8" i="1"/>
  <c r="K8" i="1" s="1" a="1"/>
  <c r="K8" i="1" s="1"/>
  <c r="I7" i="1"/>
  <c r="J9" i="1" l="1"/>
  <c r="AG16" i="2"/>
  <c r="AH16" i="2" s="1"/>
  <c r="AI16" i="2" s="1"/>
  <c r="AJ16" i="2" s="1"/>
  <c r="AF17" i="2"/>
  <c r="A9" i="1"/>
  <c r="K9" i="1" s="1" a="1"/>
  <c r="K9" i="1" s="1"/>
  <c r="I8" i="1"/>
  <c r="AJ17" i="2" l="1"/>
  <c r="AK16" i="2"/>
  <c r="AL16" i="2" s="1"/>
  <c r="AM16" i="2" s="1"/>
  <c r="AN16" i="2" s="1"/>
  <c r="A10" i="1"/>
  <c r="K10" i="1" s="1" a="1"/>
  <c r="K10" i="1" s="1"/>
  <c r="I9" i="1"/>
  <c r="J10" i="1" l="1"/>
  <c r="AO16" i="2"/>
  <c r="AP16" i="2" s="1"/>
  <c r="AQ16" i="2" s="1"/>
  <c r="AR16" i="2" s="1"/>
  <c r="AN17" i="2"/>
  <c r="A11" i="1"/>
  <c r="K11" i="1" s="1" a="1"/>
  <c r="K11" i="1" s="1"/>
  <c r="I10" i="1"/>
  <c r="J11" i="1" l="1"/>
  <c r="J12" i="1" s="1"/>
  <c r="AR17" i="2"/>
  <c r="AS16" i="2"/>
  <c r="AT16" i="2" s="1"/>
  <c r="AU16" i="2" s="1"/>
  <c r="AV16" i="2" s="1"/>
  <c r="A12" i="1"/>
  <c r="K12" i="1" s="1" a="1"/>
  <c r="K12" i="1" s="1"/>
  <c r="I11" i="1"/>
  <c r="AW16" i="2" l="1"/>
  <c r="AX16" i="2" s="1"/>
  <c r="AY16" i="2" s="1"/>
  <c r="AZ16" i="2" s="1"/>
  <c r="AV17" i="2"/>
  <c r="A13" i="1"/>
  <c r="K13" i="1" s="1" a="1"/>
  <c r="K13" i="1" s="1"/>
  <c r="I12" i="1"/>
  <c r="J13" i="1" l="1"/>
  <c r="AZ17" i="2"/>
  <c r="BA16" i="2"/>
  <c r="BB16" i="2" s="1"/>
  <c r="BC16" i="2" s="1"/>
  <c r="BD16" i="2" s="1"/>
  <c r="A14" i="1"/>
  <c r="I13" i="1"/>
  <c r="K14" i="1" l="1" a="1"/>
  <c r="K14" i="1" s="1"/>
  <c r="J14" i="1"/>
  <c r="BD17" i="2"/>
  <c r="BE16" i="2"/>
  <c r="BF16" i="2" s="1"/>
  <c r="BG16" i="2" s="1"/>
  <c r="BH16" i="2" s="1"/>
  <c r="A15" i="1"/>
  <c r="I14" i="1"/>
  <c r="K15" i="1" l="1" a="1"/>
  <c r="K15" i="1" s="1"/>
  <c r="J15" i="1"/>
  <c r="BH17" i="2"/>
  <c r="BI16" i="2"/>
  <c r="BJ16" i="2" s="1"/>
  <c r="BK16" i="2" s="1"/>
  <c r="BL16" i="2" s="1"/>
  <c r="A16" i="1"/>
  <c r="K16" i="1" s="1" a="1"/>
  <c r="K16" i="1" s="1"/>
  <c r="I15" i="1"/>
  <c r="J16" i="1" l="1"/>
  <c r="BM16" i="2"/>
  <c r="BN16" i="2" s="1"/>
  <c r="BO16" i="2" s="1"/>
  <c r="BP16" i="2" s="1"/>
  <c r="BL17" i="2"/>
  <c r="A17" i="1"/>
  <c r="I16" i="1"/>
  <c r="K17" i="1" l="1" a="1"/>
  <c r="K17" i="1" s="1"/>
  <c r="J17" i="1"/>
  <c r="BP17" i="2"/>
  <c r="BQ16" i="2"/>
  <c r="BR16" i="2" s="1"/>
  <c r="BS16" i="2" s="1"/>
  <c r="BT16" i="2" s="1"/>
  <c r="A18" i="1"/>
  <c r="I17" i="1"/>
  <c r="K18" i="1" l="1" a="1"/>
  <c r="K18" i="1" s="1"/>
  <c r="J18" i="1"/>
  <c r="BU16" i="2"/>
  <c r="BV16" i="2" s="1"/>
  <c r="BW16" i="2" s="1"/>
  <c r="BT17" i="2"/>
  <c r="A19" i="1"/>
  <c r="K19" i="1" s="1" a="1"/>
  <c r="K19" i="1" s="1"/>
  <c r="I18" i="1"/>
  <c r="J19" i="1" l="1"/>
  <c r="A20" i="1"/>
  <c r="K20" i="1" s="1" a="1"/>
  <c r="K20" i="1" s="1"/>
  <c r="I19" i="1"/>
  <c r="J20" i="1" l="1"/>
  <c r="A21" i="1"/>
  <c r="K21" i="1" s="1" a="1"/>
  <c r="K21" i="1" s="1"/>
  <c r="I20" i="1"/>
  <c r="J21" i="1" l="1"/>
  <c r="A22" i="1"/>
  <c r="K22" i="1" s="1" a="1"/>
  <c r="K22" i="1" s="1"/>
  <c r="I21" i="1"/>
  <c r="J22" i="1" l="1"/>
  <c r="A23" i="1"/>
  <c r="K23" i="1" s="1" a="1"/>
  <c r="K23" i="1" s="1"/>
  <c r="I22" i="1"/>
  <c r="J23" i="1" l="1"/>
  <c r="A24" i="1"/>
  <c r="K24" i="1" s="1" a="1"/>
  <c r="K24" i="1" s="1"/>
  <c r="I23" i="1"/>
  <c r="J24" i="1" l="1"/>
  <c r="A25" i="1"/>
  <c r="K25" i="1" s="1" a="1"/>
  <c r="K25" i="1" s="1"/>
  <c r="I24" i="1"/>
  <c r="J25" i="1" l="1"/>
  <c r="A26" i="1"/>
  <c r="K26" i="1" s="1" a="1"/>
  <c r="K26" i="1" s="1"/>
  <c r="I25" i="1"/>
  <c r="J26" i="1" l="1"/>
  <c r="A27" i="1"/>
  <c r="K27" i="1" s="1" a="1"/>
  <c r="K27" i="1" s="1"/>
  <c r="I26" i="1"/>
  <c r="J27" i="1" l="1"/>
  <c r="A28" i="1"/>
  <c r="K28" i="1" s="1" a="1"/>
  <c r="K28" i="1" s="1"/>
  <c r="I27" i="1"/>
  <c r="J28" i="1" l="1"/>
  <c r="A29" i="1"/>
  <c r="K29" i="1" s="1" a="1"/>
  <c r="K29" i="1" s="1"/>
  <c r="I28" i="1"/>
  <c r="J29" i="1" l="1"/>
  <c r="A30" i="1"/>
  <c r="K30" i="1" s="1" a="1"/>
  <c r="K30" i="1" s="1"/>
  <c r="I29" i="1"/>
  <c r="J30" i="1" l="1"/>
  <c r="A31" i="1"/>
  <c r="K31" i="1" s="1" a="1"/>
  <c r="K31" i="1" s="1"/>
  <c r="I30" i="1"/>
  <c r="J31" i="1" l="1"/>
  <c r="A32" i="1"/>
  <c r="K32" i="1" s="1" a="1"/>
  <c r="K32" i="1" s="1"/>
  <c r="I31" i="1"/>
  <c r="J32" i="1" l="1"/>
  <c r="A33" i="1"/>
  <c r="K33" i="1" s="1" a="1"/>
  <c r="K33" i="1" s="1"/>
  <c r="I32" i="1"/>
  <c r="J33" i="1" l="1"/>
  <c r="A34" i="1"/>
  <c r="K34" i="1" s="1" a="1"/>
  <c r="K34" i="1" s="1"/>
  <c r="I33" i="1"/>
  <c r="J34" i="1" l="1"/>
  <c r="A35" i="1"/>
  <c r="K35" i="1" s="1" a="1"/>
  <c r="K35" i="1" s="1"/>
  <c r="I34" i="1"/>
  <c r="J35" i="1" l="1"/>
  <c r="A36" i="1"/>
  <c r="I35" i="1"/>
  <c r="K36" i="1" l="1" a="1"/>
  <c r="K36" i="1" s="1"/>
  <c r="J36" i="1"/>
  <c r="A37" i="1"/>
  <c r="I36" i="1"/>
  <c r="K37" i="1" l="1" a="1"/>
  <c r="K37" i="1" s="1"/>
  <c r="L37" i="1" s="1"/>
  <c r="J37" i="1"/>
  <c r="A38" i="1"/>
  <c r="K38" i="1" s="1" a="1"/>
  <c r="K38" i="1" s="1"/>
  <c r="L38" i="1" s="1"/>
  <c r="I37" i="1"/>
  <c r="J38" i="1" l="1"/>
  <c r="A39" i="1"/>
  <c r="K39" i="1" s="1" a="1"/>
  <c r="K39" i="1" s="1"/>
  <c r="L39" i="1" s="1"/>
  <c r="I38" i="1"/>
  <c r="J39" i="1" l="1"/>
  <c r="A40" i="1"/>
  <c r="K40" i="1" s="1" a="1"/>
  <c r="K40" i="1" s="1"/>
  <c r="L40" i="1" s="1"/>
  <c r="I39" i="1"/>
  <c r="J40" i="1" l="1"/>
  <c r="A41" i="1"/>
  <c r="I40" i="1"/>
  <c r="K41" i="1" l="1" a="1"/>
  <c r="K41" i="1" s="1"/>
  <c r="L41" i="1" s="1"/>
  <c r="J41" i="1"/>
  <c r="A42" i="1"/>
  <c r="I41" i="1"/>
  <c r="K42" i="1" l="1" a="1"/>
  <c r="K42" i="1" s="1"/>
  <c r="L42" i="1" s="1"/>
  <c r="J42" i="1"/>
  <c r="A43" i="1"/>
  <c r="K43" i="1" s="1" a="1"/>
  <c r="K43" i="1" s="1"/>
  <c r="L43" i="1" s="1"/>
  <c r="I42" i="1"/>
  <c r="J43" i="1" l="1"/>
  <c r="A44" i="1"/>
  <c r="K44" i="1" s="1" a="1"/>
  <c r="K44" i="1" s="1"/>
  <c r="L44" i="1" s="1"/>
  <c r="I43" i="1"/>
  <c r="J44" i="1" l="1"/>
  <c r="A45" i="1"/>
  <c r="K45" i="1" s="1" a="1"/>
  <c r="K45" i="1" s="1"/>
  <c r="L45" i="1" s="1"/>
  <c r="I44" i="1"/>
  <c r="J45" i="1" l="1"/>
  <c r="A46" i="1"/>
  <c r="K46" i="1" s="1" a="1"/>
  <c r="K46" i="1" s="1"/>
  <c r="L46" i="1" s="1"/>
  <c r="I45" i="1"/>
  <c r="J46" i="1" l="1"/>
  <c r="A47" i="1"/>
  <c r="K47" i="1" s="1" a="1"/>
  <c r="K47" i="1" s="1"/>
  <c r="L47" i="1" s="1"/>
  <c r="I46" i="1"/>
  <c r="J47" i="1" l="1"/>
  <c r="A48" i="1"/>
  <c r="K48" i="1" s="1" a="1"/>
  <c r="K48" i="1" s="1"/>
  <c r="L48" i="1" s="1"/>
  <c r="I47" i="1"/>
  <c r="J48" i="1" l="1"/>
  <c r="A49" i="1"/>
  <c r="K49" i="1" s="1" a="1"/>
  <c r="K49" i="1" s="1"/>
  <c r="L49" i="1" s="1"/>
  <c r="I48" i="1"/>
  <c r="J49" i="1" l="1"/>
  <c r="A50" i="1"/>
  <c r="K50" i="1" s="1" a="1"/>
  <c r="K50" i="1" s="1"/>
  <c r="L50" i="1" s="1"/>
  <c r="I49" i="1"/>
  <c r="J50" i="1" l="1"/>
  <c r="A51" i="1"/>
  <c r="K51" i="1" s="1" a="1"/>
  <c r="K51" i="1" s="1"/>
  <c r="L51" i="1" s="1"/>
  <c r="I50" i="1"/>
  <c r="J51" i="1" l="1"/>
  <c r="A52" i="1"/>
  <c r="K52" i="1" s="1" a="1"/>
  <c r="K52" i="1" s="1"/>
  <c r="L52" i="1" s="1"/>
  <c r="I51" i="1"/>
  <c r="J52" i="1" l="1"/>
  <c r="A53" i="1"/>
  <c r="K53" i="1" s="1" a="1"/>
  <c r="K53" i="1" s="1"/>
  <c r="L53" i="1" s="1"/>
  <c r="I52" i="1"/>
  <c r="J53" i="1" l="1"/>
  <c r="A54" i="1"/>
  <c r="K54" i="1" s="1" a="1"/>
  <c r="K54" i="1" s="1"/>
  <c r="L54" i="1" s="1"/>
  <c r="I53" i="1"/>
  <c r="J54" i="1" l="1"/>
  <c r="A55" i="1"/>
  <c r="K55" i="1" s="1" a="1"/>
  <c r="K55" i="1" s="1"/>
  <c r="L55" i="1" s="1"/>
  <c r="I54" i="1"/>
  <c r="J55" i="1" l="1"/>
  <c r="A56" i="1"/>
  <c r="K56" i="1" s="1" a="1"/>
  <c r="K56" i="1" s="1"/>
  <c r="L56" i="1" s="1"/>
  <c r="I55" i="1"/>
  <c r="J56" i="1" l="1"/>
  <c r="A57" i="1"/>
  <c r="K57" i="1" s="1" a="1"/>
  <c r="K57" i="1" s="1"/>
  <c r="L57" i="1" s="1"/>
  <c r="I56" i="1"/>
  <c r="J57" i="1" l="1"/>
  <c r="A58" i="1"/>
  <c r="I57" i="1"/>
  <c r="K58" i="1" l="1" a="1"/>
  <c r="K58" i="1" s="1"/>
  <c r="J58" i="1"/>
  <c r="A59" i="1"/>
  <c r="I58" i="1"/>
  <c r="K59" i="1" l="1" a="1"/>
  <c r="K59" i="1" s="1"/>
  <c r="L59" i="1" s="1"/>
  <c r="J59" i="1"/>
  <c r="A60" i="1"/>
  <c r="K60" i="1" s="1" a="1"/>
  <c r="K60" i="1" s="1"/>
  <c r="L60" i="1" s="1"/>
  <c r="I59" i="1"/>
  <c r="J60" i="1" l="1"/>
  <c r="A61" i="1"/>
  <c r="K61" i="1" s="1" a="1"/>
  <c r="K61" i="1" s="1"/>
  <c r="L61" i="1" s="1"/>
  <c r="I60" i="1"/>
  <c r="J61" i="1" l="1"/>
  <c r="A62" i="1"/>
  <c r="K62" i="1" s="1" a="1"/>
  <c r="K62" i="1" s="1"/>
  <c r="L62" i="1" s="1"/>
  <c r="I61" i="1"/>
  <c r="J62" i="1" l="1"/>
  <c r="A63" i="1"/>
  <c r="K63" i="1" s="1" a="1"/>
  <c r="K63" i="1" s="1"/>
  <c r="L63" i="1" s="1"/>
  <c r="I62" i="1"/>
  <c r="J63" i="1" l="1"/>
  <c r="A64" i="1"/>
  <c r="K64" i="1" s="1" a="1"/>
  <c r="K64" i="1" s="1"/>
  <c r="L64" i="1" s="1"/>
  <c r="I63" i="1"/>
  <c r="J64" i="1" l="1"/>
  <c r="A65" i="1"/>
  <c r="I64" i="1"/>
  <c r="K65" i="1" l="1" a="1"/>
  <c r="K65" i="1" s="1"/>
  <c r="L65" i="1" s="1"/>
  <c r="J65" i="1"/>
  <c r="A66" i="1"/>
  <c r="I65" i="1"/>
  <c r="K66" i="1" l="1" a="1"/>
  <c r="K66" i="1" s="1"/>
  <c r="L66" i="1" s="1"/>
  <c r="J66" i="1"/>
  <c r="A67" i="1"/>
  <c r="K67" i="1" s="1" a="1"/>
  <c r="K67" i="1" s="1"/>
  <c r="L67" i="1" s="1"/>
  <c r="I66" i="1"/>
  <c r="J67" i="1" l="1"/>
  <c r="A68" i="1"/>
  <c r="K68" i="1" s="1" a="1"/>
  <c r="K68" i="1" s="1"/>
  <c r="L68" i="1" s="1"/>
  <c r="I67" i="1"/>
  <c r="J68" i="1" l="1"/>
  <c r="A69" i="1"/>
  <c r="K69" i="1" s="1" a="1"/>
  <c r="K69" i="1" s="1"/>
  <c r="L69" i="1" s="1"/>
  <c r="I68" i="1"/>
  <c r="J69" i="1" l="1"/>
  <c r="A70" i="1"/>
  <c r="K70" i="1" s="1" a="1"/>
  <c r="K70" i="1" s="1"/>
  <c r="L70" i="1" s="1"/>
  <c r="I69" i="1"/>
  <c r="J70" i="1" l="1"/>
  <c r="A71" i="1"/>
  <c r="K71" i="1" s="1" a="1"/>
  <c r="K71" i="1" s="1"/>
  <c r="L71" i="1" s="1"/>
  <c r="I70" i="1"/>
  <c r="J71" i="1" l="1"/>
  <c r="A72" i="1"/>
  <c r="K72" i="1" s="1" a="1"/>
  <c r="K72" i="1" s="1"/>
  <c r="L72" i="1" s="1"/>
  <c r="I71" i="1"/>
  <c r="J72" i="1" l="1"/>
  <c r="A73" i="1"/>
  <c r="I72" i="1"/>
  <c r="K73" i="1" l="1" a="1"/>
  <c r="K73" i="1" s="1"/>
  <c r="L73" i="1" s="1"/>
  <c r="J73" i="1"/>
  <c r="A74" i="1"/>
  <c r="K74" i="1" s="1" a="1"/>
  <c r="K74" i="1" s="1"/>
  <c r="L74" i="1" s="1"/>
  <c r="I73" i="1"/>
  <c r="J74" i="1" l="1"/>
  <c r="A75" i="1"/>
  <c r="K75" i="1" s="1" a="1"/>
  <c r="K75" i="1" s="1"/>
  <c r="L75" i="1" s="1"/>
  <c r="I74" i="1"/>
  <c r="J75" i="1" l="1"/>
  <c r="A76" i="1"/>
  <c r="K76" i="1" s="1" a="1"/>
  <c r="K76" i="1" s="1"/>
  <c r="L76" i="1" s="1"/>
  <c r="I75" i="1"/>
  <c r="J76" i="1" l="1"/>
  <c r="A77" i="1"/>
  <c r="K77" i="1" s="1" a="1"/>
  <c r="K77" i="1" s="1"/>
  <c r="L77" i="1" s="1"/>
  <c r="I76" i="1"/>
  <c r="J77" i="1" l="1"/>
  <c r="A78" i="1"/>
  <c r="K78" i="1" s="1" a="1"/>
  <c r="K78" i="1" s="1"/>
  <c r="L78" i="1" s="1"/>
  <c r="I77" i="1"/>
  <c r="J78" i="1" l="1"/>
  <c r="A79" i="1"/>
  <c r="K79" i="1" s="1" a="1"/>
  <c r="K79" i="1" s="1"/>
  <c r="L79" i="1" s="1"/>
  <c r="I78" i="1"/>
  <c r="J79" i="1" l="1"/>
  <c r="A80" i="1"/>
  <c r="I79" i="1"/>
  <c r="K80" i="1" l="1" a="1"/>
  <c r="K80" i="1" s="1"/>
  <c r="J80" i="1"/>
  <c r="A81" i="1"/>
  <c r="I80" i="1"/>
  <c r="K81" i="1" l="1" a="1"/>
  <c r="K81" i="1" s="1"/>
  <c r="L81" i="1" s="1"/>
  <c r="J81" i="1"/>
  <c r="A82" i="1"/>
  <c r="I81" i="1"/>
  <c r="K82" i="1" l="1" a="1"/>
  <c r="K82" i="1" s="1"/>
  <c r="L82" i="1" s="1"/>
  <c r="J82" i="1"/>
  <c r="A83" i="1"/>
  <c r="K83" i="1" s="1" a="1"/>
  <c r="K83" i="1" s="1"/>
  <c r="L83" i="1" s="1"/>
  <c r="I82" i="1"/>
  <c r="J83" i="1" l="1"/>
  <c r="A84" i="1"/>
  <c r="K84" i="1" s="1" a="1"/>
  <c r="K84" i="1" s="1"/>
  <c r="L84" i="1" s="1"/>
  <c r="I83" i="1"/>
  <c r="J84" i="1" l="1"/>
  <c r="A85" i="1"/>
  <c r="K85" i="1" s="1" a="1"/>
  <c r="K85" i="1" s="1"/>
  <c r="L85" i="1" s="1"/>
  <c r="I84" i="1"/>
  <c r="J85" i="1" l="1"/>
  <c r="A86" i="1"/>
  <c r="K86" i="1" s="1" a="1"/>
  <c r="K86" i="1" s="1"/>
  <c r="L86" i="1" s="1"/>
  <c r="I85" i="1"/>
  <c r="J86" i="1" l="1"/>
  <c r="A87" i="1"/>
  <c r="K87" i="1" s="1" a="1"/>
  <c r="K87" i="1" s="1"/>
  <c r="L87" i="1" s="1"/>
  <c r="I86" i="1"/>
  <c r="J87" i="1" l="1"/>
  <c r="A88" i="1"/>
  <c r="K88" i="1" s="1" a="1"/>
  <c r="K88" i="1" s="1"/>
  <c r="L88" i="1" s="1"/>
  <c r="I87" i="1"/>
  <c r="J88" i="1" l="1"/>
  <c r="A89" i="1"/>
  <c r="K89" i="1" s="1" a="1"/>
  <c r="K89" i="1" s="1"/>
  <c r="L89" i="1" s="1"/>
  <c r="I88" i="1"/>
  <c r="J89" i="1" l="1"/>
  <c r="A90" i="1"/>
  <c r="K90" i="1" s="1" a="1"/>
  <c r="K90" i="1" s="1"/>
  <c r="L90" i="1" s="1"/>
  <c r="I89" i="1"/>
  <c r="J90" i="1" l="1"/>
  <c r="A91" i="1"/>
  <c r="K91" i="1" s="1" a="1"/>
  <c r="K91" i="1" s="1"/>
  <c r="L91" i="1" s="1"/>
  <c r="I90" i="1"/>
  <c r="J91" i="1" l="1"/>
  <c r="J92" i="1" s="1"/>
  <c r="A92" i="1"/>
  <c r="K92" i="1" s="1" a="1"/>
  <c r="K92" i="1" s="1"/>
  <c r="L92" i="1" s="1"/>
  <c r="I91" i="1"/>
  <c r="A93" i="1" l="1"/>
  <c r="K93" i="1" s="1" a="1"/>
  <c r="K93" i="1" s="1"/>
  <c r="L93" i="1" s="1"/>
  <c r="I92" i="1"/>
  <c r="J93" i="1" l="1"/>
  <c r="A94" i="1"/>
  <c r="K94" i="1" s="1" a="1"/>
  <c r="K94" i="1" s="1"/>
  <c r="L94" i="1" s="1"/>
  <c r="I93" i="1"/>
  <c r="J94" i="1" l="1"/>
  <c r="A95" i="1"/>
  <c r="K95" i="1" s="1" a="1"/>
  <c r="K95" i="1" s="1"/>
  <c r="L95" i="1" s="1"/>
  <c r="I94" i="1"/>
  <c r="J95" i="1" l="1"/>
  <c r="A96" i="1"/>
  <c r="K96" i="1" s="1" a="1"/>
  <c r="K96" i="1" s="1"/>
  <c r="L96" i="1" s="1"/>
  <c r="I95" i="1"/>
  <c r="J96" i="1" l="1"/>
  <c r="A97" i="1"/>
  <c r="K97" i="1" s="1" a="1"/>
  <c r="K97" i="1" s="1"/>
  <c r="L97" i="1" s="1"/>
  <c r="I96" i="1"/>
  <c r="J97" i="1" l="1"/>
  <c r="A98" i="1"/>
  <c r="K98" i="1" s="1" a="1"/>
  <c r="K98" i="1" s="1"/>
  <c r="L98" i="1" s="1"/>
  <c r="I97" i="1"/>
  <c r="J98" i="1" l="1"/>
  <c r="A99" i="1"/>
  <c r="K99" i="1" s="1" a="1"/>
  <c r="K99" i="1" s="1"/>
  <c r="L99" i="1" s="1"/>
  <c r="I98" i="1"/>
  <c r="J99" i="1" l="1"/>
  <c r="A100" i="1"/>
  <c r="K100" i="1" s="1" a="1"/>
  <c r="K100" i="1" s="1"/>
  <c r="L100" i="1" s="1"/>
  <c r="I99" i="1"/>
  <c r="J100" i="1" l="1"/>
  <c r="A101" i="1"/>
  <c r="K101" i="1" s="1" a="1"/>
  <c r="K101" i="1" s="1"/>
  <c r="L101" i="1" s="1"/>
  <c r="I100" i="1"/>
  <c r="J101" i="1" l="1"/>
  <c r="A102" i="1"/>
  <c r="I101" i="1"/>
  <c r="K102" i="1" l="1" a="1"/>
  <c r="K102" i="1" s="1"/>
  <c r="J102" i="1"/>
  <c r="A103" i="1"/>
  <c r="I102" i="1"/>
  <c r="K103" i="1" l="1" a="1"/>
  <c r="K103" i="1" s="1"/>
  <c r="L103" i="1" s="1"/>
  <c r="J103" i="1"/>
  <c r="A104" i="1"/>
  <c r="K104" i="1" s="1" a="1"/>
  <c r="K104" i="1" s="1"/>
  <c r="L104" i="1" s="1"/>
  <c r="I103" i="1"/>
  <c r="J104" i="1" l="1"/>
  <c r="A105" i="1"/>
  <c r="I104" i="1"/>
  <c r="K105" i="1" l="1" a="1"/>
  <c r="K105" i="1" s="1"/>
  <c r="L105" i="1" s="1"/>
  <c r="J105" i="1"/>
  <c r="A106" i="1"/>
  <c r="I105" i="1"/>
  <c r="K106" i="1" l="1" a="1"/>
  <c r="K106" i="1" s="1"/>
  <c r="L106" i="1" s="1"/>
  <c r="J106" i="1"/>
  <c r="A107" i="1"/>
  <c r="K107" i="1" s="1" a="1"/>
  <c r="K107" i="1" s="1"/>
  <c r="L107" i="1" s="1"/>
  <c r="I106" i="1"/>
  <c r="J107" i="1" l="1"/>
  <c r="A108" i="1"/>
  <c r="K108" i="1" s="1" a="1"/>
  <c r="K108" i="1" s="1"/>
  <c r="L108" i="1" s="1"/>
  <c r="I107" i="1"/>
  <c r="J108" i="1" l="1"/>
  <c r="A109" i="1"/>
  <c r="K109" i="1" s="1" a="1"/>
  <c r="K109" i="1" s="1"/>
  <c r="L109" i="1" s="1"/>
  <c r="I108" i="1"/>
  <c r="J109" i="1" l="1"/>
  <c r="A110" i="1"/>
  <c r="K110" i="1" s="1" a="1"/>
  <c r="K110" i="1" s="1"/>
  <c r="L110" i="1" s="1"/>
  <c r="I109" i="1"/>
  <c r="J110" i="1" l="1"/>
  <c r="A111" i="1"/>
  <c r="K111" i="1" s="1" a="1"/>
  <c r="K111" i="1" s="1"/>
  <c r="L111" i="1" s="1"/>
  <c r="I110" i="1"/>
  <c r="J111" i="1" l="1"/>
  <c r="A112" i="1"/>
  <c r="K112" i="1" s="1" a="1"/>
  <c r="K112" i="1" s="1"/>
  <c r="L112" i="1" s="1"/>
  <c r="I111" i="1"/>
  <c r="J112" i="1" l="1"/>
  <c r="A113" i="1"/>
  <c r="K113" i="1" s="1" a="1"/>
  <c r="K113" i="1" s="1"/>
  <c r="L113" i="1" s="1"/>
  <c r="I112" i="1"/>
  <c r="J113" i="1" l="1"/>
  <c r="A114" i="1"/>
  <c r="K114" i="1" s="1" a="1"/>
  <c r="K114" i="1" s="1"/>
  <c r="L114" i="1" s="1"/>
  <c r="I113" i="1"/>
  <c r="J114" i="1" l="1"/>
  <c r="A115" i="1"/>
  <c r="K115" i="1" s="1" a="1"/>
  <c r="K115" i="1" s="1"/>
  <c r="L115" i="1" s="1"/>
  <c r="I114" i="1"/>
  <c r="J115" i="1" l="1"/>
  <c r="A116" i="1"/>
  <c r="K116" i="1" s="1" a="1"/>
  <c r="K116" i="1" s="1"/>
  <c r="L116" i="1" s="1"/>
  <c r="I115" i="1"/>
  <c r="J116" i="1" l="1"/>
  <c r="A117" i="1"/>
  <c r="K117" i="1" s="1" a="1"/>
  <c r="K117" i="1" s="1"/>
  <c r="L117" i="1" s="1"/>
  <c r="I116" i="1"/>
  <c r="J117" i="1" l="1"/>
  <c r="A118" i="1"/>
  <c r="K118" i="1" s="1" a="1"/>
  <c r="K118" i="1" s="1"/>
  <c r="L118" i="1" s="1"/>
  <c r="I117" i="1"/>
  <c r="J118" i="1" l="1"/>
  <c r="A119" i="1"/>
  <c r="K119" i="1" s="1" a="1"/>
  <c r="K119" i="1" s="1"/>
  <c r="L119" i="1" s="1"/>
  <c r="I118" i="1"/>
  <c r="J119" i="1" l="1"/>
  <c r="A120" i="1"/>
  <c r="K120" i="1" s="1" a="1"/>
  <c r="K120" i="1" s="1"/>
  <c r="L120" i="1" s="1"/>
  <c r="I119" i="1"/>
  <c r="J120" i="1" l="1"/>
  <c r="A121" i="1"/>
  <c r="K121" i="1" s="1" a="1"/>
  <c r="K121" i="1" s="1"/>
  <c r="L121" i="1" s="1"/>
  <c r="I120" i="1"/>
  <c r="J121" i="1" l="1"/>
  <c r="A122" i="1"/>
  <c r="K122" i="1" s="1" a="1"/>
  <c r="K122" i="1" s="1"/>
  <c r="L122" i="1" s="1"/>
  <c r="I121" i="1"/>
  <c r="J122" i="1" l="1"/>
  <c r="A123" i="1"/>
  <c r="K123" i="1" s="1" a="1"/>
  <c r="K123" i="1" s="1"/>
  <c r="L123" i="1" s="1"/>
  <c r="I122" i="1"/>
  <c r="J123" i="1" l="1"/>
  <c r="A124" i="1"/>
  <c r="I123" i="1"/>
  <c r="K124" i="1" l="1" a="1"/>
  <c r="K124" i="1" s="1"/>
  <c r="J124" i="1"/>
  <c r="A125" i="1"/>
  <c r="I124" i="1"/>
  <c r="K125" i="1" l="1" a="1"/>
  <c r="K125" i="1" s="1"/>
  <c r="L125" i="1" s="1"/>
  <c r="J125" i="1"/>
  <c r="A126" i="1"/>
  <c r="K126" i="1" s="1" a="1"/>
  <c r="K126" i="1" s="1"/>
  <c r="L126" i="1" s="1"/>
  <c r="I125" i="1"/>
  <c r="J126" i="1" l="1"/>
  <c r="A127" i="1"/>
  <c r="K127" i="1" s="1" a="1"/>
  <c r="K127" i="1" s="1"/>
  <c r="L127" i="1" s="1"/>
  <c r="I126" i="1"/>
  <c r="J127" i="1" l="1"/>
  <c r="A128" i="1"/>
  <c r="K128" i="1" s="1" a="1"/>
  <c r="K128" i="1" s="1"/>
  <c r="L128" i="1" s="1"/>
  <c r="I127" i="1"/>
  <c r="J128" i="1" l="1"/>
  <c r="A129" i="1"/>
  <c r="I128" i="1"/>
  <c r="K129" i="1" l="1" a="1"/>
  <c r="K129" i="1" s="1"/>
  <c r="L129" i="1" s="1"/>
  <c r="J129" i="1"/>
  <c r="A130" i="1"/>
  <c r="I129" i="1"/>
  <c r="K130" i="1" l="1" a="1"/>
  <c r="K130" i="1" s="1"/>
  <c r="L130" i="1" s="1"/>
  <c r="J130" i="1"/>
  <c r="A131" i="1"/>
  <c r="K131" i="1" s="1" a="1"/>
  <c r="K131" i="1" s="1"/>
  <c r="L131" i="1" s="1"/>
  <c r="I130" i="1"/>
  <c r="J131" i="1" l="1"/>
  <c r="A132" i="1"/>
  <c r="K132" i="1" s="1" a="1"/>
  <c r="K132" i="1" s="1"/>
  <c r="L132" i="1" s="1"/>
  <c r="I131" i="1"/>
  <c r="J132" i="1" l="1"/>
  <c r="A133" i="1"/>
  <c r="K133" i="1" s="1" a="1"/>
  <c r="K133" i="1" s="1"/>
  <c r="L133" i="1" s="1"/>
  <c r="I132" i="1"/>
  <c r="J133" i="1" l="1"/>
  <c r="A134" i="1"/>
  <c r="K134" i="1" s="1" a="1"/>
  <c r="K134" i="1" s="1"/>
  <c r="L134" i="1" s="1"/>
  <c r="I133" i="1"/>
  <c r="J134" i="1" l="1"/>
  <c r="A135" i="1"/>
  <c r="K135" i="1" s="1" a="1"/>
  <c r="K135" i="1" s="1"/>
  <c r="L135" i="1" s="1"/>
  <c r="I134" i="1"/>
  <c r="J135" i="1" l="1"/>
  <c r="A136" i="1"/>
  <c r="K136" i="1" s="1" a="1"/>
  <c r="K136" i="1" s="1"/>
  <c r="L136" i="1" s="1"/>
  <c r="I135" i="1"/>
  <c r="J136" i="1" l="1"/>
  <c r="A137" i="1"/>
  <c r="K137" i="1" s="1" a="1"/>
  <c r="K137" i="1" s="1"/>
  <c r="L137" i="1" s="1"/>
  <c r="I136" i="1"/>
  <c r="J137" i="1" l="1"/>
  <c r="A138" i="1"/>
  <c r="K138" i="1" s="1" a="1"/>
  <c r="K138" i="1" s="1"/>
  <c r="L138" i="1" s="1"/>
  <c r="I137" i="1"/>
  <c r="J138" i="1" l="1"/>
  <c r="A139" i="1"/>
  <c r="K139" i="1" s="1" a="1"/>
  <c r="K139" i="1" s="1"/>
  <c r="L139" i="1" s="1"/>
  <c r="I138" i="1"/>
  <c r="J139" i="1" l="1"/>
  <c r="A140" i="1"/>
  <c r="K140" i="1" s="1" a="1"/>
  <c r="K140" i="1" s="1"/>
  <c r="L140" i="1" s="1"/>
  <c r="I139" i="1"/>
  <c r="J140" i="1" l="1"/>
  <c r="A141" i="1"/>
  <c r="K141" i="1" s="1" a="1"/>
  <c r="K141" i="1" s="1"/>
  <c r="L141" i="1" s="1"/>
  <c r="I140" i="1"/>
  <c r="J141" i="1" l="1"/>
  <c r="A142" i="1"/>
  <c r="K142" i="1" s="1" a="1"/>
  <c r="K142" i="1" s="1"/>
  <c r="L142" i="1" s="1"/>
  <c r="I141" i="1"/>
  <c r="J142" i="1" l="1"/>
  <c r="A143" i="1"/>
  <c r="K143" i="1" s="1" a="1"/>
  <c r="K143" i="1" s="1"/>
  <c r="L143" i="1" s="1"/>
  <c r="I142" i="1"/>
  <c r="J143" i="1" l="1"/>
  <c r="A144" i="1"/>
  <c r="K144" i="1" s="1" a="1"/>
  <c r="K144" i="1" s="1"/>
  <c r="L144" i="1" s="1"/>
  <c r="I143" i="1"/>
  <c r="J144" i="1" l="1"/>
  <c r="A145" i="1"/>
  <c r="I144" i="1"/>
  <c r="K145" i="1" l="1" a="1"/>
  <c r="K145" i="1" s="1"/>
  <c r="L145" i="1" s="1"/>
  <c r="J145" i="1"/>
  <c r="A146" i="1"/>
  <c r="I145" i="1"/>
  <c r="K146" i="1" l="1" a="1"/>
  <c r="K146" i="1" s="1"/>
  <c r="J146" i="1"/>
  <c r="A147" i="1"/>
  <c r="K147" i="1" s="1" a="1"/>
  <c r="K147" i="1" s="1"/>
  <c r="I146" i="1"/>
  <c r="J147" i="1" l="1"/>
  <c r="A148" i="1"/>
  <c r="K148" i="1" s="1" a="1"/>
  <c r="K148" i="1" s="1"/>
  <c r="I147" i="1"/>
  <c r="J148" i="1" l="1"/>
  <c r="A149" i="1"/>
  <c r="K149" i="1" s="1" a="1"/>
  <c r="K149" i="1" s="1"/>
  <c r="I148" i="1"/>
  <c r="J149" i="1" l="1"/>
  <c r="A150" i="1"/>
  <c r="K150" i="1" s="1" a="1"/>
  <c r="K150" i="1" s="1"/>
  <c r="I149" i="1"/>
  <c r="J150" i="1" l="1"/>
  <c r="A151" i="1"/>
  <c r="K151" i="1" s="1" a="1"/>
  <c r="K151" i="1" s="1"/>
  <c r="I150" i="1"/>
  <c r="J151" i="1" l="1"/>
  <c r="A152" i="1"/>
  <c r="K152" i="1" s="1" a="1"/>
  <c r="K152" i="1" s="1"/>
  <c r="I151" i="1"/>
  <c r="J152" i="1" l="1"/>
  <c r="A153" i="1"/>
  <c r="K153" i="1" s="1" a="1"/>
  <c r="K153" i="1" s="1"/>
  <c r="I152" i="1"/>
  <c r="J153" i="1" l="1"/>
  <c r="A154" i="1"/>
  <c r="K154" i="1" s="1" a="1"/>
  <c r="K154" i="1" s="1"/>
  <c r="I153" i="1"/>
  <c r="J154" i="1" l="1"/>
  <c r="A155" i="1"/>
  <c r="K155" i="1" s="1" a="1"/>
  <c r="K155" i="1" s="1"/>
  <c r="I154" i="1"/>
  <c r="J155" i="1" l="1"/>
  <c r="A156" i="1"/>
  <c r="K156" i="1" s="1" a="1"/>
  <c r="K156" i="1" s="1"/>
  <c r="I155" i="1"/>
  <c r="J156" i="1" l="1"/>
  <c r="A157" i="1"/>
  <c r="K157" i="1" s="1" a="1"/>
  <c r="K157" i="1" s="1"/>
  <c r="I156" i="1"/>
  <c r="J157" i="1" l="1"/>
  <c r="A158" i="1"/>
  <c r="K158" i="1" s="1" a="1"/>
  <c r="K158" i="1" s="1"/>
  <c r="L158" i="1" s="1"/>
  <c r="I157" i="1"/>
  <c r="J158" i="1" l="1"/>
  <c r="A159" i="1"/>
  <c r="K159" i="1" s="1" a="1"/>
  <c r="K159" i="1" s="1"/>
  <c r="L159" i="1" s="1"/>
  <c r="I158" i="1"/>
  <c r="J159" i="1" l="1"/>
  <c r="A160" i="1"/>
  <c r="K160" i="1" s="1" a="1"/>
  <c r="K160" i="1" s="1"/>
  <c r="L160" i="1" s="1"/>
  <c r="I159" i="1"/>
  <c r="J160" i="1" l="1"/>
  <c r="A161" i="1"/>
  <c r="K161" i="1" s="1" a="1"/>
  <c r="K161" i="1" s="1"/>
  <c r="L161" i="1" s="1"/>
  <c r="I160" i="1"/>
  <c r="J161" i="1" l="1"/>
  <c r="A162" i="1"/>
  <c r="K162" i="1" s="1" a="1"/>
  <c r="K162" i="1" s="1"/>
  <c r="L162" i="1" s="1"/>
  <c r="I161" i="1"/>
  <c r="J162" i="1" l="1"/>
  <c r="A163" i="1"/>
  <c r="K163" i="1" s="1" a="1"/>
  <c r="K163" i="1" s="1"/>
  <c r="L163" i="1" s="1"/>
  <c r="I162" i="1"/>
  <c r="J163" i="1" l="1"/>
  <c r="A164" i="1"/>
  <c r="K164" i="1" s="1" a="1"/>
  <c r="K164" i="1" s="1"/>
  <c r="L164" i="1" s="1"/>
  <c r="I163" i="1"/>
  <c r="J164" i="1" l="1"/>
  <c r="A165" i="1"/>
  <c r="I164" i="1"/>
  <c r="K165" i="1" l="1" a="1"/>
  <c r="K165" i="1" s="1"/>
  <c r="L165" i="1" s="1"/>
  <c r="J165" i="1"/>
  <c r="A166" i="1"/>
  <c r="I165" i="1"/>
  <c r="K166" i="1" l="1" a="1"/>
  <c r="K166" i="1" s="1"/>
  <c r="L166" i="1" s="1"/>
  <c r="J166" i="1"/>
  <c r="A167" i="1"/>
  <c r="K167" i="1" s="1" a="1"/>
  <c r="K167" i="1" s="1"/>
  <c r="L167" i="1" s="1"/>
  <c r="I166" i="1"/>
  <c r="J167" i="1" l="1"/>
  <c r="A168" i="1"/>
  <c r="K168" i="1" s="1" a="1"/>
  <c r="K168" i="1" s="1"/>
  <c r="L168" i="1" s="1"/>
  <c r="I167" i="1"/>
  <c r="J168" i="1" l="1"/>
  <c r="A169" i="1"/>
  <c r="I168" i="1"/>
  <c r="K169" i="1" l="1" a="1"/>
  <c r="K169" i="1" s="1"/>
  <c r="L169" i="1" s="1"/>
  <c r="J169" i="1"/>
  <c r="A170" i="1"/>
  <c r="I169" i="1"/>
  <c r="K170" i="1" l="1" a="1"/>
  <c r="K170" i="1" s="1"/>
  <c r="L170" i="1" s="1"/>
  <c r="J170" i="1"/>
  <c r="A171" i="1"/>
  <c r="K171" i="1" s="1" a="1"/>
  <c r="K171" i="1" s="1"/>
  <c r="L171" i="1" s="1"/>
  <c r="I170" i="1"/>
  <c r="J171" i="1" l="1"/>
  <c r="A172" i="1"/>
  <c r="K172" i="1" s="1" a="1"/>
  <c r="K172" i="1" s="1"/>
  <c r="L172" i="1" s="1"/>
  <c r="I171" i="1"/>
  <c r="J172" i="1" l="1"/>
  <c r="A173" i="1"/>
  <c r="K173" i="1" s="1" a="1"/>
  <c r="K173" i="1" s="1"/>
  <c r="L173" i="1" s="1"/>
  <c r="I172" i="1"/>
  <c r="J173" i="1" l="1"/>
  <c r="A174" i="1"/>
  <c r="K174" i="1" s="1" a="1"/>
  <c r="K174" i="1" s="1"/>
  <c r="L174" i="1" s="1"/>
  <c r="I173" i="1"/>
  <c r="J174" i="1" l="1"/>
  <c r="A175" i="1"/>
  <c r="K175" i="1" s="1" a="1"/>
  <c r="K175" i="1" s="1"/>
  <c r="L175" i="1" s="1"/>
  <c r="I174" i="1"/>
  <c r="J175" i="1" l="1"/>
  <c r="A176" i="1"/>
  <c r="I175" i="1"/>
  <c r="K176" i="1" l="1" a="1"/>
  <c r="K176" i="1" s="1"/>
  <c r="L176" i="1" s="1"/>
  <c r="J176" i="1"/>
  <c r="A177" i="1"/>
  <c r="I176" i="1"/>
  <c r="K177" i="1" l="1" a="1"/>
  <c r="K177" i="1" s="1"/>
  <c r="L177" i="1" s="1"/>
  <c r="J177" i="1"/>
  <c r="A178" i="1"/>
  <c r="I177" i="1"/>
  <c r="K178" i="1" l="1" a="1"/>
  <c r="K178" i="1" s="1"/>
  <c r="L178" i="1" s="1"/>
  <c r="J178" i="1"/>
  <c r="A179" i="1"/>
  <c r="K179" i="1" s="1" a="1"/>
  <c r="K179" i="1" s="1"/>
  <c r="L179" i="1" s="1"/>
  <c r="I178" i="1"/>
  <c r="J179" i="1" l="1"/>
  <c r="A180" i="1"/>
  <c r="K180" i="1" s="1" a="1"/>
  <c r="K180" i="1" s="1"/>
  <c r="L180" i="1" s="1"/>
  <c r="I179" i="1"/>
  <c r="J180" i="1" l="1"/>
  <c r="A181" i="1"/>
  <c r="K181" i="1" s="1" a="1"/>
  <c r="K181" i="1" s="1"/>
  <c r="L181" i="1" s="1"/>
  <c r="I180" i="1"/>
  <c r="J181" i="1" l="1"/>
  <c r="A182" i="1"/>
  <c r="K182" i="1" s="1" a="1"/>
  <c r="K182" i="1" s="1"/>
  <c r="L182" i="1" s="1"/>
  <c r="I181" i="1"/>
  <c r="J182" i="1" l="1"/>
  <c r="A183" i="1"/>
  <c r="K183" i="1" s="1" a="1"/>
  <c r="K183" i="1" s="1"/>
  <c r="L183" i="1" s="1"/>
  <c r="I182" i="1"/>
  <c r="J183" i="1" l="1"/>
  <c r="A184" i="1"/>
  <c r="K184" i="1" s="1" a="1"/>
  <c r="K184" i="1" s="1"/>
  <c r="L184" i="1" s="1"/>
  <c r="I183" i="1"/>
  <c r="J184" i="1" l="1"/>
  <c r="A185" i="1"/>
  <c r="I184" i="1"/>
  <c r="K185" i="1" l="1" a="1"/>
  <c r="K185" i="1" s="1"/>
  <c r="L185" i="1" s="1"/>
  <c r="J185" i="1"/>
  <c r="A186" i="1"/>
  <c r="K186" i="1" s="1" a="1"/>
  <c r="K186" i="1" s="1"/>
  <c r="L186" i="1" s="1"/>
  <c r="I185" i="1"/>
  <c r="J186" i="1" l="1"/>
  <c r="A187" i="1"/>
  <c r="K187" i="1" s="1" a="1"/>
  <c r="K187" i="1" s="1"/>
  <c r="L187" i="1" s="1"/>
  <c r="I186" i="1"/>
  <c r="J187" i="1" l="1"/>
  <c r="A188" i="1"/>
  <c r="K188" i="1" s="1" a="1"/>
  <c r="K188" i="1" s="1"/>
  <c r="L188" i="1" s="1"/>
  <c r="I187" i="1"/>
  <c r="J188" i="1" l="1"/>
  <c r="A189" i="1"/>
  <c r="K189" i="1" s="1" a="1"/>
  <c r="K189" i="1" s="1"/>
  <c r="L189" i="1" s="1"/>
  <c r="I188" i="1"/>
  <c r="J189" i="1" l="1"/>
  <c r="A190" i="1"/>
  <c r="K190" i="1" s="1" a="1"/>
  <c r="K190" i="1" s="1"/>
  <c r="L190" i="1" s="1"/>
  <c r="I189" i="1"/>
  <c r="J190" i="1" l="1"/>
  <c r="A191" i="1"/>
  <c r="K191" i="1" s="1" a="1"/>
  <c r="K191" i="1" s="1"/>
  <c r="L191" i="1" s="1"/>
  <c r="I190" i="1"/>
  <c r="J191" i="1" l="1"/>
  <c r="A192" i="1"/>
  <c r="K192" i="1" s="1" a="1"/>
  <c r="K192" i="1" s="1"/>
  <c r="L192" i="1" s="1"/>
  <c r="I191" i="1"/>
  <c r="J192" i="1" l="1"/>
  <c r="A193" i="1"/>
  <c r="K193" i="1" s="1" a="1"/>
  <c r="K193" i="1" s="1"/>
  <c r="L193" i="1" s="1"/>
  <c r="I192" i="1"/>
  <c r="J193" i="1" l="1"/>
  <c r="A194" i="1"/>
  <c r="K194" i="1" s="1" a="1"/>
  <c r="K194" i="1" s="1"/>
  <c r="L194" i="1" s="1"/>
  <c r="I193" i="1"/>
  <c r="J194" i="1" l="1"/>
  <c r="A195" i="1"/>
  <c r="K195" i="1" s="1" a="1"/>
  <c r="K195" i="1" s="1"/>
  <c r="L195" i="1" s="1"/>
  <c r="I194" i="1"/>
  <c r="J195" i="1" l="1"/>
  <c r="A196" i="1"/>
  <c r="K196" i="1" s="1" a="1"/>
  <c r="K196" i="1" s="1"/>
  <c r="L196" i="1" s="1"/>
  <c r="I195" i="1"/>
  <c r="J196" i="1" l="1"/>
  <c r="A197" i="1"/>
  <c r="K197" i="1" s="1" a="1"/>
  <c r="K197" i="1" s="1"/>
  <c r="L197" i="1" s="1"/>
  <c r="I196" i="1"/>
  <c r="J197" i="1" l="1"/>
  <c r="A198" i="1"/>
  <c r="I197" i="1"/>
  <c r="K198" i="1" l="1" a="1"/>
  <c r="K198" i="1" s="1"/>
  <c r="L198" i="1" s="1"/>
  <c r="J198" i="1"/>
  <c r="A199" i="1"/>
  <c r="I198" i="1"/>
  <c r="K199" i="1" l="1" a="1"/>
  <c r="K199" i="1" s="1"/>
  <c r="L199" i="1" s="1"/>
  <c r="J199" i="1"/>
  <c r="A200" i="1"/>
  <c r="K200" i="1" s="1" a="1"/>
  <c r="K200" i="1" s="1"/>
  <c r="L200" i="1" s="1"/>
  <c r="I199" i="1"/>
  <c r="J200" i="1" l="1"/>
  <c r="A201" i="1"/>
  <c r="I200" i="1"/>
  <c r="K201" i="1" l="1" a="1"/>
  <c r="K201" i="1" s="1"/>
  <c r="L201" i="1" s="1"/>
  <c r="J201" i="1"/>
  <c r="A202" i="1"/>
  <c r="I201" i="1"/>
  <c r="K202" i="1" l="1" a="1"/>
  <c r="K202" i="1" s="1"/>
  <c r="L202" i="1" s="1"/>
  <c r="J202" i="1"/>
  <c r="A203" i="1"/>
  <c r="K203" i="1" s="1" a="1"/>
  <c r="K203" i="1" s="1"/>
  <c r="L203" i="1" s="1"/>
  <c r="I202" i="1"/>
  <c r="J203" i="1" l="1"/>
  <c r="A204" i="1"/>
  <c r="K204" i="1" s="1" a="1"/>
  <c r="K204" i="1" s="1"/>
  <c r="L204" i="1" s="1"/>
  <c r="I203" i="1"/>
  <c r="J204" i="1" l="1"/>
  <c r="A205" i="1"/>
  <c r="K205" i="1" s="1" a="1"/>
  <c r="K205" i="1" s="1"/>
  <c r="L205" i="1" s="1"/>
  <c r="I204" i="1"/>
  <c r="J205" i="1" l="1"/>
  <c r="A206" i="1"/>
  <c r="K206" i="1" s="1" a="1"/>
  <c r="K206" i="1" s="1"/>
  <c r="L206" i="1" s="1"/>
  <c r="I205" i="1"/>
  <c r="J206" i="1" l="1"/>
  <c r="A207" i="1"/>
  <c r="K207" i="1" s="1" a="1"/>
  <c r="K207" i="1" s="1"/>
  <c r="L207" i="1" s="1"/>
  <c r="I206" i="1"/>
  <c r="J207" i="1" l="1"/>
  <c r="A208" i="1"/>
  <c r="K208" i="1" s="1" a="1"/>
  <c r="K208" i="1" s="1"/>
  <c r="L208" i="1" s="1"/>
  <c r="I207" i="1"/>
  <c r="J208" i="1" l="1"/>
  <c r="A209" i="1"/>
  <c r="I208" i="1"/>
  <c r="K209" i="1" l="1" a="1"/>
  <c r="K209" i="1" s="1"/>
  <c r="L209" i="1" s="1"/>
  <c r="J209" i="1"/>
  <c r="A210" i="1"/>
  <c r="K210" i="1" s="1" a="1"/>
  <c r="K210" i="1" s="1"/>
  <c r="L210" i="1" s="1"/>
  <c r="I209" i="1"/>
  <c r="J210" i="1" l="1"/>
  <c r="A211" i="1"/>
  <c r="K211" i="1" s="1" a="1"/>
  <c r="K211" i="1" s="1"/>
  <c r="L211" i="1" s="1"/>
  <c r="I210" i="1"/>
  <c r="J211" i="1" l="1"/>
  <c r="A212" i="1"/>
  <c r="K212" i="1" s="1" a="1"/>
  <c r="K212" i="1" s="1"/>
  <c r="L212" i="1" s="1"/>
  <c r="I211" i="1"/>
  <c r="J212" i="1" l="1"/>
  <c r="A213" i="1"/>
  <c r="K213" i="1" s="1" a="1"/>
  <c r="K213" i="1" s="1"/>
  <c r="L213" i="1" s="1"/>
  <c r="I212" i="1"/>
  <c r="J213" i="1" l="1"/>
  <c r="A214" i="1"/>
  <c r="K214" i="1" s="1" a="1"/>
  <c r="K214" i="1" s="1"/>
  <c r="L214" i="1" s="1"/>
  <c r="I213" i="1"/>
  <c r="J214" i="1" l="1"/>
  <c r="A215" i="1"/>
  <c r="K215" i="1" s="1" a="1"/>
  <c r="K215" i="1" s="1"/>
  <c r="L215" i="1" s="1"/>
  <c r="I214" i="1"/>
  <c r="J215" i="1" l="1"/>
  <c r="A216" i="1"/>
  <c r="K216" i="1" s="1" a="1"/>
  <c r="K216" i="1" s="1"/>
  <c r="L216" i="1" s="1"/>
  <c r="I215" i="1"/>
  <c r="J216" i="1" l="1"/>
  <c r="A217" i="1"/>
  <c r="K217" i="1" s="1" a="1"/>
  <c r="K217" i="1" s="1"/>
  <c r="L217" i="1" s="1"/>
  <c r="I216" i="1"/>
  <c r="J217" i="1" l="1"/>
  <c r="A218" i="1"/>
  <c r="I217" i="1"/>
  <c r="K218" i="1" l="1" a="1"/>
  <c r="K218" i="1" s="1"/>
  <c r="L218" i="1" s="1"/>
  <c r="J218" i="1"/>
  <c r="A219" i="1"/>
  <c r="K219" i="1" s="1" a="1"/>
  <c r="K219" i="1" s="1"/>
  <c r="L219" i="1" s="1"/>
  <c r="I218" i="1"/>
  <c r="J219" i="1" l="1"/>
  <c r="A220" i="1"/>
  <c r="I219" i="1"/>
  <c r="K220" i="1" l="1" a="1"/>
  <c r="K220" i="1" s="1"/>
  <c r="L220" i="1" s="1"/>
  <c r="J220" i="1"/>
  <c r="A221" i="1"/>
  <c r="I220" i="1"/>
  <c r="K221" i="1" l="1" a="1"/>
  <c r="K221" i="1" s="1"/>
  <c r="L221" i="1" s="1"/>
  <c r="J221" i="1"/>
  <c r="A222" i="1"/>
  <c r="K222" i="1" s="1" a="1"/>
  <c r="K222" i="1" s="1"/>
  <c r="L222" i="1" s="1"/>
  <c r="I221" i="1"/>
  <c r="J222" i="1" l="1"/>
  <c r="A223" i="1"/>
  <c r="K223" i="1" s="1" a="1"/>
  <c r="K223" i="1" s="1"/>
  <c r="L223" i="1" s="1"/>
  <c r="I222" i="1"/>
  <c r="J223" i="1" l="1"/>
  <c r="A224" i="1"/>
  <c r="K224" i="1" s="1" a="1"/>
  <c r="K224" i="1" s="1"/>
  <c r="L224" i="1" s="1"/>
  <c r="I223" i="1"/>
  <c r="J224" i="1" l="1"/>
  <c r="A225" i="1"/>
  <c r="I224" i="1"/>
  <c r="K225" i="1" l="1" a="1"/>
  <c r="K225" i="1" s="1"/>
  <c r="L225" i="1" s="1"/>
  <c r="J225" i="1"/>
  <c r="A226" i="1"/>
  <c r="I225" i="1"/>
  <c r="K226" i="1" l="1" a="1"/>
  <c r="K226" i="1" s="1"/>
  <c r="L226" i="1" s="1"/>
  <c r="J226" i="1"/>
  <c r="A227" i="1"/>
  <c r="K227" i="1" s="1" a="1"/>
  <c r="K227" i="1" s="1"/>
  <c r="L227" i="1" s="1"/>
  <c r="I226" i="1"/>
  <c r="J227" i="1" l="1"/>
  <c r="A228" i="1"/>
  <c r="K228" i="1" s="1" a="1"/>
  <c r="K228" i="1" s="1"/>
  <c r="L228" i="1" s="1"/>
  <c r="I227" i="1"/>
  <c r="J228" i="1" l="1"/>
  <c r="A229" i="1"/>
  <c r="K229" i="1" s="1" a="1"/>
  <c r="K229" i="1" s="1"/>
  <c r="L229" i="1" s="1"/>
  <c r="I228" i="1"/>
  <c r="J229" i="1" l="1"/>
  <c r="A230" i="1"/>
  <c r="K230" i="1" s="1" a="1"/>
  <c r="K230" i="1" s="1"/>
  <c r="L230" i="1" s="1"/>
  <c r="I229" i="1"/>
  <c r="J230" i="1" l="1"/>
  <c r="A231" i="1"/>
  <c r="K231" i="1" s="1" a="1"/>
  <c r="K231" i="1" s="1"/>
  <c r="L231" i="1" s="1"/>
  <c r="I230" i="1"/>
  <c r="J231" i="1" l="1"/>
  <c r="A232" i="1"/>
  <c r="K232" i="1" s="1" a="1"/>
  <c r="K232" i="1" s="1"/>
  <c r="L232" i="1" s="1"/>
  <c r="I231" i="1"/>
  <c r="J232" i="1" l="1"/>
  <c r="A233" i="1"/>
  <c r="I232" i="1"/>
  <c r="K233" i="1" l="1" a="1"/>
  <c r="K233" i="1" s="1"/>
  <c r="L233" i="1" s="1"/>
  <c r="J233" i="1"/>
  <c r="A234" i="1"/>
  <c r="K234" i="1" s="1" a="1"/>
  <c r="K234" i="1" s="1"/>
  <c r="L234" i="1" s="1"/>
  <c r="I233" i="1"/>
  <c r="J234" i="1" l="1"/>
  <c r="A235" i="1"/>
  <c r="K235" i="1" s="1" a="1"/>
  <c r="K235" i="1" s="1"/>
  <c r="L235" i="1" s="1"/>
  <c r="I234" i="1"/>
  <c r="J235" i="1" l="1"/>
  <c r="A236" i="1"/>
  <c r="K236" i="1" s="1" a="1"/>
  <c r="K236" i="1" s="1"/>
  <c r="L236" i="1" s="1"/>
  <c r="I235" i="1"/>
  <c r="J236" i="1" l="1"/>
  <c r="A237" i="1"/>
  <c r="K237" i="1" s="1" a="1"/>
  <c r="K237" i="1" s="1"/>
  <c r="L237" i="1" s="1"/>
  <c r="I236" i="1"/>
  <c r="J237" i="1" l="1"/>
  <c r="A238" i="1"/>
  <c r="K238" i="1" s="1" a="1"/>
  <c r="K238" i="1" s="1"/>
  <c r="L238" i="1" s="1"/>
  <c r="I237" i="1"/>
  <c r="J238" i="1" l="1"/>
  <c r="A239" i="1"/>
  <c r="K239" i="1" s="1" a="1"/>
  <c r="K239" i="1" s="1"/>
  <c r="L239" i="1" s="1"/>
  <c r="I238" i="1"/>
  <c r="J239" i="1" l="1"/>
  <c r="A240" i="1"/>
  <c r="K240" i="1" s="1" a="1"/>
  <c r="K240" i="1" s="1"/>
  <c r="L240" i="1" s="1"/>
  <c r="I239" i="1"/>
  <c r="J240" i="1" l="1"/>
  <c r="A241" i="1"/>
  <c r="K241" i="1" s="1" a="1"/>
  <c r="K241" i="1" s="1"/>
  <c r="L241" i="1" s="1"/>
  <c r="I240" i="1"/>
  <c r="J241" i="1" l="1"/>
  <c r="A242" i="1"/>
  <c r="I241" i="1"/>
  <c r="K242" i="1" l="1" a="1"/>
  <c r="K242" i="1" s="1"/>
  <c r="L242" i="1" s="1"/>
  <c r="J242" i="1"/>
  <c r="A243" i="1"/>
  <c r="I242" i="1"/>
  <c r="K243" i="1" l="1" a="1"/>
  <c r="K243" i="1" s="1"/>
  <c r="L243" i="1" s="1"/>
  <c r="J243" i="1"/>
  <c r="A244" i="1"/>
  <c r="K244" i="1" s="1" a="1"/>
  <c r="K244" i="1" s="1"/>
  <c r="L244" i="1" s="1"/>
  <c r="I243" i="1"/>
  <c r="J244" i="1" l="1"/>
  <c r="A245" i="1"/>
  <c r="K245" i="1" s="1" a="1"/>
  <c r="K245" i="1" s="1"/>
  <c r="L245" i="1" s="1"/>
  <c r="I244" i="1"/>
  <c r="J245" i="1" l="1"/>
  <c r="A246" i="1"/>
  <c r="K246" i="1" s="1" a="1"/>
  <c r="K246" i="1" s="1"/>
  <c r="L246" i="1" s="1"/>
  <c r="I245" i="1"/>
  <c r="J246" i="1" l="1"/>
  <c r="A247" i="1"/>
  <c r="K247" i="1" s="1" a="1"/>
  <c r="K247" i="1" s="1"/>
  <c r="L247" i="1" s="1"/>
  <c r="I246" i="1"/>
  <c r="J247" i="1" l="1"/>
  <c r="A248" i="1"/>
  <c r="K248" i="1" s="1" a="1"/>
  <c r="K248" i="1" s="1"/>
  <c r="L248" i="1" s="1"/>
  <c r="I247" i="1"/>
  <c r="J248" i="1" l="1"/>
  <c r="A249" i="1"/>
  <c r="K249" i="1" s="1" a="1"/>
  <c r="K249" i="1" s="1"/>
  <c r="L249" i="1" s="1"/>
  <c r="I248" i="1"/>
  <c r="J249" i="1" l="1"/>
  <c r="A250" i="1"/>
  <c r="K250" i="1" s="1" a="1"/>
  <c r="K250" i="1" s="1"/>
  <c r="L250" i="1" s="1"/>
  <c r="I249" i="1"/>
  <c r="J250" i="1" l="1"/>
  <c r="A251" i="1"/>
  <c r="K251" i="1" s="1" a="1"/>
  <c r="K251" i="1" s="1"/>
  <c r="L251" i="1" s="1"/>
  <c r="I250" i="1"/>
  <c r="J251" i="1" l="1"/>
  <c r="A252" i="1"/>
  <c r="K252" i="1" s="1" a="1"/>
  <c r="K252" i="1" s="1"/>
  <c r="L252" i="1" s="1"/>
  <c r="I251" i="1"/>
  <c r="J252" i="1" l="1"/>
  <c r="A253" i="1"/>
  <c r="K253" i="1" s="1" a="1"/>
  <c r="K253" i="1" s="1"/>
  <c r="L253" i="1" s="1"/>
  <c r="I252" i="1"/>
  <c r="J253" i="1" l="1"/>
  <c r="A254" i="1"/>
  <c r="K254" i="1" s="1" a="1"/>
  <c r="K254" i="1" s="1"/>
  <c r="L254" i="1" s="1"/>
  <c r="I253" i="1"/>
  <c r="J254" i="1" l="1"/>
  <c r="A255" i="1"/>
  <c r="K255" i="1" s="1" a="1"/>
  <c r="K255" i="1" s="1"/>
  <c r="L255" i="1" s="1"/>
  <c r="I254" i="1"/>
  <c r="J255" i="1" l="1"/>
  <c r="A256" i="1"/>
  <c r="K256" i="1" s="1" a="1"/>
  <c r="K256" i="1" s="1"/>
  <c r="L256" i="1" s="1"/>
  <c r="I255" i="1"/>
  <c r="J256" i="1" l="1"/>
  <c r="A257" i="1"/>
  <c r="K257" i="1" s="1" a="1"/>
  <c r="K257" i="1" s="1"/>
  <c r="L257" i="1" s="1"/>
  <c r="I256" i="1"/>
  <c r="J257" i="1" l="1"/>
  <c r="A258" i="1"/>
  <c r="K258" i="1" s="1" a="1"/>
  <c r="K258" i="1" s="1"/>
  <c r="L258" i="1" s="1"/>
  <c r="I257" i="1"/>
  <c r="J258" i="1" l="1"/>
  <c r="A259" i="1"/>
  <c r="K259" i="1" s="1" a="1"/>
  <c r="K259" i="1" s="1"/>
  <c r="L259" i="1" s="1"/>
  <c r="I258" i="1"/>
  <c r="J259" i="1" l="1"/>
  <c r="A260" i="1"/>
  <c r="K260" i="1" s="1" a="1"/>
  <c r="K260" i="1" s="1"/>
  <c r="L260" i="1" s="1"/>
  <c r="I259" i="1"/>
  <c r="J260" i="1" l="1"/>
  <c r="A261" i="1"/>
  <c r="K261" i="1" s="1" a="1"/>
  <c r="K261" i="1" s="1"/>
  <c r="L261" i="1" s="1"/>
  <c r="I260" i="1"/>
  <c r="J261" i="1" l="1"/>
  <c r="A262" i="1"/>
  <c r="K262" i="1" s="1" a="1"/>
  <c r="K262" i="1" s="1"/>
  <c r="L262" i="1" s="1"/>
  <c r="I261" i="1"/>
  <c r="J262" i="1" l="1"/>
  <c r="A263" i="1"/>
  <c r="K263" i="1" s="1" a="1"/>
  <c r="K263" i="1" s="1"/>
  <c r="L263" i="1" s="1"/>
  <c r="I262" i="1"/>
  <c r="J263" i="1" l="1"/>
  <c r="A264" i="1"/>
  <c r="I263" i="1"/>
  <c r="K264" i="1" l="1" a="1"/>
  <c r="K264" i="1" s="1"/>
  <c r="L264" i="1" s="1"/>
  <c r="J264" i="1"/>
  <c r="A265" i="1"/>
  <c r="I264" i="1"/>
  <c r="K265" i="1" l="1" a="1"/>
  <c r="K265" i="1" s="1"/>
  <c r="L265" i="1" s="1"/>
  <c r="J265" i="1"/>
  <c r="A266" i="1"/>
  <c r="I265" i="1"/>
  <c r="K266" i="1" l="1" a="1"/>
  <c r="K266" i="1" s="1"/>
  <c r="L266" i="1" s="1"/>
  <c r="J266" i="1"/>
  <c r="A267" i="1"/>
  <c r="K267" i="1" s="1" a="1"/>
  <c r="K267" i="1" s="1"/>
  <c r="L267" i="1" s="1"/>
  <c r="I266" i="1"/>
  <c r="J267" i="1" l="1"/>
  <c r="A268" i="1"/>
  <c r="K268" i="1" s="1" a="1"/>
  <c r="K268" i="1" s="1"/>
  <c r="L268" i="1" s="1"/>
  <c r="I267" i="1"/>
  <c r="J268" i="1" l="1"/>
  <c r="A269" i="1"/>
  <c r="K269" i="1" s="1" a="1"/>
  <c r="K269" i="1" s="1"/>
  <c r="L269" i="1" s="1"/>
  <c r="I268" i="1"/>
  <c r="J269" i="1" l="1"/>
  <c r="A270" i="1"/>
  <c r="K270" i="1" s="1" a="1"/>
  <c r="K270" i="1" s="1"/>
  <c r="L270" i="1" s="1"/>
  <c r="I269" i="1"/>
  <c r="J270" i="1" l="1"/>
  <c r="A271" i="1"/>
  <c r="K271" i="1" s="1" a="1"/>
  <c r="K271" i="1" s="1"/>
  <c r="L271" i="1" s="1"/>
  <c r="I270" i="1"/>
  <c r="J271" i="1" l="1"/>
  <c r="A272" i="1"/>
  <c r="K272" i="1" s="1" a="1"/>
  <c r="K272" i="1" s="1"/>
  <c r="L272" i="1" s="1"/>
  <c r="I271" i="1"/>
  <c r="J272" i="1" l="1"/>
  <c r="A273" i="1"/>
  <c r="I272" i="1"/>
  <c r="K273" i="1" l="1" a="1"/>
  <c r="K273" i="1" s="1"/>
  <c r="L273" i="1" s="1"/>
  <c r="J273" i="1"/>
  <c r="A274" i="1"/>
  <c r="K274" i="1" s="1" a="1"/>
  <c r="K274" i="1" s="1"/>
  <c r="L274" i="1" s="1"/>
  <c r="I273" i="1"/>
  <c r="J274" i="1" l="1"/>
  <c r="A275" i="1"/>
  <c r="K275" i="1" s="1" a="1"/>
  <c r="K275" i="1" s="1"/>
  <c r="L275" i="1" s="1"/>
  <c r="I274" i="1"/>
  <c r="J275" i="1" l="1"/>
  <c r="A276" i="1"/>
  <c r="K276" i="1" s="1" a="1"/>
  <c r="K276" i="1" s="1"/>
  <c r="L276" i="1" s="1"/>
  <c r="I275" i="1"/>
  <c r="J276" i="1" l="1"/>
  <c r="A277" i="1"/>
  <c r="K277" i="1" s="1" a="1"/>
  <c r="K277" i="1" s="1"/>
  <c r="L277" i="1" s="1"/>
  <c r="I276" i="1"/>
  <c r="J277" i="1" l="1"/>
  <c r="A278" i="1"/>
  <c r="K278" i="1" s="1" a="1"/>
  <c r="K278" i="1" s="1"/>
  <c r="L278" i="1" s="1"/>
  <c r="I277" i="1"/>
  <c r="J278" i="1" l="1"/>
  <c r="A279" i="1"/>
  <c r="K279" i="1" s="1" a="1"/>
  <c r="K279" i="1" s="1"/>
  <c r="L279" i="1" s="1"/>
  <c r="I278" i="1"/>
  <c r="J279" i="1" l="1"/>
  <c r="A280" i="1"/>
  <c r="K280" i="1" s="1" a="1"/>
  <c r="K280" i="1" s="1"/>
  <c r="L280" i="1" s="1"/>
  <c r="I279" i="1"/>
  <c r="J280" i="1" l="1"/>
  <c r="A281" i="1"/>
  <c r="K281" i="1" s="1" a="1"/>
  <c r="K281" i="1" s="1"/>
  <c r="L281" i="1" s="1"/>
  <c r="I280" i="1"/>
  <c r="J281" i="1" l="1"/>
  <c r="A282" i="1"/>
  <c r="K282" i="1" s="1" a="1"/>
  <c r="K282" i="1" s="1"/>
  <c r="L282" i="1" s="1"/>
  <c r="I281" i="1"/>
  <c r="J282" i="1" l="1"/>
  <c r="A283" i="1"/>
  <c r="K283" i="1" s="1" a="1"/>
  <c r="K283" i="1" s="1"/>
  <c r="L283" i="1" s="1"/>
  <c r="I282" i="1"/>
  <c r="J283" i="1" l="1"/>
  <c r="A284" i="1"/>
  <c r="K284" i="1" s="1" a="1"/>
  <c r="K284" i="1" s="1"/>
  <c r="L284" i="1" s="1"/>
  <c r="I283" i="1"/>
  <c r="J284" i="1" l="1"/>
  <c r="A285" i="1"/>
  <c r="K285" i="1" s="1" a="1"/>
  <c r="K285" i="1" s="1"/>
  <c r="L285" i="1" s="1"/>
  <c r="I284" i="1"/>
  <c r="J285" i="1" l="1"/>
  <c r="A286" i="1"/>
  <c r="I285" i="1"/>
  <c r="K286" i="1" l="1" a="1"/>
  <c r="K286" i="1" s="1"/>
  <c r="L286" i="1" s="1"/>
  <c r="J286" i="1"/>
  <c r="A287" i="1"/>
  <c r="I286" i="1"/>
  <c r="K287" i="1" l="1" a="1"/>
  <c r="K287" i="1" s="1"/>
  <c r="L287" i="1" s="1"/>
  <c r="J287" i="1"/>
  <c r="A288" i="1"/>
  <c r="K288" i="1" s="1" a="1"/>
  <c r="K288" i="1" s="1"/>
  <c r="L288" i="1" s="1"/>
  <c r="I287" i="1"/>
  <c r="J288" i="1" l="1"/>
  <c r="A289" i="1"/>
  <c r="I288" i="1"/>
  <c r="K289" i="1" l="1" a="1"/>
  <c r="K289" i="1" s="1"/>
  <c r="L289" i="1" s="1"/>
  <c r="J289" i="1"/>
  <c r="A290" i="1"/>
  <c r="I289" i="1"/>
  <c r="K290" i="1" l="1" a="1"/>
  <c r="K290" i="1" s="1"/>
  <c r="L290" i="1" s="1"/>
  <c r="J290" i="1"/>
  <c r="A291" i="1"/>
  <c r="K291" i="1" s="1" a="1"/>
  <c r="K291" i="1" s="1"/>
  <c r="L291" i="1" s="1"/>
  <c r="I290" i="1"/>
  <c r="J291" i="1" l="1"/>
  <c r="A292" i="1"/>
  <c r="K292" i="1" s="1" a="1"/>
  <c r="K292" i="1" s="1"/>
  <c r="L292" i="1" s="1"/>
  <c r="I291" i="1"/>
  <c r="J292" i="1" l="1"/>
  <c r="A293" i="1"/>
  <c r="K293" i="1" s="1" a="1"/>
  <c r="K293" i="1" s="1"/>
  <c r="L293" i="1" s="1"/>
  <c r="I292" i="1"/>
  <c r="J293" i="1" l="1"/>
  <c r="A294" i="1"/>
  <c r="K294" i="1" s="1" a="1"/>
  <c r="K294" i="1" s="1"/>
  <c r="L294" i="1" s="1"/>
  <c r="I293" i="1"/>
  <c r="J294" i="1" l="1"/>
  <c r="A295" i="1"/>
  <c r="K295" i="1" s="1" a="1"/>
  <c r="K295" i="1" s="1"/>
  <c r="L295" i="1" s="1"/>
  <c r="I294" i="1"/>
  <c r="J295" i="1" l="1"/>
  <c r="A296" i="1"/>
  <c r="K296" i="1" s="1" a="1"/>
  <c r="K296" i="1" s="1"/>
  <c r="L296" i="1" s="1"/>
  <c r="I295" i="1"/>
  <c r="J296" i="1" l="1"/>
  <c r="A297" i="1"/>
  <c r="I296" i="1"/>
  <c r="K297" i="1" l="1" a="1"/>
  <c r="K297" i="1" s="1"/>
  <c r="L297" i="1" s="1"/>
  <c r="J297" i="1"/>
  <c r="A298" i="1"/>
  <c r="K298" i="1" s="1" a="1"/>
  <c r="K298" i="1" s="1"/>
  <c r="L298" i="1" s="1"/>
  <c r="I297" i="1"/>
  <c r="J298" i="1" l="1"/>
  <c r="A299" i="1"/>
  <c r="K299" i="1" s="1" a="1"/>
  <c r="K299" i="1" s="1"/>
  <c r="L299" i="1" s="1"/>
  <c r="I298" i="1"/>
  <c r="J299" i="1" l="1"/>
  <c r="A300" i="1"/>
  <c r="K300" i="1" s="1" a="1"/>
  <c r="K300" i="1" s="1"/>
  <c r="L300" i="1" s="1"/>
  <c r="I299" i="1"/>
  <c r="J300" i="1" l="1"/>
  <c r="A301" i="1"/>
  <c r="K301" i="1" s="1" a="1"/>
  <c r="K301" i="1" s="1"/>
  <c r="L301" i="1" s="1"/>
  <c r="I300" i="1"/>
  <c r="J301" i="1" l="1"/>
  <c r="A302" i="1"/>
  <c r="K302" i="1" s="1" a="1"/>
  <c r="K302" i="1" s="1"/>
  <c r="L302" i="1" s="1"/>
  <c r="I301" i="1"/>
  <c r="J302" i="1" l="1"/>
  <c r="A303" i="1"/>
  <c r="K303" i="1" s="1" a="1"/>
  <c r="K303" i="1" s="1"/>
  <c r="L303" i="1" s="1"/>
  <c r="I302" i="1"/>
  <c r="J303" i="1" l="1"/>
  <c r="A304" i="1"/>
  <c r="K304" i="1" s="1" a="1"/>
  <c r="K304" i="1" s="1"/>
  <c r="L304" i="1" s="1"/>
  <c r="I303" i="1"/>
  <c r="J304" i="1" l="1"/>
  <c r="A305" i="1"/>
  <c r="K305" i="1" s="1" a="1"/>
  <c r="K305" i="1" s="1"/>
  <c r="L305" i="1" s="1"/>
  <c r="I304" i="1"/>
  <c r="J305" i="1" l="1"/>
  <c r="A306" i="1"/>
  <c r="K306" i="1" s="1" a="1"/>
  <c r="K306" i="1" s="1"/>
  <c r="L306" i="1" s="1"/>
  <c r="I305" i="1"/>
  <c r="J306" i="1" l="1"/>
  <c r="A307" i="1"/>
  <c r="K307" i="1" s="1" a="1"/>
  <c r="K307" i="1" s="1"/>
  <c r="L307" i="1" s="1"/>
  <c r="I306" i="1"/>
  <c r="J307" i="1" l="1"/>
  <c r="A308" i="1"/>
  <c r="I307" i="1"/>
  <c r="K308" i="1" l="1" a="1"/>
  <c r="K308" i="1" s="1"/>
  <c r="L308" i="1" s="1"/>
  <c r="J308" i="1"/>
  <c r="A309" i="1"/>
  <c r="I308" i="1"/>
  <c r="K309" i="1" l="1" a="1"/>
  <c r="K309" i="1" s="1"/>
  <c r="L309" i="1" s="1"/>
  <c r="J309" i="1"/>
  <c r="A310" i="1"/>
  <c r="K310" i="1" s="1" a="1"/>
  <c r="K310" i="1" s="1"/>
  <c r="L310" i="1" s="1"/>
  <c r="I309" i="1"/>
  <c r="J310" i="1" l="1"/>
  <c r="A311" i="1"/>
  <c r="K311" i="1" s="1" a="1"/>
  <c r="K311" i="1" s="1"/>
  <c r="L311" i="1" s="1"/>
  <c r="I310" i="1"/>
  <c r="J311" i="1" l="1"/>
  <c r="A312" i="1"/>
  <c r="K312" i="1" s="1" a="1"/>
  <c r="K312" i="1" s="1"/>
  <c r="L312" i="1" s="1"/>
  <c r="I311" i="1"/>
  <c r="J312" i="1" l="1"/>
  <c r="A313" i="1"/>
  <c r="I312" i="1"/>
  <c r="K313" i="1" l="1" a="1"/>
  <c r="K313" i="1" s="1"/>
  <c r="L313" i="1" s="1"/>
  <c r="J313" i="1"/>
  <c r="A314" i="1"/>
  <c r="I313" i="1"/>
  <c r="K314" i="1" l="1" a="1"/>
  <c r="K314" i="1" s="1"/>
  <c r="L314" i="1" s="1"/>
  <c r="J314" i="1"/>
  <c r="A315" i="1"/>
  <c r="K315" i="1" s="1" a="1"/>
  <c r="K315" i="1" s="1"/>
  <c r="L315" i="1" s="1"/>
  <c r="I314" i="1"/>
  <c r="J315" i="1" l="1"/>
  <c r="A316" i="1"/>
  <c r="K316" i="1" s="1" a="1"/>
  <c r="K316" i="1" s="1"/>
  <c r="L316" i="1" s="1"/>
  <c r="I315" i="1"/>
  <c r="J316" i="1" l="1"/>
  <c r="A317" i="1"/>
  <c r="K317" i="1" s="1" a="1"/>
  <c r="K317" i="1" s="1"/>
  <c r="L317" i="1" s="1"/>
  <c r="I316" i="1"/>
  <c r="J317" i="1" l="1"/>
  <c r="A318" i="1"/>
  <c r="K318" i="1" s="1" a="1"/>
  <c r="K318" i="1" s="1"/>
  <c r="L318" i="1" s="1"/>
  <c r="I317" i="1"/>
  <c r="J318" i="1" l="1"/>
  <c r="A319" i="1"/>
  <c r="K319" i="1" s="1" a="1"/>
  <c r="K319" i="1" s="1"/>
  <c r="L319" i="1" s="1"/>
  <c r="I318" i="1"/>
  <c r="J319" i="1" l="1"/>
  <c r="A320" i="1"/>
  <c r="K320" i="1" s="1" a="1"/>
  <c r="K320" i="1" s="1"/>
  <c r="L320" i="1" s="1"/>
  <c r="I319" i="1"/>
  <c r="J320" i="1" l="1"/>
  <c r="A321" i="1"/>
  <c r="I320" i="1"/>
  <c r="K321" i="1" l="1" a="1"/>
  <c r="K321" i="1" s="1"/>
  <c r="L321" i="1" s="1"/>
  <c r="J321" i="1"/>
  <c r="A322" i="1"/>
  <c r="K322" i="1" s="1" a="1"/>
  <c r="K322" i="1" s="1"/>
  <c r="L322" i="1" s="1"/>
  <c r="I321" i="1"/>
  <c r="J322" i="1" l="1"/>
  <c r="A323" i="1"/>
  <c r="K323" i="1" s="1" a="1"/>
  <c r="K323" i="1" s="1"/>
  <c r="L323" i="1" s="1"/>
  <c r="I322" i="1"/>
  <c r="J323" i="1" l="1"/>
  <c r="A324" i="1"/>
  <c r="K324" i="1" s="1" a="1"/>
  <c r="K324" i="1" s="1"/>
  <c r="L324" i="1" s="1"/>
  <c r="I323" i="1"/>
  <c r="J324" i="1" l="1"/>
  <c r="A325" i="1"/>
  <c r="K325" i="1" s="1" a="1"/>
  <c r="K325" i="1" s="1"/>
  <c r="L325" i="1" s="1"/>
  <c r="I324" i="1"/>
  <c r="J325" i="1" l="1"/>
  <c r="A326" i="1"/>
  <c r="K326" i="1" s="1" a="1"/>
  <c r="K326" i="1" s="1"/>
  <c r="L326" i="1" s="1"/>
  <c r="I325" i="1"/>
  <c r="J326" i="1" l="1"/>
  <c r="A327" i="1"/>
  <c r="I326" i="1"/>
  <c r="K327" i="1" l="1" a="1"/>
  <c r="K327" i="1" s="1"/>
  <c r="L327" i="1" s="1"/>
  <c r="J327" i="1"/>
  <c r="A328" i="1"/>
  <c r="I327" i="1"/>
  <c r="K328" i="1" l="1" a="1"/>
  <c r="K328" i="1" s="1"/>
  <c r="L328" i="1" s="1"/>
  <c r="J328" i="1"/>
  <c r="A329" i="1"/>
  <c r="I328" i="1"/>
  <c r="K329" i="1" l="1" a="1"/>
  <c r="K329" i="1" s="1"/>
  <c r="L329" i="1" s="1"/>
  <c r="J329" i="1"/>
  <c r="A330" i="1"/>
  <c r="K330" i="1" s="1" a="1"/>
  <c r="K330" i="1" s="1"/>
  <c r="L330" i="1" s="1"/>
  <c r="I329" i="1"/>
  <c r="J330" i="1" l="1"/>
  <c r="A331" i="1"/>
  <c r="K331" i="1" s="1" a="1"/>
  <c r="K331" i="1" s="1"/>
  <c r="L331" i="1" s="1"/>
  <c r="I330" i="1"/>
  <c r="J331" i="1" l="1"/>
  <c r="A332" i="1"/>
  <c r="K332" i="1" s="1" a="1"/>
  <c r="K332" i="1" s="1"/>
  <c r="L332" i="1" s="1"/>
  <c r="I331" i="1"/>
  <c r="J332" i="1" l="1"/>
  <c r="A333" i="1"/>
  <c r="K333" i="1" s="1" a="1"/>
  <c r="K333" i="1" s="1"/>
  <c r="L333" i="1" s="1"/>
  <c r="I332" i="1"/>
  <c r="J333" i="1" l="1"/>
  <c r="A334" i="1"/>
  <c r="K334" i="1" s="1" a="1"/>
  <c r="K334" i="1" s="1"/>
  <c r="L334" i="1" s="1"/>
  <c r="I333" i="1"/>
  <c r="J334" i="1" l="1"/>
  <c r="A335" i="1"/>
  <c r="K335" i="1" s="1" a="1"/>
  <c r="K335" i="1" s="1"/>
  <c r="L335" i="1" s="1"/>
  <c r="I334" i="1"/>
  <c r="J335" i="1" l="1"/>
  <c r="A336" i="1"/>
  <c r="K336" i="1" s="1" a="1"/>
  <c r="K336" i="1" s="1"/>
  <c r="L336" i="1" s="1"/>
  <c r="I335" i="1"/>
  <c r="J336" i="1" l="1"/>
  <c r="A337" i="1"/>
  <c r="K337" i="1" s="1" a="1"/>
  <c r="K337" i="1" s="1"/>
  <c r="L337" i="1" s="1"/>
  <c r="I336" i="1"/>
  <c r="J337" i="1" l="1"/>
  <c r="A338" i="1"/>
  <c r="I337" i="1"/>
  <c r="K338" i="1" l="1" a="1"/>
  <c r="K338" i="1" s="1"/>
  <c r="L338" i="1" s="1"/>
  <c r="J338" i="1"/>
  <c r="A339" i="1"/>
  <c r="I338" i="1"/>
  <c r="K339" i="1" l="1" a="1"/>
  <c r="K339" i="1" s="1"/>
  <c r="L339" i="1" s="1"/>
  <c r="J339" i="1"/>
  <c r="A340" i="1"/>
  <c r="K340" i="1" s="1" a="1"/>
  <c r="K340" i="1" s="1"/>
  <c r="L340" i="1" s="1"/>
  <c r="I339" i="1"/>
  <c r="J340" i="1" l="1"/>
  <c r="A341" i="1"/>
  <c r="K341" i="1" s="1" a="1"/>
  <c r="K341" i="1" s="1"/>
  <c r="L341" i="1" s="1"/>
  <c r="I340" i="1"/>
  <c r="J341" i="1" l="1"/>
  <c r="A342" i="1"/>
  <c r="K342" i="1" s="1" a="1"/>
  <c r="K342" i="1" s="1"/>
  <c r="L342" i="1" s="1"/>
  <c r="I341" i="1"/>
  <c r="J342" i="1" l="1"/>
  <c r="A343" i="1"/>
  <c r="K343" i="1" s="1" a="1"/>
  <c r="K343" i="1" s="1"/>
  <c r="L343" i="1" s="1"/>
  <c r="I342" i="1"/>
  <c r="J343" i="1" l="1"/>
  <c r="A344" i="1"/>
  <c r="K344" i="1" s="1" a="1"/>
  <c r="K344" i="1" s="1"/>
  <c r="L344" i="1" s="1"/>
  <c r="I343" i="1"/>
  <c r="J344" i="1" l="1"/>
  <c r="A345" i="1"/>
  <c r="K345" i="1" s="1" a="1"/>
  <c r="K345" i="1" s="1"/>
  <c r="L345" i="1" s="1"/>
  <c r="I344" i="1"/>
  <c r="J345" i="1" l="1"/>
  <c r="A346" i="1"/>
  <c r="K346" i="1" s="1" a="1"/>
  <c r="K346" i="1" s="1"/>
  <c r="L346" i="1" s="1"/>
  <c r="I345" i="1"/>
  <c r="J346" i="1" l="1"/>
  <c r="A347" i="1"/>
  <c r="K347" i="1" s="1" a="1"/>
  <c r="K347" i="1" s="1"/>
  <c r="L347" i="1" s="1"/>
  <c r="I346" i="1"/>
  <c r="J347" i="1" l="1"/>
  <c r="A348" i="1"/>
  <c r="K348" i="1" s="1" a="1"/>
  <c r="K348" i="1" s="1"/>
  <c r="L348" i="1" s="1"/>
  <c r="I347" i="1"/>
  <c r="J348" i="1" l="1"/>
  <c r="A349" i="1"/>
  <c r="K349" i="1" s="1" a="1"/>
  <c r="K349" i="1" s="1"/>
  <c r="L349" i="1" s="1"/>
  <c r="I348" i="1"/>
  <c r="J349" i="1" l="1"/>
  <c r="A350" i="1"/>
  <c r="K350" i="1" s="1" a="1"/>
  <c r="K350" i="1" s="1"/>
  <c r="L350" i="1" s="1"/>
  <c r="I349" i="1"/>
  <c r="J350" i="1" l="1"/>
  <c r="A351" i="1"/>
  <c r="K351" i="1" s="1" a="1"/>
  <c r="K351" i="1" s="1"/>
  <c r="L351" i="1" s="1"/>
  <c r="I350" i="1"/>
  <c r="J351" i="1" l="1"/>
  <c r="A352" i="1"/>
  <c r="K352" i="1" s="1" a="1"/>
  <c r="K352" i="1" s="1"/>
  <c r="L352" i="1" s="1"/>
  <c r="I351" i="1"/>
  <c r="J352" i="1" l="1"/>
  <c r="A353" i="1"/>
  <c r="K353" i="1" s="1" a="1"/>
  <c r="K353" i="1" s="1"/>
  <c r="L353" i="1" s="1"/>
  <c r="I352" i="1"/>
  <c r="J353" i="1" l="1"/>
  <c r="A354" i="1"/>
  <c r="K354" i="1" s="1" a="1"/>
  <c r="K354" i="1" s="1"/>
  <c r="L354" i="1" s="1"/>
  <c r="I353" i="1"/>
  <c r="J354" i="1" l="1"/>
  <c r="A355" i="1"/>
  <c r="K355" i="1" s="1" a="1"/>
  <c r="K355" i="1" s="1"/>
  <c r="L355" i="1" s="1"/>
  <c r="I354" i="1"/>
  <c r="J355" i="1" l="1"/>
  <c r="A356" i="1"/>
  <c r="K356" i="1" s="1" a="1"/>
  <c r="K356" i="1" s="1"/>
  <c r="L356" i="1" s="1"/>
  <c r="I355" i="1"/>
  <c r="J356" i="1" l="1"/>
  <c r="A357" i="1"/>
  <c r="K357" i="1" s="1" a="1"/>
  <c r="K357" i="1" s="1"/>
  <c r="L357" i="1" s="1"/>
  <c r="I356" i="1"/>
  <c r="J357" i="1" l="1"/>
  <c r="A358" i="1"/>
  <c r="K358" i="1" s="1" a="1"/>
  <c r="K358" i="1" s="1"/>
  <c r="L358" i="1" s="1"/>
  <c r="I357" i="1"/>
  <c r="J358" i="1" l="1"/>
  <c r="A359" i="1"/>
  <c r="K359" i="1" s="1" a="1"/>
  <c r="K359" i="1" s="1"/>
  <c r="L359" i="1" s="1"/>
  <c r="I358" i="1"/>
  <c r="J359" i="1" l="1"/>
  <c r="A360" i="1"/>
  <c r="I359" i="1"/>
  <c r="K360" i="1" l="1" a="1"/>
  <c r="K360" i="1" s="1"/>
  <c r="L360" i="1" s="1"/>
  <c r="J360" i="1"/>
  <c r="A361" i="1"/>
  <c r="I360" i="1"/>
  <c r="K361" i="1" l="1" a="1"/>
  <c r="K361" i="1" s="1"/>
  <c r="L361" i="1" s="1"/>
  <c r="J361" i="1"/>
  <c r="A362" i="1"/>
  <c r="I361" i="1"/>
  <c r="K362" i="1" l="1" a="1"/>
  <c r="K362" i="1" s="1"/>
  <c r="L362" i="1" s="1"/>
  <c r="J362" i="1"/>
  <c r="A363" i="1"/>
  <c r="K363" i="1" s="1" a="1"/>
  <c r="K363" i="1" s="1"/>
  <c r="L363" i="1" s="1"/>
  <c r="I362" i="1"/>
  <c r="J363" i="1" l="1"/>
  <c r="A364" i="1"/>
  <c r="K364" i="1" s="1" a="1"/>
  <c r="K364" i="1" s="1"/>
  <c r="L364" i="1" s="1"/>
  <c r="I363" i="1"/>
  <c r="J364" i="1" l="1"/>
  <c r="A365" i="1"/>
  <c r="K365" i="1" s="1" a="1"/>
  <c r="K365" i="1" s="1"/>
  <c r="L365" i="1" s="1"/>
  <c r="I364" i="1"/>
  <c r="J365" i="1" l="1"/>
  <c r="A366" i="1"/>
  <c r="K366" i="1" s="1" a="1"/>
  <c r="K366" i="1" s="1"/>
  <c r="L366" i="1" s="1"/>
  <c r="I365" i="1"/>
  <c r="J366" i="1" l="1"/>
  <c r="A367" i="1"/>
  <c r="K367" i="1" s="1" a="1"/>
  <c r="K367" i="1" s="1"/>
  <c r="L367" i="1" s="1"/>
  <c r="I366" i="1"/>
  <c r="J367" i="1" l="1"/>
  <c r="A368" i="1"/>
  <c r="K368" i="1" s="1" a="1"/>
  <c r="K368" i="1" s="1"/>
  <c r="L368" i="1" s="1"/>
  <c r="I367" i="1"/>
  <c r="J368" i="1" l="1"/>
  <c r="A369" i="1"/>
  <c r="K369" i="1" s="1" a="1"/>
  <c r="K369" i="1" s="1"/>
  <c r="L369" i="1" s="1"/>
  <c r="I368" i="1"/>
  <c r="J369" i="1" l="1"/>
  <c r="A370" i="1"/>
  <c r="K370" i="1" s="1" a="1"/>
  <c r="K370" i="1" s="1"/>
  <c r="L370" i="1" s="1"/>
  <c r="I369" i="1"/>
  <c r="J370" i="1" l="1"/>
  <c r="A371" i="1"/>
  <c r="K371" i="1" s="1" a="1"/>
  <c r="K371" i="1" s="1"/>
  <c r="L371" i="1" s="1"/>
  <c r="I370" i="1"/>
  <c r="J371" i="1" l="1"/>
  <c r="A372" i="1"/>
  <c r="K372" i="1" s="1" a="1"/>
  <c r="K372" i="1" s="1"/>
  <c r="L372" i="1" s="1"/>
  <c r="I371" i="1"/>
  <c r="J372" i="1" l="1"/>
  <c r="A373" i="1"/>
  <c r="K373" i="1" s="1" a="1"/>
  <c r="K373" i="1" s="1"/>
  <c r="L373" i="1" s="1"/>
  <c r="I372" i="1"/>
  <c r="J373" i="1" l="1"/>
  <c r="A374" i="1"/>
  <c r="K374" i="1" s="1" a="1"/>
  <c r="K374" i="1" s="1"/>
  <c r="L374" i="1" s="1"/>
  <c r="I373" i="1"/>
  <c r="J374" i="1" l="1"/>
  <c r="A375" i="1"/>
  <c r="K375" i="1" s="1" a="1"/>
  <c r="K375" i="1" s="1"/>
  <c r="L375" i="1" s="1"/>
  <c r="I374" i="1"/>
  <c r="J375" i="1" l="1"/>
  <c r="A376" i="1"/>
  <c r="K376" i="1" s="1" a="1"/>
  <c r="K376" i="1" s="1"/>
  <c r="L376" i="1" s="1"/>
  <c r="I375" i="1"/>
  <c r="J376" i="1" l="1"/>
  <c r="A377" i="1"/>
  <c r="K377" i="1" s="1" a="1"/>
  <c r="K377" i="1" s="1"/>
  <c r="L377" i="1" s="1"/>
  <c r="I376" i="1"/>
  <c r="J377" i="1" l="1"/>
  <c r="A378" i="1"/>
  <c r="K378" i="1" s="1" a="1"/>
  <c r="K378" i="1" s="1"/>
  <c r="L378" i="1" s="1"/>
  <c r="I377" i="1"/>
  <c r="J378" i="1" l="1"/>
  <c r="A379" i="1"/>
  <c r="K379" i="1" s="1" a="1"/>
  <c r="K379" i="1" s="1"/>
  <c r="L379" i="1" s="1"/>
  <c r="I378" i="1"/>
  <c r="J379" i="1" l="1"/>
  <c r="A380" i="1"/>
  <c r="K380" i="1" s="1" a="1"/>
  <c r="K380" i="1" s="1"/>
  <c r="L380" i="1" s="1"/>
  <c r="I379" i="1"/>
  <c r="J380" i="1" l="1"/>
  <c r="A381" i="1"/>
  <c r="K381" i="1" s="1" a="1"/>
  <c r="K381" i="1" s="1"/>
  <c r="L381" i="1" s="1"/>
  <c r="I380" i="1"/>
  <c r="J381" i="1" l="1"/>
  <c r="A382" i="1"/>
  <c r="I381" i="1"/>
  <c r="K382" i="1" l="1" a="1"/>
  <c r="K382" i="1" s="1"/>
  <c r="L382" i="1" s="1"/>
  <c r="J382" i="1"/>
  <c r="A383" i="1"/>
  <c r="I382" i="1"/>
  <c r="K383" i="1" l="1" a="1"/>
  <c r="K383" i="1" s="1"/>
  <c r="L383" i="1" s="1"/>
  <c r="J383" i="1"/>
  <c r="A384" i="1"/>
  <c r="K384" i="1" s="1" a="1"/>
  <c r="K384" i="1" s="1"/>
  <c r="L384" i="1" s="1"/>
  <c r="I383" i="1"/>
  <c r="J384" i="1" l="1"/>
  <c r="A385" i="1"/>
  <c r="I384" i="1"/>
  <c r="K385" i="1" l="1" a="1"/>
  <c r="K385" i="1" s="1"/>
  <c r="L385" i="1" s="1"/>
  <c r="J385" i="1"/>
  <c r="A386" i="1"/>
  <c r="I385" i="1"/>
  <c r="K386" i="1" l="1" a="1"/>
  <c r="K386" i="1" s="1"/>
  <c r="L386" i="1" s="1"/>
  <c r="J386" i="1"/>
  <c r="A387" i="1"/>
  <c r="K387" i="1" s="1" a="1"/>
  <c r="K387" i="1" s="1"/>
  <c r="L387" i="1" s="1"/>
  <c r="I386" i="1"/>
  <c r="J387" i="1" l="1"/>
  <c r="A388" i="1"/>
  <c r="K388" i="1" s="1" a="1"/>
  <c r="K388" i="1" s="1"/>
  <c r="L388" i="1" s="1"/>
  <c r="I387" i="1"/>
  <c r="J388" i="1" l="1"/>
  <c r="A389" i="1"/>
  <c r="K389" i="1" s="1" a="1"/>
  <c r="K389" i="1" s="1"/>
  <c r="L389" i="1" s="1"/>
  <c r="I388" i="1"/>
  <c r="J389" i="1" l="1"/>
  <c r="A390" i="1"/>
  <c r="K390" i="1" s="1" a="1"/>
  <c r="K390" i="1" s="1"/>
  <c r="L390" i="1" s="1"/>
  <c r="I389" i="1"/>
  <c r="J390" i="1" l="1"/>
  <c r="A391" i="1"/>
  <c r="K391" i="1" s="1" a="1"/>
  <c r="K391" i="1" s="1"/>
  <c r="L391" i="1" s="1"/>
  <c r="I390" i="1"/>
  <c r="J391" i="1" l="1"/>
  <c r="A392" i="1"/>
  <c r="K392" i="1" s="1" a="1"/>
  <c r="K392" i="1" s="1"/>
  <c r="L392" i="1" s="1"/>
  <c r="I391" i="1"/>
  <c r="J392" i="1" l="1"/>
  <c r="A393" i="1"/>
  <c r="I392" i="1"/>
  <c r="K393" i="1" l="1" a="1"/>
  <c r="K393" i="1" s="1"/>
  <c r="L393" i="1" s="1"/>
  <c r="J393" i="1"/>
  <c r="A394" i="1"/>
  <c r="K394" i="1" s="1" a="1"/>
  <c r="K394" i="1" s="1"/>
  <c r="L394" i="1" s="1"/>
  <c r="I393" i="1"/>
  <c r="J394" i="1" l="1"/>
  <c r="A395" i="1"/>
  <c r="K395" i="1" s="1" a="1"/>
  <c r="K395" i="1" s="1"/>
  <c r="L395" i="1" s="1"/>
  <c r="I394" i="1"/>
  <c r="J395" i="1" l="1"/>
  <c r="A396" i="1"/>
  <c r="K396" i="1" s="1" a="1"/>
  <c r="K396" i="1" s="1"/>
  <c r="L396" i="1" s="1"/>
  <c r="I395" i="1"/>
  <c r="J396" i="1" l="1"/>
  <c r="A397" i="1"/>
  <c r="K397" i="1" s="1" a="1"/>
  <c r="K397" i="1" s="1"/>
  <c r="L397" i="1" s="1"/>
  <c r="I396" i="1"/>
  <c r="J397" i="1" l="1"/>
  <c r="A398" i="1"/>
  <c r="K398" i="1" s="1" a="1"/>
  <c r="K398" i="1" s="1"/>
  <c r="L398" i="1" s="1"/>
  <c r="I397" i="1"/>
  <c r="J398" i="1" l="1"/>
  <c r="A399" i="1"/>
  <c r="K399" i="1" s="1" a="1"/>
  <c r="K399" i="1" s="1"/>
  <c r="L399" i="1" s="1"/>
  <c r="I398" i="1"/>
  <c r="J399" i="1" l="1"/>
  <c r="A400" i="1"/>
  <c r="K400" i="1" s="1" a="1"/>
  <c r="K400" i="1" s="1"/>
  <c r="L400" i="1" s="1"/>
  <c r="I399" i="1"/>
  <c r="J400" i="1" l="1"/>
  <c r="A401" i="1"/>
  <c r="K401" i="1" s="1" a="1"/>
  <c r="K401" i="1" s="1"/>
  <c r="L401" i="1" s="1"/>
  <c r="I400" i="1"/>
  <c r="J401" i="1" l="1"/>
  <c r="A402" i="1"/>
  <c r="K402" i="1" s="1" a="1"/>
  <c r="K402" i="1" s="1"/>
  <c r="L402" i="1" s="1"/>
  <c r="I401" i="1"/>
  <c r="J402" i="1" l="1"/>
  <c r="A403" i="1"/>
  <c r="K403" i="1" s="1" a="1"/>
  <c r="K403" i="1" s="1"/>
  <c r="L403" i="1" s="1"/>
  <c r="I402" i="1"/>
  <c r="J403" i="1" l="1"/>
  <c r="A404" i="1"/>
  <c r="I403" i="1"/>
  <c r="K404" i="1" l="1" a="1"/>
  <c r="K404" i="1" s="1"/>
  <c r="L404" i="1" s="1"/>
  <c r="J404" i="1"/>
  <c r="A405" i="1"/>
  <c r="I404" i="1"/>
  <c r="K405" i="1" l="1" a="1"/>
  <c r="K405" i="1" s="1"/>
  <c r="L405" i="1" s="1"/>
  <c r="J405" i="1"/>
  <c r="A406" i="1"/>
  <c r="K406" i="1" s="1" a="1"/>
  <c r="K406" i="1" s="1"/>
  <c r="L406" i="1" s="1"/>
  <c r="I405" i="1"/>
  <c r="J406" i="1" l="1"/>
  <c r="A407" i="1"/>
  <c r="K407" i="1" s="1" a="1"/>
  <c r="K407" i="1" s="1"/>
  <c r="L407" i="1" s="1"/>
  <c r="I406" i="1"/>
  <c r="J407" i="1" l="1"/>
  <c r="A408" i="1"/>
  <c r="K408" i="1" s="1" a="1"/>
  <c r="K408" i="1" s="1"/>
  <c r="L408" i="1" s="1"/>
  <c r="I407" i="1"/>
  <c r="J408" i="1" l="1"/>
  <c r="A409" i="1"/>
  <c r="I408" i="1"/>
  <c r="K409" i="1" l="1" a="1"/>
  <c r="K409" i="1" s="1"/>
  <c r="L409" i="1" s="1"/>
  <c r="J409" i="1"/>
  <c r="A410" i="1"/>
  <c r="I409" i="1"/>
  <c r="K410" i="1" l="1" a="1"/>
  <c r="K410" i="1" s="1"/>
  <c r="L410" i="1" s="1"/>
  <c r="J410" i="1"/>
  <c r="A411" i="1"/>
  <c r="K411" i="1" s="1" a="1"/>
  <c r="K411" i="1" s="1"/>
  <c r="L411" i="1" s="1"/>
  <c r="I410" i="1"/>
  <c r="J411" i="1" l="1"/>
  <c r="A412" i="1"/>
  <c r="K412" i="1" s="1" a="1"/>
  <c r="K412" i="1" s="1"/>
  <c r="L412" i="1" s="1"/>
  <c r="I411" i="1"/>
  <c r="J412" i="1" l="1"/>
  <c r="A413" i="1"/>
  <c r="K413" i="1" s="1" a="1"/>
  <c r="K413" i="1" s="1"/>
  <c r="L413" i="1" s="1"/>
  <c r="I412" i="1"/>
  <c r="J413" i="1" l="1"/>
  <c r="A414" i="1"/>
  <c r="K414" i="1" s="1" a="1"/>
  <c r="K414" i="1" s="1"/>
  <c r="L414" i="1" s="1"/>
  <c r="I413" i="1"/>
  <c r="J414" i="1" l="1"/>
  <c r="A415" i="1"/>
  <c r="K415" i="1" s="1" a="1"/>
  <c r="K415" i="1" s="1"/>
  <c r="L415" i="1" s="1"/>
  <c r="I414" i="1"/>
  <c r="J415" i="1" l="1"/>
  <c r="A416" i="1"/>
  <c r="K416" i="1" s="1" a="1"/>
  <c r="K416" i="1" s="1"/>
  <c r="L416" i="1" s="1"/>
  <c r="I415" i="1"/>
  <c r="J416" i="1" l="1"/>
  <c r="A417" i="1"/>
  <c r="I416" i="1"/>
  <c r="K417" i="1" l="1" a="1"/>
  <c r="K417" i="1" s="1"/>
  <c r="L417" i="1" s="1"/>
  <c r="J417" i="1"/>
  <c r="A418" i="1"/>
  <c r="K418" i="1" s="1" a="1"/>
  <c r="K418" i="1" s="1"/>
  <c r="L418" i="1" s="1"/>
  <c r="I417" i="1"/>
  <c r="J418" i="1" l="1"/>
  <c r="A419" i="1"/>
  <c r="K419" i="1" s="1" a="1"/>
  <c r="K419" i="1" s="1"/>
  <c r="L419" i="1" s="1"/>
  <c r="I418" i="1"/>
  <c r="J419" i="1" l="1"/>
  <c r="A420" i="1"/>
  <c r="K420" i="1" s="1" a="1"/>
  <c r="K420" i="1" s="1"/>
  <c r="L420" i="1" s="1"/>
  <c r="I419" i="1"/>
  <c r="J420" i="1" l="1"/>
  <c r="A421" i="1"/>
  <c r="K421" i="1" s="1" a="1"/>
  <c r="K421" i="1" s="1"/>
  <c r="L421" i="1" s="1"/>
  <c r="I420" i="1"/>
  <c r="J421" i="1" l="1"/>
  <c r="A422" i="1"/>
  <c r="K422" i="1" s="1" a="1"/>
  <c r="K422" i="1" s="1"/>
  <c r="L422" i="1" s="1"/>
  <c r="I421" i="1"/>
  <c r="J422" i="1" l="1"/>
  <c r="A423" i="1"/>
  <c r="K423" i="1" s="1" a="1"/>
  <c r="K423" i="1" s="1"/>
  <c r="L423" i="1" s="1"/>
  <c r="I422" i="1"/>
  <c r="J423" i="1" l="1"/>
  <c r="A424" i="1"/>
  <c r="K424" i="1" s="1" a="1"/>
  <c r="K424" i="1" s="1"/>
  <c r="L424" i="1" s="1"/>
  <c r="I423" i="1"/>
  <c r="J424" i="1" l="1"/>
  <c r="A425" i="1"/>
  <c r="K425" i="1" s="1" a="1"/>
  <c r="K425" i="1" s="1"/>
  <c r="L425" i="1" s="1"/>
  <c r="I424" i="1"/>
  <c r="J425" i="1" l="1"/>
  <c r="A426" i="1"/>
  <c r="I425" i="1"/>
  <c r="K426" i="1" l="1" a="1"/>
  <c r="K426" i="1" s="1"/>
  <c r="L426" i="1" s="1"/>
  <c r="J426" i="1"/>
  <c r="A427" i="1"/>
  <c r="I426" i="1"/>
  <c r="K427" i="1" l="1" a="1"/>
  <c r="K427" i="1" s="1"/>
  <c r="L427" i="1" s="1"/>
  <c r="J427" i="1"/>
  <c r="A428" i="1"/>
  <c r="K428" i="1" s="1" a="1"/>
  <c r="K428" i="1" s="1"/>
  <c r="L428" i="1" s="1"/>
  <c r="I427" i="1"/>
  <c r="J428" i="1" l="1"/>
  <c r="A429" i="1"/>
  <c r="K429" i="1" s="1" a="1"/>
  <c r="K429" i="1" s="1"/>
  <c r="L429" i="1" s="1"/>
  <c r="I428" i="1"/>
  <c r="J429" i="1" l="1"/>
  <c r="A430" i="1"/>
  <c r="K430" i="1" s="1" a="1"/>
  <c r="K430" i="1" s="1"/>
  <c r="L430" i="1" s="1"/>
  <c r="I429" i="1"/>
  <c r="J430" i="1" l="1"/>
  <c r="A431" i="1"/>
  <c r="K431" i="1" s="1" a="1"/>
  <c r="K431" i="1" s="1"/>
  <c r="L431" i="1" s="1"/>
  <c r="I430" i="1"/>
  <c r="J431" i="1" l="1"/>
  <c r="A432" i="1"/>
  <c r="K432" i="1" s="1" a="1"/>
  <c r="K432" i="1" s="1"/>
  <c r="L432" i="1" s="1"/>
  <c r="I431" i="1"/>
  <c r="J432" i="1" l="1"/>
  <c r="A433" i="1"/>
  <c r="K433" i="1" s="1" a="1"/>
  <c r="K433" i="1" s="1"/>
  <c r="L433" i="1" s="1"/>
  <c r="I432" i="1"/>
  <c r="J433" i="1" l="1"/>
  <c r="A434" i="1"/>
  <c r="K434" i="1" s="1" a="1"/>
  <c r="K434" i="1" s="1"/>
  <c r="L434" i="1" s="1"/>
  <c r="I433" i="1"/>
  <c r="J434" i="1" l="1"/>
  <c r="A435" i="1"/>
  <c r="K435" i="1" s="1" a="1"/>
  <c r="K435" i="1" s="1"/>
  <c r="L435" i="1" s="1"/>
  <c r="I434" i="1"/>
  <c r="J435" i="1" l="1"/>
  <c r="A436" i="1"/>
  <c r="K436" i="1" s="1" a="1"/>
  <c r="K436" i="1" s="1"/>
  <c r="L436" i="1" s="1"/>
  <c r="I435" i="1"/>
  <c r="J436" i="1" l="1"/>
  <c r="A437" i="1"/>
  <c r="I436" i="1"/>
  <c r="K437" i="1" l="1" a="1"/>
  <c r="K437" i="1" s="1"/>
  <c r="L437" i="1" s="1"/>
  <c r="J437" i="1"/>
  <c r="A438" i="1"/>
  <c r="K438" i="1" s="1" a="1"/>
  <c r="K438" i="1" s="1"/>
  <c r="L438" i="1" s="1"/>
  <c r="I437" i="1"/>
  <c r="J438" i="1" l="1"/>
  <c r="A439" i="1"/>
  <c r="K439" i="1" s="1" a="1"/>
  <c r="K439" i="1" s="1"/>
  <c r="L439" i="1" s="1"/>
  <c r="I438" i="1"/>
  <c r="J439" i="1" l="1"/>
  <c r="A440" i="1"/>
  <c r="K440" i="1" s="1" a="1"/>
  <c r="K440" i="1" s="1"/>
  <c r="L440" i="1" s="1"/>
  <c r="I439" i="1"/>
  <c r="J440" i="1" l="1"/>
  <c r="A441" i="1"/>
  <c r="K441" i="1" s="1" a="1"/>
  <c r="K441" i="1" s="1"/>
  <c r="L441" i="1" s="1"/>
  <c r="I440" i="1"/>
  <c r="J441" i="1" l="1"/>
  <c r="A442" i="1"/>
  <c r="K442" i="1" s="1" a="1"/>
  <c r="K442" i="1" s="1"/>
  <c r="L442" i="1" s="1"/>
  <c r="I441" i="1"/>
  <c r="J442" i="1" l="1"/>
  <c r="A443" i="1"/>
  <c r="K443" i="1" s="1" a="1"/>
  <c r="K443" i="1" s="1"/>
  <c r="L443" i="1" s="1"/>
  <c r="I442" i="1"/>
  <c r="J443" i="1" l="1"/>
  <c r="A444" i="1"/>
  <c r="K444" i="1" s="1" a="1"/>
  <c r="K444" i="1" s="1"/>
  <c r="L444" i="1" s="1"/>
  <c r="I443" i="1"/>
  <c r="J444" i="1" l="1"/>
  <c r="A445" i="1"/>
  <c r="K445" i="1" s="1" a="1"/>
  <c r="K445" i="1" s="1"/>
  <c r="L445" i="1" s="1"/>
  <c r="I444" i="1"/>
  <c r="J445" i="1" l="1"/>
  <c r="A446" i="1"/>
  <c r="K446" i="1" s="1" a="1"/>
  <c r="K446" i="1" s="1"/>
  <c r="L446" i="1" s="1"/>
  <c r="I445" i="1"/>
  <c r="J446" i="1" l="1"/>
  <c r="A447" i="1"/>
  <c r="K447" i="1" s="1" a="1"/>
  <c r="K447" i="1" s="1"/>
  <c r="L447" i="1" s="1"/>
  <c r="I446" i="1"/>
  <c r="J447" i="1" l="1"/>
  <c r="A448" i="1"/>
  <c r="I447" i="1"/>
  <c r="K448" i="1" l="1" a="1"/>
  <c r="K448" i="1" s="1"/>
  <c r="L448" i="1" s="1"/>
  <c r="J448" i="1"/>
  <c r="A449" i="1"/>
  <c r="I448" i="1"/>
  <c r="K449" i="1" l="1" a="1"/>
  <c r="K449" i="1" s="1"/>
  <c r="L449" i="1" s="1"/>
  <c r="J449" i="1"/>
  <c r="A450" i="1"/>
  <c r="K450" i="1" s="1" a="1"/>
  <c r="K450" i="1" s="1"/>
  <c r="L450" i="1" s="1"/>
  <c r="I449" i="1"/>
  <c r="J450" i="1" l="1"/>
  <c r="A451" i="1"/>
  <c r="K451" i="1" s="1" a="1"/>
  <c r="K451" i="1" s="1"/>
  <c r="L451" i="1" s="1"/>
  <c r="I450" i="1"/>
  <c r="J451" i="1" l="1"/>
  <c r="A452" i="1"/>
  <c r="K452" i="1" s="1" a="1"/>
  <c r="K452" i="1" s="1"/>
  <c r="L452" i="1" s="1"/>
  <c r="I451" i="1"/>
  <c r="J452" i="1" l="1"/>
  <c r="A453" i="1"/>
  <c r="K453" i="1" s="1" a="1"/>
  <c r="K453" i="1" s="1"/>
  <c r="L453" i="1" s="1"/>
  <c r="I452" i="1"/>
  <c r="J453" i="1" l="1"/>
  <c r="A454" i="1"/>
  <c r="K454" i="1" s="1" a="1"/>
  <c r="K454" i="1" s="1"/>
  <c r="L454" i="1" s="1"/>
  <c r="I453" i="1"/>
  <c r="J454" i="1" l="1"/>
  <c r="A455" i="1"/>
  <c r="K455" i="1" s="1" a="1"/>
  <c r="K455" i="1" s="1"/>
  <c r="L455" i="1" s="1"/>
  <c r="I454" i="1"/>
  <c r="J455" i="1" l="1"/>
  <c r="A456" i="1"/>
  <c r="K456" i="1" s="1" a="1"/>
  <c r="K456" i="1" s="1"/>
  <c r="L456" i="1" s="1"/>
  <c r="I455" i="1"/>
  <c r="J456" i="1" l="1"/>
  <c r="A457" i="1"/>
  <c r="I456" i="1"/>
  <c r="K457" i="1" l="1" a="1"/>
  <c r="K457" i="1" s="1"/>
  <c r="L457" i="1" s="1"/>
  <c r="J457" i="1"/>
  <c r="A458" i="1"/>
  <c r="I457" i="1"/>
  <c r="K458" i="1" l="1" a="1"/>
  <c r="K458" i="1" s="1"/>
  <c r="L458" i="1" s="1"/>
  <c r="J458" i="1"/>
  <c r="A459" i="1"/>
  <c r="K459" i="1" s="1" a="1"/>
  <c r="K459" i="1" s="1"/>
  <c r="L459" i="1" s="1"/>
  <c r="I458" i="1"/>
  <c r="J459" i="1" l="1"/>
  <c r="A460" i="1"/>
  <c r="K460" i="1" s="1" a="1"/>
  <c r="K460" i="1" s="1"/>
  <c r="L460" i="1" s="1"/>
  <c r="I459" i="1"/>
  <c r="J460" i="1" l="1"/>
  <c r="A461" i="1"/>
  <c r="K461" i="1" s="1" a="1"/>
  <c r="K461" i="1" s="1"/>
  <c r="L461" i="1" s="1"/>
  <c r="I460" i="1"/>
  <c r="J461" i="1" l="1"/>
  <c r="A462" i="1"/>
  <c r="K462" i="1" s="1" a="1"/>
  <c r="K462" i="1" s="1"/>
  <c r="L462" i="1" s="1"/>
  <c r="I461" i="1"/>
  <c r="J462" i="1" l="1"/>
  <c r="A463" i="1"/>
  <c r="K463" i="1" s="1" a="1"/>
  <c r="K463" i="1" s="1"/>
  <c r="L463" i="1" s="1"/>
  <c r="I462" i="1"/>
  <c r="J463" i="1" l="1"/>
  <c r="A464" i="1"/>
  <c r="K464" i="1" s="1" a="1"/>
  <c r="K464" i="1" s="1"/>
  <c r="L464" i="1" s="1"/>
  <c r="I463" i="1"/>
  <c r="J464" i="1" l="1"/>
  <c r="A465" i="1"/>
  <c r="K465" i="1" s="1" a="1"/>
  <c r="K465" i="1" s="1"/>
  <c r="L465" i="1" s="1"/>
  <c r="I464" i="1"/>
  <c r="J465" i="1" l="1"/>
  <c r="A466" i="1"/>
  <c r="K466" i="1" s="1" a="1"/>
  <c r="K466" i="1" s="1"/>
  <c r="L466" i="1" s="1"/>
  <c r="I465" i="1"/>
  <c r="J466" i="1" l="1"/>
  <c r="A467" i="1"/>
  <c r="K467" i="1" s="1" a="1"/>
  <c r="K467" i="1" s="1"/>
  <c r="L467" i="1" s="1"/>
  <c r="I466" i="1"/>
  <c r="J467" i="1" l="1"/>
  <c r="A468" i="1"/>
  <c r="K468" i="1" s="1" a="1"/>
  <c r="K468" i="1" s="1"/>
  <c r="L468" i="1" s="1"/>
  <c r="I467" i="1"/>
  <c r="J468" i="1" l="1"/>
  <c r="A469" i="1"/>
  <c r="K469" i="1" s="1" a="1"/>
  <c r="K469" i="1" s="1"/>
  <c r="L469" i="1" s="1"/>
  <c r="I468" i="1"/>
  <c r="J469" i="1" l="1"/>
  <c r="A470" i="1"/>
  <c r="I469" i="1"/>
  <c r="K470" i="1" l="1" a="1"/>
  <c r="K470" i="1" s="1"/>
  <c r="L470" i="1" s="1"/>
  <c r="J470" i="1"/>
  <c r="A471" i="1"/>
  <c r="I470" i="1"/>
  <c r="K471" i="1" l="1" a="1"/>
  <c r="K471" i="1" s="1"/>
  <c r="L471" i="1" s="1"/>
  <c r="J471" i="1"/>
  <c r="A472" i="1"/>
  <c r="K472" i="1" s="1" a="1"/>
  <c r="K472" i="1" s="1"/>
  <c r="L472" i="1" s="1"/>
  <c r="I471" i="1"/>
  <c r="J472" i="1" l="1"/>
  <c r="A473" i="1"/>
  <c r="I472" i="1"/>
  <c r="K473" i="1" l="1" a="1"/>
  <c r="K473" i="1" s="1"/>
  <c r="L473" i="1" s="1"/>
  <c r="J473" i="1"/>
  <c r="A474" i="1"/>
  <c r="K474" i="1" s="1" a="1"/>
  <c r="K474" i="1" s="1"/>
  <c r="L474" i="1" s="1"/>
  <c r="I473" i="1"/>
  <c r="J474" i="1" l="1"/>
  <c r="A475" i="1"/>
  <c r="K475" i="1" s="1" a="1"/>
  <c r="K475" i="1" s="1"/>
  <c r="L475" i="1" s="1"/>
  <c r="I474" i="1"/>
  <c r="J475" i="1" l="1"/>
  <c r="A476" i="1"/>
  <c r="K476" i="1" s="1" a="1"/>
  <c r="K476" i="1" s="1"/>
  <c r="L476" i="1" s="1"/>
  <c r="I475" i="1"/>
  <c r="J476" i="1" l="1"/>
  <c r="A477" i="1"/>
  <c r="K477" i="1" s="1" a="1"/>
  <c r="K477" i="1" s="1"/>
  <c r="L477" i="1" s="1"/>
  <c r="I476" i="1"/>
  <c r="J477" i="1" l="1"/>
  <c r="A478" i="1"/>
  <c r="K478" i="1" s="1" a="1"/>
  <c r="K478" i="1" s="1"/>
  <c r="L478" i="1" s="1"/>
  <c r="I477" i="1"/>
  <c r="J478" i="1" l="1"/>
  <c r="A479" i="1"/>
  <c r="K479" i="1" s="1" a="1"/>
  <c r="K479" i="1" s="1"/>
  <c r="L479" i="1" s="1"/>
  <c r="I478" i="1"/>
  <c r="J479" i="1" l="1"/>
  <c r="A480" i="1"/>
  <c r="K480" i="1" s="1" a="1"/>
  <c r="K480" i="1" s="1"/>
  <c r="L480" i="1" s="1"/>
  <c r="I479" i="1"/>
  <c r="J480" i="1" l="1"/>
  <c r="A481" i="1"/>
  <c r="K481" i="1" s="1" a="1"/>
  <c r="K481" i="1" s="1"/>
  <c r="L481" i="1" s="1"/>
  <c r="I480" i="1"/>
  <c r="J481" i="1" l="1"/>
  <c r="A482" i="1"/>
  <c r="K482" i="1" s="1" a="1"/>
  <c r="K482" i="1" s="1"/>
  <c r="L482" i="1" s="1"/>
  <c r="I481" i="1"/>
  <c r="J482" i="1" l="1"/>
  <c r="A483" i="1"/>
  <c r="K483" i="1" s="1" a="1"/>
  <c r="K483" i="1" s="1"/>
  <c r="L483" i="1" s="1"/>
  <c r="I482" i="1"/>
  <c r="J483" i="1" l="1"/>
  <c r="A484" i="1"/>
  <c r="K484" i="1" s="1" a="1"/>
  <c r="K484" i="1" s="1"/>
  <c r="L484" i="1" s="1"/>
  <c r="I483" i="1"/>
  <c r="J484" i="1" l="1"/>
  <c r="A485" i="1"/>
  <c r="K485" i="1" s="1" a="1"/>
  <c r="K485" i="1" s="1"/>
  <c r="L485" i="1" s="1"/>
  <c r="I484" i="1"/>
  <c r="J485" i="1" l="1"/>
  <c r="A486" i="1"/>
  <c r="K486" i="1" s="1" a="1"/>
  <c r="K486" i="1" s="1"/>
  <c r="L486" i="1" s="1"/>
  <c r="I485" i="1"/>
  <c r="J486" i="1" l="1"/>
  <c r="A487" i="1"/>
  <c r="K487" i="1" s="1" a="1"/>
  <c r="K487" i="1" s="1"/>
  <c r="L487" i="1" s="1"/>
  <c r="I486" i="1"/>
  <c r="J487" i="1" l="1"/>
  <c r="A488" i="1"/>
  <c r="K488" i="1" s="1" a="1"/>
  <c r="K488" i="1" s="1"/>
  <c r="L488" i="1" s="1"/>
  <c r="I487" i="1"/>
  <c r="J488" i="1" l="1"/>
  <c r="A489" i="1"/>
  <c r="I488" i="1"/>
  <c r="K489" i="1" l="1" a="1"/>
  <c r="K489" i="1" s="1"/>
  <c r="L489" i="1" s="1"/>
  <c r="J489" i="1"/>
  <c r="A490" i="1"/>
  <c r="I489" i="1"/>
  <c r="K490" i="1" l="1" a="1"/>
  <c r="K490" i="1" s="1"/>
  <c r="L490" i="1" s="1"/>
  <c r="J490" i="1"/>
  <c r="A491" i="1"/>
  <c r="K491" i="1" s="1" a="1"/>
  <c r="K491" i="1" s="1"/>
  <c r="L491" i="1" s="1"/>
  <c r="I490" i="1"/>
  <c r="J491" i="1" l="1"/>
  <c r="A492" i="1"/>
  <c r="K492" i="1" s="1" a="1"/>
  <c r="K492" i="1" s="1"/>
  <c r="L492" i="1" s="1"/>
  <c r="I491" i="1"/>
  <c r="J492" i="1" l="1"/>
  <c r="A493" i="1"/>
  <c r="I492" i="1"/>
  <c r="K493" i="1" l="1" a="1"/>
  <c r="K493" i="1" s="1"/>
  <c r="L493" i="1" s="1"/>
  <c r="J493" i="1"/>
  <c r="A494" i="1"/>
  <c r="K494" i="1" s="1" a="1"/>
  <c r="K494" i="1" s="1"/>
  <c r="L494" i="1" s="1"/>
  <c r="I493" i="1"/>
  <c r="J494" i="1" l="1"/>
  <c r="A495" i="1"/>
  <c r="K495" i="1" s="1" a="1"/>
  <c r="K495" i="1" s="1"/>
  <c r="L495" i="1" s="1"/>
  <c r="I494" i="1"/>
  <c r="J495" i="1" l="1"/>
  <c r="A496" i="1"/>
  <c r="K496" i="1" s="1" a="1"/>
  <c r="K496" i="1" s="1"/>
  <c r="L496" i="1" s="1"/>
  <c r="I495" i="1"/>
  <c r="J496" i="1" l="1"/>
  <c r="A497" i="1"/>
  <c r="I496" i="1"/>
  <c r="K497" i="1" l="1" a="1"/>
  <c r="K497" i="1" s="1"/>
  <c r="L497" i="1" s="1"/>
  <c r="J497" i="1"/>
  <c r="A498" i="1"/>
  <c r="K498" i="1" s="1" a="1"/>
  <c r="K498" i="1" s="1"/>
  <c r="L498" i="1" s="1"/>
  <c r="I497" i="1"/>
  <c r="J498" i="1" l="1"/>
  <c r="A499" i="1"/>
  <c r="K499" i="1" s="1" a="1"/>
  <c r="K499" i="1" s="1"/>
  <c r="L499" i="1" s="1"/>
  <c r="I498" i="1"/>
  <c r="J499" i="1" l="1"/>
  <c r="A500" i="1"/>
  <c r="I499" i="1"/>
  <c r="K500" i="1" l="1" a="1"/>
  <c r="K500" i="1" s="1"/>
  <c r="L500" i="1" s="1"/>
  <c r="J500" i="1"/>
  <c r="A501" i="1"/>
  <c r="I500" i="1"/>
  <c r="K501" i="1" l="1" a="1"/>
  <c r="K501" i="1" s="1"/>
  <c r="L501" i="1" s="1"/>
  <c r="J501" i="1"/>
  <c r="A502" i="1"/>
  <c r="K502" i="1" s="1" a="1"/>
  <c r="K502" i="1" s="1"/>
  <c r="L502" i="1" s="1"/>
  <c r="I501" i="1"/>
  <c r="J502" i="1" l="1"/>
  <c r="A503" i="1"/>
  <c r="K503" i="1" s="1" a="1"/>
  <c r="K503" i="1" s="1"/>
  <c r="L503" i="1" s="1"/>
  <c r="I502" i="1"/>
  <c r="J503" i="1" l="1"/>
  <c r="A504" i="1"/>
  <c r="K504" i="1" s="1" a="1"/>
  <c r="K504" i="1" s="1"/>
  <c r="L504" i="1" s="1"/>
  <c r="I503" i="1"/>
  <c r="J504" i="1" l="1"/>
  <c r="A505" i="1"/>
  <c r="I504" i="1"/>
  <c r="K505" i="1" l="1" a="1"/>
  <c r="K505" i="1" s="1"/>
  <c r="L505" i="1" s="1"/>
  <c r="J505" i="1"/>
  <c r="A506" i="1"/>
  <c r="K506" i="1" s="1" a="1"/>
  <c r="K506" i="1" s="1"/>
  <c r="L506" i="1" s="1"/>
  <c r="I505" i="1"/>
  <c r="J506" i="1" l="1"/>
  <c r="A507" i="1"/>
  <c r="K507" i="1" s="1" a="1"/>
  <c r="K507" i="1" s="1"/>
  <c r="L507" i="1" s="1"/>
  <c r="I506" i="1"/>
  <c r="J507" i="1" l="1"/>
  <c r="A508" i="1"/>
  <c r="K508" i="1" s="1" a="1"/>
  <c r="K508" i="1" s="1"/>
  <c r="L508" i="1" s="1"/>
  <c r="I507" i="1"/>
  <c r="J508" i="1" l="1"/>
  <c r="A509" i="1"/>
  <c r="K509" i="1" s="1" a="1"/>
  <c r="K509" i="1" s="1"/>
  <c r="L509" i="1" s="1"/>
  <c r="I508" i="1"/>
  <c r="J509" i="1" l="1"/>
  <c r="A510" i="1"/>
  <c r="K510" i="1" s="1" a="1"/>
  <c r="K510" i="1" s="1"/>
  <c r="L510" i="1" s="1"/>
  <c r="I509" i="1"/>
  <c r="J510" i="1" l="1"/>
  <c r="A511" i="1"/>
  <c r="K511" i="1" s="1" a="1"/>
  <c r="K511" i="1" s="1"/>
  <c r="L511" i="1" s="1"/>
  <c r="I510" i="1"/>
  <c r="J511" i="1" l="1"/>
  <c r="A512" i="1"/>
  <c r="K512" i="1" s="1" a="1"/>
  <c r="K512" i="1" s="1"/>
  <c r="L512" i="1" s="1"/>
  <c r="I511" i="1"/>
  <c r="J512" i="1" l="1"/>
  <c r="A513" i="1"/>
  <c r="K513" i="1" s="1" a="1"/>
  <c r="K513" i="1" s="1"/>
  <c r="L513" i="1" s="1"/>
  <c r="I512" i="1"/>
  <c r="J513" i="1" l="1"/>
  <c r="A514" i="1"/>
  <c r="K514" i="1" s="1" a="1"/>
  <c r="K514" i="1" s="1"/>
  <c r="L514" i="1" s="1"/>
  <c r="I513" i="1"/>
  <c r="J514" i="1" l="1"/>
  <c r="A515" i="1"/>
  <c r="K515" i="1" s="1" a="1"/>
  <c r="K515" i="1" s="1"/>
  <c r="L515" i="1" s="1"/>
  <c r="I514" i="1"/>
  <c r="J515" i="1" l="1"/>
  <c r="A516" i="1"/>
  <c r="K516" i="1" s="1" a="1"/>
  <c r="K516" i="1" s="1"/>
  <c r="L516" i="1" s="1"/>
  <c r="I515" i="1"/>
  <c r="J516" i="1" l="1"/>
  <c r="A517" i="1"/>
  <c r="K517" i="1" s="1" a="1"/>
  <c r="K517" i="1" s="1"/>
  <c r="L517" i="1" s="1"/>
  <c r="I516" i="1"/>
  <c r="J517" i="1" l="1"/>
  <c r="A518" i="1"/>
  <c r="K518" i="1" s="1" a="1"/>
  <c r="K518" i="1" s="1"/>
  <c r="L518" i="1" s="1"/>
  <c r="I517" i="1"/>
  <c r="J518" i="1" l="1"/>
  <c r="A519" i="1"/>
  <c r="K519" i="1" s="1" a="1"/>
  <c r="K519" i="1" s="1"/>
  <c r="L519" i="1" s="1"/>
  <c r="I518" i="1"/>
  <c r="J519" i="1" l="1"/>
  <c r="A520" i="1"/>
  <c r="K520" i="1" s="1" a="1"/>
  <c r="K520" i="1" s="1"/>
  <c r="L520" i="1" s="1"/>
  <c r="I519" i="1"/>
  <c r="J520" i="1" l="1"/>
  <c r="A521" i="1"/>
  <c r="K521" i="1" s="1" a="1"/>
  <c r="K521" i="1" s="1"/>
  <c r="L521" i="1" s="1"/>
  <c r="I520" i="1"/>
  <c r="J521" i="1" l="1"/>
  <c r="A522" i="1"/>
  <c r="I521" i="1"/>
  <c r="K522" i="1" l="1" a="1"/>
  <c r="K522" i="1" s="1"/>
  <c r="L522" i="1" s="1"/>
  <c r="J522" i="1"/>
  <c r="A523" i="1"/>
  <c r="I522" i="1"/>
  <c r="K523" i="1" l="1" a="1"/>
  <c r="K523" i="1" s="1"/>
  <c r="L523" i="1" s="1"/>
  <c r="J523" i="1"/>
  <c r="A524" i="1"/>
  <c r="K524" i="1" s="1" a="1"/>
  <c r="K524" i="1" s="1"/>
  <c r="L524" i="1" s="1"/>
  <c r="I523" i="1"/>
  <c r="J524" i="1" l="1"/>
  <c r="A525" i="1"/>
  <c r="K525" i="1" s="1" a="1"/>
  <c r="K525" i="1" s="1"/>
  <c r="L525" i="1" s="1"/>
  <c r="I524" i="1"/>
  <c r="J525" i="1" l="1"/>
  <c r="A526" i="1"/>
  <c r="K526" i="1" s="1" a="1"/>
  <c r="K526" i="1" s="1"/>
  <c r="L526" i="1" s="1"/>
  <c r="I525" i="1"/>
  <c r="J526" i="1" l="1"/>
  <c r="A527" i="1"/>
  <c r="K527" i="1" s="1" a="1"/>
  <c r="K527" i="1" s="1"/>
  <c r="L527" i="1" s="1"/>
  <c r="I526" i="1"/>
  <c r="J527" i="1" l="1"/>
  <c r="A528" i="1"/>
  <c r="K528" i="1" s="1" a="1"/>
  <c r="K528" i="1" s="1"/>
  <c r="L528" i="1" s="1"/>
  <c r="I527" i="1"/>
  <c r="J528" i="1" l="1"/>
  <c r="A529" i="1"/>
  <c r="K529" i="1" s="1" a="1"/>
  <c r="K529" i="1" s="1"/>
  <c r="L529" i="1" s="1"/>
  <c r="I528" i="1"/>
  <c r="J529" i="1" l="1"/>
  <c r="A530" i="1"/>
  <c r="I529" i="1"/>
  <c r="K530" i="1" l="1" a="1"/>
  <c r="K530" i="1" s="1"/>
  <c r="L530" i="1" s="1"/>
  <c r="J530" i="1"/>
  <c r="A531" i="1"/>
  <c r="K531" i="1" s="1" a="1"/>
  <c r="K531" i="1" s="1"/>
  <c r="L531" i="1" s="1"/>
  <c r="I530" i="1"/>
  <c r="J531" i="1" l="1"/>
  <c r="A532" i="1"/>
  <c r="K532" i="1" s="1" a="1"/>
  <c r="K532" i="1" s="1"/>
  <c r="L532" i="1" s="1"/>
  <c r="I531" i="1"/>
  <c r="J532" i="1" l="1"/>
  <c r="A533" i="1"/>
  <c r="I532" i="1"/>
  <c r="K533" i="1" l="1" a="1"/>
  <c r="K533" i="1" s="1"/>
  <c r="L533" i="1" s="1"/>
  <c r="J533" i="1"/>
  <c r="A534" i="1"/>
  <c r="K534" i="1" s="1" a="1"/>
  <c r="K534" i="1" s="1"/>
  <c r="L534" i="1" s="1"/>
  <c r="I533" i="1"/>
  <c r="J534" i="1" l="1"/>
  <c r="A535" i="1"/>
  <c r="K535" i="1" s="1" a="1"/>
  <c r="K535" i="1" s="1"/>
  <c r="L535" i="1" s="1"/>
  <c r="I534" i="1"/>
  <c r="J535" i="1" l="1"/>
  <c r="A536" i="1"/>
  <c r="K536" i="1" s="1" a="1"/>
  <c r="K536" i="1" s="1"/>
  <c r="L536" i="1" s="1"/>
  <c r="I535" i="1"/>
  <c r="J536" i="1" l="1"/>
  <c r="A537" i="1"/>
  <c r="K537" i="1" s="1" a="1"/>
  <c r="K537" i="1" s="1"/>
  <c r="L537" i="1" s="1"/>
  <c r="I536" i="1"/>
  <c r="J537" i="1" l="1"/>
  <c r="A538" i="1"/>
  <c r="K538" i="1" s="1" a="1"/>
  <c r="K538" i="1" s="1"/>
  <c r="L538" i="1" s="1"/>
  <c r="I537" i="1"/>
  <c r="J538" i="1" l="1"/>
  <c r="A539" i="1"/>
  <c r="K539" i="1" s="1" a="1"/>
  <c r="K539" i="1" s="1"/>
  <c r="L539" i="1" s="1"/>
  <c r="I538" i="1"/>
  <c r="J539" i="1" l="1"/>
  <c r="A540" i="1"/>
  <c r="K540" i="1" s="1" a="1"/>
  <c r="K540" i="1" s="1"/>
  <c r="L540" i="1" s="1"/>
  <c r="I539" i="1"/>
  <c r="J540" i="1" l="1"/>
  <c r="A541" i="1"/>
  <c r="K541" i="1" s="1" a="1"/>
  <c r="K541" i="1" s="1"/>
  <c r="L541" i="1" s="1"/>
  <c r="I540" i="1"/>
  <c r="J541" i="1" l="1"/>
  <c r="A542" i="1"/>
  <c r="K542" i="1" s="1" a="1"/>
  <c r="K542" i="1" s="1"/>
  <c r="L542" i="1" s="1"/>
  <c r="I541" i="1"/>
  <c r="J542" i="1" l="1"/>
  <c r="A543" i="1"/>
  <c r="K543" i="1" s="1" a="1"/>
  <c r="K543" i="1" s="1"/>
  <c r="L543" i="1" s="1"/>
  <c r="I542" i="1"/>
  <c r="J543" i="1" l="1"/>
  <c r="A544" i="1"/>
  <c r="I543" i="1"/>
  <c r="K544" i="1" l="1" a="1"/>
  <c r="K544" i="1" s="1"/>
  <c r="L544" i="1" s="1"/>
  <c r="J544" i="1"/>
  <c r="A545" i="1"/>
  <c r="I544" i="1"/>
  <c r="K545" i="1" l="1" a="1"/>
  <c r="K545" i="1" s="1"/>
  <c r="L545" i="1" s="1"/>
  <c r="J545" i="1"/>
  <c r="A546" i="1"/>
  <c r="I545" i="1"/>
  <c r="K546" i="1" l="1" a="1"/>
  <c r="K546" i="1" s="1"/>
  <c r="L546" i="1" s="1"/>
  <c r="J546" i="1"/>
  <c r="A547" i="1"/>
  <c r="K547" i="1" s="1" a="1"/>
  <c r="K547" i="1" s="1"/>
  <c r="L547" i="1" s="1"/>
  <c r="I546" i="1"/>
  <c r="J547" i="1" l="1"/>
  <c r="A548" i="1"/>
  <c r="K548" i="1" s="1" a="1"/>
  <c r="K548" i="1" s="1"/>
  <c r="L548" i="1" s="1"/>
  <c r="I547" i="1"/>
  <c r="J548" i="1" l="1"/>
  <c r="A549" i="1"/>
  <c r="I548" i="1"/>
  <c r="K549" i="1" l="1" a="1"/>
  <c r="K549" i="1" s="1"/>
  <c r="L549" i="1" s="1"/>
  <c r="J549" i="1"/>
  <c r="A550" i="1"/>
  <c r="K550" i="1" s="1" a="1"/>
  <c r="K550" i="1" s="1"/>
  <c r="L550" i="1" s="1"/>
  <c r="I549" i="1"/>
  <c r="J550" i="1" l="1"/>
  <c r="A551" i="1"/>
  <c r="K551" i="1" s="1" a="1"/>
  <c r="K551" i="1" s="1"/>
  <c r="L551" i="1" s="1"/>
  <c r="I550" i="1"/>
  <c r="J551" i="1" l="1"/>
  <c r="A552" i="1"/>
  <c r="K552" i="1" s="1" a="1"/>
  <c r="K552" i="1" s="1"/>
  <c r="L552" i="1" s="1"/>
  <c r="I551" i="1"/>
  <c r="J552" i="1" l="1"/>
  <c r="A553" i="1"/>
  <c r="I552" i="1"/>
  <c r="K553" i="1" l="1" a="1"/>
  <c r="K553" i="1" s="1"/>
  <c r="L553" i="1" s="1"/>
  <c r="J553" i="1"/>
  <c r="A554" i="1"/>
  <c r="K554" i="1" s="1" a="1"/>
  <c r="K554" i="1" s="1"/>
  <c r="L554" i="1" s="1"/>
  <c r="I553" i="1"/>
  <c r="J554" i="1" l="1"/>
  <c r="A555" i="1"/>
  <c r="K555" i="1" s="1" a="1"/>
  <c r="K555" i="1" s="1"/>
  <c r="L555" i="1" s="1"/>
  <c r="I554" i="1"/>
  <c r="J555" i="1" l="1"/>
  <c r="A556" i="1"/>
  <c r="K556" i="1" s="1" a="1"/>
  <c r="K556" i="1" s="1"/>
  <c r="L556" i="1" s="1"/>
  <c r="I555" i="1"/>
  <c r="J556" i="1" l="1"/>
  <c r="A557" i="1"/>
  <c r="K557" i="1" s="1" a="1"/>
  <c r="K557" i="1" s="1"/>
  <c r="L557" i="1" s="1"/>
  <c r="I556" i="1"/>
  <c r="J557" i="1" l="1"/>
  <c r="A558" i="1"/>
  <c r="K558" i="1" s="1" a="1"/>
  <c r="K558" i="1" s="1"/>
  <c r="L558" i="1" s="1"/>
  <c r="I557" i="1"/>
  <c r="J558" i="1" l="1"/>
  <c r="A559" i="1"/>
  <c r="K559" i="1" s="1" a="1"/>
  <c r="K559" i="1" s="1"/>
  <c r="L559" i="1" s="1"/>
  <c r="I558" i="1"/>
  <c r="J559" i="1" l="1"/>
  <c r="A560" i="1"/>
  <c r="K560" i="1" s="1" a="1"/>
  <c r="K560" i="1" s="1"/>
  <c r="L560" i="1" s="1"/>
  <c r="I559" i="1"/>
  <c r="J560" i="1" l="1"/>
  <c r="A561" i="1"/>
  <c r="I560" i="1"/>
  <c r="K561" i="1" l="1" a="1"/>
  <c r="K561" i="1" s="1"/>
  <c r="L561" i="1" s="1"/>
  <c r="J561" i="1"/>
  <c r="A562" i="1"/>
  <c r="K562" i="1" s="1" a="1"/>
  <c r="K562" i="1" s="1"/>
  <c r="L562" i="1" s="1"/>
  <c r="I561" i="1"/>
  <c r="J562" i="1" l="1"/>
  <c r="A563" i="1"/>
  <c r="K563" i="1" s="1" a="1"/>
  <c r="K563" i="1" s="1"/>
  <c r="L563" i="1" s="1"/>
  <c r="I562" i="1"/>
  <c r="J563" i="1" l="1"/>
  <c r="A564" i="1"/>
  <c r="K564" i="1" s="1" a="1"/>
  <c r="K564" i="1" s="1"/>
  <c r="L564" i="1" s="1"/>
  <c r="I563" i="1"/>
  <c r="J564" i="1" l="1"/>
  <c r="A565" i="1"/>
  <c r="K565" i="1" s="1" a="1"/>
  <c r="K565" i="1" s="1"/>
  <c r="L565" i="1" s="1"/>
  <c r="I564" i="1"/>
  <c r="J565" i="1" l="1"/>
  <c r="A566" i="1"/>
  <c r="I565" i="1"/>
  <c r="K566" i="1" l="1" a="1"/>
  <c r="K566" i="1" s="1"/>
  <c r="L566" i="1" s="1"/>
  <c r="J566" i="1"/>
  <c r="A567" i="1"/>
  <c r="I566" i="1"/>
  <c r="K567" i="1" l="1" a="1"/>
  <c r="K567" i="1" s="1"/>
  <c r="L567" i="1" s="1"/>
  <c r="J567" i="1"/>
  <c r="A568" i="1"/>
  <c r="K568" i="1" s="1" a="1"/>
  <c r="K568" i="1" s="1"/>
  <c r="L568" i="1" s="1"/>
  <c r="I567" i="1"/>
  <c r="J568" i="1" l="1"/>
  <c r="A569" i="1"/>
  <c r="I568" i="1"/>
  <c r="K569" i="1" l="1" a="1"/>
  <c r="K569" i="1" s="1"/>
  <c r="L569" i="1" s="1"/>
  <c r="J569" i="1"/>
  <c r="A570" i="1"/>
  <c r="K570" i="1" s="1" a="1"/>
  <c r="K570" i="1" s="1"/>
  <c r="L570" i="1" s="1"/>
  <c r="I569" i="1"/>
  <c r="J570" i="1" l="1"/>
  <c r="A571" i="1"/>
  <c r="K571" i="1" s="1" a="1"/>
  <c r="K571" i="1" s="1"/>
  <c r="L571" i="1" s="1"/>
  <c r="I570" i="1"/>
  <c r="J571" i="1" l="1"/>
  <c r="A572" i="1"/>
  <c r="K572" i="1" s="1" a="1"/>
  <c r="K572" i="1" s="1"/>
  <c r="L572" i="1" s="1"/>
  <c r="I571" i="1"/>
  <c r="J572" i="1" l="1"/>
  <c r="A573" i="1"/>
  <c r="K573" i="1" s="1" a="1"/>
  <c r="K573" i="1" s="1"/>
  <c r="L573" i="1" s="1"/>
  <c r="I572" i="1"/>
  <c r="J573" i="1" l="1"/>
  <c r="A574" i="1"/>
  <c r="K574" i="1" s="1" a="1"/>
  <c r="K574" i="1" s="1"/>
  <c r="L574" i="1" s="1"/>
  <c r="I573" i="1"/>
  <c r="J574" i="1" l="1"/>
  <c r="A575" i="1"/>
  <c r="K575" i="1" s="1" a="1"/>
  <c r="K575" i="1" s="1"/>
  <c r="L575" i="1" s="1"/>
  <c r="I574" i="1"/>
  <c r="J575" i="1" l="1"/>
  <c r="A576" i="1"/>
  <c r="K576" i="1" s="1" a="1"/>
  <c r="K576" i="1" s="1"/>
  <c r="L576" i="1" s="1"/>
  <c r="I575" i="1"/>
  <c r="J576" i="1" l="1"/>
  <c r="A577" i="1"/>
  <c r="K577" i="1" s="1" a="1"/>
  <c r="K577" i="1" s="1"/>
  <c r="L577" i="1" s="1"/>
  <c r="I576" i="1"/>
  <c r="J577" i="1" l="1"/>
  <c r="A578" i="1"/>
  <c r="K578" i="1" s="1" a="1"/>
  <c r="K578" i="1" s="1"/>
  <c r="L578" i="1" s="1"/>
  <c r="I577" i="1"/>
  <c r="J578" i="1" l="1"/>
  <c r="A579" i="1"/>
  <c r="K579" i="1" s="1" a="1"/>
  <c r="K579" i="1" s="1"/>
  <c r="L579" i="1" s="1"/>
  <c r="I578" i="1"/>
  <c r="J579" i="1" l="1"/>
  <c r="A580" i="1"/>
  <c r="K580" i="1" s="1" a="1"/>
  <c r="K580" i="1" s="1"/>
  <c r="L580" i="1" s="1"/>
  <c r="I579" i="1"/>
  <c r="J580" i="1" l="1"/>
  <c r="A581" i="1"/>
  <c r="K581" i="1" s="1" a="1"/>
  <c r="K581" i="1" s="1"/>
  <c r="L581" i="1" s="1"/>
  <c r="I580" i="1"/>
  <c r="J581" i="1" l="1"/>
  <c r="A582" i="1"/>
  <c r="K582" i="1" s="1" a="1"/>
  <c r="K582" i="1" s="1"/>
  <c r="L582" i="1" s="1"/>
  <c r="I581" i="1"/>
  <c r="J582" i="1" l="1"/>
  <c r="A583" i="1"/>
  <c r="K583" i="1" s="1" a="1"/>
  <c r="K583" i="1" s="1"/>
  <c r="L583" i="1" s="1"/>
  <c r="I582" i="1"/>
  <c r="J583" i="1" l="1"/>
  <c r="A584" i="1"/>
  <c r="K584" i="1" s="1" a="1"/>
  <c r="K584" i="1" s="1"/>
  <c r="L584" i="1" s="1"/>
  <c r="I583" i="1"/>
  <c r="J584" i="1" l="1"/>
  <c r="A585" i="1"/>
  <c r="K585" i="1" s="1" a="1"/>
  <c r="K585" i="1" s="1"/>
  <c r="L585" i="1" s="1"/>
  <c r="I584" i="1"/>
  <c r="J585" i="1" l="1"/>
  <c r="A586" i="1"/>
  <c r="K586" i="1" s="1" a="1"/>
  <c r="K586" i="1" s="1"/>
  <c r="L586" i="1" s="1"/>
  <c r="I585" i="1"/>
  <c r="J586" i="1" l="1"/>
  <c r="A587" i="1"/>
  <c r="K587" i="1" s="1" a="1"/>
  <c r="K587" i="1" s="1"/>
  <c r="L587" i="1" s="1"/>
  <c r="I586" i="1"/>
  <c r="J587" i="1" l="1"/>
  <c r="A588" i="1"/>
  <c r="I587" i="1"/>
  <c r="K588" i="1" l="1" a="1"/>
  <c r="K588" i="1" s="1"/>
  <c r="L588" i="1" s="1"/>
  <c r="J588" i="1"/>
  <c r="A589" i="1"/>
  <c r="I588" i="1"/>
  <c r="K589" i="1" l="1" a="1"/>
  <c r="K589" i="1" s="1"/>
  <c r="L589" i="1" s="1"/>
  <c r="J589" i="1"/>
  <c r="A590" i="1"/>
  <c r="K590" i="1" s="1" a="1"/>
  <c r="K590" i="1" s="1"/>
  <c r="L590" i="1" s="1"/>
  <c r="I589" i="1"/>
  <c r="J590" i="1" l="1"/>
  <c r="A591" i="1"/>
  <c r="K591" i="1" s="1" a="1"/>
  <c r="K591" i="1" s="1"/>
  <c r="L591" i="1" s="1"/>
  <c r="I590" i="1"/>
  <c r="J591" i="1" l="1"/>
  <c r="A592" i="1"/>
  <c r="K592" i="1" s="1" a="1"/>
  <c r="K592" i="1" s="1"/>
  <c r="L592" i="1" s="1"/>
  <c r="I591" i="1"/>
  <c r="J592" i="1" l="1"/>
  <c r="A593" i="1"/>
  <c r="I592" i="1"/>
  <c r="K593" i="1" l="1" a="1"/>
  <c r="K593" i="1" s="1"/>
  <c r="L593" i="1" s="1"/>
  <c r="J593" i="1"/>
  <c r="A594" i="1"/>
  <c r="I593" i="1"/>
  <c r="K594" i="1" l="1" a="1"/>
  <c r="K594" i="1" s="1"/>
  <c r="L594" i="1" s="1"/>
  <c r="J594" i="1"/>
  <c r="A595" i="1"/>
  <c r="K595" i="1" s="1" a="1"/>
  <c r="K595" i="1" s="1"/>
  <c r="L595" i="1" s="1"/>
  <c r="I594" i="1"/>
  <c r="J595" i="1" l="1"/>
  <c r="A596" i="1"/>
  <c r="K596" i="1" s="1" a="1"/>
  <c r="K596" i="1" s="1"/>
  <c r="L596" i="1" s="1"/>
  <c r="I595" i="1"/>
  <c r="J596" i="1" l="1"/>
  <c r="A597" i="1"/>
  <c r="K597" i="1" s="1" a="1"/>
  <c r="K597" i="1" s="1"/>
  <c r="L597" i="1" s="1"/>
  <c r="I596" i="1"/>
  <c r="J597" i="1" l="1"/>
  <c r="A598" i="1"/>
  <c r="K598" i="1" s="1" a="1"/>
  <c r="K598" i="1" s="1"/>
  <c r="L598" i="1" s="1"/>
  <c r="I597" i="1"/>
  <c r="J598" i="1" l="1"/>
  <c r="A599" i="1"/>
  <c r="K599" i="1" s="1" a="1"/>
  <c r="K599" i="1" s="1"/>
  <c r="L599" i="1" s="1"/>
  <c r="I598" i="1"/>
  <c r="J599" i="1" l="1"/>
  <c r="A600" i="1"/>
  <c r="K600" i="1" s="1" a="1"/>
  <c r="K600" i="1" s="1"/>
  <c r="L600" i="1" s="1"/>
  <c r="I599" i="1"/>
  <c r="J600" i="1" l="1"/>
  <c r="A601" i="1"/>
  <c r="K601" i="1" s="1" a="1"/>
  <c r="K601" i="1" s="1"/>
  <c r="L601" i="1" s="1"/>
  <c r="I600" i="1"/>
  <c r="J601" i="1" l="1"/>
  <c r="A602" i="1"/>
  <c r="K602" i="1" s="1" a="1"/>
  <c r="K602" i="1" s="1"/>
  <c r="L602" i="1" s="1"/>
  <c r="I601" i="1"/>
  <c r="J602" i="1" l="1"/>
  <c r="A603" i="1"/>
  <c r="K603" i="1" s="1" a="1"/>
  <c r="K603" i="1" s="1"/>
  <c r="L603" i="1" s="1"/>
  <c r="I602" i="1"/>
  <c r="J603" i="1" l="1"/>
  <c r="A604" i="1"/>
  <c r="K604" i="1" s="1" a="1"/>
  <c r="K604" i="1" s="1"/>
  <c r="L604" i="1" s="1"/>
  <c r="I603" i="1"/>
  <c r="J604" i="1" l="1"/>
  <c r="A605" i="1"/>
  <c r="K605" i="1" s="1" a="1"/>
  <c r="K605" i="1" s="1"/>
  <c r="L605" i="1" s="1"/>
  <c r="I604" i="1"/>
  <c r="J605" i="1" l="1"/>
  <c r="A606" i="1"/>
  <c r="K606" i="1" s="1" a="1"/>
  <c r="K606" i="1" s="1"/>
  <c r="L606" i="1" s="1"/>
  <c r="I605" i="1"/>
  <c r="J606" i="1" l="1"/>
  <c r="A607" i="1"/>
  <c r="K607" i="1" s="1" a="1"/>
  <c r="K607" i="1" s="1"/>
  <c r="L607" i="1" s="1"/>
  <c r="I606" i="1"/>
  <c r="J607" i="1" l="1"/>
  <c r="A608" i="1"/>
  <c r="K608" i="1" s="1" a="1"/>
  <c r="K608" i="1" s="1"/>
  <c r="L608" i="1" s="1"/>
  <c r="I607" i="1"/>
  <c r="J608" i="1" l="1"/>
  <c r="A609" i="1"/>
  <c r="K609" i="1" s="1" a="1"/>
  <c r="K609" i="1" s="1"/>
  <c r="L609" i="1" s="1"/>
  <c r="I608" i="1"/>
  <c r="J609" i="1" l="1"/>
  <c r="A610" i="1"/>
  <c r="I609" i="1"/>
  <c r="K610" i="1" l="1" a="1"/>
  <c r="K610" i="1" s="1"/>
  <c r="L610" i="1" s="1"/>
  <c r="J610" i="1"/>
  <c r="A611" i="1"/>
  <c r="I610" i="1"/>
  <c r="K611" i="1" l="1" a="1"/>
  <c r="K611" i="1" s="1"/>
  <c r="L611" i="1" s="1"/>
  <c r="J611" i="1"/>
  <c r="A612" i="1"/>
  <c r="K612" i="1" s="1" a="1"/>
  <c r="K612" i="1" s="1"/>
  <c r="L612" i="1" s="1"/>
  <c r="I611" i="1"/>
  <c r="J612" i="1" l="1"/>
  <c r="A613" i="1"/>
  <c r="I612" i="1"/>
  <c r="K613" i="1" l="1" a="1"/>
  <c r="K613" i="1" s="1"/>
  <c r="L613" i="1" s="1"/>
  <c r="J613" i="1"/>
  <c r="A614" i="1"/>
  <c r="K614" i="1" s="1" a="1"/>
  <c r="K614" i="1" s="1"/>
  <c r="L614" i="1" s="1"/>
  <c r="I613" i="1"/>
  <c r="J614" i="1" l="1"/>
  <c r="A615" i="1"/>
  <c r="K615" i="1" s="1" a="1"/>
  <c r="K615" i="1" s="1"/>
  <c r="L615" i="1" s="1"/>
  <c r="I614" i="1"/>
  <c r="J615" i="1" l="1"/>
  <c r="A616" i="1"/>
  <c r="K616" i="1" s="1" a="1"/>
  <c r="K616" i="1" s="1"/>
  <c r="L616" i="1" s="1"/>
  <c r="I615" i="1"/>
  <c r="J616" i="1" l="1"/>
  <c r="A617" i="1"/>
  <c r="K617" i="1" s="1" a="1"/>
  <c r="K617" i="1" s="1"/>
  <c r="L617" i="1" s="1"/>
  <c r="I616" i="1"/>
  <c r="J617" i="1" l="1"/>
  <c r="A618" i="1"/>
  <c r="K618" i="1" s="1" a="1"/>
  <c r="K618" i="1" s="1"/>
  <c r="L618" i="1" s="1"/>
  <c r="I617" i="1"/>
  <c r="J618" i="1" l="1"/>
  <c r="A619" i="1"/>
  <c r="K619" i="1" s="1" a="1"/>
  <c r="K619" i="1" s="1"/>
  <c r="L619" i="1" s="1"/>
  <c r="I618" i="1"/>
  <c r="J619" i="1" l="1"/>
  <c r="A620" i="1"/>
  <c r="K620" i="1" s="1" a="1"/>
  <c r="K620" i="1" s="1"/>
  <c r="L620" i="1" s="1"/>
  <c r="I619" i="1"/>
  <c r="J620" i="1" l="1"/>
  <c r="A621" i="1"/>
  <c r="K621" i="1" s="1" a="1"/>
  <c r="K621" i="1" s="1"/>
  <c r="L621" i="1" s="1"/>
  <c r="I620" i="1"/>
  <c r="J621" i="1" l="1"/>
  <c r="A622" i="1"/>
  <c r="K622" i="1" s="1" a="1"/>
  <c r="K622" i="1" s="1"/>
  <c r="L622" i="1" s="1"/>
  <c r="I621" i="1"/>
  <c r="J622" i="1" l="1"/>
  <c r="A623" i="1"/>
  <c r="K623" i="1" s="1" a="1"/>
  <c r="K623" i="1" s="1"/>
  <c r="L623" i="1" s="1"/>
  <c r="I622" i="1"/>
  <c r="J623" i="1" l="1"/>
  <c r="A624" i="1"/>
  <c r="K624" i="1" s="1" a="1"/>
  <c r="K624" i="1" s="1"/>
  <c r="L624" i="1" s="1"/>
  <c r="I623" i="1"/>
  <c r="J624" i="1" l="1"/>
  <c r="A625" i="1"/>
  <c r="I624" i="1"/>
  <c r="K625" i="1" l="1" a="1"/>
  <c r="K625" i="1" s="1"/>
  <c r="L625" i="1" s="1"/>
  <c r="J625" i="1"/>
  <c r="A626" i="1"/>
  <c r="I625" i="1"/>
  <c r="K626" i="1" l="1" a="1"/>
  <c r="K626" i="1" s="1"/>
  <c r="L626" i="1" s="1"/>
  <c r="J626" i="1"/>
  <c r="A627" i="1"/>
  <c r="K627" i="1" s="1" a="1"/>
  <c r="K627" i="1" s="1"/>
  <c r="L627" i="1" s="1"/>
  <c r="I626" i="1"/>
  <c r="J627" i="1" l="1"/>
  <c r="A628" i="1"/>
  <c r="K628" i="1" s="1" a="1"/>
  <c r="K628" i="1" s="1"/>
  <c r="L628" i="1" s="1"/>
  <c r="I627" i="1"/>
  <c r="J628" i="1" l="1"/>
  <c r="A629" i="1"/>
  <c r="K629" i="1" s="1" a="1"/>
  <c r="K629" i="1" s="1"/>
  <c r="L629" i="1" s="1"/>
  <c r="I628" i="1"/>
  <c r="J629" i="1" l="1"/>
  <c r="A630" i="1"/>
  <c r="K630" i="1" s="1" a="1"/>
  <c r="K630" i="1" s="1"/>
  <c r="L630" i="1" s="1"/>
  <c r="I629" i="1"/>
  <c r="J630" i="1" l="1"/>
  <c r="A631" i="1"/>
  <c r="K631" i="1" s="1" a="1"/>
  <c r="K631" i="1" s="1"/>
  <c r="L631" i="1" s="1"/>
  <c r="I630" i="1"/>
  <c r="J631" i="1" l="1"/>
  <c r="A632" i="1"/>
  <c r="I631" i="1"/>
  <c r="K632" i="1" l="1" a="1"/>
  <c r="K632" i="1" s="1"/>
  <c r="L632" i="1" s="1"/>
  <c r="J632" i="1"/>
  <c r="A633" i="1"/>
  <c r="I632" i="1"/>
  <c r="K633" i="1" l="1" a="1"/>
  <c r="K633" i="1" s="1"/>
  <c r="L633" i="1" s="1"/>
  <c r="J633" i="1"/>
  <c r="A634" i="1"/>
  <c r="K634" i="1" s="1" a="1"/>
  <c r="K634" i="1" s="1"/>
  <c r="L634" i="1" s="1"/>
  <c r="I633" i="1"/>
  <c r="J634" i="1" l="1"/>
  <c r="A635" i="1"/>
  <c r="K635" i="1" s="1" a="1"/>
  <c r="K635" i="1" s="1"/>
  <c r="L635" i="1" s="1"/>
  <c r="I634" i="1"/>
  <c r="J635" i="1" l="1"/>
  <c r="A636" i="1"/>
  <c r="K636" i="1" s="1" a="1"/>
  <c r="K636" i="1" s="1"/>
  <c r="L636" i="1" s="1"/>
  <c r="I635" i="1"/>
  <c r="J636" i="1" l="1"/>
  <c r="A637" i="1"/>
  <c r="K637" i="1" s="1" a="1"/>
  <c r="K637" i="1" s="1"/>
  <c r="L637" i="1" s="1"/>
  <c r="I636" i="1"/>
  <c r="J637" i="1" l="1"/>
  <c r="A638" i="1"/>
  <c r="K638" i="1" s="1" a="1"/>
  <c r="K638" i="1" s="1"/>
  <c r="L638" i="1" s="1"/>
  <c r="I637" i="1"/>
  <c r="J638" i="1" l="1"/>
  <c r="A639" i="1"/>
  <c r="K639" i="1" s="1" a="1"/>
  <c r="K639" i="1" s="1"/>
  <c r="L639" i="1" s="1"/>
  <c r="I638" i="1"/>
  <c r="J639" i="1" l="1"/>
  <c r="A640" i="1"/>
  <c r="K640" i="1" s="1" a="1"/>
  <c r="K640" i="1" s="1"/>
  <c r="L640" i="1" s="1"/>
  <c r="I639" i="1"/>
  <c r="J640" i="1" l="1"/>
  <c r="A641" i="1"/>
  <c r="K641" i="1" s="1" a="1"/>
  <c r="K641" i="1" s="1"/>
  <c r="L641" i="1" s="1"/>
  <c r="I640" i="1"/>
  <c r="J641" i="1" l="1"/>
  <c r="A642" i="1"/>
  <c r="I641" i="1"/>
  <c r="K642" i="1" l="1" a="1"/>
  <c r="K642" i="1" s="1"/>
  <c r="L642" i="1" s="1"/>
  <c r="J642" i="1"/>
  <c r="A643" i="1"/>
  <c r="K643" i="1" s="1" a="1"/>
  <c r="K643" i="1" s="1"/>
  <c r="L643" i="1" s="1"/>
  <c r="I642" i="1"/>
  <c r="J643" i="1" l="1"/>
  <c r="A644" i="1"/>
  <c r="K644" i="1" s="1" a="1"/>
  <c r="K644" i="1" s="1"/>
  <c r="L644" i="1" s="1"/>
  <c r="I643" i="1"/>
  <c r="J644" i="1" l="1"/>
  <c r="A645" i="1"/>
  <c r="K645" i="1" s="1" a="1"/>
  <c r="K645" i="1" s="1"/>
  <c r="L645" i="1" s="1"/>
  <c r="I644" i="1"/>
  <c r="J645" i="1" l="1"/>
  <c r="A646" i="1"/>
  <c r="K646" i="1" s="1" a="1"/>
  <c r="K646" i="1" s="1"/>
  <c r="L646" i="1" s="1"/>
  <c r="I645" i="1"/>
  <c r="J646" i="1" l="1"/>
  <c r="A647" i="1"/>
  <c r="K647" i="1" s="1" a="1"/>
  <c r="K647" i="1" s="1"/>
  <c r="L647" i="1" s="1"/>
  <c r="I646" i="1"/>
  <c r="J647" i="1" l="1"/>
  <c r="A648" i="1"/>
  <c r="K648" i="1" s="1" a="1"/>
  <c r="K648" i="1" s="1"/>
  <c r="L648" i="1" s="1"/>
  <c r="I647" i="1"/>
  <c r="J648" i="1" l="1"/>
  <c r="A649" i="1"/>
  <c r="K649" i="1" s="1" a="1"/>
  <c r="K649" i="1" s="1"/>
  <c r="L649" i="1" s="1"/>
  <c r="I648" i="1"/>
  <c r="J649" i="1" l="1"/>
  <c r="A650" i="1"/>
  <c r="K650" i="1" s="1" a="1"/>
  <c r="K650" i="1" s="1"/>
  <c r="L650" i="1" s="1"/>
  <c r="I649" i="1"/>
  <c r="J650" i="1" l="1"/>
  <c r="A651" i="1"/>
  <c r="I650" i="1"/>
  <c r="K651" i="1" l="1" a="1"/>
  <c r="K651" i="1" s="1"/>
  <c r="L651" i="1" s="1"/>
  <c r="J651" i="1"/>
  <c r="A652" i="1"/>
  <c r="I651" i="1"/>
  <c r="K652" i="1" l="1" a="1"/>
  <c r="K652" i="1" s="1"/>
  <c r="L652" i="1" s="1"/>
  <c r="J652" i="1"/>
  <c r="A653" i="1"/>
  <c r="I652" i="1"/>
  <c r="K653" i="1" l="1" a="1"/>
  <c r="K653" i="1" s="1"/>
  <c r="L653" i="1" s="1"/>
  <c r="J653" i="1"/>
  <c r="A654" i="1"/>
  <c r="K654" i="1" s="1" a="1"/>
  <c r="K654" i="1" s="1"/>
  <c r="L654" i="1" s="1"/>
  <c r="I653" i="1"/>
  <c r="J654" i="1" l="1"/>
  <c r="A655" i="1"/>
  <c r="K655" i="1" s="1" a="1"/>
  <c r="K655" i="1" s="1"/>
  <c r="L655" i="1" s="1"/>
  <c r="I654" i="1"/>
  <c r="J655" i="1" l="1"/>
  <c r="A656" i="1"/>
  <c r="K656" i="1" s="1" a="1"/>
  <c r="K656" i="1" s="1"/>
  <c r="L656" i="1" s="1"/>
  <c r="I655" i="1"/>
  <c r="J656" i="1" l="1"/>
  <c r="A657" i="1"/>
  <c r="I656" i="1"/>
  <c r="K657" i="1" l="1" a="1"/>
  <c r="K657" i="1" s="1"/>
  <c r="L657" i="1" s="1"/>
  <c r="J657" i="1"/>
  <c r="A658" i="1"/>
  <c r="I657" i="1"/>
  <c r="K658" i="1" l="1" a="1"/>
  <c r="K658" i="1" s="1"/>
  <c r="L658" i="1" s="1"/>
  <c r="J658" i="1"/>
  <c r="A659" i="1"/>
  <c r="K659" i="1" s="1" a="1"/>
  <c r="K659" i="1" s="1"/>
  <c r="L659" i="1" s="1"/>
  <c r="I658" i="1"/>
  <c r="J659" i="1" l="1"/>
  <c r="A660" i="1"/>
  <c r="K660" i="1" s="1" a="1"/>
  <c r="K660" i="1" s="1"/>
  <c r="L660" i="1" s="1"/>
  <c r="I659" i="1"/>
  <c r="J660" i="1" l="1"/>
  <c r="A661" i="1"/>
  <c r="K661" i="1" s="1" a="1"/>
  <c r="K661" i="1" s="1"/>
  <c r="L661" i="1" s="1"/>
  <c r="I660" i="1"/>
  <c r="J661" i="1" l="1"/>
  <c r="A662" i="1"/>
  <c r="I661" i="1"/>
  <c r="K662" i="1" l="1" a="1"/>
  <c r="K662" i="1" s="1"/>
  <c r="L662" i="1" s="1"/>
  <c r="J662" i="1"/>
  <c r="A663" i="1"/>
  <c r="I662" i="1"/>
  <c r="K663" i="1" l="1" a="1"/>
  <c r="K663" i="1" s="1"/>
  <c r="L663" i="1" s="1"/>
  <c r="J663" i="1"/>
  <c r="A664" i="1"/>
  <c r="K664" i="1" s="1" a="1"/>
  <c r="K664" i="1" s="1"/>
  <c r="L664" i="1" s="1"/>
  <c r="I663" i="1"/>
  <c r="J664" i="1" l="1"/>
  <c r="A665" i="1"/>
  <c r="I664" i="1"/>
  <c r="K665" i="1" l="1" a="1"/>
  <c r="K665" i="1" s="1"/>
  <c r="L665" i="1" s="1"/>
  <c r="J665" i="1"/>
  <c r="A666" i="1"/>
  <c r="K666" i="1" s="1" a="1"/>
  <c r="K666" i="1" s="1"/>
  <c r="L666" i="1" s="1"/>
  <c r="I665" i="1"/>
  <c r="J666" i="1" l="1"/>
  <c r="A667" i="1"/>
  <c r="K667" i="1" s="1" a="1"/>
  <c r="K667" i="1" s="1"/>
  <c r="L667" i="1" s="1"/>
  <c r="I666" i="1"/>
  <c r="J667" i="1" l="1"/>
  <c r="A668" i="1"/>
  <c r="K668" i="1" s="1" a="1"/>
  <c r="K668" i="1" s="1"/>
  <c r="L668" i="1" s="1"/>
  <c r="I667" i="1"/>
  <c r="J668" i="1" l="1"/>
  <c r="A669" i="1"/>
  <c r="K669" i="1" s="1" a="1"/>
  <c r="K669" i="1" s="1"/>
  <c r="L669" i="1" s="1"/>
  <c r="I668" i="1"/>
  <c r="J669" i="1" l="1"/>
  <c r="A670" i="1"/>
  <c r="K670" i="1" s="1" a="1"/>
  <c r="K670" i="1" s="1"/>
  <c r="L670" i="1" s="1"/>
  <c r="I669" i="1"/>
  <c r="J670" i="1" l="1"/>
  <c r="A671" i="1"/>
  <c r="K671" i="1" s="1" a="1"/>
  <c r="K671" i="1" s="1"/>
  <c r="L671" i="1" s="1"/>
  <c r="I670" i="1"/>
  <c r="J671" i="1" l="1"/>
  <c r="A672" i="1"/>
  <c r="K672" i="1" s="1" a="1"/>
  <c r="K672" i="1" s="1"/>
  <c r="L672" i="1" s="1"/>
  <c r="I671" i="1"/>
  <c r="J672" i="1" l="1"/>
  <c r="A673" i="1"/>
  <c r="K673" i="1" s="1" a="1"/>
  <c r="K673" i="1" s="1"/>
  <c r="L673" i="1" s="1"/>
  <c r="I672" i="1"/>
  <c r="J673" i="1" l="1"/>
  <c r="A674" i="1"/>
  <c r="I673" i="1"/>
  <c r="K674" i="1" l="1" a="1"/>
  <c r="K674" i="1" s="1"/>
  <c r="L674" i="1" s="1"/>
  <c r="J674" i="1"/>
  <c r="A675" i="1"/>
  <c r="K675" i="1" s="1" a="1"/>
  <c r="K675" i="1" s="1"/>
  <c r="L675" i="1" s="1"/>
  <c r="I674" i="1"/>
  <c r="J675" i="1" l="1"/>
  <c r="A676" i="1"/>
  <c r="K676" i="1" s="1" a="1"/>
  <c r="K676" i="1" s="1"/>
  <c r="L676" i="1" s="1"/>
  <c r="I675" i="1"/>
  <c r="J676" i="1" l="1"/>
  <c r="A677" i="1"/>
  <c r="I676" i="1"/>
  <c r="K677" i="1" l="1" a="1"/>
  <c r="K677" i="1" s="1"/>
  <c r="L677" i="1" s="1"/>
  <c r="J677" i="1"/>
  <c r="A678" i="1"/>
  <c r="K678" i="1" s="1" a="1"/>
  <c r="K678" i="1" s="1"/>
  <c r="L678" i="1" s="1"/>
  <c r="I677" i="1"/>
  <c r="J678" i="1" l="1"/>
  <c r="A679" i="1"/>
  <c r="K679" i="1" s="1" a="1"/>
  <c r="K679" i="1" s="1"/>
  <c r="L679" i="1" s="1"/>
  <c r="I678" i="1"/>
  <c r="J679" i="1" l="1"/>
  <c r="A680" i="1"/>
  <c r="K680" i="1" s="1" a="1"/>
  <c r="K680" i="1" s="1"/>
  <c r="L680" i="1" s="1"/>
  <c r="I679" i="1"/>
  <c r="J680" i="1" l="1"/>
  <c r="A681" i="1"/>
  <c r="K681" i="1" s="1" a="1"/>
  <c r="K681" i="1" s="1"/>
  <c r="L681" i="1" s="1"/>
  <c r="I680" i="1"/>
  <c r="J681" i="1" l="1"/>
  <c r="A682" i="1"/>
  <c r="K682" i="1" s="1" a="1"/>
  <c r="K682" i="1" s="1"/>
  <c r="L682" i="1" s="1"/>
  <c r="I681" i="1"/>
  <c r="J682" i="1" l="1"/>
  <c r="A683" i="1"/>
  <c r="K683" i="1" s="1" a="1"/>
  <c r="K683" i="1" s="1"/>
  <c r="L683" i="1" s="1"/>
  <c r="I682" i="1"/>
  <c r="J683" i="1" l="1"/>
  <c r="A684" i="1"/>
  <c r="I683" i="1"/>
  <c r="K684" i="1" l="1" a="1"/>
  <c r="K684" i="1" s="1"/>
  <c r="L684" i="1" s="1"/>
  <c r="J684" i="1"/>
  <c r="A685" i="1"/>
  <c r="I684" i="1"/>
  <c r="K685" i="1" l="1" a="1"/>
  <c r="K685" i="1" s="1"/>
  <c r="L685" i="1" s="1"/>
  <c r="J685" i="1"/>
  <c r="A686" i="1"/>
  <c r="K686" i="1" s="1" a="1"/>
  <c r="K686" i="1" s="1"/>
  <c r="L686" i="1" s="1"/>
  <c r="I685" i="1"/>
  <c r="J686" i="1" l="1"/>
  <c r="A687" i="1"/>
  <c r="K687" i="1" s="1" a="1"/>
  <c r="K687" i="1" s="1"/>
  <c r="L687" i="1" s="1"/>
  <c r="I686" i="1"/>
  <c r="J687" i="1" l="1"/>
  <c r="A688" i="1"/>
  <c r="K688" i="1" s="1" a="1"/>
  <c r="K688" i="1" s="1"/>
  <c r="L688" i="1" s="1"/>
  <c r="I687" i="1"/>
  <c r="J688" i="1" l="1"/>
  <c r="A689" i="1"/>
  <c r="K689" i="1" s="1" a="1"/>
  <c r="K689" i="1" s="1"/>
  <c r="L689" i="1" s="1"/>
  <c r="I688" i="1"/>
  <c r="J689" i="1" l="1"/>
  <c r="A690" i="1"/>
  <c r="K690" i="1" s="1" a="1"/>
  <c r="K690" i="1" s="1"/>
  <c r="L690" i="1" s="1"/>
  <c r="I689" i="1"/>
  <c r="J690" i="1" l="1"/>
  <c r="A691" i="1"/>
  <c r="K691" i="1" s="1" a="1"/>
  <c r="K691" i="1" s="1"/>
  <c r="L691" i="1" s="1"/>
  <c r="I690" i="1"/>
  <c r="J691" i="1" l="1"/>
  <c r="A692" i="1"/>
  <c r="K692" i="1" s="1" a="1"/>
  <c r="K692" i="1" s="1"/>
  <c r="L692" i="1" s="1"/>
  <c r="I691" i="1"/>
  <c r="J692" i="1" l="1"/>
  <c r="A693" i="1"/>
  <c r="K693" i="1" s="1" a="1"/>
  <c r="K693" i="1" s="1"/>
  <c r="L693" i="1" s="1"/>
  <c r="I692" i="1"/>
  <c r="J693" i="1" l="1"/>
  <c r="A694" i="1"/>
  <c r="K694" i="1" s="1" a="1"/>
  <c r="K694" i="1" s="1"/>
  <c r="L694" i="1" s="1"/>
  <c r="I693" i="1"/>
  <c r="J694" i="1" l="1"/>
  <c r="A695" i="1"/>
  <c r="K695" i="1" s="1" a="1"/>
  <c r="K695" i="1" s="1"/>
  <c r="L695" i="1" s="1"/>
  <c r="I694" i="1"/>
  <c r="J695" i="1" l="1"/>
  <c r="A696" i="1"/>
  <c r="K696" i="1" s="1" a="1"/>
  <c r="K696" i="1" s="1"/>
  <c r="L696" i="1" s="1"/>
  <c r="I695" i="1"/>
  <c r="J696" i="1" l="1"/>
  <c r="A697" i="1"/>
  <c r="K697" i="1" s="1" a="1"/>
  <c r="K697" i="1" s="1"/>
  <c r="L697" i="1" s="1"/>
  <c r="I696" i="1"/>
  <c r="J697" i="1" l="1"/>
  <c r="A698" i="1"/>
  <c r="K698" i="1" s="1" a="1"/>
  <c r="K698" i="1" s="1"/>
  <c r="L698" i="1" s="1"/>
  <c r="I697" i="1"/>
  <c r="J698" i="1" l="1"/>
  <c r="A699" i="1"/>
  <c r="K699" i="1" s="1" a="1"/>
  <c r="K699" i="1" s="1"/>
  <c r="L699" i="1" s="1"/>
  <c r="I698" i="1"/>
  <c r="J699" i="1" l="1"/>
  <c r="A700" i="1"/>
  <c r="K700" i="1" s="1" a="1"/>
  <c r="K700" i="1" s="1"/>
  <c r="L700" i="1" s="1"/>
  <c r="I699" i="1"/>
  <c r="J700" i="1" l="1"/>
  <c r="A701" i="1"/>
  <c r="K701" i="1" s="1" a="1"/>
  <c r="K701" i="1" s="1"/>
  <c r="L701" i="1" s="1"/>
  <c r="I700" i="1"/>
  <c r="J701" i="1" l="1"/>
  <c r="A702" i="1"/>
  <c r="K702" i="1" s="1" a="1"/>
  <c r="K702" i="1" s="1"/>
  <c r="L702" i="1" s="1"/>
  <c r="I701" i="1"/>
  <c r="J702" i="1" l="1"/>
  <c r="A703" i="1"/>
  <c r="K703" i="1" s="1" a="1"/>
  <c r="K703" i="1" s="1"/>
  <c r="L703" i="1" s="1"/>
  <c r="I702" i="1"/>
  <c r="J703" i="1" l="1"/>
  <c r="A704" i="1"/>
  <c r="K704" i="1" s="1" a="1"/>
  <c r="K704" i="1" s="1"/>
  <c r="L704" i="1" s="1"/>
  <c r="I703" i="1"/>
  <c r="J704" i="1" l="1"/>
  <c r="A705" i="1"/>
  <c r="K705" i="1" s="1" a="1"/>
  <c r="K705" i="1" s="1"/>
  <c r="L705" i="1" s="1"/>
  <c r="I704" i="1"/>
  <c r="J705" i="1" l="1"/>
  <c r="A706" i="1"/>
  <c r="I705" i="1"/>
  <c r="K706" i="1" l="1" a="1"/>
  <c r="K706" i="1" s="1"/>
  <c r="L706" i="1" s="1"/>
  <c r="J706" i="1"/>
  <c r="A707" i="1"/>
  <c r="I706" i="1"/>
  <c r="K707" i="1" l="1" a="1"/>
  <c r="K707" i="1" s="1"/>
  <c r="L707" i="1" s="1"/>
  <c r="J707" i="1"/>
  <c r="A708" i="1"/>
  <c r="K708" i="1" s="1" a="1"/>
  <c r="K708" i="1" s="1"/>
  <c r="L708" i="1" s="1"/>
  <c r="I707" i="1"/>
  <c r="J708" i="1" l="1"/>
  <c r="A709" i="1"/>
  <c r="I708" i="1"/>
  <c r="K709" i="1" l="1" a="1"/>
  <c r="K709" i="1" s="1"/>
  <c r="L709" i="1" s="1"/>
  <c r="J709" i="1"/>
  <c r="A710" i="1"/>
  <c r="K710" i="1" s="1" a="1"/>
  <c r="K710" i="1" s="1"/>
  <c r="L710" i="1" s="1"/>
  <c r="I709" i="1"/>
  <c r="J710" i="1" l="1"/>
  <c r="A711" i="1"/>
  <c r="K711" i="1" s="1" a="1"/>
  <c r="K711" i="1" s="1"/>
  <c r="L711" i="1" s="1"/>
  <c r="I710" i="1"/>
  <c r="J711" i="1" l="1"/>
  <c r="A712" i="1"/>
  <c r="K712" i="1" s="1" a="1"/>
  <c r="K712" i="1" s="1"/>
  <c r="L712" i="1" s="1"/>
  <c r="I711" i="1"/>
  <c r="J712" i="1" l="1"/>
  <c r="A713" i="1"/>
  <c r="I712" i="1"/>
  <c r="K713" i="1" l="1" a="1"/>
  <c r="K713" i="1" s="1"/>
  <c r="L713" i="1" s="1"/>
  <c r="J713" i="1"/>
  <c r="A714" i="1"/>
  <c r="I713" i="1"/>
  <c r="K714" i="1" l="1" a="1"/>
  <c r="K714" i="1" s="1"/>
  <c r="L714" i="1" s="1"/>
  <c r="J714" i="1"/>
  <c r="A715" i="1"/>
  <c r="K715" i="1" s="1" a="1"/>
  <c r="K715" i="1" s="1"/>
  <c r="L715" i="1" s="1"/>
  <c r="I714" i="1"/>
  <c r="J715" i="1" l="1"/>
  <c r="A716" i="1"/>
  <c r="K716" i="1" s="1" a="1"/>
  <c r="K716" i="1" s="1"/>
  <c r="L716" i="1" s="1"/>
  <c r="I715" i="1"/>
  <c r="J716" i="1" l="1"/>
  <c r="A717" i="1"/>
  <c r="K717" i="1" s="1" a="1"/>
  <c r="K717" i="1" s="1"/>
  <c r="L717" i="1" s="1"/>
  <c r="I716" i="1"/>
  <c r="J717" i="1" l="1"/>
  <c r="A718" i="1"/>
  <c r="K718" i="1" s="1" a="1"/>
  <c r="K718" i="1" s="1"/>
  <c r="L718" i="1" s="1"/>
  <c r="I717" i="1"/>
  <c r="J718" i="1" l="1"/>
  <c r="A719" i="1"/>
  <c r="K719" i="1" s="1" a="1"/>
  <c r="K719" i="1" s="1"/>
  <c r="L719" i="1" s="1"/>
  <c r="I718" i="1"/>
  <c r="J719" i="1" l="1"/>
  <c r="A720" i="1"/>
  <c r="K720" i="1" s="1" a="1"/>
  <c r="K720" i="1" s="1"/>
  <c r="L720" i="1" s="1"/>
  <c r="I719" i="1"/>
  <c r="J720" i="1" l="1"/>
  <c r="A721" i="1"/>
  <c r="K721" i="1" s="1" a="1"/>
  <c r="K721" i="1" s="1"/>
  <c r="L721" i="1" s="1"/>
  <c r="I720" i="1"/>
  <c r="J721" i="1" l="1"/>
  <c r="A722" i="1"/>
  <c r="K722" i="1" s="1" a="1"/>
  <c r="K722" i="1" s="1"/>
  <c r="L722" i="1" s="1"/>
  <c r="I721" i="1"/>
  <c r="J722" i="1" l="1"/>
  <c r="A723" i="1"/>
  <c r="K723" i="1" s="1" a="1"/>
  <c r="K723" i="1" s="1"/>
  <c r="L723" i="1" s="1"/>
  <c r="I722" i="1"/>
  <c r="J723" i="1" l="1"/>
  <c r="A724" i="1"/>
  <c r="K724" i="1" s="1" a="1"/>
  <c r="K724" i="1" s="1"/>
  <c r="L724" i="1" s="1"/>
  <c r="I723" i="1"/>
  <c r="J724" i="1" l="1"/>
  <c r="A725" i="1"/>
  <c r="K725" i="1" s="1" a="1"/>
  <c r="K725" i="1" s="1"/>
  <c r="L725" i="1" s="1"/>
  <c r="I724" i="1"/>
  <c r="J725" i="1" l="1"/>
  <c r="A726" i="1"/>
  <c r="K726" i="1" s="1" a="1"/>
  <c r="K726" i="1" s="1"/>
  <c r="L726" i="1" s="1"/>
  <c r="I725" i="1"/>
  <c r="J726" i="1" l="1"/>
  <c r="A727" i="1"/>
  <c r="K727" i="1" s="1" a="1"/>
  <c r="K727" i="1" s="1"/>
  <c r="L727" i="1" s="1"/>
  <c r="I726" i="1"/>
  <c r="J727" i="1" l="1"/>
  <c r="A728" i="1"/>
  <c r="I727" i="1"/>
  <c r="K728" i="1" l="1" a="1"/>
  <c r="K728" i="1" s="1"/>
  <c r="L728" i="1" s="1"/>
  <c r="J728" i="1"/>
  <c r="A729" i="1"/>
  <c r="I728" i="1"/>
  <c r="K729" i="1" l="1" a="1"/>
  <c r="K729" i="1" s="1"/>
  <c r="L729" i="1" s="1"/>
  <c r="J729" i="1"/>
  <c r="A730" i="1"/>
  <c r="I729" i="1"/>
  <c r="K730" i="1" l="1" a="1"/>
  <c r="K730" i="1" s="1"/>
  <c r="L730" i="1" s="1"/>
  <c r="J730" i="1"/>
  <c r="A731" i="1"/>
  <c r="K731" i="1" s="1" a="1"/>
  <c r="K731" i="1" s="1"/>
  <c r="L731" i="1" s="1"/>
  <c r="I730" i="1"/>
  <c r="J731" i="1" l="1"/>
  <c r="A732" i="1"/>
  <c r="K732" i="1" s="1" a="1"/>
  <c r="K732" i="1" s="1"/>
  <c r="L732" i="1" s="1"/>
  <c r="I731" i="1"/>
  <c r="J732" i="1" l="1"/>
  <c r="A733" i="1"/>
  <c r="I732" i="1"/>
  <c r="K733" i="1" l="1" a="1"/>
  <c r="K733" i="1" s="1"/>
  <c r="L733" i="1" s="1"/>
  <c r="J733" i="1"/>
  <c r="A734" i="1"/>
  <c r="K734" i="1" s="1" a="1"/>
  <c r="K734" i="1" s="1"/>
  <c r="L734" i="1" s="1"/>
  <c r="I733" i="1"/>
  <c r="J734" i="1" l="1"/>
  <c r="A735" i="1"/>
  <c r="K735" i="1" s="1" a="1"/>
  <c r="K735" i="1" s="1"/>
  <c r="L735" i="1" s="1"/>
  <c r="I734" i="1"/>
  <c r="J735" i="1" l="1"/>
  <c r="A736" i="1"/>
  <c r="K736" i="1" s="1" a="1"/>
  <c r="K736" i="1" s="1"/>
  <c r="L736" i="1" s="1"/>
  <c r="I735" i="1"/>
  <c r="J736" i="1" l="1"/>
  <c r="A737" i="1"/>
  <c r="K737" i="1" s="1" a="1"/>
  <c r="K737" i="1" s="1"/>
  <c r="L737" i="1" s="1"/>
  <c r="I736" i="1"/>
  <c r="J737" i="1" l="1"/>
  <c r="A738" i="1"/>
  <c r="K738" i="1" s="1" a="1"/>
  <c r="K738" i="1" s="1"/>
  <c r="L738" i="1" s="1"/>
  <c r="I737" i="1"/>
  <c r="J738" i="1" l="1"/>
  <c r="A739" i="1"/>
  <c r="K739" i="1" s="1" a="1"/>
  <c r="K739" i="1" s="1"/>
  <c r="L739" i="1" s="1"/>
  <c r="I738" i="1"/>
  <c r="J739" i="1" l="1"/>
  <c r="A740" i="1"/>
  <c r="K740" i="1" s="1" a="1"/>
  <c r="K740" i="1" s="1"/>
  <c r="L740" i="1" s="1"/>
  <c r="I739" i="1"/>
  <c r="J740" i="1" l="1"/>
  <c r="A741" i="1"/>
  <c r="I740" i="1"/>
  <c r="K741" i="1" l="1" a="1"/>
  <c r="K741" i="1" s="1"/>
  <c r="L741" i="1" s="1"/>
  <c r="J741" i="1"/>
  <c r="A742" i="1"/>
  <c r="K742" i="1" s="1" a="1"/>
  <c r="K742" i="1" s="1"/>
  <c r="L742" i="1" s="1"/>
  <c r="I741" i="1"/>
  <c r="J742" i="1" l="1"/>
  <c r="A743" i="1"/>
  <c r="K743" i="1" s="1" a="1"/>
  <c r="K743" i="1" s="1"/>
  <c r="L743" i="1" s="1"/>
  <c r="I742" i="1"/>
  <c r="J743" i="1" l="1"/>
  <c r="A744" i="1"/>
  <c r="K744" i="1" s="1" a="1"/>
  <c r="K744" i="1" s="1"/>
  <c r="L744" i="1" s="1"/>
  <c r="I743" i="1"/>
  <c r="J744" i="1" l="1"/>
  <c r="A745" i="1"/>
  <c r="K745" i="1" s="1" a="1"/>
  <c r="K745" i="1" s="1"/>
  <c r="L745" i="1" s="1"/>
  <c r="I744" i="1"/>
  <c r="J745" i="1" l="1"/>
  <c r="A746" i="1"/>
  <c r="K746" i="1" s="1" a="1"/>
  <c r="K746" i="1" s="1"/>
  <c r="L746" i="1" s="1"/>
  <c r="I745" i="1"/>
  <c r="J746" i="1" l="1"/>
  <c r="A747" i="1"/>
  <c r="K747" i="1" s="1" a="1"/>
  <c r="K747" i="1" s="1"/>
  <c r="L747" i="1" s="1"/>
  <c r="I746" i="1"/>
  <c r="J747" i="1" l="1"/>
  <c r="A748" i="1"/>
  <c r="K748" i="1" s="1" a="1"/>
  <c r="K748" i="1" s="1"/>
  <c r="L748" i="1" s="1"/>
  <c r="I747" i="1"/>
  <c r="J748" i="1" l="1"/>
  <c r="A749" i="1"/>
  <c r="K749" i="1" s="1" a="1"/>
  <c r="K749" i="1" s="1"/>
  <c r="L749" i="1" s="1"/>
  <c r="I748" i="1"/>
  <c r="J749" i="1" l="1"/>
  <c r="A750" i="1"/>
  <c r="I749" i="1"/>
  <c r="K750" i="1" l="1" a="1"/>
  <c r="K750" i="1" s="1"/>
  <c r="L750" i="1" s="1"/>
  <c r="J750" i="1"/>
  <c r="A751" i="1"/>
  <c r="I750" i="1"/>
  <c r="K751" i="1" l="1" a="1"/>
  <c r="K751" i="1" s="1"/>
  <c r="L751" i="1" s="1"/>
  <c r="J751" i="1"/>
  <c r="A752" i="1"/>
  <c r="K752" i="1" s="1" a="1"/>
  <c r="K752" i="1" s="1"/>
  <c r="L752" i="1" s="1"/>
  <c r="I751" i="1"/>
  <c r="J752" i="1" l="1"/>
  <c r="A753" i="1"/>
  <c r="K753" i="1" s="1" a="1"/>
  <c r="K753" i="1" s="1"/>
  <c r="L753" i="1" s="1"/>
  <c r="I752" i="1"/>
  <c r="J753" i="1" l="1"/>
  <c r="A754" i="1"/>
  <c r="K754" i="1" s="1" a="1"/>
  <c r="K754" i="1" s="1"/>
  <c r="L754" i="1" s="1"/>
  <c r="I753" i="1"/>
  <c r="J754" i="1" l="1"/>
  <c r="A755" i="1"/>
  <c r="K755" i="1" s="1" a="1"/>
  <c r="K755" i="1" s="1"/>
  <c r="L755" i="1" s="1"/>
  <c r="I754" i="1"/>
  <c r="J755" i="1" l="1"/>
  <c r="A756" i="1"/>
  <c r="K756" i="1" s="1" a="1"/>
  <c r="K756" i="1" s="1"/>
  <c r="L756" i="1" s="1"/>
  <c r="I755" i="1"/>
  <c r="J756" i="1" l="1"/>
  <c r="A757" i="1"/>
  <c r="K757" i="1" s="1" a="1"/>
  <c r="K757" i="1" s="1"/>
  <c r="L757" i="1" s="1"/>
  <c r="I756" i="1"/>
  <c r="J757" i="1" l="1"/>
  <c r="A758" i="1"/>
  <c r="K758" i="1" s="1" a="1"/>
  <c r="K758" i="1" s="1"/>
  <c r="L758" i="1" s="1"/>
  <c r="I757" i="1"/>
  <c r="J758" i="1" l="1"/>
  <c r="A759" i="1"/>
  <c r="K759" i="1" s="1" a="1"/>
  <c r="K759" i="1" s="1"/>
  <c r="L759" i="1" s="1"/>
  <c r="I758" i="1"/>
  <c r="J759" i="1" l="1"/>
  <c r="A760" i="1"/>
  <c r="K760" i="1" s="1" a="1"/>
  <c r="K760" i="1" s="1"/>
  <c r="L760" i="1" s="1"/>
  <c r="I759" i="1"/>
  <c r="J760" i="1" l="1"/>
  <c r="A761" i="1"/>
  <c r="K761" i="1" s="1" a="1"/>
  <c r="K761" i="1" s="1"/>
  <c r="L761" i="1" s="1"/>
  <c r="I760" i="1"/>
  <c r="J761" i="1" l="1"/>
  <c r="A762" i="1"/>
  <c r="K762" i="1" s="1" a="1"/>
  <c r="K762" i="1" s="1"/>
  <c r="L762" i="1" s="1"/>
  <c r="I761" i="1"/>
  <c r="J762" i="1" l="1"/>
  <c r="A763" i="1"/>
  <c r="K763" i="1" s="1" a="1"/>
  <c r="K763" i="1" s="1"/>
  <c r="L763" i="1" s="1"/>
  <c r="I762" i="1"/>
  <c r="J763" i="1" l="1"/>
  <c r="A764" i="1"/>
  <c r="K764" i="1" s="1" a="1"/>
  <c r="K764" i="1" s="1"/>
  <c r="L764" i="1" s="1"/>
  <c r="I763" i="1"/>
  <c r="J764" i="1" l="1"/>
  <c r="A765" i="1"/>
  <c r="K765" i="1" s="1" a="1"/>
  <c r="K765" i="1" s="1"/>
  <c r="L765" i="1" s="1"/>
  <c r="I764" i="1"/>
  <c r="J765" i="1" l="1"/>
  <c r="A766" i="1"/>
  <c r="K766" i="1" s="1" a="1"/>
  <c r="K766" i="1" s="1"/>
  <c r="L766" i="1" s="1"/>
  <c r="I765" i="1"/>
  <c r="J766" i="1" l="1"/>
  <c r="A767" i="1"/>
  <c r="K767" i="1" s="1" a="1"/>
  <c r="K767" i="1" s="1"/>
  <c r="L767" i="1" s="1"/>
  <c r="I766" i="1"/>
  <c r="J767" i="1" l="1"/>
  <c r="A768" i="1"/>
  <c r="K768" i="1" s="1" a="1"/>
  <c r="K768" i="1" s="1"/>
  <c r="L768" i="1" s="1"/>
  <c r="I767" i="1"/>
  <c r="J768" i="1" l="1"/>
  <c r="A769" i="1"/>
  <c r="K769" i="1" s="1" a="1"/>
  <c r="K769" i="1" s="1"/>
  <c r="L769" i="1" s="1"/>
  <c r="I768" i="1"/>
  <c r="J769" i="1" l="1"/>
  <c r="A770" i="1"/>
  <c r="K770" i="1" s="1" a="1"/>
  <c r="K770" i="1" s="1"/>
  <c r="L770" i="1" s="1"/>
  <c r="I769" i="1"/>
  <c r="J770" i="1" l="1"/>
  <c r="A771" i="1"/>
  <c r="K771" i="1" s="1" a="1"/>
  <c r="K771" i="1" s="1"/>
  <c r="L771" i="1" s="1"/>
  <c r="I770" i="1"/>
  <c r="J771" i="1" l="1"/>
  <c r="A772" i="1"/>
  <c r="I771" i="1"/>
  <c r="K772" i="1" l="1" a="1"/>
  <c r="K772" i="1" s="1"/>
  <c r="L772" i="1" s="1"/>
  <c r="J772" i="1"/>
  <c r="A773" i="1"/>
  <c r="I772" i="1"/>
  <c r="K773" i="1" l="1" a="1"/>
  <c r="K773" i="1" s="1"/>
  <c r="L773" i="1" s="1"/>
  <c r="J773" i="1"/>
  <c r="A774" i="1"/>
  <c r="I773" i="1"/>
  <c r="K774" i="1" l="1" a="1"/>
  <c r="K774" i="1" s="1"/>
  <c r="L774" i="1" s="1"/>
  <c r="J774" i="1"/>
  <c r="A775" i="1"/>
  <c r="I774" i="1"/>
  <c r="K775" i="1" l="1" a="1"/>
  <c r="K775" i="1" s="1"/>
  <c r="L775" i="1" s="1"/>
  <c r="J775" i="1"/>
  <c r="A776" i="1"/>
  <c r="I775" i="1"/>
  <c r="K776" i="1" l="1" a="1"/>
  <c r="K776" i="1" s="1"/>
  <c r="L776" i="1" s="1"/>
  <c r="J776" i="1"/>
  <c r="A777" i="1"/>
  <c r="K777" i="1" s="1" a="1"/>
  <c r="K777" i="1" s="1"/>
  <c r="L777" i="1" s="1"/>
  <c r="I776" i="1"/>
  <c r="J777" i="1" l="1"/>
  <c r="A778" i="1"/>
  <c r="K778" i="1" s="1" a="1"/>
  <c r="K778" i="1" s="1"/>
  <c r="L778" i="1" s="1"/>
  <c r="I777" i="1"/>
  <c r="J778" i="1" l="1"/>
  <c r="A779" i="1"/>
  <c r="I778" i="1"/>
  <c r="K779" i="1" l="1" a="1"/>
  <c r="K779" i="1" s="1"/>
  <c r="L779" i="1" s="1"/>
  <c r="J779" i="1"/>
  <c r="A780" i="1"/>
  <c r="K780" i="1" s="1" a="1"/>
  <c r="K780" i="1" s="1"/>
  <c r="L780" i="1" s="1"/>
  <c r="I779" i="1"/>
  <c r="J780" i="1" l="1"/>
  <c r="A781" i="1"/>
  <c r="K781" i="1" s="1" a="1"/>
  <c r="K781" i="1" s="1"/>
  <c r="L781" i="1" s="1"/>
  <c r="I780" i="1"/>
  <c r="J781" i="1" l="1"/>
  <c r="A782" i="1"/>
  <c r="K782" i="1" s="1" a="1"/>
  <c r="K782" i="1" s="1"/>
  <c r="L782" i="1" s="1"/>
  <c r="I781" i="1"/>
  <c r="J782" i="1" l="1"/>
  <c r="A783" i="1"/>
  <c r="I782" i="1"/>
  <c r="K783" i="1" l="1" a="1"/>
  <c r="K783" i="1" s="1"/>
  <c r="L783" i="1" s="1"/>
  <c r="J783" i="1"/>
  <c r="A784" i="1"/>
  <c r="I783" i="1"/>
  <c r="K784" i="1" l="1" a="1"/>
  <c r="K784" i="1" s="1"/>
  <c r="L784" i="1" s="1"/>
  <c r="J784" i="1"/>
  <c r="A785" i="1"/>
  <c r="K785" i="1" s="1" a="1"/>
  <c r="K785" i="1" s="1"/>
  <c r="L785" i="1" s="1"/>
  <c r="I784" i="1"/>
  <c r="J785" i="1" l="1"/>
  <c r="A786" i="1"/>
  <c r="K786" i="1" s="1" a="1"/>
  <c r="K786" i="1" s="1"/>
  <c r="L786" i="1" s="1"/>
  <c r="I785" i="1"/>
  <c r="J786" i="1" l="1"/>
  <c r="A787" i="1"/>
  <c r="I786" i="1"/>
  <c r="K787" i="1" l="1" a="1"/>
  <c r="K787" i="1" s="1"/>
  <c r="L787" i="1" s="1"/>
  <c r="J787" i="1"/>
  <c r="A788" i="1"/>
  <c r="K788" i="1" s="1" a="1"/>
  <c r="K788" i="1" s="1"/>
  <c r="L788" i="1" s="1"/>
  <c r="I787" i="1"/>
  <c r="J788" i="1" l="1"/>
  <c r="A789" i="1"/>
  <c r="K789" i="1" s="1" a="1"/>
  <c r="K789" i="1" s="1"/>
  <c r="L789" i="1" s="1"/>
  <c r="I788" i="1"/>
  <c r="J789" i="1" l="1"/>
  <c r="A790" i="1"/>
  <c r="K790" i="1" s="1" a="1"/>
  <c r="K790" i="1" s="1"/>
  <c r="L790" i="1" s="1"/>
  <c r="I789" i="1"/>
  <c r="J790" i="1" l="1"/>
  <c r="A791" i="1"/>
  <c r="K791" i="1" s="1" a="1"/>
  <c r="K791" i="1" s="1"/>
  <c r="L791" i="1" s="1"/>
  <c r="I790" i="1"/>
  <c r="J791" i="1" l="1"/>
  <c r="A792" i="1"/>
  <c r="K792" i="1" s="1" a="1"/>
  <c r="K792" i="1" s="1"/>
  <c r="L792" i="1" s="1"/>
  <c r="I791" i="1"/>
  <c r="J792" i="1" l="1"/>
  <c r="A793" i="1"/>
  <c r="K793" i="1" s="1" a="1"/>
  <c r="K793" i="1" s="1"/>
  <c r="L793" i="1" s="1"/>
  <c r="I792" i="1"/>
  <c r="J793" i="1" l="1"/>
  <c r="A794" i="1"/>
  <c r="I793" i="1"/>
  <c r="K794" i="1" l="1" a="1"/>
  <c r="K794" i="1" s="1"/>
  <c r="L794" i="1" s="1"/>
  <c r="J794" i="1"/>
  <c r="A795" i="1"/>
  <c r="I794" i="1"/>
  <c r="K795" i="1" l="1" a="1"/>
  <c r="K795" i="1" s="1"/>
  <c r="L795" i="1" s="1"/>
  <c r="J795" i="1"/>
  <c r="A796" i="1"/>
  <c r="K796" i="1" s="1" a="1"/>
  <c r="K796" i="1" s="1"/>
  <c r="L796" i="1" s="1"/>
  <c r="I795" i="1"/>
  <c r="J796" i="1" l="1"/>
  <c r="A797" i="1"/>
  <c r="K797" i="1" s="1" a="1"/>
  <c r="K797" i="1" s="1"/>
  <c r="L797" i="1" s="1"/>
  <c r="I796" i="1"/>
  <c r="J797" i="1" l="1"/>
  <c r="A798" i="1"/>
  <c r="K798" i="1" s="1" a="1"/>
  <c r="K798" i="1" s="1"/>
  <c r="L798" i="1" s="1"/>
  <c r="I797" i="1"/>
  <c r="J798" i="1" l="1"/>
  <c r="A799" i="1"/>
  <c r="I798" i="1"/>
  <c r="K799" i="1" l="1" a="1"/>
  <c r="K799" i="1" s="1"/>
  <c r="L799" i="1" s="1"/>
  <c r="J799" i="1"/>
  <c r="A800" i="1"/>
  <c r="I799" i="1"/>
  <c r="K800" i="1" l="1" a="1"/>
  <c r="K800" i="1" s="1"/>
  <c r="L800" i="1" s="1"/>
  <c r="J800" i="1"/>
  <c r="A801" i="1"/>
  <c r="K801" i="1" s="1" a="1"/>
  <c r="K801" i="1" s="1"/>
  <c r="L801" i="1" s="1"/>
  <c r="I800" i="1"/>
  <c r="J801" i="1" l="1"/>
  <c r="A802" i="1"/>
  <c r="K802" i="1" s="1" a="1"/>
  <c r="K802" i="1" s="1"/>
  <c r="L802" i="1" s="1"/>
  <c r="I801" i="1"/>
  <c r="J802" i="1" l="1"/>
  <c r="A803" i="1"/>
  <c r="I802" i="1"/>
  <c r="K803" i="1" l="1" a="1"/>
  <c r="K803" i="1" s="1"/>
  <c r="L803" i="1" s="1"/>
  <c r="J803" i="1"/>
  <c r="A804" i="1"/>
  <c r="K804" i="1" s="1" a="1"/>
  <c r="K804" i="1" s="1"/>
  <c r="L804" i="1" s="1"/>
  <c r="I803" i="1"/>
  <c r="J804" i="1" l="1"/>
  <c r="A805" i="1"/>
  <c r="K805" i="1" s="1" a="1"/>
  <c r="K805" i="1" s="1"/>
  <c r="L805" i="1" s="1"/>
  <c r="I804" i="1"/>
  <c r="J805" i="1" l="1"/>
  <c r="A806" i="1"/>
  <c r="K806" i="1" s="1" a="1"/>
  <c r="K806" i="1" s="1"/>
  <c r="L806" i="1" s="1"/>
  <c r="I805" i="1"/>
  <c r="J806" i="1" l="1"/>
  <c r="A807" i="1"/>
  <c r="I806" i="1"/>
  <c r="K807" i="1" l="1" a="1"/>
  <c r="K807" i="1" s="1"/>
  <c r="L807" i="1" s="1"/>
  <c r="J807" i="1"/>
  <c r="A808" i="1"/>
  <c r="K808" i="1" s="1" a="1"/>
  <c r="K808" i="1" s="1"/>
  <c r="L808" i="1" s="1"/>
  <c r="I807" i="1"/>
  <c r="J808" i="1" l="1"/>
  <c r="A809" i="1"/>
  <c r="K809" i="1" s="1" a="1"/>
  <c r="K809" i="1" s="1"/>
  <c r="L809" i="1" s="1"/>
  <c r="I808" i="1"/>
  <c r="J809" i="1" l="1"/>
  <c r="A810" i="1"/>
  <c r="K810" i="1" s="1" a="1"/>
  <c r="K810" i="1" s="1"/>
  <c r="L810" i="1" s="1"/>
  <c r="I809" i="1"/>
  <c r="J810" i="1" l="1"/>
  <c r="A811" i="1"/>
  <c r="K811" i="1" s="1" a="1"/>
  <c r="K811" i="1" s="1"/>
  <c r="L811" i="1" s="1"/>
  <c r="I810" i="1"/>
  <c r="J811" i="1" l="1"/>
  <c r="A812" i="1"/>
  <c r="K812" i="1" s="1" a="1"/>
  <c r="K812" i="1" s="1"/>
  <c r="L812" i="1" s="1"/>
  <c r="I811" i="1"/>
  <c r="J812" i="1" l="1"/>
  <c r="A813" i="1"/>
  <c r="I812" i="1"/>
  <c r="K813" i="1" l="1" a="1"/>
  <c r="K813" i="1" s="1"/>
  <c r="L813" i="1" s="1"/>
  <c r="J813" i="1"/>
  <c r="A814" i="1"/>
  <c r="I813" i="1"/>
  <c r="K814" i="1" l="1" a="1"/>
  <c r="K814" i="1" s="1"/>
  <c r="L814" i="1" s="1"/>
  <c r="J814" i="1"/>
  <c r="A815" i="1"/>
  <c r="I814" i="1"/>
  <c r="K815" i="1" l="1" a="1"/>
  <c r="K815" i="1" s="1"/>
  <c r="L815" i="1" s="1"/>
  <c r="J815" i="1"/>
  <c r="A816" i="1"/>
  <c r="I815" i="1"/>
  <c r="K816" i="1" l="1" a="1"/>
  <c r="K816" i="1" s="1"/>
  <c r="L816" i="1" s="1"/>
  <c r="J816" i="1"/>
  <c r="A817" i="1"/>
  <c r="K817" i="1" s="1" a="1"/>
  <c r="K817" i="1" s="1"/>
  <c r="L817" i="1" s="1"/>
  <c r="I816" i="1"/>
  <c r="J817" i="1" l="1"/>
  <c r="A818" i="1"/>
  <c r="K818" i="1" s="1" a="1"/>
  <c r="K818" i="1" s="1"/>
  <c r="L818" i="1" s="1"/>
  <c r="I817" i="1"/>
  <c r="J818" i="1" l="1"/>
  <c r="A819" i="1"/>
  <c r="I818" i="1"/>
  <c r="K819" i="1" l="1" a="1"/>
  <c r="K819" i="1" s="1"/>
  <c r="L819" i="1" s="1"/>
  <c r="J819" i="1"/>
  <c r="A820" i="1"/>
  <c r="K820" i="1" s="1" a="1"/>
  <c r="K820" i="1" s="1"/>
  <c r="L820" i="1" s="1"/>
  <c r="I819" i="1"/>
  <c r="J820" i="1" l="1"/>
  <c r="A821" i="1"/>
  <c r="K821" i="1" s="1" a="1"/>
  <c r="K821" i="1" s="1"/>
  <c r="L821" i="1" s="1"/>
  <c r="I820" i="1"/>
  <c r="J821" i="1" l="1"/>
  <c r="A822" i="1"/>
  <c r="K822" i="1" s="1" a="1"/>
  <c r="K822" i="1" s="1"/>
  <c r="L822" i="1" s="1"/>
  <c r="I821" i="1"/>
  <c r="J822" i="1" l="1"/>
  <c r="A823" i="1"/>
  <c r="I822" i="1"/>
  <c r="K823" i="1" l="1" a="1"/>
  <c r="K823" i="1" s="1"/>
  <c r="L823" i="1" s="1"/>
  <c r="J823" i="1"/>
  <c r="A824" i="1"/>
  <c r="I823" i="1"/>
  <c r="K824" i="1" l="1" a="1"/>
  <c r="K824" i="1" s="1"/>
  <c r="L824" i="1" s="1"/>
  <c r="J824" i="1"/>
  <c r="A825" i="1"/>
  <c r="I824" i="1"/>
  <c r="K825" i="1" l="1" a="1"/>
  <c r="K825" i="1" s="1"/>
  <c r="L825" i="1" s="1"/>
  <c r="J825" i="1"/>
  <c r="A826" i="1"/>
  <c r="K826" i="1" s="1" a="1"/>
  <c r="K826" i="1" s="1"/>
  <c r="L826" i="1" s="1"/>
  <c r="I825" i="1"/>
  <c r="J826" i="1" l="1"/>
  <c r="A827" i="1"/>
  <c r="K827" i="1" s="1" a="1"/>
  <c r="K827" i="1" s="1"/>
  <c r="L827" i="1" s="1"/>
  <c r="I826" i="1"/>
  <c r="J827" i="1" l="1"/>
  <c r="A828" i="1"/>
  <c r="K828" i="1" s="1" a="1"/>
  <c r="K828" i="1" s="1"/>
  <c r="L828" i="1" s="1"/>
  <c r="I827" i="1"/>
  <c r="J828" i="1" l="1"/>
  <c r="A829" i="1"/>
  <c r="K829" i="1" s="1" a="1"/>
  <c r="K829" i="1" s="1"/>
  <c r="L829" i="1" s="1"/>
  <c r="I828" i="1"/>
  <c r="J829" i="1" l="1"/>
  <c r="A830" i="1"/>
  <c r="K830" i="1" s="1" a="1"/>
  <c r="K830" i="1" s="1"/>
  <c r="L830" i="1" s="1"/>
  <c r="I829" i="1"/>
  <c r="J830" i="1" l="1"/>
  <c r="A831" i="1"/>
  <c r="K831" i="1" s="1" a="1"/>
  <c r="K831" i="1" s="1"/>
  <c r="L831" i="1" s="1"/>
  <c r="I830" i="1"/>
  <c r="J831" i="1" l="1"/>
  <c r="A832" i="1"/>
  <c r="K832" i="1" s="1" a="1"/>
  <c r="K832" i="1" s="1"/>
  <c r="L832" i="1" s="1"/>
  <c r="I831" i="1"/>
  <c r="J832" i="1" l="1"/>
  <c r="A833" i="1"/>
  <c r="K833" i="1" s="1" a="1"/>
  <c r="K833" i="1" s="1"/>
  <c r="L833" i="1" s="1"/>
  <c r="I832" i="1"/>
  <c r="J833" i="1" l="1"/>
  <c r="A834" i="1"/>
  <c r="K834" i="1" s="1" a="1"/>
  <c r="K834" i="1" s="1"/>
  <c r="L834" i="1" s="1"/>
  <c r="I833" i="1"/>
  <c r="J834" i="1" l="1"/>
  <c r="A835" i="1"/>
  <c r="K835" i="1" s="1" a="1"/>
  <c r="K835" i="1" s="1"/>
  <c r="L835" i="1" s="1"/>
  <c r="I834" i="1"/>
  <c r="J835" i="1" l="1"/>
  <c r="A836" i="1"/>
  <c r="K836" i="1" s="1" a="1"/>
  <c r="K836" i="1" s="1"/>
  <c r="L836" i="1" s="1"/>
  <c r="I835" i="1"/>
  <c r="J836" i="1" l="1"/>
  <c r="A837" i="1"/>
  <c r="K837" i="1" s="1" a="1"/>
  <c r="K837" i="1" s="1"/>
  <c r="L837" i="1" s="1"/>
  <c r="I836" i="1"/>
  <c r="J837" i="1" l="1"/>
  <c r="A838" i="1"/>
  <c r="K838" i="1" s="1" a="1"/>
  <c r="K838" i="1" s="1"/>
  <c r="L838" i="1" s="1"/>
  <c r="I837" i="1"/>
  <c r="J838" i="1" l="1"/>
  <c r="A839" i="1"/>
  <c r="K839" i="1" s="1" a="1"/>
  <c r="K839" i="1" s="1"/>
  <c r="L839" i="1" s="1"/>
  <c r="I838" i="1"/>
  <c r="J839" i="1" l="1"/>
  <c r="A840" i="1"/>
  <c r="K840" i="1" s="1" a="1"/>
  <c r="K840" i="1" s="1"/>
  <c r="L840" i="1" s="1"/>
  <c r="I839" i="1"/>
  <c r="J840" i="1" l="1"/>
  <c r="A841" i="1"/>
  <c r="K841" i="1" s="1" a="1"/>
  <c r="K841" i="1" s="1"/>
  <c r="L841" i="1" s="1"/>
  <c r="I840" i="1"/>
  <c r="J841" i="1" l="1"/>
  <c r="A842" i="1"/>
  <c r="K842" i="1" s="1" a="1"/>
  <c r="K842" i="1" s="1"/>
  <c r="L842" i="1" s="1"/>
  <c r="I841" i="1"/>
  <c r="J842" i="1" l="1"/>
  <c r="A843" i="1"/>
  <c r="K843" i="1" s="1" a="1"/>
  <c r="K843" i="1" s="1"/>
  <c r="L843" i="1" s="1"/>
  <c r="I842" i="1"/>
  <c r="J843" i="1" l="1"/>
  <c r="A844" i="1"/>
  <c r="K844" i="1" s="1" a="1"/>
  <c r="K844" i="1" s="1"/>
  <c r="L844" i="1" s="1"/>
  <c r="I843" i="1"/>
  <c r="J844" i="1" l="1"/>
  <c r="A845" i="1"/>
  <c r="K845" i="1" s="1" a="1"/>
  <c r="K845" i="1" s="1"/>
  <c r="L845" i="1" s="1"/>
  <c r="I844" i="1"/>
  <c r="J845" i="1" l="1"/>
  <c r="A846" i="1"/>
  <c r="I845" i="1"/>
  <c r="K846" i="1" l="1" a="1"/>
  <c r="K846" i="1" s="1"/>
  <c r="L846" i="1" s="1"/>
  <c r="J846" i="1"/>
  <c r="A847" i="1"/>
  <c r="I846" i="1"/>
  <c r="K847" i="1" l="1" a="1"/>
  <c r="K847" i="1" s="1"/>
  <c r="L847" i="1" s="1"/>
  <c r="J847" i="1"/>
  <c r="A848" i="1"/>
  <c r="I847" i="1"/>
  <c r="K848" i="1" l="1" a="1"/>
  <c r="K848" i="1" s="1"/>
  <c r="L848" i="1" s="1"/>
  <c r="J848" i="1"/>
  <c r="A849" i="1"/>
  <c r="K849" i="1" s="1" a="1"/>
  <c r="K849" i="1" s="1"/>
  <c r="L849" i="1" s="1"/>
  <c r="I848" i="1"/>
  <c r="J849" i="1" l="1"/>
  <c r="A850" i="1"/>
  <c r="K850" i="1" s="1" a="1"/>
  <c r="K850" i="1" s="1"/>
  <c r="L850" i="1" s="1"/>
  <c r="I849" i="1"/>
  <c r="J850" i="1" l="1"/>
  <c r="A851" i="1"/>
  <c r="I850" i="1"/>
  <c r="K851" i="1" l="1" a="1"/>
  <c r="K851" i="1" s="1"/>
  <c r="L851" i="1" s="1"/>
  <c r="J851" i="1"/>
  <c r="A852" i="1"/>
  <c r="K852" i="1" s="1" a="1"/>
  <c r="K852" i="1" s="1"/>
  <c r="L852" i="1" s="1"/>
  <c r="I851" i="1"/>
  <c r="J852" i="1" l="1"/>
  <c r="A853" i="1"/>
  <c r="K853" i="1" s="1" a="1"/>
  <c r="K853" i="1" s="1"/>
  <c r="L853" i="1" s="1"/>
  <c r="I852" i="1"/>
  <c r="J853" i="1" l="1"/>
  <c r="A854" i="1"/>
  <c r="K854" i="1" s="1" a="1"/>
  <c r="K854" i="1" s="1"/>
  <c r="L854" i="1" s="1"/>
  <c r="I853" i="1"/>
  <c r="J854" i="1" l="1"/>
  <c r="A855" i="1"/>
  <c r="I854" i="1"/>
  <c r="K855" i="1" l="1" a="1"/>
  <c r="K855" i="1" s="1"/>
  <c r="L855" i="1" s="1"/>
  <c r="J855" i="1"/>
  <c r="A856" i="1"/>
  <c r="I855" i="1"/>
  <c r="K856" i="1" l="1" a="1"/>
  <c r="K856" i="1" s="1"/>
  <c r="L856" i="1" s="1"/>
  <c r="J856" i="1"/>
  <c r="A857" i="1"/>
  <c r="K857" i="1" s="1" a="1"/>
  <c r="K857" i="1" s="1"/>
  <c r="L857" i="1" s="1"/>
  <c r="I856" i="1"/>
  <c r="J857" i="1" l="1"/>
  <c r="A858" i="1"/>
  <c r="K858" i="1" s="1" a="1"/>
  <c r="K858" i="1" s="1"/>
  <c r="L858" i="1" s="1"/>
  <c r="I857" i="1"/>
  <c r="J858" i="1" l="1"/>
  <c r="A859" i="1"/>
  <c r="I858" i="1"/>
  <c r="K859" i="1" l="1" a="1"/>
  <c r="K859" i="1" s="1"/>
  <c r="L859" i="1" s="1"/>
  <c r="J859" i="1"/>
  <c r="A860" i="1"/>
  <c r="K860" i="1" s="1" a="1"/>
  <c r="K860" i="1" s="1"/>
  <c r="L860" i="1" s="1"/>
  <c r="I859" i="1"/>
  <c r="J860" i="1" l="1"/>
  <c r="A861" i="1"/>
  <c r="K861" i="1" s="1" a="1"/>
  <c r="K861" i="1" s="1"/>
  <c r="L861" i="1" s="1"/>
  <c r="I860" i="1"/>
  <c r="J861" i="1" l="1"/>
  <c r="A862" i="1"/>
  <c r="K862" i="1" s="1" a="1"/>
  <c r="K862" i="1" s="1"/>
  <c r="L862" i="1" s="1"/>
  <c r="I861" i="1"/>
  <c r="J862" i="1" l="1"/>
  <c r="A863" i="1"/>
  <c r="K863" i="1" s="1" a="1"/>
  <c r="K863" i="1" s="1"/>
  <c r="L863" i="1" s="1"/>
  <c r="I862" i="1"/>
  <c r="J863" i="1" l="1"/>
  <c r="A864" i="1"/>
  <c r="K864" i="1" s="1" a="1"/>
  <c r="K864" i="1" s="1"/>
  <c r="L864" i="1" s="1"/>
  <c r="I863" i="1"/>
  <c r="J864" i="1" l="1"/>
  <c r="A865" i="1"/>
  <c r="K865" i="1" s="1" a="1"/>
  <c r="K865" i="1" s="1"/>
  <c r="L865" i="1" s="1"/>
  <c r="I864" i="1"/>
  <c r="J865" i="1" l="1"/>
  <c r="A866" i="1"/>
  <c r="K866" i="1" s="1" a="1"/>
  <c r="K866" i="1" s="1"/>
  <c r="L866" i="1" s="1"/>
  <c r="I865" i="1"/>
  <c r="J866" i="1" l="1"/>
  <c r="A867" i="1"/>
  <c r="K867" i="1" s="1" a="1"/>
  <c r="K867" i="1" s="1"/>
  <c r="L867" i="1" s="1"/>
  <c r="I866" i="1"/>
  <c r="J867" i="1" l="1"/>
  <c r="A868" i="1"/>
  <c r="I867" i="1"/>
  <c r="K868" i="1" l="1" a="1"/>
  <c r="K868" i="1" s="1"/>
  <c r="L868" i="1" s="1"/>
  <c r="J868" i="1"/>
  <c r="A869" i="1"/>
  <c r="I868" i="1"/>
  <c r="K869" i="1" l="1" a="1"/>
  <c r="K869" i="1" s="1"/>
  <c r="L869" i="1" s="1"/>
  <c r="J869" i="1"/>
  <c r="A870" i="1"/>
  <c r="K870" i="1" s="1" a="1"/>
  <c r="K870" i="1" s="1"/>
  <c r="L870" i="1" s="1"/>
  <c r="I869" i="1"/>
  <c r="J870" i="1" l="1"/>
  <c r="A871" i="1"/>
  <c r="I870" i="1"/>
  <c r="K871" i="1" l="1" a="1"/>
  <c r="K871" i="1" s="1"/>
  <c r="L871" i="1" s="1"/>
  <c r="J871" i="1"/>
  <c r="A872" i="1"/>
  <c r="I871" i="1"/>
  <c r="K872" i="1" l="1" a="1"/>
  <c r="K872" i="1" s="1"/>
  <c r="L872" i="1" s="1"/>
  <c r="J872" i="1"/>
  <c r="A873" i="1"/>
  <c r="K873" i="1" s="1" a="1"/>
  <c r="K873" i="1" s="1"/>
  <c r="L873" i="1" s="1"/>
  <c r="I872" i="1"/>
  <c r="J873" i="1" l="1"/>
  <c r="A874" i="1"/>
  <c r="K874" i="1" s="1" a="1"/>
  <c r="K874" i="1" s="1"/>
  <c r="L874" i="1" s="1"/>
  <c r="I873" i="1"/>
  <c r="J874" i="1" l="1"/>
  <c r="A875" i="1"/>
  <c r="I874" i="1"/>
  <c r="K875" i="1" l="1" a="1"/>
  <c r="K875" i="1" s="1"/>
  <c r="L875" i="1" s="1"/>
  <c r="J875" i="1"/>
  <c r="A876" i="1"/>
  <c r="K876" i="1" s="1" a="1"/>
  <c r="K876" i="1" s="1"/>
  <c r="L876" i="1" s="1"/>
  <c r="I875" i="1"/>
  <c r="J876" i="1" l="1"/>
  <c r="A877" i="1"/>
  <c r="K877" i="1" s="1" a="1"/>
  <c r="K877" i="1" s="1"/>
  <c r="L877" i="1" s="1"/>
  <c r="I876" i="1"/>
  <c r="J877" i="1" l="1"/>
  <c r="A878" i="1"/>
  <c r="K878" i="1" s="1" a="1"/>
  <c r="K878" i="1" s="1"/>
  <c r="L878" i="1" s="1"/>
  <c r="I877" i="1"/>
  <c r="J878" i="1" l="1"/>
  <c r="A879" i="1"/>
  <c r="K879" i="1" s="1" a="1"/>
  <c r="K879" i="1" s="1"/>
  <c r="L879" i="1" s="1"/>
  <c r="I878" i="1"/>
  <c r="J879" i="1" l="1"/>
  <c r="A880" i="1"/>
  <c r="K880" i="1" s="1" a="1"/>
  <c r="K880" i="1" s="1"/>
  <c r="L880" i="1" s="1"/>
  <c r="I879" i="1"/>
  <c r="J880" i="1" l="1"/>
  <c r="A881" i="1"/>
  <c r="K881" i="1" s="1" a="1"/>
  <c r="K881" i="1" s="1"/>
  <c r="L881" i="1" s="1"/>
  <c r="I880" i="1"/>
  <c r="J881" i="1" l="1"/>
  <c r="A882" i="1"/>
  <c r="K882" i="1" s="1" a="1"/>
  <c r="K882" i="1" s="1"/>
  <c r="L882" i="1" s="1"/>
  <c r="I881" i="1"/>
  <c r="J882" i="1" l="1"/>
  <c r="A883" i="1"/>
  <c r="K883" i="1" s="1" a="1"/>
  <c r="K883" i="1" s="1"/>
  <c r="L883" i="1" s="1"/>
  <c r="I882" i="1"/>
  <c r="J883" i="1" l="1"/>
  <c r="A884" i="1"/>
  <c r="K884" i="1" s="1" a="1"/>
  <c r="K884" i="1" s="1"/>
  <c r="L884" i="1" s="1"/>
  <c r="I883" i="1"/>
  <c r="J884" i="1" l="1"/>
  <c r="A885" i="1"/>
  <c r="K885" i="1" s="1" a="1"/>
  <c r="K885" i="1" s="1"/>
  <c r="L885" i="1" s="1"/>
  <c r="I884" i="1"/>
  <c r="J885" i="1" l="1"/>
  <c r="A886" i="1"/>
  <c r="K886" i="1" s="1" a="1"/>
  <c r="K886" i="1" s="1"/>
  <c r="L886" i="1" s="1"/>
  <c r="I885" i="1"/>
  <c r="J886" i="1" l="1"/>
  <c r="A887" i="1"/>
  <c r="K887" i="1" s="1" a="1"/>
  <c r="K887" i="1" s="1"/>
  <c r="L887" i="1" s="1"/>
  <c r="I886" i="1"/>
  <c r="J887" i="1" l="1"/>
  <c r="A888" i="1"/>
  <c r="K888" i="1" s="1" a="1"/>
  <c r="K888" i="1" s="1"/>
  <c r="L888" i="1" s="1"/>
  <c r="I887" i="1"/>
  <c r="J888" i="1" l="1"/>
  <c r="A889" i="1"/>
  <c r="K889" i="1" s="1" a="1"/>
  <c r="K889" i="1" s="1"/>
  <c r="L889" i="1" s="1"/>
  <c r="I888" i="1"/>
  <c r="J889" i="1" l="1"/>
  <c r="A890" i="1"/>
  <c r="I889" i="1"/>
  <c r="K890" i="1" l="1" a="1"/>
  <c r="K890" i="1" s="1"/>
  <c r="L890" i="1" s="1"/>
  <c r="J890" i="1"/>
  <c r="A891" i="1"/>
  <c r="I890" i="1"/>
  <c r="K891" i="1" l="1" a="1"/>
  <c r="K891" i="1" s="1"/>
  <c r="L891" i="1" s="1"/>
  <c r="J891" i="1"/>
  <c r="A892" i="1"/>
  <c r="K892" i="1" s="1" a="1"/>
  <c r="K892" i="1" s="1"/>
  <c r="L892" i="1" s="1"/>
  <c r="I891" i="1"/>
  <c r="J892" i="1" l="1"/>
  <c r="A893" i="1"/>
  <c r="K893" i="1" s="1" a="1"/>
  <c r="K893" i="1" s="1"/>
  <c r="L893" i="1" s="1"/>
  <c r="I892" i="1"/>
  <c r="J893" i="1" l="1"/>
  <c r="A894" i="1"/>
  <c r="K894" i="1" s="1" a="1"/>
  <c r="K894" i="1" s="1"/>
  <c r="L894" i="1" s="1"/>
  <c r="I893" i="1"/>
  <c r="J894" i="1" l="1"/>
  <c r="A895" i="1"/>
  <c r="I894" i="1"/>
  <c r="K895" i="1" l="1" a="1"/>
  <c r="K895" i="1" s="1"/>
  <c r="L895" i="1" s="1"/>
  <c r="J895" i="1"/>
  <c r="A896" i="1"/>
  <c r="K896" i="1" s="1" a="1"/>
  <c r="K896" i="1" s="1"/>
  <c r="L896" i="1" s="1"/>
  <c r="I895" i="1"/>
  <c r="J896" i="1" l="1"/>
  <c r="A897" i="1"/>
  <c r="K897" i="1" s="1" a="1"/>
  <c r="K897" i="1" s="1"/>
  <c r="L897" i="1" s="1"/>
  <c r="I896" i="1"/>
  <c r="J897" i="1" l="1"/>
  <c r="A898" i="1"/>
  <c r="K898" i="1" s="1" a="1"/>
  <c r="K898" i="1" s="1"/>
  <c r="L898" i="1" s="1"/>
  <c r="I897" i="1"/>
  <c r="J898" i="1" l="1"/>
  <c r="A899" i="1"/>
  <c r="K899" i="1" s="1" a="1"/>
  <c r="K899" i="1" s="1"/>
  <c r="L899" i="1" s="1"/>
  <c r="I898" i="1"/>
  <c r="J899" i="1" l="1"/>
  <c r="A900" i="1"/>
  <c r="K900" i="1" s="1" a="1"/>
  <c r="K900" i="1" s="1"/>
  <c r="L900" i="1" s="1"/>
  <c r="I899" i="1"/>
  <c r="J900" i="1" l="1"/>
  <c r="A901" i="1"/>
  <c r="K901" i="1" s="1" a="1"/>
  <c r="K901" i="1" s="1"/>
  <c r="L901" i="1" s="1"/>
  <c r="I900" i="1"/>
  <c r="J901" i="1" l="1"/>
  <c r="A902" i="1"/>
  <c r="K902" i="1" s="1" a="1"/>
  <c r="K902" i="1" s="1"/>
  <c r="L902" i="1" s="1"/>
  <c r="I901" i="1"/>
  <c r="J902" i="1" l="1"/>
  <c r="A903" i="1"/>
  <c r="K903" i="1" s="1" a="1"/>
  <c r="K903" i="1" s="1"/>
  <c r="L903" i="1" s="1"/>
  <c r="I902" i="1"/>
  <c r="J903" i="1" l="1"/>
  <c r="A904" i="1"/>
  <c r="K904" i="1" s="1" a="1"/>
  <c r="K904" i="1" s="1"/>
  <c r="L904" i="1" s="1"/>
  <c r="I903" i="1"/>
  <c r="J904" i="1" l="1"/>
  <c r="A905" i="1"/>
  <c r="K905" i="1" s="1" a="1"/>
  <c r="K905" i="1" s="1"/>
  <c r="L905" i="1" s="1"/>
  <c r="I904" i="1"/>
  <c r="J905" i="1" l="1"/>
  <c r="A906" i="1"/>
  <c r="K906" i="1" s="1" a="1"/>
  <c r="K906" i="1" s="1"/>
  <c r="L906" i="1" s="1"/>
  <c r="I905" i="1"/>
  <c r="J906" i="1" l="1"/>
  <c r="A907" i="1"/>
  <c r="K907" i="1" s="1" a="1"/>
  <c r="K907" i="1" s="1"/>
  <c r="L907" i="1" s="1"/>
  <c r="I906" i="1"/>
  <c r="J907" i="1" l="1"/>
  <c r="A908" i="1"/>
  <c r="K908" i="1" s="1" a="1"/>
  <c r="K908" i="1" s="1"/>
  <c r="L908" i="1" s="1"/>
  <c r="I907" i="1"/>
  <c r="J908" i="1" l="1"/>
  <c r="A909" i="1"/>
  <c r="K909" i="1" s="1" a="1"/>
  <c r="K909" i="1" s="1"/>
  <c r="L909" i="1" s="1"/>
  <c r="I908" i="1"/>
  <c r="J909" i="1" l="1"/>
  <c r="A910" i="1"/>
  <c r="K910" i="1" s="1" a="1"/>
  <c r="K910" i="1" s="1"/>
  <c r="L910" i="1" s="1"/>
  <c r="I909" i="1"/>
  <c r="J910" i="1" l="1"/>
  <c r="A911" i="1"/>
  <c r="K911" i="1" s="1" a="1"/>
  <c r="K911" i="1" s="1"/>
  <c r="L911" i="1" s="1"/>
  <c r="I910" i="1"/>
  <c r="J911" i="1" l="1"/>
  <c r="A912" i="1"/>
  <c r="I911" i="1"/>
  <c r="K912" i="1" l="1" a="1"/>
  <c r="K912" i="1" s="1"/>
  <c r="L912" i="1" s="1"/>
  <c r="J912" i="1"/>
  <c r="A913" i="1"/>
  <c r="I912" i="1"/>
  <c r="K913" i="1" l="1" a="1"/>
  <c r="K913" i="1" s="1"/>
  <c r="L913" i="1" s="1"/>
  <c r="J913" i="1"/>
  <c r="A914" i="1"/>
  <c r="K914" i="1" s="1" a="1"/>
  <c r="K914" i="1" s="1"/>
  <c r="L914" i="1" s="1"/>
  <c r="I913" i="1"/>
  <c r="J914" i="1" l="1"/>
  <c r="A915" i="1"/>
  <c r="K915" i="1" s="1" a="1"/>
  <c r="K915" i="1" s="1"/>
  <c r="L915" i="1" s="1"/>
  <c r="I914" i="1"/>
  <c r="J915" i="1" l="1"/>
  <c r="A916" i="1"/>
  <c r="K916" i="1" s="1" a="1"/>
  <c r="K916" i="1" s="1"/>
  <c r="L916" i="1" s="1"/>
  <c r="I915" i="1"/>
  <c r="J916" i="1" l="1"/>
  <c r="A917" i="1"/>
  <c r="K917" i="1" s="1" a="1"/>
  <c r="K917" i="1" s="1"/>
  <c r="L917" i="1" s="1"/>
  <c r="I916" i="1"/>
  <c r="J917" i="1" l="1"/>
  <c r="A918" i="1"/>
  <c r="K918" i="1" s="1" a="1"/>
  <c r="K918" i="1" s="1"/>
  <c r="L918" i="1" s="1"/>
  <c r="I917" i="1"/>
  <c r="J918" i="1" l="1"/>
  <c r="A919" i="1"/>
  <c r="K919" i="1" s="1" a="1"/>
  <c r="K919" i="1" s="1"/>
  <c r="L919" i="1" s="1"/>
  <c r="I918" i="1"/>
  <c r="J919" i="1" l="1"/>
  <c r="A920" i="1"/>
  <c r="K920" i="1" s="1" a="1"/>
  <c r="K920" i="1" s="1"/>
  <c r="L920" i="1" s="1"/>
  <c r="I919" i="1"/>
  <c r="J920" i="1" l="1"/>
  <c r="A921" i="1"/>
  <c r="K921" i="1" s="1" a="1"/>
  <c r="K921" i="1" s="1"/>
  <c r="L921" i="1" s="1"/>
  <c r="I920" i="1"/>
  <c r="J921" i="1" l="1"/>
  <c r="A922" i="1"/>
  <c r="K922" i="1" s="1" a="1"/>
  <c r="K922" i="1" s="1"/>
  <c r="L922" i="1" s="1"/>
  <c r="I921" i="1"/>
  <c r="J922" i="1" l="1"/>
  <c r="A923" i="1"/>
  <c r="K923" i="1" s="1" a="1"/>
  <c r="K923" i="1" s="1"/>
  <c r="L923" i="1" s="1"/>
  <c r="I922" i="1"/>
  <c r="J923" i="1" l="1"/>
  <c r="A924" i="1"/>
  <c r="K924" i="1" s="1" a="1"/>
  <c r="K924" i="1" s="1"/>
  <c r="L924" i="1" s="1"/>
  <c r="I923" i="1"/>
  <c r="J924" i="1" l="1"/>
  <c r="A925" i="1"/>
  <c r="K925" i="1" s="1" a="1"/>
  <c r="K925" i="1" s="1"/>
  <c r="L925" i="1" s="1"/>
  <c r="I924" i="1"/>
  <c r="J925" i="1" l="1"/>
  <c r="A926" i="1"/>
  <c r="K926" i="1" s="1" a="1"/>
  <c r="K926" i="1" s="1"/>
  <c r="L926" i="1" s="1"/>
  <c r="I925" i="1"/>
  <c r="J926" i="1" l="1"/>
  <c r="A927" i="1"/>
  <c r="K927" i="1" s="1" a="1"/>
  <c r="K927" i="1" s="1"/>
  <c r="L927" i="1" s="1"/>
  <c r="I926" i="1"/>
  <c r="J927" i="1" l="1"/>
  <c r="A928" i="1"/>
  <c r="K928" i="1" s="1" a="1"/>
  <c r="K928" i="1" s="1"/>
  <c r="L928" i="1" s="1"/>
  <c r="I927" i="1"/>
  <c r="J928" i="1" l="1"/>
  <c r="A929" i="1"/>
  <c r="K929" i="1" s="1" a="1"/>
  <c r="K929" i="1" s="1"/>
  <c r="L929" i="1" s="1"/>
  <c r="I928" i="1"/>
  <c r="J929" i="1" l="1"/>
  <c r="A930" i="1"/>
  <c r="K930" i="1" s="1" a="1"/>
  <c r="K930" i="1" s="1"/>
  <c r="L930" i="1" s="1"/>
  <c r="I929" i="1"/>
  <c r="J930" i="1" l="1"/>
  <c r="A931" i="1"/>
  <c r="K931" i="1" s="1" a="1"/>
  <c r="K931" i="1" s="1"/>
  <c r="L931" i="1" s="1"/>
  <c r="I930" i="1"/>
  <c r="J931" i="1" l="1"/>
  <c r="A932" i="1"/>
  <c r="K932" i="1" s="1" a="1"/>
  <c r="K932" i="1" s="1"/>
  <c r="L932" i="1" s="1"/>
  <c r="I931" i="1"/>
  <c r="J932" i="1" l="1"/>
  <c r="A933" i="1"/>
  <c r="K933" i="1" s="1" a="1"/>
  <c r="K933" i="1" s="1"/>
  <c r="L933" i="1" s="1"/>
  <c r="I932" i="1"/>
  <c r="J933" i="1" l="1"/>
  <c r="A934" i="1"/>
  <c r="I933" i="1"/>
  <c r="K934" i="1" l="1" a="1"/>
  <c r="K934" i="1" s="1"/>
  <c r="L934" i="1" s="1"/>
  <c r="J934" i="1"/>
  <c r="A935" i="1"/>
  <c r="I934" i="1"/>
  <c r="K935" i="1" l="1" a="1"/>
  <c r="K935" i="1" s="1"/>
  <c r="L935" i="1" s="1"/>
  <c r="J935" i="1"/>
  <c r="A936" i="1"/>
  <c r="I935" i="1"/>
  <c r="K936" i="1" l="1" a="1"/>
  <c r="K936" i="1" s="1"/>
  <c r="L936" i="1" s="1"/>
  <c r="J936" i="1"/>
  <c r="A937" i="1"/>
  <c r="K937" i="1" s="1" a="1"/>
  <c r="K937" i="1" s="1"/>
  <c r="L937" i="1" s="1"/>
  <c r="I936" i="1"/>
  <c r="J937" i="1" l="1"/>
  <c r="A938" i="1"/>
  <c r="K938" i="1" s="1" a="1"/>
  <c r="K938" i="1" s="1"/>
  <c r="L938" i="1" s="1"/>
  <c r="I937" i="1"/>
  <c r="J938" i="1" l="1"/>
  <c r="A939" i="1"/>
  <c r="K939" i="1" s="1" a="1"/>
  <c r="K939" i="1" s="1"/>
  <c r="L939" i="1" s="1"/>
  <c r="I938" i="1"/>
  <c r="J939" i="1" l="1"/>
  <c r="A940" i="1"/>
  <c r="K940" i="1" s="1" a="1"/>
  <c r="K940" i="1" s="1"/>
  <c r="L940" i="1" s="1"/>
  <c r="I939" i="1"/>
  <c r="J940" i="1" l="1"/>
  <c r="A941" i="1"/>
  <c r="K941" i="1" s="1" a="1"/>
  <c r="K941" i="1" s="1"/>
  <c r="L941" i="1" s="1"/>
  <c r="I940" i="1"/>
  <c r="J941" i="1" l="1"/>
  <c r="A942" i="1"/>
  <c r="K942" i="1" s="1" a="1"/>
  <c r="K942" i="1" s="1"/>
  <c r="L942" i="1" s="1"/>
  <c r="I941" i="1"/>
  <c r="J942" i="1" l="1"/>
  <c r="A943" i="1"/>
  <c r="K943" i="1" s="1" a="1"/>
  <c r="K943" i="1" s="1"/>
  <c r="L943" i="1" s="1"/>
  <c r="I942" i="1"/>
  <c r="J943" i="1" l="1"/>
  <c r="A944" i="1"/>
  <c r="K944" i="1" s="1" a="1"/>
  <c r="K944" i="1" s="1"/>
  <c r="L944" i="1" s="1"/>
  <c r="I943" i="1"/>
  <c r="J944" i="1" l="1"/>
  <c r="A945" i="1"/>
  <c r="K945" i="1" s="1" a="1"/>
  <c r="K945" i="1" s="1"/>
  <c r="L945" i="1" s="1"/>
  <c r="I944" i="1"/>
  <c r="J945" i="1" l="1"/>
  <c r="A946" i="1"/>
  <c r="K946" i="1" s="1" a="1"/>
  <c r="K946" i="1" s="1"/>
  <c r="L946" i="1" s="1"/>
  <c r="I945" i="1"/>
  <c r="J946" i="1" l="1"/>
  <c r="A947" i="1"/>
  <c r="K947" i="1" s="1" a="1"/>
  <c r="K947" i="1" s="1"/>
  <c r="L947" i="1" s="1"/>
  <c r="I946" i="1"/>
  <c r="J947" i="1" l="1"/>
  <c r="A948" i="1"/>
  <c r="K948" i="1" s="1" a="1"/>
  <c r="K948" i="1" s="1"/>
  <c r="L948" i="1" s="1"/>
  <c r="I947" i="1"/>
  <c r="J948" i="1" l="1"/>
  <c r="A949" i="1"/>
  <c r="K949" i="1" s="1" a="1"/>
  <c r="K949" i="1" s="1"/>
  <c r="L949" i="1" s="1"/>
  <c r="I948" i="1"/>
  <c r="J949" i="1" l="1"/>
  <c r="A950" i="1"/>
  <c r="K950" i="1" s="1" a="1"/>
  <c r="K950" i="1" s="1"/>
  <c r="L950" i="1" s="1"/>
  <c r="I949" i="1"/>
  <c r="J950" i="1" l="1"/>
  <c r="A951" i="1"/>
  <c r="K951" i="1" s="1" a="1"/>
  <c r="K951" i="1" s="1"/>
  <c r="L951" i="1" s="1"/>
  <c r="I950" i="1"/>
  <c r="J951" i="1" l="1"/>
  <c r="A952" i="1"/>
  <c r="K952" i="1" s="1" a="1"/>
  <c r="K952" i="1" s="1"/>
  <c r="L952" i="1" s="1"/>
  <c r="I951" i="1"/>
  <c r="J952" i="1" l="1"/>
  <c r="A953" i="1"/>
  <c r="K953" i="1" s="1" a="1"/>
  <c r="K953" i="1" s="1"/>
  <c r="L953" i="1" s="1"/>
  <c r="I952" i="1"/>
  <c r="J953" i="1" l="1"/>
  <c r="A954" i="1"/>
  <c r="K954" i="1" s="1" a="1"/>
  <c r="K954" i="1" s="1"/>
  <c r="L954" i="1" s="1"/>
  <c r="I953" i="1"/>
  <c r="J954" i="1" l="1"/>
  <c r="A955" i="1"/>
  <c r="K955" i="1" s="1" a="1"/>
  <c r="K955" i="1" s="1"/>
  <c r="L955" i="1" s="1"/>
  <c r="I954" i="1"/>
  <c r="J955" i="1" l="1"/>
  <c r="A956" i="1"/>
  <c r="I955" i="1"/>
  <c r="K956" i="1" l="1" a="1"/>
  <c r="K956" i="1" s="1"/>
  <c r="L956" i="1" s="1"/>
  <c r="J956" i="1"/>
  <c r="A957" i="1"/>
  <c r="K957" i="1" s="1" a="1"/>
  <c r="K957" i="1" s="1"/>
  <c r="L957" i="1" s="1"/>
  <c r="I956" i="1"/>
  <c r="J957" i="1" l="1"/>
  <c r="A958" i="1"/>
  <c r="K958" i="1" s="1" a="1"/>
  <c r="K958" i="1" s="1"/>
  <c r="L958" i="1" s="1"/>
  <c r="I957" i="1"/>
  <c r="J958" i="1" l="1"/>
  <c r="A959" i="1"/>
  <c r="K959" i="1" s="1" a="1"/>
  <c r="K959" i="1" s="1"/>
  <c r="L959" i="1" s="1"/>
  <c r="I958" i="1"/>
  <c r="J959" i="1" l="1"/>
  <c r="A960" i="1"/>
  <c r="K960" i="1" s="1" a="1"/>
  <c r="K960" i="1" s="1"/>
  <c r="L960" i="1" s="1"/>
  <c r="I959" i="1"/>
  <c r="J960" i="1" l="1"/>
  <c r="A961" i="1"/>
  <c r="K961" i="1" s="1" a="1"/>
  <c r="K961" i="1" s="1"/>
  <c r="L961" i="1" s="1"/>
  <c r="I960" i="1"/>
  <c r="J961" i="1" l="1"/>
  <c r="A962" i="1"/>
  <c r="K962" i="1" s="1" a="1"/>
  <c r="K962" i="1" s="1"/>
  <c r="L962" i="1" s="1"/>
  <c r="I961" i="1"/>
  <c r="J962" i="1" l="1"/>
  <c r="A963" i="1"/>
  <c r="K963" i="1" s="1" a="1"/>
  <c r="K963" i="1" s="1"/>
  <c r="L963" i="1" s="1"/>
  <c r="I962" i="1"/>
  <c r="J963" i="1" l="1"/>
  <c r="A964" i="1"/>
  <c r="K964" i="1" s="1" a="1"/>
  <c r="K964" i="1" s="1"/>
  <c r="L964" i="1" s="1"/>
  <c r="I963" i="1"/>
  <c r="J964" i="1" l="1"/>
  <c r="A965" i="1"/>
  <c r="K965" i="1" s="1" a="1"/>
  <c r="K965" i="1" s="1"/>
  <c r="L965" i="1" s="1"/>
  <c r="I964" i="1"/>
  <c r="J965" i="1" l="1"/>
  <c r="A966" i="1"/>
  <c r="K966" i="1" s="1" a="1"/>
  <c r="K966" i="1" s="1"/>
  <c r="L966" i="1" s="1"/>
  <c r="I965" i="1"/>
  <c r="J966" i="1" l="1"/>
  <c r="A967" i="1"/>
  <c r="K967" i="1" s="1" a="1"/>
  <c r="K967" i="1" s="1"/>
  <c r="L967" i="1" s="1"/>
  <c r="I966" i="1"/>
  <c r="J967" i="1" l="1"/>
  <c r="A968" i="1"/>
  <c r="K968" i="1" s="1" a="1"/>
  <c r="K968" i="1" s="1"/>
  <c r="L968" i="1" s="1"/>
  <c r="I967" i="1"/>
  <c r="J968" i="1" l="1"/>
  <c r="A969" i="1"/>
  <c r="K969" i="1" s="1" a="1"/>
  <c r="K969" i="1" s="1"/>
  <c r="L969" i="1" s="1"/>
  <c r="I968" i="1"/>
  <c r="J969" i="1" l="1"/>
  <c r="A970" i="1"/>
  <c r="K970" i="1" s="1" a="1"/>
  <c r="K970" i="1" s="1"/>
  <c r="L970" i="1" s="1"/>
  <c r="I969" i="1"/>
  <c r="J970" i="1" l="1"/>
  <c r="A971" i="1"/>
  <c r="K971" i="1" s="1" a="1"/>
  <c r="K971" i="1" s="1"/>
  <c r="L971" i="1" s="1"/>
  <c r="I970" i="1"/>
  <c r="J971" i="1" l="1"/>
  <c r="A972" i="1"/>
  <c r="K972" i="1" s="1" a="1"/>
  <c r="K972" i="1" s="1"/>
  <c r="L972" i="1" s="1"/>
  <c r="I971" i="1"/>
  <c r="J972" i="1" l="1"/>
  <c r="A973" i="1"/>
  <c r="K973" i="1" s="1" a="1"/>
  <c r="K973" i="1" s="1"/>
  <c r="L973" i="1" s="1"/>
  <c r="I972" i="1"/>
  <c r="J973" i="1" l="1"/>
  <c r="A974" i="1"/>
  <c r="K974" i="1" s="1" a="1"/>
  <c r="K974" i="1" s="1"/>
  <c r="L974" i="1" s="1"/>
  <c r="I973" i="1"/>
  <c r="J974" i="1" l="1"/>
  <c r="A975" i="1"/>
  <c r="I974" i="1"/>
  <c r="K975" i="1" l="1" a="1"/>
  <c r="K975" i="1" s="1"/>
  <c r="L975" i="1" s="1"/>
  <c r="J975" i="1"/>
  <c r="A976" i="1"/>
  <c r="I975" i="1"/>
  <c r="K976" i="1" l="1" a="1"/>
  <c r="K976" i="1" s="1"/>
  <c r="L976" i="1" s="1"/>
  <c r="J976" i="1"/>
  <c r="A977" i="1"/>
  <c r="K977" i="1" s="1" a="1"/>
  <c r="K977" i="1" s="1"/>
  <c r="L977" i="1" s="1"/>
  <c r="I976" i="1"/>
  <c r="J977" i="1" l="1"/>
  <c r="A978" i="1"/>
  <c r="K978" i="1" s="1" a="1"/>
  <c r="K978" i="1" s="1"/>
  <c r="L978" i="1" s="1"/>
  <c r="I977" i="1"/>
  <c r="J978" i="1" l="1"/>
  <c r="A979" i="1"/>
  <c r="K979" i="1" s="1" a="1"/>
  <c r="K979" i="1" s="1"/>
  <c r="L979" i="1" s="1"/>
  <c r="I978" i="1"/>
  <c r="J979" i="1" l="1"/>
  <c r="A980" i="1"/>
  <c r="K980" i="1" s="1" a="1"/>
  <c r="K980" i="1" s="1"/>
  <c r="L980" i="1" s="1"/>
  <c r="I979" i="1"/>
  <c r="J980" i="1" l="1"/>
  <c r="A981" i="1"/>
  <c r="K981" i="1" s="1" a="1"/>
  <c r="K981" i="1" s="1"/>
  <c r="L981" i="1" s="1"/>
  <c r="I980" i="1"/>
  <c r="J981" i="1" l="1"/>
  <c r="A982" i="1"/>
  <c r="K982" i="1" s="1" a="1"/>
  <c r="K982" i="1" s="1"/>
  <c r="L982" i="1" s="1"/>
  <c r="I981" i="1"/>
  <c r="J982" i="1" l="1"/>
  <c r="A983" i="1"/>
  <c r="K983" i="1" s="1" a="1"/>
  <c r="K983" i="1" s="1"/>
  <c r="L983" i="1" s="1"/>
  <c r="I982" i="1"/>
  <c r="J983" i="1" l="1"/>
  <c r="A984" i="1"/>
  <c r="K984" i="1" s="1" a="1"/>
  <c r="K984" i="1" s="1"/>
  <c r="L984" i="1" s="1"/>
  <c r="I983" i="1"/>
  <c r="J984" i="1" l="1"/>
  <c r="A985" i="1"/>
  <c r="K985" i="1" s="1" a="1"/>
  <c r="K985" i="1" s="1"/>
  <c r="L985" i="1" s="1"/>
  <c r="I984" i="1"/>
  <c r="J985" i="1" l="1"/>
  <c r="A986" i="1"/>
  <c r="I985" i="1"/>
  <c r="K986" i="1" l="1" a="1"/>
  <c r="K986" i="1" s="1"/>
  <c r="L986" i="1" s="1"/>
  <c r="J986" i="1"/>
  <c r="A987" i="1"/>
  <c r="I986" i="1"/>
  <c r="K987" i="1" l="1" a="1"/>
  <c r="K987" i="1" s="1"/>
  <c r="L987" i="1" s="1"/>
  <c r="J987" i="1"/>
  <c r="A988" i="1"/>
  <c r="K988" i="1" s="1" a="1"/>
  <c r="K988" i="1" s="1"/>
  <c r="L988" i="1" s="1"/>
  <c r="I987" i="1"/>
  <c r="J988" i="1" l="1"/>
  <c r="A989" i="1"/>
  <c r="K989" i="1" s="1" a="1"/>
  <c r="K989" i="1" s="1"/>
  <c r="L989" i="1" s="1"/>
  <c r="I988" i="1"/>
  <c r="J989" i="1" l="1"/>
  <c r="A990" i="1"/>
  <c r="K990" i="1" s="1" a="1"/>
  <c r="K990" i="1" s="1"/>
  <c r="L990" i="1" s="1"/>
  <c r="I989" i="1"/>
  <c r="J990" i="1" l="1"/>
  <c r="A991" i="1"/>
  <c r="I990" i="1"/>
  <c r="K991" i="1" l="1" a="1"/>
  <c r="K991" i="1" s="1"/>
  <c r="L991" i="1" s="1"/>
  <c r="J991" i="1"/>
  <c r="A992" i="1"/>
  <c r="K992" i="1" s="1" a="1"/>
  <c r="K992" i="1" s="1"/>
  <c r="L992" i="1" s="1"/>
  <c r="I991" i="1"/>
  <c r="J992" i="1" l="1"/>
  <c r="A993" i="1"/>
  <c r="K993" i="1" s="1" a="1"/>
  <c r="K993" i="1" s="1"/>
  <c r="L993" i="1" s="1"/>
  <c r="I992" i="1"/>
  <c r="J993" i="1" l="1"/>
  <c r="A994" i="1"/>
  <c r="K994" i="1" s="1" a="1"/>
  <c r="K994" i="1" s="1"/>
  <c r="L994" i="1" s="1"/>
  <c r="I993" i="1"/>
  <c r="J994" i="1" l="1"/>
  <c r="A995" i="1"/>
  <c r="K995" i="1" s="1" a="1"/>
  <c r="K995" i="1" s="1"/>
  <c r="L995" i="1" s="1"/>
  <c r="I994" i="1"/>
  <c r="J995" i="1" l="1"/>
  <c r="A996" i="1"/>
  <c r="K996" i="1" s="1" a="1"/>
  <c r="K996" i="1" s="1"/>
  <c r="L996" i="1" s="1"/>
  <c r="I995" i="1"/>
  <c r="J996" i="1" l="1"/>
  <c r="A997" i="1"/>
  <c r="K997" i="1" s="1" a="1"/>
  <c r="K997" i="1" s="1"/>
  <c r="L997" i="1" s="1"/>
  <c r="I996" i="1"/>
  <c r="J997" i="1" l="1"/>
  <c r="A998" i="1"/>
  <c r="K998" i="1" s="1" a="1"/>
  <c r="K998" i="1" s="1"/>
  <c r="L998" i="1" s="1"/>
  <c r="I997" i="1"/>
  <c r="J998" i="1" l="1"/>
  <c r="A999" i="1"/>
  <c r="K999" i="1" s="1" a="1"/>
  <c r="K999" i="1" s="1"/>
  <c r="L999" i="1" s="1"/>
  <c r="I998" i="1"/>
  <c r="J999" i="1" l="1"/>
  <c r="A1000" i="1"/>
  <c r="K1000" i="1" s="1" a="1"/>
  <c r="K1000" i="1" s="1"/>
  <c r="L1000" i="1" s="1"/>
  <c r="I999" i="1"/>
  <c r="J1000" i="1" l="1"/>
  <c r="A1001" i="1"/>
  <c r="K1001" i="1" s="1" a="1"/>
  <c r="K1001" i="1" s="1"/>
  <c r="L1001" i="1" s="1"/>
  <c r="I1000" i="1"/>
  <c r="J1001" i="1" l="1"/>
  <c r="A1002" i="1"/>
  <c r="K1002" i="1" s="1" a="1"/>
  <c r="K1002" i="1" s="1"/>
  <c r="L1002" i="1" s="1"/>
  <c r="I1001" i="1"/>
  <c r="J1002" i="1" l="1"/>
  <c r="A1003" i="1"/>
  <c r="K1003" i="1" s="1" a="1"/>
  <c r="K1003" i="1" s="1"/>
  <c r="L1003" i="1" s="1"/>
  <c r="I1002" i="1"/>
  <c r="J1003" i="1" l="1"/>
  <c r="A1004" i="1"/>
  <c r="K1004" i="1" s="1" a="1"/>
  <c r="K1004" i="1" s="1"/>
  <c r="L1004" i="1" s="1"/>
  <c r="I1003" i="1"/>
  <c r="J1004" i="1" l="1"/>
  <c r="A1005" i="1"/>
  <c r="K1005" i="1" s="1" a="1"/>
  <c r="K1005" i="1" s="1"/>
  <c r="L1005" i="1" s="1"/>
  <c r="I1004" i="1"/>
  <c r="J1005" i="1" l="1"/>
  <c r="A1006" i="1"/>
  <c r="K1006" i="1" s="1" a="1"/>
  <c r="K1006" i="1" s="1"/>
  <c r="L1006" i="1" s="1"/>
  <c r="I1005" i="1"/>
  <c r="J1006" i="1" l="1"/>
  <c r="A1007" i="1"/>
  <c r="K1007" i="1" s="1" a="1"/>
  <c r="K1007" i="1" s="1"/>
  <c r="L1007" i="1" s="1"/>
  <c r="I1006" i="1"/>
  <c r="J1007" i="1" l="1"/>
  <c r="A1008" i="1"/>
  <c r="I1007" i="1"/>
  <c r="K1008" i="1" l="1" a="1"/>
  <c r="K1008" i="1" s="1"/>
  <c r="L1008" i="1" s="1"/>
  <c r="J1008" i="1"/>
  <c r="A1009" i="1"/>
  <c r="I1008" i="1"/>
  <c r="J1009" i="1" l="1"/>
  <c r="K1009" i="1" a="1"/>
  <c r="K1009" i="1" s="1"/>
  <c r="L1009" i="1" s="1"/>
  <c r="A1010" i="1"/>
  <c r="K1010" i="1" s="1" a="1"/>
  <c r="K1010" i="1" s="1"/>
  <c r="L1010" i="1" s="1"/>
  <c r="I1009" i="1"/>
  <c r="J1010" i="1" l="1"/>
  <c r="A1011" i="1"/>
  <c r="K1011" i="1" s="1" a="1"/>
  <c r="K1011" i="1" s="1"/>
  <c r="L1011" i="1" s="1"/>
  <c r="I1010" i="1"/>
  <c r="J1011" i="1" l="1"/>
  <c r="A1012" i="1"/>
  <c r="K1012" i="1" s="1" a="1"/>
  <c r="K1012" i="1" s="1"/>
  <c r="L1012" i="1" s="1"/>
  <c r="I1011" i="1"/>
  <c r="J1012" i="1" l="1"/>
  <c r="A1013" i="1"/>
  <c r="K1013" i="1" s="1" a="1"/>
  <c r="K1013" i="1" s="1"/>
  <c r="L1013" i="1" s="1"/>
  <c r="I1012" i="1"/>
  <c r="J1013" i="1" l="1"/>
  <c r="A1014" i="1"/>
  <c r="K1014" i="1" s="1" a="1"/>
  <c r="K1014" i="1" s="1"/>
  <c r="L1014" i="1" s="1"/>
  <c r="I1013" i="1"/>
  <c r="J1014" i="1" l="1"/>
  <c r="A1015" i="1"/>
  <c r="K1015" i="1" s="1" a="1"/>
  <c r="K1015" i="1" s="1"/>
  <c r="L1015" i="1" s="1"/>
  <c r="I1014" i="1"/>
  <c r="J1015" i="1" l="1"/>
  <c r="A1016" i="1"/>
  <c r="K1016" i="1" s="1" a="1"/>
  <c r="K1016" i="1" s="1"/>
  <c r="L1016" i="1" s="1"/>
  <c r="I1015" i="1"/>
  <c r="J1016" i="1" l="1"/>
  <c r="A1017" i="1"/>
  <c r="K1017" i="1" s="1" a="1"/>
  <c r="K1017" i="1" s="1"/>
  <c r="L1017" i="1" s="1"/>
  <c r="I1016" i="1"/>
  <c r="J1017" i="1" l="1"/>
  <c r="A1018" i="1"/>
  <c r="K1018" i="1" s="1" a="1"/>
  <c r="K1018" i="1" s="1"/>
  <c r="L1018" i="1" s="1"/>
  <c r="I1017" i="1"/>
  <c r="J1018" i="1" l="1"/>
  <c r="A1019" i="1"/>
  <c r="K1019" i="1" s="1" a="1"/>
  <c r="K1019" i="1" s="1"/>
  <c r="L1019" i="1" s="1"/>
  <c r="I1018" i="1"/>
  <c r="J1019" i="1" l="1"/>
  <c r="A1020" i="1"/>
  <c r="K1020" i="1" s="1" a="1"/>
  <c r="K1020" i="1" s="1"/>
  <c r="L1020" i="1" s="1"/>
  <c r="I1019" i="1"/>
  <c r="J1020" i="1" l="1"/>
  <c r="A1021" i="1"/>
  <c r="K1021" i="1" s="1" a="1"/>
  <c r="K1021" i="1" s="1"/>
  <c r="L1021" i="1" s="1"/>
  <c r="I1020" i="1"/>
  <c r="J1021" i="1" l="1"/>
  <c r="A1022" i="1"/>
  <c r="K1022" i="1" s="1" a="1"/>
  <c r="K1022" i="1" s="1"/>
  <c r="L1022" i="1" s="1"/>
  <c r="I1021" i="1"/>
  <c r="J1022" i="1" l="1"/>
  <c r="A1023" i="1"/>
  <c r="K1023" i="1" s="1" a="1"/>
  <c r="K1023" i="1" s="1"/>
  <c r="L1023" i="1" s="1"/>
  <c r="I1022" i="1"/>
  <c r="J1023" i="1" l="1"/>
  <c r="A1024" i="1"/>
  <c r="K1024" i="1" s="1" a="1"/>
  <c r="K1024" i="1" s="1"/>
  <c r="L1024" i="1" s="1"/>
  <c r="I1023" i="1"/>
  <c r="J1024" i="1" l="1"/>
  <c r="A1025" i="1"/>
  <c r="K1025" i="1" s="1" a="1"/>
  <c r="K1025" i="1" s="1"/>
  <c r="L1025" i="1" s="1"/>
  <c r="I1024" i="1"/>
  <c r="J1025" i="1" l="1"/>
  <c r="A1026" i="1"/>
  <c r="K1026" i="1" s="1" a="1"/>
  <c r="K1026" i="1" s="1"/>
  <c r="L1026" i="1" s="1"/>
  <c r="I1025" i="1"/>
  <c r="J1026" i="1" l="1"/>
  <c r="A1027" i="1"/>
  <c r="K1027" i="1" s="1" a="1"/>
  <c r="K1027" i="1" s="1"/>
  <c r="L1027" i="1" s="1"/>
  <c r="I1026" i="1"/>
  <c r="J1027" i="1" l="1"/>
  <c r="A1028" i="1"/>
  <c r="K1028" i="1" s="1" a="1"/>
  <c r="K1028" i="1" s="1"/>
  <c r="L1028" i="1" s="1"/>
  <c r="I1027" i="1"/>
  <c r="J1028" i="1" l="1"/>
  <c r="A1029" i="1"/>
  <c r="K1029" i="1" s="1" a="1"/>
  <c r="K1029" i="1" s="1"/>
  <c r="L1029" i="1" s="1"/>
  <c r="I1028" i="1"/>
  <c r="J1029" i="1" l="1"/>
  <c r="A1030" i="1"/>
  <c r="I1029" i="1"/>
  <c r="K1030" i="1" l="1" a="1"/>
  <c r="K1030" i="1" s="1"/>
  <c r="L1030" i="1" s="1"/>
  <c r="J1030" i="1"/>
  <c r="A1031" i="1"/>
  <c r="I1030" i="1"/>
  <c r="K1031" i="1" l="1" a="1"/>
  <c r="K1031" i="1" s="1"/>
  <c r="L1031" i="1" s="1"/>
  <c r="J1031" i="1"/>
  <c r="A1032" i="1"/>
  <c r="I1031" i="1"/>
  <c r="K1032" i="1" l="1" a="1"/>
  <c r="K1032" i="1" s="1"/>
  <c r="L1032" i="1" s="1"/>
  <c r="J1032" i="1"/>
  <c r="A1033" i="1"/>
  <c r="K1033" i="1" s="1" a="1"/>
  <c r="K1033" i="1" s="1"/>
  <c r="L1033" i="1" s="1"/>
  <c r="I1032" i="1"/>
  <c r="J1033" i="1" l="1"/>
  <c r="A1034" i="1"/>
  <c r="K1034" i="1" s="1" a="1"/>
  <c r="K1034" i="1" s="1"/>
  <c r="L1034" i="1" s="1"/>
  <c r="I1033" i="1"/>
  <c r="J1034" i="1" l="1"/>
  <c r="A1035" i="1"/>
  <c r="K1035" i="1" s="1" a="1"/>
  <c r="K1035" i="1" s="1"/>
  <c r="L1035" i="1" s="1"/>
  <c r="I1034" i="1"/>
  <c r="J1035" i="1" l="1"/>
  <c r="A1036" i="1"/>
  <c r="K1036" i="1" s="1" a="1"/>
  <c r="K1036" i="1" s="1"/>
  <c r="L1036" i="1" s="1"/>
  <c r="I1035" i="1"/>
  <c r="J1036" i="1" l="1"/>
  <c r="A1037" i="1"/>
  <c r="K1037" i="1" s="1" a="1"/>
  <c r="K1037" i="1" s="1"/>
  <c r="L1037" i="1" s="1"/>
  <c r="I1036" i="1"/>
  <c r="J1037" i="1" l="1"/>
  <c r="A1038" i="1"/>
  <c r="K1038" i="1" s="1" a="1"/>
  <c r="K1038" i="1" s="1"/>
  <c r="L1038" i="1" s="1"/>
  <c r="I1037" i="1"/>
  <c r="J1038" i="1" l="1"/>
  <c r="A1039" i="1"/>
  <c r="K1039" i="1" s="1" a="1"/>
  <c r="K1039" i="1" s="1"/>
  <c r="L1039" i="1" s="1"/>
  <c r="I1038" i="1"/>
  <c r="J1039" i="1" l="1"/>
  <c r="A1040" i="1"/>
  <c r="K1040" i="1" s="1" a="1"/>
  <c r="K1040" i="1" s="1"/>
  <c r="L1040" i="1" s="1"/>
  <c r="I1039" i="1"/>
  <c r="J1040" i="1" l="1"/>
  <c r="A1041" i="1"/>
  <c r="K1041" i="1" s="1" a="1"/>
  <c r="K1041" i="1" s="1"/>
  <c r="L1041" i="1" s="1"/>
  <c r="I1040" i="1"/>
  <c r="J1041" i="1" l="1"/>
  <c r="A1042" i="1"/>
  <c r="K1042" i="1" s="1" a="1"/>
  <c r="K1042" i="1" s="1"/>
  <c r="L1042" i="1" s="1"/>
  <c r="I1041" i="1"/>
  <c r="J1042" i="1" l="1"/>
  <c r="A1043" i="1"/>
  <c r="K1043" i="1" s="1" a="1"/>
  <c r="K1043" i="1" s="1"/>
  <c r="L1043" i="1" s="1"/>
  <c r="I1042" i="1"/>
  <c r="J1043" i="1" l="1"/>
  <c r="A1044" i="1"/>
  <c r="K1044" i="1" s="1" a="1"/>
  <c r="K1044" i="1" s="1"/>
  <c r="L1044" i="1" s="1"/>
  <c r="I1043" i="1"/>
  <c r="J1044" i="1" l="1"/>
  <c r="A1045" i="1"/>
  <c r="K1045" i="1" s="1" a="1"/>
  <c r="K1045" i="1" s="1"/>
  <c r="L1045" i="1" s="1"/>
  <c r="I1044" i="1"/>
  <c r="J1045" i="1" l="1"/>
  <c r="A1046" i="1"/>
  <c r="K1046" i="1" s="1" a="1"/>
  <c r="K1046" i="1" s="1"/>
  <c r="L1046" i="1" s="1"/>
  <c r="I1045" i="1"/>
  <c r="J1046" i="1" l="1"/>
  <c r="A1047" i="1"/>
  <c r="K1047" i="1" s="1" a="1"/>
  <c r="K1047" i="1" s="1"/>
  <c r="L1047" i="1" s="1"/>
  <c r="I1046" i="1"/>
  <c r="J1047" i="1" l="1"/>
  <c r="A1048" i="1"/>
  <c r="K1048" i="1" s="1" a="1"/>
  <c r="K1048" i="1" s="1"/>
  <c r="L1048" i="1" s="1"/>
  <c r="I1047" i="1"/>
  <c r="J1048" i="1" l="1"/>
  <c r="A1049" i="1"/>
  <c r="K1049" i="1" s="1" a="1"/>
  <c r="K1049" i="1" s="1"/>
  <c r="L1049" i="1" s="1"/>
  <c r="I1048" i="1"/>
  <c r="J1049" i="1" l="1"/>
  <c r="A1050" i="1"/>
  <c r="K1050" i="1" s="1" a="1"/>
  <c r="K1050" i="1" s="1"/>
  <c r="L1050" i="1" s="1"/>
  <c r="I1049" i="1"/>
  <c r="J1050" i="1" l="1"/>
  <c r="A1051" i="1"/>
  <c r="K1051" i="1" s="1" a="1"/>
  <c r="K1051" i="1" s="1"/>
  <c r="L1051" i="1" s="1"/>
  <c r="I1050" i="1"/>
  <c r="J1051" i="1" l="1"/>
  <c r="A1052" i="1"/>
  <c r="I1051" i="1"/>
  <c r="K1052" i="1" l="1" a="1"/>
  <c r="K1052" i="1" s="1"/>
  <c r="L1052" i="1" s="1"/>
  <c r="J1052" i="1"/>
  <c r="A1053" i="1"/>
  <c r="I1052" i="1"/>
  <c r="K1053" i="1" l="1" a="1"/>
  <c r="K1053" i="1" s="1"/>
  <c r="L1053" i="1" s="1"/>
  <c r="J1053" i="1"/>
  <c r="A1054" i="1"/>
  <c r="K1054" i="1" s="1" a="1"/>
  <c r="K1054" i="1" s="1"/>
  <c r="L1054" i="1" s="1"/>
  <c r="I1053" i="1"/>
  <c r="J1054" i="1" l="1"/>
  <c r="A1055" i="1"/>
  <c r="I1054" i="1"/>
  <c r="K1055" i="1" l="1" a="1"/>
  <c r="K1055" i="1" s="1"/>
  <c r="L1055" i="1" s="1"/>
  <c r="J1055" i="1"/>
  <c r="A1056" i="1"/>
  <c r="I1055" i="1"/>
  <c r="J1056" i="1" l="1"/>
  <c r="K1056" i="1" a="1"/>
  <c r="K1056" i="1" s="1"/>
  <c r="L1056" i="1" s="1"/>
  <c r="A1057" i="1"/>
  <c r="K1057" i="1" s="1" a="1"/>
  <c r="K1057" i="1" s="1"/>
  <c r="L1057" i="1" s="1"/>
  <c r="I1056" i="1"/>
  <c r="J1057" i="1" l="1"/>
  <c r="A1058" i="1"/>
  <c r="K1058" i="1" s="1" a="1"/>
  <c r="K1058" i="1" s="1"/>
  <c r="L1058" i="1" s="1"/>
  <c r="I1057" i="1"/>
  <c r="J1058" i="1" l="1"/>
  <c r="A1059" i="1"/>
  <c r="I1058" i="1"/>
  <c r="J1059" i="1" l="1"/>
  <c r="K1059" i="1" a="1"/>
  <c r="K1059" i="1" s="1"/>
  <c r="L1059" i="1" s="1"/>
  <c r="A1060" i="1"/>
  <c r="I1059" i="1"/>
  <c r="K1060" i="1" l="1" a="1"/>
  <c r="K1060" i="1" s="1"/>
  <c r="L1060" i="1" s="1"/>
  <c r="J1060" i="1"/>
  <c r="A1061" i="1"/>
  <c r="K1061" i="1" s="1" a="1"/>
  <c r="K1061" i="1" s="1"/>
  <c r="L1061" i="1" s="1"/>
  <c r="I1060" i="1"/>
  <c r="J1061" i="1" l="1"/>
  <c r="A1062" i="1"/>
  <c r="K1062" i="1" s="1" a="1"/>
  <c r="K1062" i="1" s="1"/>
  <c r="L1062" i="1" s="1"/>
  <c r="I1061" i="1"/>
  <c r="J1062" i="1" l="1"/>
  <c r="A1063" i="1"/>
  <c r="K1063" i="1" s="1" a="1"/>
  <c r="K1063" i="1" s="1"/>
  <c r="L1063" i="1" s="1"/>
  <c r="I1062" i="1"/>
  <c r="J1063" i="1" l="1"/>
  <c r="A1064" i="1"/>
  <c r="K1064" i="1" s="1" a="1"/>
  <c r="K1064" i="1" s="1"/>
  <c r="L1064" i="1" s="1"/>
  <c r="I1063" i="1"/>
  <c r="J1064" i="1" l="1"/>
  <c r="A1065" i="1"/>
  <c r="K1065" i="1" s="1" a="1"/>
  <c r="K1065" i="1" s="1"/>
  <c r="L1065" i="1" s="1"/>
  <c r="I1064" i="1"/>
  <c r="J1065" i="1" l="1"/>
  <c r="A1066" i="1"/>
  <c r="K1066" i="1" s="1" a="1"/>
  <c r="K1066" i="1" s="1"/>
  <c r="L1066" i="1" s="1"/>
  <c r="I1065" i="1"/>
  <c r="J1066" i="1" l="1"/>
  <c r="A1067" i="1"/>
  <c r="K1067" i="1" s="1" a="1"/>
  <c r="K1067" i="1" s="1"/>
  <c r="L1067" i="1" s="1"/>
  <c r="I1066" i="1"/>
  <c r="J1067" i="1" l="1"/>
  <c r="A1068" i="1"/>
  <c r="K1068" i="1" s="1" a="1"/>
  <c r="K1068" i="1" s="1"/>
  <c r="L1068" i="1" s="1"/>
  <c r="I1067" i="1"/>
  <c r="J1068" i="1" l="1"/>
  <c r="A1069" i="1"/>
  <c r="K1069" i="1" s="1" a="1"/>
  <c r="K1069" i="1" s="1"/>
  <c r="L1069" i="1" s="1"/>
  <c r="I1068" i="1"/>
  <c r="J1069" i="1" l="1"/>
  <c r="A1070" i="1"/>
  <c r="K1070" i="1" s="1" a="1"/>
  <c r="K1070" i="1" s="1"/>
  <c r="L1070" i="1" s="1"/>
  <c r="I1069" i="1"/>
  <c r="J1070" i="1" l="1"/>
  <c r="A1071" i="1"/>
  <c r="K1071" i="1" s="1" a="1"/>
  <c r="K1071" i="1" s="1"/>
  <c r="L1071" i="1" s="1"/>
  <c r="I1070" i="1"/>
  <c r="J1071" i="1" l="1"/>
  <c r="A1072" i="1"/>
  <c r="K1072" i="1" s="1" a="1"/>
  <c r="K1072" i="1" s="1"/>
  <c r="L1072" i="1" s="1"/>
  <c r="I1071" i="1"/>
  <c r="J1072" i="1" l="1"/>
  <c r="A1073" i="1"/>
  <c r="K1073" i="1" s="1" a="1"/>
  <c r="K1073" i="1" s="1"/>
  <c r="L1073" i="1" s="1"/>
  <c r="I1072" i="1"/>
  <c r="J1073" i="1" l="1"/>
  <c r="A1074" i="1"/>
  <c r="I1073" i="1"/>
  <c r="K1074" i="1" l="1" a="1"/>
  <c r="K1074" i="1" s="1"/>
  <c r="L1074" i="1" s="1"/>
  <c r="J1074" i="1"/>
  <c r="A1075" i="1"/>
  <c r="I1074" i="1"/>
  <c r="K1075" i="1" l="1" a="1"/>
  <c r="K1075" i="1" s="1"/>
  <c r="L1075" i="1" s="1"/>
  <c r="J1075" i="1"/>
  <c r="A1076" i="1"/>
  <c r="K1076" i="1" s="1" a="1"/>
  <c r="K1076" i="1" s="1"/>
  <c r="L1076" i="1" s="1"/>
  <c r="I1075" i="1"/>
  <c r="J1076" i="1" l="1"/>
  <c r="A1077" i="1"/>
  <c r="K1077" i="1" s="1" a="1"/>
  <c r="K1077" i="1" s="1"/>
  <c r="L1077" i="1" s="1"/>
  <c r="I1076" i="1"/>
  <c r="J1077" i="1" l="1"/>
  <c r="A1078" i="1"/>
  <c r="K1078" i="1" s="1" a="1"/>
  <c r="K1078" i="1" s="1"/>
  <c r="L1078" i="1" s="1"/>
  <c r="I1077" i="1"/>
  <c r="J1078" i="1" l="1"/>
  <c r="A1079" i="1"/>
  <c r="K1079" i="1" s="1" a="1"/>
  <c r="K1079" i="1" s="1"/>
  <c r="L1079" i="1" s="1"/>
  <c r="I1078" i="1"/>
  <c r="J1079" i="1" l="1"/>
  <c r="A1080" i="1"/>
  <c r="K1080" i="1" s="1" a="1"/>
  <c r="K1080" i="1" s="1"/>
  <c r="L1080" i="1" s="1"/>
  <c r="I1079" i="1"/>
  <c r="J1080" i="1" l="1"/>
  <c r="A1081" i="1"/>
  <c r="K1081" i="1" s="1" a="1"/>
  <c r="K1081" i="1" s="1"/>
  <c r="L1081" i="1" s="1"/>
  <c r="I1080" i="1"/>
  <c r="J1081" i="1" l="1"/>
  <c r="A1082" i="1"/>
  <c r="K1082" i="1" s="1" a="1"/>
  <c r="K1082" i="1" s="1"/>
  <c r="L1082" i="1" s="1"/>
  <c r="I1081" i="1"/>
  <c r="J1082" i="1" l="1"/>
  <c r="A1083" i="1"/>
  <c r="K1083" i="1" s="1" a="1"/>
  <c r="K1083" i="1" s="1"/>
  <c r="L1083" i="1" s="1"/>
  <c r="I1082" i="1"/>
  <c r="J1083" i="1" l="1"/>
  <c r="A1084" i="1"/>
  <c r="K1084" i="1" s="1" a="1"/>
  <c r="K1084" i="1" s="1"/>
  <c r="L1084" i="1" s="1"/>
  <c r="I1083" i="1"/>
  <c r="J1084" i="1" l="1"/>
  <c r="A1085" i="1"/>
  <c r="K1085" i="1" s="1" a="1"/>
  <c r="K1085" i="1" s="1"/>
  <c r="L1085" i="1" s="1"/>
  <c r="I1084" i="1"/>
  <c r="J1085" i="1" l="1"/>
  <c r="A1086" i="1"/>
  <c r="K1086" i="1" s="1" a="1"/>
  <c r="K1086" i="1" s="1"/>
  <c r="L1086" i="1" s="1"/>
  <c r="I1085" i="1"/>
  <c r="J1086" i="1" l="1"/>
  <c r="A1087" i="1"/>
  <c r="K1087" i="1" s="1" a="1"/>
  <c r="K1087" i="1" s="1"/>
  <c r="L1087" i="1" s="1"/>
  <c r="I1086" i="1"/>
  <c r="J1087" i="1" l="1"/>
  <c r="A1088" i="1"/>
  <c r="K1088" i="1" s="1" a="1"/>
  <c r="K1088" i="1" s="1"/>
  <c r="L1088" i="1" s="1"/>
  <c r="I1087" i="1"/>
  <c r="J1088" i="1" l="1"/>
  <c r="A1089" i="1"/>
  <c r="K1089" i="1" s="1" a="1"/>
  <c r="K1089" i="1" s="1"/>
  <c r="L1089" i="1" s="1"/>
  <c r="I1088" i="1"/>
  <c r="J1089" i="1" l="1"/>
  <c r="A1090" i="1"/>
  <c r="K1090" i="1" s="1" a="1"/>
  <c r="K1090" i="1" s="1"/>
  <c r="L1090" i="1" s="1"/>
  <c r="I1089" i="1"/>
  <c r="J1090" i="1" l="1"/>
  <c r="A1091" i="1"/>
  <c r="K1091" i="1" s="1" a="1"/>
  <c r="K1091" i="1" s="1"/>
  <c r="L1091" i="1" s="1"/>
  <c r="I1090" i="1"/>
  <c r="J1091" i="1" l="1"/>
  <c r="A1092" i="1"/>
  <c r="K1092" i="1" s="1" a="1"/>
  <c r="K1092" i="1" s="1"/>
  <c r="L1092" i="1" s="1"/>
  <c r="I1091" i="1"/>
  <c r="J1092" i="1" l="1"/>
  <c r="A1093" i="1"/>
  <c r="K1093" i="1" s="1" a="1"/>
  <c r="K1093" i="1" s="1"/>
  <c r="L1093" i="1" s="1"/>
  <c r="I1092" i="1"/>
  <c r="J1093" i="1" l="1"/>
  <c r="A1094" i="1"/>
  <c r="K1094" i="1" s="1" a="1"/>
  <c r="K1094" i="1" s="1"/>
  <c r="L1094" i="1" s="1"/>
  <c r="I1093" i="1"/>
  <c r="J1094" i="1" l="1"/>
  <c r="A1095" i="1"/>
  <c r="K1095" i="1" s="1" a="1"/>
  <c r="K1095" i="1" s="1"/>
  <c r="L1095" i="1" s="1"/>
  <c r="I1094" i="1"/>
  <c r="J1095" i="1" l="1"/>
  <c r="A1096" i="1"/>
  <c r="I1095" i="1"/>
  <c r="J1096" i="1" l="1"/>
  <c r="K1096" i="1" a="1"/>
  <c r="K1096" i="1" s="1"/>
  <c r="L1096" i="1" s="1"/>
  <c r="A1097" i="1"/>
  <c r="I1096" i="1"/>
  <c r="K1097" i="1" l="1" a="1"/>
  <c r="K1097" i="1" s="1"/>
  <c r="L1097" i="1" s="1"/>
  <c r="J1097" i="1"/>
  <c r="A1098" i="1"/>
  <c r="K1098" i="1" s="1" a="1"/>
  <c r="K1098" i="1" s="1"/>
  <c r="L1098" i="1" s="1"/>
  <c r="I1097" i="1"/>
  <c r="J1098" i="1" l="1"/>
  <c r="A1099" i="1"/>
  <c r="I1098" i="1"/>
  <c r="K1099" i="1" l="1" a="1"/>
  <c r="K1099" i="1" s="1"/>
  <c r="L1099" i="1" s="1"/>
  <c r="J1099" i="1"/>
  <c r="A1100" i="1"/>
  <c r="I1099" i="1"/>
  <c r="K1100" i="1" l="1" a="1"/>
  <c r="K1100" i="1" s="1"/>
  <c r="L1100" i="1" s="1"/>
  <c r="J1100" i="1"/>
  <c r="A1101" i="1"/>
  <c r="K1101" i="1" s="1" a="1"/>
  <c r="K1101" i="1" s="1"/>
  <c r="L1101" i="1" s="1"/>
  <c r="I1100" i="1"/>
  <c r="J1101" i="1" l="1"/>
  <c r="A1102" i="1"/>
  <c r="I1101" i="1"/>
  <c r="J1102" i="1" l="1"/>
  <c r="K1102" i="1" a="1"/>
  <c r="K1102" i="1" s="1"/>
  <c r="L1102" i="1" s="1"/>
  <c r="A1103" i="1"/>
  <c r="K1103" i="1" s="1" a="1"/>
  <c r="K1103" i="1" s="1"/>
  <c r="L1103" i="1" s="1"/>
  <c r="I1102" i="1"/>
  <c r="J1103" i="1" l="1"/>
  <c r="A1104" i="1"/>
  <c r="K1104" i="1" s="1" a="1"/>
  <c r="K1104" i="1" s="1"/>
  <c r="L1104" i="1" s="1"/>
  <c r="I1103" i="1"/>
  <c r="J1104" i="1" l="1"/>
  <c r="A1105" i="1"/>
  <c r="K1105" i="1" s="1" a="1"/>
  <c r="K1105" i="1" s="1"/>
  <c r="L1105" i="1" s="1"/>
  <c r="I1104" i="1"/>
  <c r="J1105" i="1" l="1"/>
  <c r="A1106" i="1"/>
  <c r="K1106" i="1" s="1" a="1"/>
  <c r="K1106" i="1" s="1"/>
  <c r="L1106" i="1" s="1"/>
  <c r="I1105" i="1"/>
  <c r="J1106" i="1" l="1"/>
  <c r="A1107" i="1"/>
  <c r="K1107" i="1" s="1" a="1"/>
  <c r="K1107" i="1" s="1"/>
  <c r="L1107" i="1" s="1"/>
  <c r="I1106" i="1"/>
  <c r="J1107" i="1" l="1"/>
  <c r="A1108" i="1"/>
  <c r="K1108" i="1" s="1" a="1"/>
  <c r="K1108" i="1" s="1"/>
  <c r="L1108" i="1" s="1"/>
  <c r="I1107" i="1"/>
  <c r="J1108" i="1" l="1"/>
  <c r="A1109" i="1"/>
  <c r="K1109" i="1" s="1" a="1"/>
  <c r="K1109" i="1" s="1"/>
  <c r="L1109" i="1" s="1"/>
  <c r="I1108" i="1"/>
  <c r="J1109" i="1" l="1"/>
  <c r="A1110" i="1"/>
  <c r="K1110" i="1" s="1" a="1"/>
  <c r="K1110" i="1" s="1"/>
  <c r="L1110" i="1" s="1"/>
  <c r="I1109" i="1"/>
  <c r="J1110" i="1" l="1"/>
  <c r="A1111" i="1"/>
  <c r="K1111" i="1" s="1" a="1"/>
  <c r="K1111" i="1" s="1"/>
  <c r="L1111" i="1" s="1"/>
  <c r="I1110" i="1"/>
  <c r="J1111" i="1" l="1"/>
  <c r="A1112" i="1"/>
  <c r="K1112" i="1" s="1" a="1"/>
  <c r="K1112" i="1" s="1"/>
  <c r="L1112" i="1" s="1"/>
  <c r="I1111" i="1"/>
  <c r="J1112" i="1" l="1"/>
  <c r="A1113" i="1"/>
  <c r="K1113" i="1" s="1" a="1"/>
  <c r="K1113" i="1" s="1"/>
  <c r="L1113" i="1" s="1"/>
  <c r="I1112" i="1"/>
  <c r="J1113" i="1" l="1"/>
  <c r="A1114" i="1"/>
  <c r="K1114" i="1" s="1" a="1"/>
  <c r="K1114" i="1" s="1"/>
  <c r="L1114" i="1" s="1"/>
  <c r="I1113" i="1"/>
  <c r="J1114" i="1" l="1"/>
  <c r="A1115" i="1"/>
  <c r="K1115" i="1" s="1" a="1"/>
  <c r="K1115" i="1" s="1"/>
  <c r="L1115" i="1" s="1"/>
  <c r="I1114" i="1"/>
  <c r="J1115" i="1" l="1"/>
  <c r="A1116" i="1"/>
  <c r="K1116" i="1" s="1" a="1"/>
  <c r="K1116" i="1" s="1"/>
  <c r="L1116" i="1" s="1"/>
  <c r="I1115" i="1"/>
  <c r="J1116" i="1" l="1"/>
  <c r="A1117" i="1"/>
  <c r="K1117" i="1" s="1" a="1"/>
  <c r="K1117" i="1" s="1"/>
  <c r="L1117" i="1" s="1"/>
  <c r="I1116" i="1"/>
  <c r="J1117" i="1" l="1"/>
  <c r="A1118" i="1"/>
  <c r="I1117" i="1"/>
  <c r="K1118" i="1" l="1" a="1"/>
  <c r="K1118" i="1" s="1"/>
  <c r="L1118" i="1" s="1"/>
  <c r="J1118" i="1"/>
  <c r="A1119" i="1"/>
  <c r="K1119" i="1" s="1" a="1"/>
  <c r="K1119" i="1" s="1"/>
  <c r="L1119" i="1" s="1"/>
  <c r="I1118" i="1"/>
  <c r="J1119" i="1" l="1"/>
  <c r="A1120" i="1"/>
  <c r="K1120" i="1" s="1" a="1"/>
  <c r="K1120" i="1" s="1"/>
  <c r="L1120" i="1" s="1"/>
  <c r="I1119" i="1"/>
  <c r="J1120" i="1" l="1"/>
  <c r="A1121" i="1"/>
  <c r="K1121" i="1" s="1" a="1"/>
  <c r="K1121" i="1" s="1"/>
  <c r="L1121" i="1" s="1"/>
  <c r="I1120" i="1"/>
  <c r="J1121" i="1" l="1"/>
  <c r="A1122" i="1"/>
  <c r="K1122" i="1" s="1" a="1"/>
  <c r="K1122" i="1" s="1"/>
  <c r="L1122" i="1" s="1"/>
  <c r="I1121" i="1"/>
  <c r="J1122" i="1" l="1"/>
  <c r="A1123" i="1"/>
  <c r="K1123" i="1" s="1" a="1"/>
  <c r="K1123" i="1" s="1"/>
  <c r="L1123" i="1" s="1"/>
  <c r="I1122" i="1"/>
  <c r="J1123" i="1" l="1"/>
  <c r="A1124" i="1"/>
  <c r="K1124" i="1" s="1" a="1"/>
  <c r="K1124" i="1" s="1"/>
  <c r="L1124" i="1" s="1"/>
  <c r="I1123" i="1"/>
  <c r="J1124" i="1" l="1"/>
  <c r="A1125" i="1"/>
  <c r="K1125" i="1" s="1" a="1"/>
  <c r="K1125" i="1" s="1"/>
  <c r="L1125" i="1" s="1"/>
  <c r="I1124" i="1"/>
  <c r="J1125" i="1" l="1"/>
  <c r="A1126" i="1"/>
  <c r="K1126" i="1" s="1" a="1"/>
  <c r="K1126" i="1" s="1"/>
  <c r="L1126" i="1" s="1"/>
  <c r="I1125" i="1"/>
  <c r="J1126" i="1" l="1"/>
  <c r="A1127" i="1"/>
  <c r="K1127" i="1" s="1" a="1"/>
  <c r="K1127" i="1" s="1"/>
  <c r="L1127" i="1" s="1"/>
  <c r="I1126" i="1"/>
  <c r="J1127" i="1" l="1"/>
  <c r="A1128" i="1"/>
  <c r="K1128" i="1" s="1" a="1"/>
  <c r="K1128" i="1" s="1"/>
  <c r="L1128" i="1" s="1"/>
  <c r="I1127" i="1"/>
  <c r="J1128" i="1" l="1"/>
  <c r="A1129" i="1"/>
  <c r="K1129" i="1" s="1" a="1"/>
  <c r="K1129" i="1" s="1"/>
  <c r="L1129" i="1" s="1"/>
  <c r="I1128" i="1"/>
  <c r="J1129" i="1" l="1"/>
  <c r="A1130" i="1"/>
  <c r="K1130" i="1" s="1" a="1"/>
  <c r="K1130" i="1" s="1"/>
  <c r="L1130" i="1" s="1"/>
  <c r="I1129" i="1"/>
  <c r="J1130" i="1" l="1"/>
  <c r="A1131" i="1"/>
  <c r="K1131" i="1" s="1" a="1"/>
  <c r="K1131" i="1" s="1"/>
  <c r="L1131" i="1" s="1"/>
  <c r="I1130" i="1"/>
  <c r="J1131" i="1" l="1"/>
  <c r="A1132" i="1"/>
  <c r="K1132" i="1" s="1" a="1"/>
  <c r="K1132" i="1" s="1"/>
  <c r="L1132" i="1" s="1"/>
  <c r="I1131" i="1"/>
  <c r="J1132" i="1" l="1"/>
  <c r="A1133" i="1"/>
  <c r="K1133" i="1" s="1" a="1"/>
  <c r="K1133" i="1" s="1"/>
  <c r="L1133" i="1" s="1"/>
  <c r="I1132" i="1"/>
  <c r="J1133" i="1" l="1"/>
  <c r="A1134" i="1"/>
  <c r="K1134" i="1" s="1" a="1"/>
  <c r="K1134" i="1" s="1"/>
  <c r="L1134" i="1" s="1"/>
  <c r="I1133" i="1"/>
  <c r="J1134" i="1" l="1"/>
  <c r="A1135" i="1"/>
  <c r="K1135" i="1" s="1" a="1"/>
  <c r="K1135" i="1" s="1"/>
  <c r="L1135" i="1" s="1"/>
  <c r="I1134" i="1"/>
  <c r="J1135" i="1" l="1"/>
  <c r="A1136" i="1"/>
  <c r="K1136" i="1" s="1" a="1"/>
  <c r="K1136" i="1" s="1"/>
  <c r="L1136" i="1" s="1"/>
  <c r="I1135" i="1"/>
  <c r="J1136" i="1" l="1"/>
  <c r="A1137" i="1"/>
  <c r="I1136" i="1"/>
  <c r="K1137" i="1" l="1" a="1"/>
  <c r="K1137" i="1" s="1"/>
  <c r="L1137" i="1" s="1"/>
  <c r="J1137" i="1"/>
  <c r="A1138" i="1"/>
  <c r="I1137" i="1"/>
  <c r="J1138" i="1" l="1"/>
  <c r="K1138" i="1" a="1"/>
  <c r="K1138" i="1" s="1"/>
  <c r="L1138" i="1" s="1"/>
  <c r="A1139" i="1"/>
  <c r="I1138" i="1"/>
  <c r="K1139" i="1" l="1" a="1"/>
  <c r="K1139" i="1" s="1"/>
  <c r="L1139" i="1" s="1"/>
  <c r="J1139" i="1"/>
  <c r="A1140" i="1"/>
  <c r="I1139" i="1"/>
  <c r="K1140" i="1" l="1" a="1"/>
  <c r="K1140" i="1" s="1"/>
  <c r="L1140" i="1" s="1"/>
  <c r="J1140" i="1"/>
  <c r="A1141" i="1"/>
  <c r="K1141" i="1" s="1" a="1"/>
  <c r="K1141" i="1" s="1"/>
  <c r="L1141" i="1" s="1"/>
  <c r="I1140" i="1"/>
  <c r="J1141" i="1" l="1"/>
  <c r="A1142" i="1"/>
  <c r="K1142" i="1" s="1" a="1"/>
  <c r="K1142" i="1" s="1"/>
  <c r="L1142" i="1" s="1"/>
  <c r="I1141" i="1"/>
  <c r="J1142" i="1" l="1"/>
  <c r="A1143" i="1"/>
  <c r="K1143" i="1" s="1" a="1"/>
  <c r="K1143" i="1" s="1"/>
  <c r="L1143" i="1" s="1"/>
  <c r="I1142" i="1"/>
  <c r="J1143" i="1" l="1"/>
  <c r="A1144" i="1"/>
  <c r="K1144" i="1" s="1" a="1"/>
  <c r="K1144" i="1" s="1"/>
  <c r="L1144" i="1" s="1"/>
  <c r="I1143" i="1"/>
  <c r="J1144" i="1" l="1"/>
  <c r="A1145" i="1"/>
  <c r="K1145" i="1" s="1" a="1"/>
  <c r="K1145" i="1" s="1"/>
  <c r="L1145" i="1" s="1"/>
  <c r="I1144" i="1"/>
  <c r="J1145" i="1" l="1"/>
  <c r="A1146" i="1"/>
  <c r="K1146" i="1" s="1" a="1"/>
  <c r="K1146" i="1" s="1"/>
  <c r="L1146" i="1" s="1"/>
  <c r="I1145" i="1"/>
  <c r="J1146" i="1" l="1"/>
  <c r="A1147" i="1"/>
  <c r="K1147" i="1" s="1" a="1"/>
  <c r="K1147" i="1" s="1"/>
  <c r="L1147" i="1" s="1"/>
  <c r="I1146" i="1"/>
  <c r="J1147" i="1" l="1"/>
  <c r="A1148" i="1"/>
  <c r="I1147" i="1"/>
  <c r="K1148" i="1" l="1" a="1"/>
  <c r="K1148" i="1" s="1"/>
  <c r="L1148" i="1" s="1"/>
  <c r="J1148" i="1"/>
  <c r="A1149" i="1"/>
  <c r="K1149" i="1" s="1" a="1"/>
  <c r="K1149" i="1" s="1"/>
  <c r="L1149" i="1" s="1"/>
  <c r="I1148" i="1"/>
  <c r="J1149" i="1" l="1"/>
  <c r="A1150" i="1"/>
  <c r="I1149" i="1"/>
  <c r="K1150" i="1" l="1" a="1"/>
  <c r="K1150" i="1" s="1"/>
  <c r="L1150" i="1" s="1"/>
  <c r="J1150" i="1"/>
  <c r="A1151" i="1"/>
  <c r="K1151" i="1" s="1" a="1"/>
  <c r="K1151" i="1" s="1"/>
  <c r="L1151" i="1" s="1"/>
  <c r="I1150" i="1"/>
  <c r="J1151" i="1" l="1"/>
  <c r="A1152" i="1"/>
  <c r="K1152" i="1" s="1" a="1"/>
  <c r="K1152" i="1" s="1"/>
  <c r="L1152" i="1" s="1"/>
  <c r="I1151" i="1"/>
  <c r="J1152" i="1" l="1"/>
  <c r="A1153" i="1"/>
  <c r="K1153" i="1" s="1" a="1"/>
  <c r="K1153" i="1" s="1"/>
  <c r="L1153" i="1" s="1"/>
  <c r="I1152" i="1"/>
  <c r="J1153" i="1" l="1"/>
  <c r="A1154" i="1"/>
  <c r="K1154" i="1" s="1" a="1"/>
  <c r="K1154" i="1" s="1"/>
  <c r="L1154" i="1" s="1"/>
  <c r="I1153" i="1"/>
  <c r="J1154" i="1" l="1"/>
  <c r="A1155" i="1"/>
  <c r="K1155" i="1" s="1" a="1"/>
  <c r="K1155" i="1" s="1"/>
  <c r="L1155" i="1" s="1"/>
  <c r="I1154" i="1"/>
  <c r="J1155" i="1" l="1"/>
  <c r="A1156" i="1"/>
  <c r="K1156" i="1" s="1" a="1"/>
  <c r="K1156" i="1" s="1"/>
  <c r="L1156" i="1" s="1"/>
  <c r="I1155" i="1"/>
  <c r="J1156" i="1" l="1"/>
  <c r="A1157" i="1"/>
  <c r="K1157" i="1" s="1" a="1"/>
  <c r="K1157" i="1" s="1"/>
  <c r="L1157" i="1" s="1"/>
  <c r="I1156" i="1"/>
  <c r="J1157" i="1" l="1"/>
  <c r="A1158" i="1"/>
  <c r="K1158" i="1" s="1" a="1"/>
  <c r="K1158" i="1" s="1"/>
  <c r="L1158" i="1" s="1"/>
  <c r="I1157" i="1"/>
  <c r="J1158" i="1" l="1"/>
  <c r="A1159" i="1"/>
  <c r="K1159" i="1" s="1" a="1"/>
  <c r="K1159" i="1" s="1"/>
  <c r="L1159" i="1" s="1"/>
  <c r="I1158" i="1"/>
  <c r="J1159" i="1" l="1"/>
  <c r="A1160" i="1"/>
  <c r="K1160" i="1" s="1" a="1"/>
  <c r="K1160" i="1" s="1"/>
  <c r="L1160" i="1" s="1"/>
  <c r="I1159" i="1"/>
  <c r="J1160" i="1" l="1"/>
  <c r="A1161" i="1"/>
  <c r="K1161" i="1" s="1" a="1"/>
  <c r="K1161" i="1" s="1"/>
  <c r="L1161" i="1" s="1"/>
  <c r="I1160" i="1"/>
  <c r="J1161" i="1" l="1"/>
  <c r="A1162" i="1"/>
  <c r="K1162" i="1" s="1" a="1"/>
  <c r="K1162" i="1" s="1"/>
  <c r="L1162" i="1" s="1"/>
  <c r="I1161" i="1"/>
  <c r="J1162" i="1" l="1"/>
  <c r="A1163" i="1"/>
  <c r="K1163" i="1" s="1" a="1"/>
  <c r="K1163" i="1" s="1"/>
  <c r="L1163" i="1" s="1"/>
  <c r="I1162" i="1"/>
  <c r="J1163" i="1" l="1"/>
  <c r="A1164" i="1"/>
  <c r="K1164" i="1" s="1" a="1"/>
  <c r="K1164" i="1" s="1"/>
  <c r="L1164" i="1" s="1"/>
  <c r="I1163" i="1"/>
  <c r="J1164" i="1" l="1"/>
  <c r="A1165" i="1"/>
  <c r="K1165" i="1" s="1" a="1"/>
  <c r="K1165" i="1" s="1"/>
  <c r="L1165" i="1" s="1"/>
  <c r="I1164" i="1"/>
  <c r="J1165" i="1" l="1"/>
  <c r="A1166" i="1"/>
  <c r="K1166" i="1" s="1" a="1"/>
  <c r="K1166" i="1" s="1"/>
  <c r="L1166" i="1" s="1"/>
  <c r="I1165" i="1"/>
  <c r="J1166" i="1" l="1"/>
  <c r="A1167" i="1"/>
  <c r="K1167" i="1" s="1" a="1"/>
  <c r="K1167" i="1" s="1"/>
  <c r="L1167" i="1" s="1"/>
  <c r="I1166" i="1"/>
  <c r="J1167" i="1" l="1"/>
  <c r="A1168" i="1"/>
  <c r="K1168" i="1" s="1" a="1"/>
  <c r="K1168" i="1" s="1"/>
  <c r="L1168" i="1" s="1"/>
  <c r="I1167" i="1"/>
  <c r="J1168" i="1" l="1"/>
  <c r="A1169" i="1"/>
  <c r="K1169" i="1" s="1" a="1"/>
  <c r="K1169" i="1" s="1"/>
  <c r="L1169" i="1" s="1"/>
  <c r="I1168" i="1"/>
  <c r="J1169" i="1" l="1"/>
  <c r="A1170" i="1"/>
  <c r="K1170" i="1" s="1" a="1"/>
  <c r="K1170" i="1" s="1"/>
  <c r="L1170" i="1" s="1"/>
  <c r="I1169" i="1"/>
  <c r="J1170" i="1" l="1"/>
  <c r="A1171" i="1"/>
  <c r="K1171" i="1" s="1" a="1"/>
  <c r="K1171" i="1" s="1"/>
  <c r="L1171" i="1" s="1"/>
  <c r="I1170" i="1"/>
  <c r="J1171" i="1" l="1"/>
  <c r="A1172" i="1"/>
  <c r="K1172" i="1" s="1" a="1"/>
  <c r="K1172" i="1" s="1"/>
  <c r="L1172" i="1" s="1"/>
  <c r="I1171" i="1"/>
  <c r="J1172" i="1" l="1"/>
  <c r="A1173" i="1"/>
  <c r="K1173" i="1" s="1" a="1"/>
  <c r="K1173" i="1" s="1"/>
  <c r="L1173" i="1" s="1"/>
  <c r="I1172" i="1"/>
  <c r="J1173" i="1" l="1"/>
  <c r="A1174" i="1"/>
  <c r="K1174" i="1" s="1" a="1"/>
  <c r="K1174" i="1" s="1"/>
  <c r="L1174" i="1" s="1"/>
  <c r="I1173" i="1"/>
  <c r="J1174" i="1" l="1"/>
  <c r="A1175" i="1"/>
  <c r="K1175" i="1" s="1" a="1"/>
  <c r="K1175" i="1" s="1"/>
  <c r="L1175" i="1" s="1"/>
  <c r="I1174" i="1"/>
  <c r="J1175" i="1" l="1"/>
  <c r="A1176" i="1"/>
  <c r="K1176" i="1" s="1" a="1"/>
  <c r="K1176" i="1" s="1"/>
  <c r="L1176" i="1" s="1"/>
  <c r="I1175" i="1"/>
  <c r="J1176" i="1" l="1"/>
  <c r="A1177" i="1"/>
  <c r="K1177" i="1" s="1" a="1"/>
  <c r="K1177" i="1" s="1"/>
  <c r="L1177" i="1" s="1"/>
  <c r="I1176" i="1"/>
  <c r="J1177" i="1" l="1"/>
  <c r="A1178" i="1"/>
  <c r="K1178" i="1" s="1" a="1"/>
  <c r="K1178" i="1" s="1"/>
  <c r="L1178" i="1" s="1"/>
  <c r="I1177" i="1"/>
  <c r="J1178" i="1" l="1"/>
  <c r="A1179" i="1"/>
  <c r="K1179" i="1" s="1" a="1"/>
  <c r="K1179" i="1" s="1"/>
  <c r="L1179" i="1" s="1"/>
  <c r="I1178" i="1"/>
  <c r="J1179" i="1" l="1"/>
  <c r="A1180" i="1"/>
  <c r="K1180" i="1" s="1" a="1"/>
  <c r="K1180" i="1" s="1"/>
  <c r="L1180" i="1" s="1"/>
  <c r="I1179" i="1"/>
  <c r="J1180" i="1" l="1"/>
  <c r="A1181" i="1"/>
  <c r="K1181" i="1" s="1" a="1"/>
  <c r="K1181" i="1" s="1"/>
  <c r="L1181" i="1" s="1"/>
  <c r="I1180" i="1"/>
  <c r="J1181" i="1" l="1"/>
  <c r="A1182" i="1"/>
  <c r="K1182" i="1" s="1" a="1"/>
  <c r="K1182" i="1" s="1"/>
  <c r="L1182" i="1" s="1"/>
  <c r="I1181" i="1"/>
  <c r="J1182" i="1" l="1"/>
  <c r="A1183" i="1"/>
  <c r="K1183" i="1" s="1" a="1"/>
  <c r="K1183" i="1" s="1"/>
  <c r="L1183" i="1" s="1"/>
  <c r="I1182" i="1"/>
  <c r="J1183" i="1" l="1"/>
  <c r="A1184" i="1"/>
  <c r="K1184" i="1" s="1" a="1"/>
  <c r="K1184" i="1" s="1"/>
  <c r="L1184" i="1" s="1"/>
  <c r="I1183" i="1"/>
  <c r="J1184" i="1" l="1"/>
  <c r="A1185" i="1"/>
  <c r="K1185" i="1" s="1" a="1"/>
  <c r="K1185" i="1" s="1"/>
  <c r="L1185" i="1" s="1"/>
  <c r="I1184" i="1"/>
  <c r="J1185" i="1" l="1"/>
  <c r="A1186" i="1"/>
  <c r="K1186" i="1" s="1" a="1"/>
  <c r="K1186" i="1" s="1"/>
  <c r="L1186" i="1" s="1"/>
  <c r="I1185" i="1"/>
  <c r="J1186" i="1" l="1"/>
  <c r="A1187" i="1"/>
  <c r="K1187" i="1" s="1" a="1"/>
  <c r="K1187" i="1" s="1"/>
  <c r="L1187" i="1" s="1"/>
  <c r="I1186" i="1"/>
  <c r="J1187" i="1" l="1"/>
  <c r="A1188" i="1"/>
  <c r="K1188" i="1" s="1" a="1"/>
  <c r="K1188" i="1" s="1"/>
  <c r="L1188" i="1" s="1"/>
  <c r="I1187" i="1"/>
  <c r="J1188" i="1" l="1"/>
  <c r="A1189" i="1"/>
  <c r="K1189" i="1" s="1" a="1"/>
  <c r="K1189" i="1" s="1"/>
  <c r="L1189" i="1" s="1"/>
  <c r="I1188" i="1"/>
  <c r="J1189" i="1" l="1"/>
  <c r="A1190" i="1"/>
  <c r="K1190" i="1" s="1" a="1"/>
  <c r="K1190" i="1" s="1"/>
  <c r="L1190" i="1" s="1"/>
  <c r="I1189" i="1"/>
  <c r="J1190" i="1" l="1"/>
  <c r="A1191" i="1"/>
  <c r="K1191" i="1" s="1" a="1"/>
  <c r="K1191" i="1" s="1"/>
  <c r="L1191" i="1" s="1"/>
  <c r="I1190" i="1"/>
  <c r="J1191" i="1" l="1"/>
  <c r="A1192" i="1"/>
  <c r="K1192" i="1" s="1" a="1"/>
  <c r="K1192" i="1" s="1"/>
  <c r="L1192" i="1" s="1"/>
  <c r="I1191" i="1"/>
  <c r="J1192" i="1" l="1"/>
  <c r="A1193" i="1"/>
  <c r="K1193" i="1" s="1" a="1"/>
  <c r="K1193" i="1" s="1"/>
  <c r="L1193" i="1" s="1"/>
  <c r="I1192" i="1"/>
  <c r="J1193" i="1" l="1"/>
  <c r="A1194" i="1"/>
  <c r="K1194" i="1" s="1" a="1"/>
  <c r="K1194" i="1" s="1"/>
  <c r="L1194" i="1" s="1"/>
  <c r="I1193" i="1"/>
  <c r="J1194" i="1" l="1"/>
  <c r="A1195" i="1"/>
  <c r="K1195" i="1" s="1" a="1"/>
  <c r="K1195" i="1" s="1"/>
  <c r="L1195" i="1" s="1"/>
  <c r="I1194" i="1"/>
  <c r="J1195" i="1" l="1"/>
  <c r="A1196" i="1"/>
  <c r="K1196" i="1" s="1" a="1"/>
  <c r="K1196" i="1" s="1"/>
  <c r="L1196" i="1" s="1"/>
  <c r="I1195" i="1"/>
  <c r="J1196" i="1" l="1"/>
  <c r="A1197" i="1"/>
  <c r="K1197" i="1" s="1" a="1"/>
  <c r="K1197" i="1" s="1"/>
  <c r="L1197" i="1" s="1"/>
  <c r="I1196" i="1"/>
  <c r="J1197" i="1" l="1"/>
  <c r="A1198" i="1"/>
  <c r="K1198" i="1" s="1" a="1"/>
  <c r="K1198" i="1" s="1"/>
  <c r="L1198" i="1" s="1"/>
  <c r="I1197" i="1"/>
  <c r="J1198" i="1" l="1"/>
  <c r="A1199" i="1"/>
  <c r="K1199" i="1" s="1" a="1"/>
  <c r="K1199" i="1" s="1"/>
  <c r="L1199" i="1" s="1"/>
  <c r="I1198" i="1"/>
  <c r="J1199" i="1" l="1"/>
  <c r="A1200" i="1"/>
  <c r="K1200" i="1" s="1" a="1"/>
  <c r="K1200" i="1" s="1"/>
  <c r="L1200" i="1" s="1"/>
  <c r="I1199" i="1"/>
  <c r="J1200" i="1" l="1"/>
  <c r="A1201" i="1"/>
  <c r="K1201" i="1" s="1" a="1"/>
  <c r="K1201" i="1" s="1"/>
  <c r="L1201" i="1" s="1"/>
  <c r="I1200" i="1"/>
  <c r="J1201" i="1" l="1"/>
  <c r="A1202" i="1"/>
  <c r="K1202" i="1" s="1" a="1"/>
  <c r="K1202" i="1" s="1"/>
  <c r="L1202" i="1" s="1"/>
  <c r="I1201" i="1"/>
  <c r="J1202" i="1" l="1"/>
  <c r="A1203" i="1"/>
  <c r="K1203" i="1" s="1" a="1"/>
  <c r="K1203" i="1" s="1"/>
  <c r="L1203" i="1" s="1"/>
  <c r="I1202" i="1"/>
  <c r="J1203" i="1" l="1"/>
  <c r="A1204" i="1"/>
  <c r="K1204" i="1" s="1" a="1"/>
  <c r="K1204" i="1" s="1"/>
  <c r="L1204" i="1" s="1"/>
  <c r="I1203" i="1"/>
  <c r="J1204" i="1" l="1"/>
  <c r="A1205" i="1"/>
  <c r="K1205" i="1" s="1" a="1"/>
  <c r="K1205" i="1" s="1"/>
  <c r="L1205" i="1" s="1"/>
  <c r="I1204" i="1"/>
  <c r="J1205" i="1" l="1"/>
  <c r="A1206" i="1"/>
  <c r="K1206" i="1" s="1" a="1"/>
  <c r="K1206" i="1" s="1"/>
  <c r="L1206" i="1" s="1"/>
  <c r="I1205" i="1"/>
  <c r="J1206" i="1" l="1"/>
  <c r="A1207" i="1"/>
  <c r="K1207" i="1" s="1" a="1"/>
  <c r="K1207" i="1" s="1"/>
  <c r="L1207" i="1" s="1"/>
  <c r="I1206" i="1"/>
  <c r="J1207" i="1" l="1"/>
  <c r="A1208" i="1"/>
  <c r="K1208" i="1" s="1" a="1"/>
  <c r="K1208" i="1" s="1"/>
  <c r="L1208" i="1" s="1"/>
  <c r="I1207" i="1"/>
  <c r="J1208" i="1" l="1"/>
  <c r="A1209" i="1"/>
  <c r="K1209" i="1" s="1" a="1"/>
  <c r="K1209" i="1" s="1"/>
  <c r="L1209" i="1" s="1"/>
  <c r="I1208" i="1"/>
  <c r="J1209" i="1" l="1"/>
  <c r="A1210" i="1"/>
  <c r="K1210" i="1" s="1" a="1"/>
  <c r="K1210" i="1" s="1"/>
  <c r="L1210" i="1" s="1"/>
  <c r="I1209" i="1"/>
  <c r="J1210" i="1" l="1"/>
  <c r="A1211" i="1"/>
  <c r="K1211" i="1" s="1" a="1"/>
  <c r="K1211" i="1" s="1"/>
  <c r="L1211" i="1" s="1"/>
  <c r="I1210" i="1"/>
  <c r="J1211" i="1" l="1"/>
  <c r="A1212" i="1"/>
  <c r="K1212" i="1" s="1" a="1"/>
  <c r="K1212" i="1" s="1"/>
  <c r="L1212" i="1" s="1"/>
  <c r="I1211" i="1"/>
  <c r="J1212" i="1" l="1"/>
  <c r="A1213" i="1"/>
  <c r="K1213" i="1" s="1" a="1"/>
  <c r="K1213" i="1" s="1"/>
  <c r="L1213" i="1" s="1"/>
  <c r="I1212" i="1"/>
  <c r="J1213" i="1" l="1"/>
  <c r="A1214" i="1"/>
  <c r="K1214" i="1" s="1" a="1"/>
  <c r="K1214" i="1" s="1"/>
  <c r="L1214" i="1" s="1"/>
  <c r="I1213" i="1"/>
  <c r="J1214" i="1" l="1"/>
  <c r="A1215" i="1"/>
  <c r="K1215" i="1" s="1" a="1"/>
  <c r="K1215" i="1" s="1"/>
  <c r="L1215" i="1" s="1"/>
  <c r="I1214" i="1"/>
  <c r="J1215" i="1" l="1"/>
  <c r="A1216" i="1"/>
  <c r="K1216" i="1" s="1" a="1"/>
  <c r="K1216" i="1" s="1"/>
  <c r="L1216" i="1" s="1"/>
  <c r="I1215" i="1"/>
  <c r="J1216" i="1" l="1"/>
  <c r="A1217" i="1"/>
  <c r="K1217" i="1" s="1" a="1"/>
  <c r="K1217" i="1" s="1"/>
  <c r="L1217" i="1" s="1"/>
  <c r="I1216" i="1"/>
  <c r="J1217" i="1" l="1"/>
  <c r="A1218" i="1"/>
  <c r="K1218" i="1" s="1" a="1"/>
  <c r="K1218" i="1" s="1"/>
  <c r="L1218" i="1" s="1"/>
  <c r="I1217" i="1"/>
  <c r="J1218" i="1" l="1"/>
  <c r="A1219" i="1"/>
  <c r="K1219" i="1" s="1" a="1"/>
  <c r="K1219" i="1" s="1"/>
  <c r="L1219" i="1" s="1"/>
  <c r="I1218" i="1"/>
  <c r="J1219" i="1" l="1"/>
  <c r="A1220" i="1"/>
  <c r="K1220" i="1" s="1" a="1"/>
  <c r="K1220" i="1" s="1"/>
  <c r="L1220" i="1" s="1"/>
  <c r="I1219" i="1"/>
  <c r="J1220" i="1" l="1"/>
  <c r="A1221" i="1"/>
  <c r="K1221" i="1" s="1" a="1"/>
  <c r="K1221" i="1" s="1"/>
  <c r="L1221" i="1" s="1"/>
  <c r="I1220" i="1"/>
  <c r="J1221" i="1" l="1"/>
  <c r="A1222" i="1"/>
  <c r="K1222" i="1" s="1" a="1"/>
  <c r="K1222" i="1" s="1"/>
  <c r="L1222" i="1" s="1"/>
  <c r="I1221" i="1"/>
  <c r="J1222" i="1" l="1"/>
  <c r="A1223" i="1"/>
  <c r="K1223" i="1" s="1" a="1"/>
  <c r="K1223" i="1" s="1"/>
  <c r="L1223" i="1" s="1"/>
  <c r="I1222" i="1"/>
  <c r="J1223" i="1" l="1"/>
  <c r="A1224" i="1"/>
  <c r="K1224" i="1" s="1" a="1"/>
  <c r="K1224" i="1" s="1"/>
  <c r="L1224" i="1" s="1"/>
  <c r="I1223" i="1"/>
  <c r="J1224" i="1" l="1"/>
  <c r="A1225" i="1"/>
  <c r="K1225" i="1" s="1" a="1"/>
  <c r="K1225" i="1" s="1"/>
  <c r="L1225" i="1" s="1"/>
  <c r="I1224" i="1"/>
  <c r="J1225" i="1" l="1"/>
  <c r="A1226" i="1"/>
  <c r="K1226" i="1" s="1" a="1"/>
  <c r="K1226" i="1" s="1"/>
  <c r="L1226" i="1" s="1"/>
  <c r="I1225" i="1"/>
  <c r="J1226" i="1" l="1"/>
  <c r="A1227" i="1"/>
  <c r="K1227" i="1" s="1" a="1"/>
  <c r="K1227" i="1" s="1"/>
  <c r="L1227" i="1" s="1"/>
  <c r="I1226" i="1"/>
  <c r="J1227" i="1" l="1"/>
  <c r="A1228" i="1"/>
  <c r="K1228" i="1" s="1" a="1"/>
  <c r="K1228" i="1" s="1"/>
  <c r="L1228" i="1" s="1"/>
  <c r="I1227" i="1"/>
  <c r="J1228" i="1" l="1"/>
  <c r="A1229" i="1"/>
  <c r="K1229" i="1" s="1" a="1"/>
  <c r="K1229" i="1" s="1"/>
  <c r="L1229" i="1" s="1"/>
  <c r="I1228" i="1"/>
  <c r="J1229" i="1" l="1"/>
  <c r="A1230" i="1"/>
  <c r="K1230" i="1" s="1" a="1"/>
  <c r="K1230" i="1" s="1"/>
  <c r="L1230" i="1" s="1"/>
  <c r="I1229" i="1"/>
  <c r="J1230" i="1" l="1"/>
  <c r="A1231" i="1"/>
  <c r="K1231" i="1" s="1" a="1"/>
  <c r="K1231" i="1" s="1"/>
  <c r="L1231" i="1" s="1"/>
  <c r="I1230" i="1"/>
  <c r="J1231" i="1" l="1"/>
  <c r="A1232" i="1"/>
  <c r="K1232" i="1" s="1" a="1"/>
  <c r="K1232" i="1" s="1"/>
  <c r="L1232" i="1" s="1"/>
  <c r="I1231" i="1"/>
  <c r="J1232" i="1" l="1"/>
  <c r="A1233" i="1"/>
  <c r="K1233" i="1" s="1" a="1"/>
  <c r="K1233" i="1" s="1"/>
  <c r="L1233" i="1" s="1"/>
  <c r="I1232" i="1"/>
  <c r="J1233" i="1" l="1"/>
  <c r="A1234" i="1"/>
  <c r="K1234" i="1" s="1" a="1"/>
  <c r="K1234" i="1" s="1"/>
  <c r="L1234" i="1" s="1"/>
  <c r="I1233" i="1"/>
  <c r="J1234" i="1" l="1"/>
  <c r="A1235" i="1"/>
  <c r="K1235" i="1" s="1" a="1"/>
  <c r="K1235" i="1" s="1"/>
  <c r="L1235" i="1" s="1"/>
  <c r="I1234" i="1"/>
  <c r="J1235" i="1" l="1"/>
  <c r="A1236" i="1"/>
  <c r="K1236" i="1" s="1" a="1"/>
  <c r="K1236" i="1" s="1"/>
  <c r="L1236" i="1" s="1"/>
  <c r="I1235" i="1"/>
  <c r="J1236" i="1" l="1"/>
  <c r="A1237" i="1"/>
  <c r="K1237" i="1" s="1" a="1"/>
  <c r="K1237" i="1" s="1"/>
  <c r="L1237" i="1" s="1"/>
  <c r="I1236" i="1"/>
  <c r="J1237" i="1" l="1"/>
  <c r="A1238" i="1"/>
  <c r="K1238" i="1" s="1" a="1"/>
  <c r="K1238" i="1" s="1"/>
  <c r="L1238" i="1" s="1"/>
  <c r="I1237" i="1"/>
  <c r="J1238" i="1" l="1"/>
  <c r="A1239" i="1"/>
  <c r="K1239" i="1" s="1" a="1"/>
  <c r="K1239" i="1" s="1"/>
  <c r="L1239" i="1" s="1"/>
  <c r="I1238" i="1"/>
  <c r="J1239" i="1" l="1"/>
  <c r="A1240" i="1"/>
  <c r="K1240" i="1" s="1" a="1"/>
  <c r="K1240" i="1" s="1"/>
  <c r="L1240" i="1" s="1"/>
  <c r="I1239" i="1"/>
  <c r="J1240" i="1" l="1"/>
  <c r="A1241" i="1"/>
  <c r="K1241" i="1" s="1" a="1"/>
  <c r="K1241" i="1" s="1"/>
  <c r="L1241" i="1" s="1"/>
  <c r="I1240" i="1"/>
  <c r="J1241" i="1" l="1"/>
  <c r="A1242" i="1"/>
  <c r="K1242" i="1" s="1" a="1"/>
  <c r="K1242" i="1" s="1"/>
  <c r="L1242" i="1" s="1"/>
  <c r="I1241" i="1"/>
  <c r="J1242" i="1" l="1"/>
  <c r="A1243" i="1"/>
  <c r="K1243" i="1" s="1" a="1"/>
  <c r="K1243" i="1" s="1"/>
  <c r="L1243" i="1" s="1"/>
  <c r="I1242" i="1"/>
  <c r="J1243" i="1" l="1"/>
  <c r="A1244" i="1"/>
  <c r="K1244" i="1" s="1" a="1"/>
  <c r="K1244" i="1" s="1"/>
  <c r="L1244" i="1" s="1"/>
  <c r="I1243" i="1"/>
  <c r="J1244" i="1" l="1"/>
  <c r="A1245" i="1"/>
  <c r="K1245" i="1" s="1" a="1"/>
  <c r="K1245" i="1" s="1"/>
  <c r="L1245" i="1" s="1"/>
  <c r="I1244" i="1"/>
  <c r="J1245" i="1" l="1"/>
  <c r="A1246" i="1"/>
  <c r="K1246" i="1" s="1" a="1"/>
  <c r="K1246" i="1" s="1"/>
  <c r="L1246" i="1" s="1"/>
  <c r="I1245" i="1"/>
  <c r="J1246" i="1" l="1"/>
  <c r="A1247" i="1"/>
  <c r="K1247" i="1" s="1" a="1"/>
  <c r="K1247" i="1" s="1"/>
  <c r="L1247" i="1" s="1"/>
  <c r="I1246" i="1"/>
  <c r="J1247" i="1" l="1"/>
  <c r="A1248" i="1"/>
  <c r="K1248" i="1" s="1" a="1"/>
  <c r="K1248" i="1" s="1"/>
  <c r="L1248" i="1" s="1"/>
  <c r="I1247" i="1"/>
  <c r="J1248" i="1" l="1"/>
  <c r="A1249" i="1"/>
  <c r="K1249" i="1" s="1" a="1"/>
  <c r="K1249" i="1" s="1"/>
  <c r="L1249" i="1" s="1"/>
  <c r="I1248" i="1"/>
  <c r="J1249" i="1" l="1"/>
  <c r="A1250" i="1"/>
  <c r="K1250" i="1" s="1" a="1"/>
  <c r="K1250" i="1" s="1"/>
  <c r="L1250" i="1" s="1"/>
  <c r="I1249" i="1"/>
  <c r="J1250" i="1" l="1"/>
  <c r="A1251" i="1"/>
  <c r="K1251" i="1" s="1" a="1"/>
  <c r="K1251" i="1" s="1"/>
  <c r="L1251" i="1" s="1"/>
  <c r="I1250" i="1"/>
  <c r="J1251" i="1" l="1"/>
  <c r="A1252" i="1"/>
  <c r="K1252" i="1" s="1" a="1"/>
  <c r="K1252" i="1" s="1"/>
  <c r="L1252" i="1" s="1"/>
  <c r="I1251" i="1"/>
  <c r="J1252" i="1" l="1"/>
  <c r="A1253" i="1"/>
  <c r="K1253" i="1" s="1" a="1"/>
  <c r="K1253" i="1" s="1"/>
  <c r="L1253" i="1" s="1"/>
  <c r="I1252" i="1"/>
  <c r="J1253" i="1" l="1"/>
  <c r="A1254" i="1"/>
  <c r="K1254" i="1" s="1" a="1"/>
  <c r="K1254" i="1" s="1"/>
  <c r="L1254" i="1" s="1"/>
  <c r="I1253" i="1"/>
  <c r="J1254" i="1" l="1"/>
  <c r="A1255" i="1"/>
  <c r="K1255" i="1" s="1" a="1"/>
  <c r="K1255" i="1" s="1"/>
  <c r="L1255" i="1" s="1"/>
  <c r="I1254" i="1"/>
  <c r="J1255" i="1" l="1"/>
  <c r="A1256" i="1"/>
  <c r="K1256" i="1" s="1" a="1"/>
  <c r="K1256" i="1" s="1"/>
  <c r="L1256" i="1" s="1"/>
  <c r="I1255" i="1"/>
  <c r="J1256" i="1" l="1"/>
  <c r="A1257" i="1"/>
  <c r="K1257" i="1" s="1" a="1"/>
  <c r="K1257" i="1" s="1"/>
  <c r="L1257" i="1" s="1"/>
  <c r="I1256" i="1"/>
  <c r="J1257" i="1" l="1"/>
  <c r="A1258" i="1"/>
  <c r="K1258" i="1" s="1" a="1"/>
  <c r="K1258" i="1" s="1"/>
  <c r="L1258" i="1" s="1"/>
  <c r="I1257" i="1"/>
  <c r="J1258" i="1" l="1"/>
  <c r="A1259" i="1"/>
  <c r="K1259" i="1" s="1" a="1"/>
  <c r="K1259" i="1" s="1"/>
  <c r="L1259" i="1" s="1"/>
  <c r="I1258" i="1"/>
  <c r="J1259" i="1" l="1"/>
  <c r="A1260" i="1"/>
  <c r="K1260" i="1" s="1" a="1"/>
  <c r="K1260" i="1" s="1"/>
  <c r="L1260" i="1" s="1"/>
  <c r="I1259" i="1"/>
  <c r="J1260" i="1" l="1"/>
  <c r="A1261" i="1"/>
  <c r="K1261" i="1" s="1" a="1"/>
  <c r="K1261" i="1" s="1"/>
  <c r="L1261" i="1" s="1"/>
  <c r="I1260" i="1"/>
  <c r="J1261" i="1" l="1"/>
  <c r="A1262" i="1"/>
  <c r="K1262" i="1" s="1" a="1"/>
  <c r="K1262" i="1" s="1"/>
  <c r="L1262" i="1" s="1"/>
  <c r="I1261" i="1"/>
  <c r="J1262" i="1" l="1"/>
  <c r="A1263" i="1"/>
  <c r="K1263" i="1" s="1" a="1"/>
  <c r="K1263" i="1" s="1"/>
  <c r="L1263" i="1" s="1"/>
  <c r="I1262" i="1"/>
  <c r="J1263" i="1" l="1"/>
  <c r="A1264" i="1"/>
  <c r="K1264" i="1" s="1" a="1"/>
  <c r="K1264" i="1" s="1"/>
  <c r="L1264" i="1" s="1"/>
  <c r="I1263" i="1"/>
  <c r="J1264" i="1" l="1"/>
  <c r="A1265" i="1"/>
  <c r="K1265" i="1" s="1" a="1"/>
  <c r="K1265" i="1" s="1"/>
  <c r="L1265" i="1" s="1"/>
  <c r="I1264" i="1"/>
  <c r="J1265" i="1" l="1"/>
  <c r="A1266" i="1"/>
  <c r="K1266" i="1" s="1" a="1"/>
  <c r="K1266" i="1" s="1"/>
  <c r="L1266" i="1" s="1"/>
  <c r="I1265" i="1"/>
  <c r="J1266" i="1" l="1"/>
  <c r="A1267" i="1"/>
  <c r="K1267" i="1" s="1" a="1"/>
  <c r="K1267" i="1" s="1"/>
  <c r="L1267" i="1" s="1"/>
  <c r="I1266" i="1"/>
  <c r="J1267" i="1" l="1"/>
  <c r="A1268" i="1"/>
  <c r="K1268" i="1" s="1" a="1"/>
  <c r="K1268" i="1" s="1"/>
  <c r="L1268" i="1" s="1"/>
  <c r="I1267" i="1"/>
  <c r="J1268" i="1" l="1"/>
  <c r="A1269" i="1"/>
  <c r="K1269" i="1" s="1" a="1"/>
  <c r="K1269" i="1" s="1"/>
  <c r="L1269" i="1" s="1"/>
  <c r="I1268" i="1"/>
  <c r="J1269" i="1" l="1"/>
  <c r="A1270" i="1"/>
  <c r="K1270" i="1" s="1" a="1"/>
  <c r="K1270" i="1" s="1"/>
  <c r="L1270" i="1" s="1"/>
  <c r="I1269" i="1"/>
  <c r="J1270" i="1" l="1"/>
  <c r="A1271" i="1"/>
  <c r="K1271" i="1" s="1" a="1"/>
  <c r="K1271" i="1" s="1"/>
  <c r="L1271" i="1" s="1"/>
  <c r="I1270" i="1"/>
  <c r="J1271" i="1" l="1"/>
  <c r="A1272" i="1"/>
  <c r="K1272" i="1" s="1" a="1"/>
  <c r="K1272" i="1" s="1"/>
  <c r="L1272" i="1" s="1"/>
  <c r="I1271" i="1"/>
  <c r="J1272" i="1" l="1"/>
  <c r="A1273" i="1"/>
  <c r="K1273" i="1" s="1" a="1"/>
  <c r="K1273" i="1" s="1"/>
  <c r="L1273" i="1" s="1"/>
  <c r="I1272" i="1"/>
  <c r="J1273" i="1" l="1"/>
  <c r="A1274" i="1"/>
  <c r="K1274" i="1" s="1" a="1"/>
  <c r="K1274" i="1" s="1"/>
  <c r="L1274" i="1" s="1"/>
  <c r="I1273" i="1"/>
  <c r="J1274" i="1" l="1"/>
  <c r="A1275" i="1"/>
  <c r="K1275" i="1" s="1" a="1"/>
  <c r="K1275" i="1" s="1"/>
  <c r="L1275" i="1" s="1"/>
  <c r="I1274" i="1"/>
  <c r="J1275" i="1" l="1"/>
  <c r="A1276" i="1"/>
  <c r="K1276" i="1" s="1" a="1"/>
  <c r="K1276" i="1" s="1"/>
  <c r="L1276" i="1" s="1"/>
  <c r="I1275" i="1"/>
  <c r="J1276" i="1" l="1"/>
  <c r="A1277" i="1"/>
  <c r="K1277" i="1" s="1" a="1"/>
  <c r="K1277" i="1" s="1"/>
  <c r="L1277" i="1" s="1"/>
  <c r="I1276" i="1"/>
  <c r="J1277" i="1" l="1"/>
  <c r="A1278" i="1"/>
  <c r="K1278" i="1" s="1" a="1"/>
  <c r="K1278" i="1" s="1"/>
  <c r="L1278" i="1" s="1"/>
  <c r="I1277" i="1"/>
  <c r="J1278" i="1" l="1"/>
  <c r="A1279" i="1"/>
  <c r="K1279" i="1" s="1" a="1"/>
  <c r="K1279" i="1" s="1"/>
  <c r="L1279" i="1" s="1"/>
  <c r="I1278" i="1"/>
  <c r="J1279" i="1" l="1"/>
  <c r="A1280" i="1"/>
  <c r="K1280" i="1" s="1" a="1"/>
  <c r="K1280" i="1" s="1"/>
  <c r="L1280" i="1" s="1"/>
  <c r="I1279" i="1"/>
  <c r="J1280" i="1" l="1"/>
  <c r="A1281" i="1"/>
  <c r="K1281" i="1" s="1" a="1"/>
  <c r="K1281" i="1" s="1"/>
  <c r="L1281" i="1" s="1"/>
  <c r="I1280" i="1"/>
  <c r="J1281" i="1" l="1"/>
  <c r="A1282" i="1"/>
  <c r="K1282" i="1" s="1" a="1"/>
  <c r="K1282" i="1" s="1"/>
  <c r="L1282" i="1" s="1"/>
  <c r="I1281" i="1"/>
  <c r="J1282" i="1" l="1"/>
  <c r="A1283" i="1"/>
  <c r="K1283" i="1" s="1" a="1"/>
  <c r="K1283" i="1" s="1"/>
  <c r="L1283" i="1" s="1"/>
  <c r="I1282" i="1"/>
  <c r="J1283" i="1" l="1"/>
  <c r="A1284" i="1"/>
  <c r="K1284" i="1" s="1" a="1"/>
  <c r="K1284" i="1" s="1"/>
  <c r="L1284" i="1" s="1"/>
  <c r="I1283" i="1"/>
  <c r="J1284" i="1" l="1"/>
  <c r="A1285" i="1"/>
  <c r="K1285" i="1" s="1" a="1"/>
  <c r="K1285" i="1" s="1"/>
  <c r="L1285" i="1" s="1"/>
  <c r="I1284" i="1"/>
  <c r="J1285" i="1" l="1"/>
  <c r="A1286" i="1"/>
  <c r="K1286" i="1" s="1" a="1"/>
  <c r="K1286" i="1" s="1"/>
  <c r="L1286" i="1" s="1"/>
  <c r="I1285" i="1"/>
  <c r="J1286" i="1" l="1"/>
  <c r="A1287" i="1"/>
  <c r="K1287" i="1" s="1" a="1"/>
  <c r="K1287" i="1" s="1"/>
  <c r="L1287" i="1" s="1"/>
  <c r="I1286" i="1"/>
  <c r="J1287" i="1" l="1"/>
  <c r="A1288" i="1"/>
  <c r="K1288" i="1" s="1" a="1"/>
  <c r="K1288" i="1" s="1"/>
  <c r="L1288" i="1" s="1"/>
  <c r="I1287" i="1"/>
  <c r="J1288" i="1" l="1"/>
  <c r="A1289" i="1"/>
  <c r="K1289" i="1" s="1" a="1"/>
  <c r="K1289" i="1" s="1"/>
  <c r="L1289" i="1" s="1"/>
  <c r="I1288" i="1"/>
  <c r="J1289" i="1" l="1"/>
  <c r="A1290" i="1"/>
  <c r="K1290" i="1" s="1" a="1"/>
  <c r="K1290" i="1" s="1"/>
  <c r="L1290" i="1" s="1"/>
  <c r="I1289" i="1"/>
  <c r="J1290" i="1" l="1"/>
  <c r="A1291" i="1"/>
  <c r="K1291" i="1" s="1" a="1"/>
  <c r="K1291" i="1" s="1"/>
  <c r="L1291" i="1" s="1"/>
  <c r="I1290" i="1"/>
  <c r="J1291" i="1" l="1"/>
  <c r="A1292" i="1"/>
  <c r="K1292" i="1" s="1" a="1"/>
  <c r="K1292" i="1" s="1"/>
  <c r="L1292" i="1" s="1"/>
  <c r="I1291" i="1"/>
  <c r="J1292" i="1" l="1"/>
  <c r="A1293" i="1"/>
  <c r="K1293" i="1" s="1" a="1"/>
  <c r="K1293" i="1" s="1"/>
  <c r="L1293" i="1" s="1"/>
  <c r="I1292" i="1"/>
  <c r="J1293" i="1" l="1"/>
  <c r="A1294" i="1"/>
  <c r="K1294" i="1" s="1" a="1"/>
  <c r="K1294" i="1" s="1"/>
  <c r="L1294" i="1" s="1"/>
  <c r="I1293" i="1"/>
  <c r="J1294" i="1" l="1"/>
  <c r="A1295" i="1"/>
  <c r="K1295" i="1" s="1" a="1"/>
  <c r="K1295" i="1" s="1"/>
  <c r="L1295" i="1" s="1"/>
  <c r="I1294" i="1"/>
  <c r="J1295" i="1" l="1"/>
  <c r="A1296" i="1"/>
  <c r="K1296" i="1" s="1" a="1"/>
  <c r="K1296" i="1" s="1"/>
  <c r="L1296" i="1" s="1"/>
  <c r="I1295" i="1"/>
  <c r="J1296" i="1" l="1"/>
  <c r="A1297" i="1"/>
  <c r="K1297" i="1" s="1" a="1"/>
  <c r="K1297" i="1" s="1"/>
  <c r="L1297" i="1" s="1"/>
  <c r="I1296" i="1"/>
  <c r="J1297" i="1" l="1"/>
  <c r="A1298" i="1"/>
  <c r="K1298" i="1" s="1" a="1"/>
  <c r="K1298" i="1" s="1"/>
  <c r="L1298" i="1" s="1"/>
  <c r="I1297" i="1"/>
  <c r="J1298" i="1" l="1"/>
  <c r="A1299" i="1"/>
  <c r="I1298" i="1"/>
  <c r="K1299" i="1" l="1" a="1"/>
  <c r="K1299" i="1" s="1"/>
  <c r="L1299" i="1" s="1"/>
  <c r="J1299" i="1"/>
  <c r="A1300" i="1"/>
  <c r="I1299" i="1"/>
  <c r="K1300" i="1" l="1" a="1"/>
  <c r="K1300" i="1" s="1"/>
  <c r="L1300" i="1" s="1"/>
  <c r="J1300" i="1"/>
  <c r="A1301" i="1"/>
  <c r="K1301" i="1" s="1" a="1"/>
  <c r="K1301" i="1" s="1"/>
  <c r="L1301" i="1" s="1"/>
  <c r="I1300" i="1"/>
  <c r="J1301" i="1" l="1"/>
  <c r="A1302" i="1"/>
  <c r="I1301" i="1"/>
  <c r="K1302" i="1" l="1" a="1"/>
  <c r="K1302" i="1" s="1"/>
  <c r="L1302" i="1" s="1"/>
  <c r="J1302" i="1"/>
  <c r="A1303" i="1"/>
  <c r="I1302" i="1"/>
  <c r="K1303" i="1" l="1" a="1"/>
  <c r="K1303" i="1" s="1"/>
  <c r="L1303" i="1" s="1"/>
  <c r="J1303" i="1"/>
  <c r="A1304" i="1"/>
  <c r="K1304" i="1" s="1" a="1"/>
  <c r="K1304" i="1" s="1"/>
  <c r="L1304" i="1" s="1"/>
  <c r="I1303" i="1"/>
  <c r="J1304" i="1" l="1"/>
  <c r="A1305" i="1"/>
  <c r="K1305" i="1" s="1" a="1"/>
  <c r="K1305" i="1" s="1"/>
  <c r="L1305" i="1" s="1"/>
  <c r="I1304" i="1"/>
  <c r="J1305" i="1" l="1"/>
  <c r="A1306" i="1"/>
  <c r="K1306" i="1" s="1" a="1"/>
  <c r="K1306" i="1" s="1"/>
  <c r="L1306" i="1" s="1"/>
  <c r="I1305" i="1"/>
  <c r="J1306" i="1" l="1"/>
  <c r="A1307" i="1"/>
  <c r="K1307" i="1" s="1" a="1"/>
  <c r="K1307" i="1" s="1"/>
  <c r="L1307" i="1" s="1"/>
  <c r="I1306" i="1"/>
  <c r="J1307" i="1" l="1"/>
  <c r="A1308" i="1"/>
  <c r="K1308" i="1" s="1" a="1"/>
  <c r="K1308" i="1" s="1"/>
  <c r="L1308" i="1" s="1"/>
  <c r="I1307" i="1"/>
  <c r="J1308" i="1" l="1"/>
  <c r="A1309" i="1"/>
  <c r="I1308" i="1"/>
  <c r="I1309" i="1" l="1"/>
  <c r="K1309" i="1" a="1"/>
  <c r="K1309" i="1" s="1"/>
  <c r="L1309" i="1" s="1"/>
  <c r="J130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<sst xmlns="http://schemas.openxmlformats.org/spreadsheetml/2006/main" count="2860" uniqueCount="258">
  <si>
    <t>Level 1</t>
  </si>
  <si>
    <t>Level 0</t>
  </si>
  <si>
    <t>Level 2</t>
  </si>
  <si>
    <t>Level 3</t>
  </si>
  <si>
    <t>Level 4</t>
  </si>
  <si>
    <t>MiniDexed</t>
  </si>
  <si>
    <t>TG1</t>
  </si>
  <si>
    <t>Voice</t>
  </si>
  <si>
    <t>Bank</t>
  </si>
  <si>
    <t>Volume</t>
  </si>
  <si>
    <t>Pan</t>
  </si>
  <si>
    <t>Reverd-Send</t>
  </si>
  <si>
    <t>Detune</t>
  </si>
  <si>
    <t>Cutoff</t>
  </si>
  <si>
    <t>Resonance</t>
  </si>
  <si>
    <t>Channel</t>
  </si>
  <si>
    <t>Edit Voice</t>
  </si>
  <si>
    <t>OP1</t>
  </si>
  <si>
    <t>Output Level</t>
  </si>
  <si>
    <t>Freq Coarse</t>
  </si>
  <si>
    <t>Freq Fine</t>
  </si>
  <si>
    <t>Osc Detune</t>
  </si>
  <si>
    <t>Osc Mode</t>
  </si>
  <si>
    <t>EG Rate 1</t>
  </si>
  <si>
    <t>EG Rate 2</t>
  </si>
  <si>
    <t>EG Rate 3</t>
  </si>
  <si>
    <t>EG Rate 4</t>
  </si>
  <si>
    <t>Break Point</t>
  </si>
  <si>
    <t>L Key Depth</t>
  </si>
  <si>
    <t>R Key Depth</t>
  </si>
  <si>
    <t>L Key Scale</t>
  </si>
  <si>
    <t>R Key Scale</t>
  </si>
  <si>
    <t>Rate Scaling</t>
  </si>
  <si>
    <t>K Vel. Sens</t>
  </si>
  <si>
    <t>A Mod Sens.</t>
  </si>
  <si>
    <t>OP2</t>
  </si>
  <si>
    <t>OP3</t>
  </si>
  <si>
    <t>OP4</t>
  </si>
  <si>
    <t>OP5</t>
  </si>
  <si>
    <t>OP6</t>
  </si>
  <si>
    <t>Algorithm</t>
  </si>
  <si>
    <t>Feedback</t>
  </si>
  <si>
    <t>P EG Rate 1</t>
  </si>
  <si>
    <t>P EG Rate 2</t>
  </si>
  <si>
    <t>P EG Rate 3</t>
  </si>
  <si>
    <t>P EG Rate 4</t>
  </si>
  <si>
    <t>P EG Level 1</t>
  </si>
  <si>
    <t>P EG Level 2</t>
  </si>
  <si>
    <t>P EG Level 3</t>
  </si>
  <si>
    <t>P EG Level 4</t>
  </si>
  <si>
    <t>Osc Key Sync</t>
  </si>
  <si>
    <t>LFO Speed</t>
  </si>
  <si>
    <t>LFO Delay</t>
  </si>
  <si>
    <t>LFO PMD</t>
  </si>
  <si>
    <t>LFO AMD</t>
  </si>
  <si>
    <t>LFO Sync</t>
  </si>
  <si>
    <t>LFO Wave</t>
  </si>
  <si>
    <t>P Mod Sens.</t>
  </si>
  <si>
    <t>Transpose</t>
  </si>
  <si>
    <t>TG2</t>
  </si>
  <si>
    <t>TG3</t>
  </si>
  <si>
    <t>TG4</t>
  </si>
  <si>
    <t>TG5</t>
  </si>
  <si>
    <t>TG6</t>
  </si>
  <si>
    <t>TG7</t>
  </si>
  <si>
    <t>TG8</t>
  </si>
  <si>
    <t>Effects</t>
  </si>
  <si>
    <t>Compress</t>
  </si>
  <si>
    <t>Reverb</t>
  </si>
  <si>
    <t>Enable</t>
  </si>
  <si>
    <t>Size</t>
  </si>
  <si>
    <t>High damp</t>
  </si>
  <si>
    <t>Low damp</t>
  </si>
  <si>
    <t>Low pass</t>
  </si>
  <si>
    <t>Diffusion</t>
  </si>
  <si>
    <t>Level</t>
  </si>
  <si>
    <t>Save</t>
  </si>
  <si>
    <t>Min. value range</t>
  </si>
  <si>
    <t>Max. value range</t>
  </si>
  <si>
    <t>Parameter name</t>
  </si>
  <si>
    <t>Tparameter::ParameterCompressorEnable</t>
  </si>
  <si>
    <t>Tparameter::ParameterReverbEnable</t>
  </si>
  <si>
    <t>Tparameter::ParameterReverbHighDamp</t>
  </si>
  <si>
    <t>Tparameter::ParameterReverbSize</t>
  </si>
  <si>
    <t>Tparameter::ParameterReverbLowDamp</t>
  </si>
  <si>
    <t>Tparameter::ParameterReverbDiffusion</t>
  </si>
  <si>
    <t>Tparameter::ParameterReverbLowPass</t>
  </si>
  <si>
    <t>Tparameter::ParameterReverbLevel</t>
  </si>
  <si>
    <t>CMiniDexed::TGParameterProgram</t>
  </si>
  <si>
    <t>CMiniDexed::TGParameterVoiceBank</t>
  </si>
  <si>
    <t>CMiniDexed::TGParameterVolume</t>
  </si>
  <si>
    <t>CMiniDexed::TGParameterPan</t>
  </si>
  <si>
    <t>CMiniDexed::TGParameterReverbSend</t>
  </si>
  <si>
    <t>CMiniDexed::TGParameterMasterTune</t>
  </si>
  <si>
    <t>CMiniDexed::TGParameterCutoff</t>
  </si>
  <si>
    <t>CMiniDexed::TGParameterResonance</t>
  </si>
  <si>
    <t>CMiniDexed::TGParameterMIDIChannel</t>
  </si>
  <si>
    <t>DEXED_ALGORITHM</t>
  </si>
  <si>
    <t>DEXED_FEEDBACK</t>
  </si>
  <si>
    <t>DEXED_PITCH_EG_R1</t>
  </si>
  <si>
    <t>DEXED_PITCH_EG_R2</t>
  </si>
  <si>
    <t>DEXED_PITCH_EG_R3</t>
  </si>
  <si>
    <t>DEXED_PITCH_EG_R4</t>
  </si>
  <si>
    <t>DEXED_PITCH_EG_L1</t>
  </si>
  <si>
    <t>DEXED_PITCH_EG_L2</t>
  </si>
  <si>
    <t>DEXED_PITCH_EG_L3</t>
  </si>
  <si>
    <t>DEXED_PITCH_EG_L4</t>
  </si>
  <si>
    <t>DEXED_OSC_KEY_SYNC</t>
  </si>
  <si>
    <t>DEXED_LFO_SPEED</t>
  </si>
  <si>
    <t>DEXED_LFO_DELAY</t>
  </si>
  <si>
    <t>DEXED_LFO_PITCH_MOD_DEP</t>
  </si>
  <si>
    <t>DEXED_LFO_AMP_MOD_DEP</t>
  </si>
  <si>
    <t>DEXED_LFO_SYNC</t>
  </si>
  <si>
    <t>DEXED_LFO_WAVE</t>
  </si>
  <si>
    <t>DEXED_LFO_PITCH_MOD_SENS</t>
  </si>
  <si>
    <t>DEXED_TRANSPOSE</t>
  </si>
  <si>
    <t>DEXED_OP_OUTPUT_LEV</t>
  </si>
  <si>
    <t>DEXED_OP_FREQ_COARSE</t>
  </si>
  <si>
    <t>DEXED_OP_FREQ_FINE</t>
  </si>
  <si>
    <t>DEXED_OP_OSC_DETUNE</t>
  </si>
  <si>
    <t>DEXED_OP_OSC_MODE</t>
  </si>
  <si>
    <t>DEXED_OP_EG_R1</t>
  </si>
  <si>
    <t>DEXED_OP_EG_R2</t>
  </si>
  <si>
    <t>DEXED_OP_EG_R3</t>
  </si>
  <si>
    <t>DEXED_OP_EG_R4</t>
  </si>
  <si>
    <t>DEXED_OP_EG_L1</t>
  </si>
  <si>
    <t>DEXED_OP_EG_L2</t>
  </si>
  <si>
    <t>DEXED_OP_EG_L3</t>
  </si>
  <si>
    <t>DEXED_OP_EG_L4</t>
  </si>
  <si>
    <t>DEXED_OP_LEV_SCL_BRK_PT</t>
  </si>
  <si>
    <t>DEXED_OP_SCL_LEFT_DEPTH</t>
  </si>
  <si>
    <t>DEXED_OP_SCL_RGHT_DEPTH</t>
  </si>
  <si>
    <t>DEXED_OP_SCL_LEFT_CURVE</t>
  </si>
  <si>
    <t>DEXED_OP_SCL_RGHT_CURVE</t>
  </si>
  <si>
    <t>DEXED_OP_OSC_RATE_SCALE</t>
  </si>
  <si>
    <t>DEXED_OP_AMP_MOD_SENS</t>
  </si>
  <si>
    <t>DEXED_OP_KEY_VEL_SENS</t>
  </si>
  <si>
    <t>Absolute path</t>
  </si>
  <si>
    <t>Id submenu</t>
  </si>
  <si>
    <t>EG Level 1</t>
  </si>
  <si>
    <t>EG Level 2</t>
  </si>
  <si>
    <t>EG Level 3</t>
  </si>
  <si>
    <t>EG Level 4</t>
  </si>
  <si>
    <t>Name</t>
  </si>
  <si>
    <t>Short name</t>
  </si>
  <si>
    <t>Prst</t>
  </si>
  <si>
    <t>Vol</t>
  </si>
  <si>
    <t>Revb</t>
  </si>
  <si>
    <t>Tune</t>
  </si>
  <si>
    <t>COff</t>
  </si>
  <si>
    <t>Res</t>
  </si>
  <si>
    <t>Chan</t>
  </si>
  <si>
    <t>Lvl</t>
  </si>
  <si>
    <t>Coar</t>
  </si>
  <si>
    <t>Fine</t>
  </si>
  <si>
    <t>Detn</t>
  </si>
  <si>
    <t>Mode</t>
  </si>
  <si>
    <t>EGR1</t>
  </si>
  <si>
    <t>EGR2</t>
  </si>
  <si>
    <t>EGR3</t>
  </si>
  <si>
    <t>EGR4</t>
  </si>
  <si>
    <t>EGL1</t>
  </si>
  <si>
    <t>EGL2</t>
  </si>
  <si>
    <t>EGL3</t>
  </si>
  <si>
    <t>EGL4</t>
  </si>
  <si>
    <t>Brk</t>
  </si>
  <si>
    <t>LK D</t>
  </si>
  <si>
    <t>RK D</t>
  </si>
  <si>
    <t>LK S</t>
  </si>
  <si>
    <t>RK S</t>
  </si>
  <si>
    <t>Rate</t>
  </si>
  <si>
    <t>AM S</t>
  </si>
  <si>
    <t>KV S</t>
  </si>
  <si>
    <t>P R1</t>
  </si>
  <si>
    <t>P R2</t>
  </si>
  <si>
    <t>P R3</t>
  </si>
  <si>
    <t>P R4</t>
  </si>
  <si>
    <t>P L1</t>
  </si>
  <si>
    <t>P L2</t>
  </si>
  <si>
    <t>P L3</t>
  </si>
  <si>
    <t>P L4</t>
  </si>
  <si>
    <t>Sync</t>
  </si>
  <si>
    <t>LFO speed</t>
  </si>
  <si>
    <t>Algo</t>
  </si>
  <si>
    <t>FdBck</t>
  </si>
  <si>
    <t>&lt;bank&gt;</t>
  </si>
  <si>
    <t>&lt;voice&gt;</t>
  </si>
  <si>
    <t>TG</t>
  </si>
  <si>
    <t>MIDI 1</t>
  </si>
  <si>
    <t>Vol. 127</t>
  </si>
  <si>
    <t>Bnk/Voice</t>
  </si>
  <si>
    <t>TG 1</t>
  </si>
  <si>
    <t>Screen ID</t>
  </si>
  <si>
    <t>Params</t>
  </si>
  <si>
    <t>ok</t>
  </si>
  <si>
    <t>Encoder 0</t>
  </si>
  <si>
    <t>Encoder 1</t>
  </si>
  <si>
    <t>Encoder 2</t>
  </si>
  <si>
    <t>Encoder 3</t>
  </si>
  <si>
    <t>Rotate</t>
  </si>
  <si>
    <t>Press</t>
  </si>
  <si>
    <t>value -/+</t>
  </si>
  <si>
    <t>Flip bank / voice</t>
  </si>
  <si>
    <t>Flip Volume / Pan</t>
  </si>
  <si>
    <t>&lt;none&gt;</t>
  </si>
  <si>
    <t>Cutoff 99</t>
  </si>
  <si>
    <t>Res. 99</t>
  </si>
  <si>
    <t>Detune -99</t>
  </si>
  <si>
    <t>Reverb 99</t>
  </si>
  <si>
    <t>OP</t>
  </si>
  <si>
    <t>Screen name</t>
  </si>
  <si>
    <t>Parameters</t>
  </si>
  <si>
    <t>Play</t>
  </si>
  <si>
    <t>Values</t>
  </si>
  <si>
    <t>1 - 8</t>
  </si>
  <si>
    <t>1 - 16384</t>
  </si>
  <si>
    <t>Click actions</t>
  </si>
  <si>
    <t>0 - 99</t>
  </si>
  <si>
    <t>-99 - 99</t>
  </si>
  <si>
    <t>0 - 127</t>
  </si>
  <si>
    <t>0 - 31</t>
  </si>
  <si>
    <t>0 - 255</t>
  </si>
  <si>
    <t>edit voice</t>
  </si>
  <si>
    <t>edit fx</t>
  </si>
  <si>
    <t>ID</t>
  </si>
  <si>
    <t>change</t>
  </si>
  <si>
    <t>Page</t>
  </si>
  <si>
    <t>PerformanceScreen</t>
  </si>
  <si>
    <t>PerformanceEditScreen</t>
  </si>
  <si>
    <t>PerformanceNumber</t>
  </si>
  <si>
    <t>Param ID</t>
  </si>
  <si>
    <t>ReverbSend</t>
  </si>
  <si>
    <t>CompressorEnable</t>
  </si>
  <si>
    <t>ReverbEnable</t>
  </si>
  <si>
    <t>ReverbSize</t>
  </si>
  <si>
    <t>ReverbHighDamp</t>
  </si>
  <si>
    <t>ReverbLowDamp</t>
  </si>
  <si>
    <t>ReverbLowPass</t>
  </si>
  <si>
    <t>ReverbDiffusion</t>
  </si>
  <si>
    <t>ReverbLevel</t>
  </si>
  <si>
    <t>BankNumber</t>
  </si>
  <si>
    <t>VoiceNumber</t>
  </si>
  <si>
    <t>MidiChannel</t>
  </si>
  <si>
    <t>NoteMidiLow</t>
  </si>
  <si>
    <t>NoteMidiHigh</t>
  </si>
  <si>
    <t>NoteShift</t>
  </si>
  <si>
    <t>FxScreen</t>
  </si>
  <si>
    <t>VoiceScreen</t>
  </si>
  <si>
    <t>VoiceEditScreen</t>
  </si>
  <si>
    <t>OperatorScreen</t>
  </si>
  <si>
    <t>On click</t>
  </si>
  <si>
    <t>Min</t>
  </si>
  <si>
    <t>Max</t>
  </si>
  <si>
    <t>NameEditScreen</t>
  </si>
  <si>
    <t>&lt;save performance&gt;</t>
  </si>
  <si>
    <t>Special</t>
  </si>
  <si>
    <t>Omni</t>
  </si>
  <si>
    <t>&lt;save voice&gt;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</si>
</sst>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onsolas"/>
      <family val="3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theme="1"/>
      <name val="Calibri"/>
      <family val="2"/>
      <scheme val="minor"/>
    </font>
    <font>
      <sz val="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22"/>
      <color theme="0"/>
      <name val="Calibri"/>
      <family val="2"/>
      <scheme val="minor"/>
    </font>
    <font>
      <sz val="48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0" borderId="0" xfId="0" applyFont="1" applyAlignment="1">
      <alignment vertical="center"/>
    </xf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7" fillId="3" borderId="0" xfId="0" applyFont="1" applyFill="1"/>
    <xf numFmtId="0" fontId="0" fillId="5" borderId="0" xfId="0" applyFill="1"/>
    <xf numFmtId="0" fontId="9" fillId="3" borderId="0" xfId="0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8" fillId="5" borderId="0" xfId="0" applyFont="1" applyFill="1" applyAlignment="1">
      <alignment horizontal="left" vertical="center"/>
    </xf>
    <xf numFmtId="0" fontId="8" fillId="5" borderId="0" xfId="0" applyFont="1" applyFill="1" applyAlignment="1">
      <alignment vertical="center"/>
    </xf>
    <xf numFmtId="0" fontId="8" fillId="5" borderId="0" xfId="0" applyFont="1" applyFill="1" applyAlignment="1">
      <alignment horizontal="right" vertical="center"/>
    </xf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left"/>
    </xf>
    <xf numFmtId="0" fontId="8" fillId="5" borderId="0" xfId="0" applyFont="1" applyFill="1" applyAlignment="1">
      <alignment horizontal="left" vertical="center"/>
    </xf>
    <xf numFmtId="0" fontId="8" fillId="5" borderId="0" xfId="0" applyFont="1" applyFill="1" applyAlignment="1">
      <alignment horizontal="right" vertical="center"/>
    </xf>
    <xf numFmtId="0" fontId="5" fillId="5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14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309"/>
  <sheetViews>
    <sheetView topLeftCell="A1111" zoomScaleNormal="100" workbookViewId="0">
      <selection activeCell="D1118" sqref="D1118:D1136"/>
    </sheetView>
  </sheetViews>
  <sheetFormatPr defaultRowHeight="15" outlineLevelRow="4" x14ac:dyDescent="0.25"/>
  <cols>
    <col min="1" max="3" width="12.42578125" customWidth="1"/>
    <col min="4" max="4" width="16.140625" customWidth="1"/>
    <col min="5" max="7" width="19.140625" customWidth="1"/>
    <col min="8" max="8" width="44.42578125" bestFit="1" customWidth="1"/>
    <col min="9" max="9" width="43.28515625" bestFit="1" customWidth="1"/>
    <col min="10" max="10" width="13" customWidth="1"/>
    <col min="11" max="11" width="12.42578125" bestFit="1" customWidth="1"/>
    <col min="12" max="12" width="10.28515625" bestFit="1" customWidth="1"/>
  </cols>
  <sheetData>
    <row r="1" spans="1:12" s="1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77</v>
      </c>
      <c r="G1" s="2" t="s">
        <v>78</v>
      </c>
      <c r="H1" s="2" t="s">
        <v>79</v>
      </c>
      <c r="I1" s="2" t="s">
        <v>137</v>
      </c>
      <c r="J1" s="2" t="s">
        <v>138</v>
      </c>
      <c r="K1" s="2" t="s">
        <v>143</v>
      </c>
      <c r="L1" s="2" t="s">
        <v>144</v>
      </c>
    </row>
    <row r="2" spans="1:12" x14ac:dyDescent="0.25">
      <c r="A2" s="1" t="s">
        <v>5</v>
      </c>
      <c r="I2" t="str">
        <f>IF(LEN(A2)&gt;0,"/"&amp;A2,"")&amp;IF(LEN(B2)&gt;0,"/"&amp;B2,"")&amp;IF(LEN(C2)&gt;0,"/"&amp;C2,"")&amp;IF(LEN(D2)&gt;0,"/"&amp;D2,"")&amp;IF(LEN(E2)&gt;0,"/"&amp;E2,"")</f>
        <v>/MiniDexed</v>
      </c>
      <c r="J2">
        <f>IF(COUNTA(A2:E2)=COUNTA(A1:E1),J1+1,1)</f>
        <v>1</v>
      </c>
      <c r="K2" t="str" cm="1">
        <f t="array" ref="K2">INDEX(A2:E2,1,COUNTA(A2:E2))</f>
        <v>MiniDexed</v>
      </c>
    </row>
    <row r="3" spans="1:12" outlineLevel="1" x14ac:dyDescent="0.25">
      <c r="A3" t="str">
        <f>A2</f>
        <v>MiniDexed</v>
      </c>
      <c r="B3" s="1" t="s">
        <v>6</v>
      </c>
      <c r="I3" t="str">
        <f t="shared" ref="I3:I66" si="0">IF(LEN(A3)&gt;0,"/"&amp;A3,"")&amp;IF(LEN(B3)&gt;0,"/"&amp;B3,"")&amp;IF(LEN(C3)&gt;0,"/"&amp;C3,"")&amp;IF(LEN(D3)&gt;0,"/"&amp;D3,"")&amp;IF(LEN(E3)&gt;0,"/"&amp;E3,"")</f>
        <v>/MiniDexed/TG1</v>
      </c>
      <c r="J3">
        <f t="shared" ref="J3:J66" si="1">IF(COUNTA(A3:E3)=COUNTA(A2:E2),J2+1,1)</f>
        <v>1</v>
      </c>
      <c r="K3" t="str" cm="1">
        <f t="array" ref="K3">INDEX(A3:E3,1,COUNTA(A3:E3))</f>
        <v>TG1</v>
      </c>
      <c r="L3" t="s">
        <v>6</v>
      </c>
    </row>
    <row r="4" spans="1:12" outlineLevel="2" x14ac:dyDescent="0.25">
      <c r="A4" t="str">
        <f>A5</f>
        <v>MiniDexed</v>
      </c>
      <c r="B4" t="str">
        <f>B5</f>
        <v>TG1</v>
      </c>
      <c r="C4" t="s">
        <v>8</v>
      </c>
      <c r="F4">
        <v>0</v>
      </c>
      <c r="G4">
        <f>2^14</f>
        <v>16384</v>
      </c>
      <c r="H4" t="s">
        <v>89</v>
      </c>
      <c r="I4" t="str">
        <f>IF(LEN(A4)&gt;0,"/"&amp;A4,"")&amp;IF(LEN(B4)&gt;0,"/"&amp;B4,"")&amp;IF(LEN(C4)&gt;0,"/"&amp;C4,"")&amp;IF(LEN(D4)&gt;0,"/"&amp;D4,"")&amp;IF(LEN(E4)&gt;0,"/"&amp;E4,"")</f>
        <v>/MiniDexed/TG1/Bank</v>
      </c>
      <c r="J4">
        <f t="shared" si="1"/>
        <v>1</v>
      </c>
      <c r="K4" t="str" cm="1">
        <f t="array" ref="K4">INDEX(A4:E4,1,COUNTA(A4:E4))</f>
        <v>Bank</v>
      </c>
      <c r="L4" t="s">
        <v>8</v>
      </c>
    </row>
    <row r="5" spans="1:12" outlineLevel="2" x14ac:dyDescent="0.25">
      <c r="A5" t="str">
        <f>A3</f>
        <v>MiniDexed</v>
      </c>
      <c r="B5" t="str">
        <f>B3</f>
        <v>TG1</v>
      </c>
      <c r="C5" t="s">
        <v>7</v>
      </c>
      <c r="F5">
        <v>0</v>
      </c>
      <c r="G5">
        <v>31</v>
      </c>
      <c r="H5" t="s">
        <v>88</v>
      </c>
      <c r="I5" t="str">
        <f t="shared" si="0"/>
        <v>/MiniDexed/TG1/Voice</v>
      </c>
      <c r="J5">
        <f t="shared" si="1"/>
        <v>2</v>
      </c>
      <c r="K5" t="str" cm="1">
        <f t="array" ref="K5">INDEX(A5:E5,1,COUNTA(A5:E5))</f>
        <v>Voice</v>
      </c>
      <c r="L5" t="s">
        <v>145</v>
      </c>
    </row>
    <row r="6" spans="1:12" outlineLevel="2" x14ac:dyDescent="0.25">
      <c r="A6" t="str">
        <f>A4</f>
        <v>MiniDexed</v>
      </c>
      <c r="B6" t="str">
        <f>B4</f>
        <v>TG1</v>
      </c>
      <c r="C6" t="s">
        <v>9</v>
      </c>
      <c r="F6">
        <v>0</v>
      </c>
      <c r="G6">
        <v>127</v>
      </c>
      <c r="H6" t="s">
        <v>90</v>
      </c>
      <c r="I6" t="str">
        <f t="shared" si="0"/>
        <v>/MiniDexed/TG1/Volume</v>
      </c>
      <c r="J6">
        <f t="shared" si="1"/>
        <v>3</v>
      </c>
      <c r="K6" t="str" cm="1">
        <f t="array" ref="K6">INDEX(A6:E6,1,COUNTA(A6:E6))</f>
        <v>Volume</v>
      </c>
      <c r="L6" t="s">
        <v>146</v>
      </c>
    </row>
    <row r="7" spans="1:12" outlineLevel="2" x14ac:dyDescent="0.25">
      <c r="A7" t="str">
        <f t="shared" ref="A7:A67" si="2">A6</f>
        <v>MiniDexed</v>
      </c>
      <c r="B7" t="str">
        <f t="shared" ref="B7:B68" si="3">B6</f>
        <v>TG1</v>
      </c>
      <c r="C7" t="s">
        <v>10</v>
      </c>
      <c r="F7">
        <v>0</v>
      </c>
      <c r="G7">
        <v>127</v>
      </c>
      <c r="H7" t="s">
        <v>91</v>
      </c>
      <c r="I7" t="str">
        <f t="shared" si="0"/>
        <v>/MiniDexed/TG1/Pan</v>
      </c>
      <c r="J7">
        <f t="shared" si="1"/>
        <v>4</v>
      </c>
      <c r="K7" t="str" cm="1">
        <f t="array" ref="K7">INDEX(A7:E7,1,COUNTA(A7:E7))</f>
        <v>Pan</v>
      </c>
      <c r="L7" t="s">
        <v>10</v>
      </c>
    </row>
    <row r="8" spans="1:12" outlineLevel="2" x14ac:dyDescent="0.25">
      <c r="A8" t="str">
        <f t="shared" si="2"/>
        <v>MiniDexed</v>
      </c>
      <c r="B8" t="str">
        <f t="shared" si="3"/>
        <v>TG1</v>
      </c>
      <c r="C8" t="s">
        <v>11</v>
      </c>
      <c r="F8">
        <v>0</v>
      </c>
      <c r="G8">
        <v>99</v>
      </c>
      <c r="H8" t="s">
        <v>92</v>
      </c>
      <c r="I8" t="str">
        <f t="shared" si="0"/>
        <v>/MiniDexed/TG1/Reverd-Send</v>
      </c>
      <c r="J8">
        <f t="shared" si="1"/>
        <v>5</v>
      </c>
      <c r="K8" t="str" cm="1">
        <f t="array" ref="K8">INDEX(A8:E8,1,COUNTA(A8:E8))</f>
        <v>Reverd-Send</v>
      </c>
      <c r="L8" t="s">
        <v>147</v>
      </c>
    </row>
    <row r="9" spans="1:12" outlineLevel="2" x14ac:dyDescent="0.25">
      <c r="A9" t="str">
        <f t="shared" si="2"/>
        <v>MiniDexed</v>
      </c>
      <c r="B9" t="str">
        <f t="shared" si="3"/>
        <v>TG1</v>
      </c>
      <c r="C9" t="s">
        <v>12</v>
      </c>
      <c r="F9">
        <v>-99</v>
      </c>
      <c r="G9">
        <v>99</v>
      </c>
      <c r="H9" t="s">
        <v>93</v>
      </c>
      <c r="I9" t="str">
        <f t="shared" si="0"/>
        <v>/MiniDexed/TG1/Detune</v>
      </c>
      <c r="J9">
        <f t="shared" si="1"/>
        <v>6</v>
      </c>
      <c r="K9" t="str" cm="1">
        <f t="array" ref="K9">INDEX(A9:E9,1,COUNTA(A9:E9))</f>
        <v>Detune</v>
      </c>
      <c r="L9" t="s">
        <v>148</v>
      </c>
    </row>
    <row r="10" spans="1:12" outlineLevel="2" x14ac:dyDescent="0.25">
      <c r="A10" t="str">
        <f t="shared" si="2"/>
        <v>MiniDexed</v>
      </c>
      <c r="B10" t="str">
        <f t="shared" si="3"/>
        <v>TG1</v>
      </c>
      <c r="C10" t="s">
        <v>13</v>
      </c>
      <c r="F10">
        <v>0</v>
      </c>
      <c r="G10">
        <v>99</v>
      </c>
      <c r="H10" t="s">
        <v>94</v>
      </c>
      <c r="I10" t="str">
        <f t="shared" si="0"/>
        <v>/MiniDexed/TG1/Cutoff</v>
      </c>
      <c r="J10">
        <f t="shared" si="1"/>
        <v>7</v>
      </c>
      <c r="K10" t="str" cm="1">
        <f t="array" ref="K10">INDEX(A10:E10,1,COUNTA(A10:E10))</f>
        <v>Cutoff</v>
      </c>
      <c r="L10" t="s">
        <v>149</v>
      </c>
    </row>
    <row r="11" spans="1:12" outlineLevel="2" x14ac:dyDescent="0.25">
      <c r="A11" t="str">
        <f t="shared" si="2"/>
        <v>MiniDexed</v>
      </c>
      <c r="B11" t="str">
        <f t="shared" si="3"/>
        <v>TG1</v>
      </c>
      <c r="C11" t="s">
        <v>14</v>
      </c>
      <c r="F11">
        <v>0</v>
      </c>
      <c r="G11">
        <v>99</v>
      </c>
      <c r="H11" t="s">
        <v>95</v>
      </c>
      <c r="I11" t="str">
        <f t="shared" si="0"/>
        <v>/MiniDexed/TG1/Resonance</v>
      </c>
      <c r="J11">
        <f t="shared" si="1"/>
        <v>8</v>
      </c>
      <c r="K11" t="str" cm="1">
        <f t="array" ref="K11">INDEX(A11:E11,1,COUNTA(A11:E11))</f>
        <v>Resonance</v>
      </c>
      <c r="L11" t="s">
        <v>150</v>
      </c>
    </row>
    <row r="12" spans="1:12" outlineLevel="2" x14ac:dyDescent="0.25">
      <c r="A12" t="str">
        <f t="shared" si="2"/>
        <v>MiniDexed</v>
      </c>
      <c r="B12" t="str">
        <f t="shared" si="3"/>
        <v>TG1</v>
      </c>
      <c r="C12" t="s">
        <v>15</v>
      </c>
      <c r="F12">
        <v>0</v>
      </c>
      <c r="G12">
        <v>255</v>
      </c>
      <c r="H12" t="s">
        <v>96</v>
      </c>
      <c r="I12" t="str">
        <f t="shared" si="0"/>
        <v>/MiniDexed/TG1/Channel</v>
      </c>
      <c r="J12">
        <f t="shared" si="1"/>
        <v>9</v>
      </c>
      <c r="K12" t="str" cm="1">
        <f t="array" ref="K12">INDEX(A12:E12,1,COUNTA(A12:E12))</f>
        <v>Channel</v>
      </c>
      <c r="L12" t="s">
        <v>151</v>
      </c>
    </row>
    <row r="13" spans="1:12" outlineLevel="2" x14ac:dyDescent="0.25">
      <c r="A13" t="str">
        <f t="shared" si="2"/>
        <v>MiniDexed</v>
      </c>
      <c r="B13" t="str">
        <f t="shared" si="3"/>
        <v>TG1</v>
      </c>
      <c r="C13" s="1" t="s">
        <v>16</v>
      </c>
      <c r="I13" t="str">
        <f t="shared" si="0"/>
        <v>/MiniDexed/TG1/Edit Voice</v>
      </c>
      <c r="J13">
        <f t="shared" si="1"/>
        <v>10</v>
      </c>
      <c r="K13" t="str" cm="1">
        <f t="array" ref="K13">INDEX(A13:E13,1,COUNTA(A13:E13))</f>
        <v>Edit Voice</v>
      </c>
    </row>
    <row r="14" spans="1:12" outlineLevel="3" x14ac:dyDescent="0.25">
      <c r="A14" t="str">
        <f t="shared" si="2"/>
        <v>MiniDexed</v>
      </c>
      <c r="B14" t="str">
        <f t="shared" si="3"/>
        <v>TG1</v>
      </c>
      <c r="C14" t="str">
        <f>C13</f>
        <v>Edit Voice</v>
      </c>
      <c r="D14" s="1" t="s">
        <v>17</v>
      </c>
      <c r="I14" t="str">
        <f t="shared" si="0"/>
        <v>/MiniDexed/TG1/Edit Voice/OP1</v>
      </c>
      <c r="J14">
        <f t="shared" si="1"/>
        <v>1</v>
      </c>
      <c r="K14" t="str" cm="1">
        <f t="array" ref="K14">INDEX(A14:E14,1,COUNTA(A14:E14))</f>
        <v>OP1</v>
      </c>
      <c r="L14" t="s">
        <v>17</v>
      </c>
    </row>
    <row r="15" spans="1:12" outlineLevel="4" x14ac:dyDescent="0.25">
      <c r="A15" t="str">
        <f t="shared" si="2"/>
        <v>MiniDexed</v>
      </c>
      <c r="B15" t="str">
        <f t="shared" si="3"/>
        <v>TG1</v>
      </c>
      <c r="C15" t="str">
        <f t="shared" ref="C15:D78" si="4">C14</f>
        <v>Edit Voice</v>
      </c>
      <c r="D15" t="str">
        <f>D14</f>
        <v>OP1</v>
      </c>
      <c r="E15" t="s">
        <v>18</v>
      </c>
      <c r="F15">
        <v>0</v>
      </c>
      <c r="G15">
        <v>99</v>
      </c>
      <c r="H15" s="3" t="s">
        <v>116</v>
      </c>
      <c r="I15" t="str">
        <f t="shared" si="0"/>
        <v>/MiniDexed/TG1/Edit Voice/OP1/Output Level</v>
      </c>
      <c r="J15">
        <f t="shared" si="1"/>
        <v>1</v>
      </c>
      <c r="K15" t="str" cm="1">
        <f t="array" ref="K15">INDEX(A15:E15,1,COUNTA(A15:E15))</f>
        <v>Output Level</v>
      </c>
      <c r="L15" t="s">
        <v>152</v>
      </c>
    </row>
    <row r="16" spans="1:12" outlineLevel="4" x14ac:dyDescent="0.25">
      <c r="A16" t="str">
        <f t="shared" si="2"/>
        <v>MiniDexed</v>
      </c>
      <c r="B16" t="str">
        <f t="shared" si="3"/>
        <v>TG1</v>
      </c>
      <c r="C16" t="str">
        <f t="shared" si="4"/>
        <v>Edit Voice</v>
      </c>
      <c r="D16" t="str">
        <f t="shared" ref="D16:D35" si="5">D15</f>
        <v>OP1</v>
      </c>
      <c r="E16" t="s">
        <v>19</v>
      </c>
      <c r="F16">
        <v>0</v>
      </c>
      <c r="G16">
        <v>31</v>
      </c>
      <c r="H16" s="3" t="s">
        <v>117</v>
      </c>
      <c r="I16" t="str">
        <f t="shared" si="0"/>
        <v>/MiniDexed/TG1/Edit Voice/OP1/Freq Coarse</v>
      </c>
      <c r="J16">
        <f t="shared" si="1"/>
        <v>2</v>
      </c>
      <c r="K16" t="str" cm="1">
        <f t="array" ref="K16">INDEX(A16:E16,1,COUNTA(A16:E16))</f>
        <v>Freq Coarse</v>
      </c>
      <c r="L16" t="s">
        <v>153</v>
      </c>
    </row>
    <row r="17" spans="1:12" outlineLevel="4" x14ac:dyDescent="0.25">
      <c r="A17" t="str">
        <f t="shared" si="2"/>
        <v>MiniDexed</v>
      </c>
      <c r="B17" t="str">
        <f t="shared" si="3"/>
        <v>TG1</v>
      </c>
      <c r="C17" t="str">
        <f t="shared" si="4"/>
        <v>Edit Voice</v>
      </c>
      <c r="D17" t="str">
        <f t="shared" si="5"/>
        <v>OP1</v>
      </c>
      <c r="E17" t="s">
        <v>20</v>
      </c>
      <c r="F17">
        <v>0</v>
      </c>
      <c r="G17">
        <v>99</v>
      </c>
      <c r="H17" s="3" t="s">
        <v>118</v>
      </c>
      <c r="I17" t="str">
        <f t="shared" si="0"/>
        <v>/MiniDexed/TG1/Edit Voice/OP1/Freq Fine</v>
      </c>
      <c r="J17">
        <f t="shared" si="1"/>
        <v>3</v>
      </c>
      <c r="K17" t="str" cm="1">
        <f t="array" ref="K17">INDEX(A17:E17,1,COUNTA(A17:E17))</f>
        <v>Freq Fine</v>
      </c>
      <c r="L17" t="s">
        <v>154</v>
      </c>
    </row>
    <row r="18" spans="1:12" outlineLevel="4" x14ac:dyDescent="0.25">
      <c r="A18" t="str">
        <f t="shared" si="2"/>
        <v>MiniDexed</v>
      </c>
      <c r="B18" t="str">
        <f t="shared" si="3"/>
        <v>TG1</v>
      </c>
      <c r="C18" t="str">
        <f t="shared" si="4"/>
        <v>Edit Voice</v>
      </c>
      <c r="D18" t="str">
        <f t="shared" si="5"/>
        <v>OP1</v>
      </c>
      <c r="E18" t="s">
        <v>21</v>
      </c>
      <c r="F18">
        <v>0</v>
      </c>
      <c r="G18">
        <v>14</v>
      </c>
      <c r="H18" s="3" t="s">
        <v>119</v>
      </c>
      <c r="I18" t="str">
        <f t="shared" si="0"/>
        <v>/MiniDexed/TG1/Edit Voice/OP1/Osc Detune</v>
      </c>
      <c r="J18">
        <f t="shared" si="1"/>
        <v>4</v>
      </c>
      <c r="K18" t="str" cm="1">
        <f t="array" ref="K18">INDEX(A18:E18,1,COUNTA(A18:E18))</f>
        <v>Osc Detune</v>
      </c>
      <c r="L18" t="s">
        <v>155</v>
      </c>
    </row>
    <row r="19" spans="1:12" outlineLevel="4" x14ac:dyDescent="0.25">
      <c r="A19" t="str">
        <f t="shared" si="2"/>
        <v>MiniDexed</v>
      </c>
      <c r="B19" t="str">
        <f t="shared" si="3"/>
        <v>TG1</v>
      </c>
      <c r="C19" t="str">
        <f t="shared" si="4"/>
        <v>Edit Voice</v>
      </c>
      <c r="D19" t="str">
        <f t="shared" si="5"/>
        <v>OP1</v>
      </c>
      <c r="E19" t="s">
        <v>22</v>
      </c>
      <c r="F19">
        <v>0</v>
      </c>
      <c r="G19">
        <v>1</v>
      </c>
      <c r="H19" s="3" t="s">
        <v>120</v>
      </c>
      <c r="I19" t="str">
        <f t="shared" si="0"/>
        <v>/MiniDexed/TG1/Edit Voice/OP1/Osc Mode</v>
      </c>
      <c r="J19">
        <f t="shared" si="1"/>
        <v>5</v>
      </c>
      <c r="K19" t="str" cm="1">
        <f t="array" ref="K19">INDEX(A19:E19,1,COUNTA(A19:E19))</f>
        <v>Osc Mode</v>
      </c>
      <c r="L19" t="s">
        <v>156</v>
      </c>
    </row>
    <row r="20" spans="1:12" outlineLevel="4" x14ac:dyDescent="0.25">
      <c r="A20" t="str">
        <f t="shared" si="2"/>
        <v>MiniDexed</v>
      </c>
      <c r="B20" t="str">
        <f t="shared" si="3"/>
        <v>TG1</v>
      </c>
      <c r="C20" t="str">
        <f t="shared" si="4"/>
        <v>Edit Voice</v>
      </c>
      <c r="D20" t="str">
        <f t="shared" si="5"/>
        <v>OP1</v>
      </c>
      <c r="E20" t="s">
        <v>23</v>
      </c>
      <c r="F20">
        <v>0</v>
      </c>
      <c r="G20">
        <v>99</v>
      </c>
      <c r="H20" s="3" t="s">
        <v>121</v>
      </c>
      <c r="I20" t="str">
        <f t="shared" si="0"/>
        <v>/MiniDexed/TG1/Edit Voice/OP1/EG Rate 1</v>
      </c>
      <c r="J20">
        <f t="shared" si="1"/>
        <v>6</v>
      </c>
      <c r="K20" t="str" cm="1">
        <f t="array" ref="K20">INDEX(A20:E20,1,COUNTA(A20:E20))</f>
        <v>EG Rate 1</v>
      </c>
      <c r="L20" t="s">
        <v>157</v>
      </c>
    </row>
    <row r="21" spans="1:12" outlineLevel="4" x14ac:dyDescent="0.25">
      <c r="A21" t="str">
        <f t="shared" si="2"/>
        <v>MiniDexed</v>
      </c>
      <c r="B21" t="str">
        <f t="shared" si="3"/>
        <v>TG1</v>
      </c>
      <c r="C21" t="str">
        <f t="shared" si="4"/>
        <v>Edit Voice</v>
      </c>
      <c r="D21" t="str">
        <f t="shared" si="5"/>
        <v>OP1</v>
      </c>
      <c r="E21" t="s">
        <v>24</v>
      </c>
      <c r="F21">
        <v>0</v>
      </c>
      <c r="G21">
        <v>99</v>
      </c>
      <c r="H21" s="3" t="s">
        <v>122</v>
      </c>
      <c r="I21" t="str">
        <f t="shared" si="0"/>
        <v>/MiniDexed/TG1/Edit Voice/OP1/EG Rate 2</v>
      </c>
      <c r="J21">
        <f t="shared" si="1"/>
        <v>7</v>
      </c>
      <c r="K21" t="str" cm="1">
        <f t="array" ref="K21">INDEX(A21:E21,1,COUNTA(A21:E21))</f>
        <v>EG Rate 2</v>
      </c>
      <c r="L21" t="s">
        <v>158</v>
      </c>
    </row>
    <row r="22" spans="1:12" outlineLevel="4" x14ac:dyDescent="0.25">
      <c r="A22" t="str">
        <f t="shared" si="2"/>
        <v>MiniDexed</v>
      </c>
      <c r="B22" t="str">
        <f t="shared" si="3"/>
        <v>TG1</v>
      </c>
      <c r="C22" t="str">
        <f t="shared" si="4"/>
        <v>Edit Voice</v>
      </c>
      <c r="D22" t="str">
        <f t="shared" si="5"/>
        <v>OP1</v>
      </c>
      <c r="E22" t="s">
        <v>25</v>
      </c>
      <c r="F22">
        <v>0</v>
      </c>
      <c r="G22">
        <v>99</v>
      </c>
      <c r="H22" s="3" t="s">
        <v>123</v>
      </c>
      <c r="I22" t="str">
        <f t="shared" si="0"/>
        <v>/MiniDexed/TG1/Edit Voice/OP1/EG Rate 3</v>
      </c>
      <c r="J22">
        <f t="shared" si="1"/>
        <v>8</v>
      </c>
      <c r="K22" t="str" cm="1">
        <f t="array" ref="K22">INDEX(A22:E22,1,COUNTA(A22:E22))</f>
        <v>EG Rate 3</v>
      </c>
      <c r="L22" t="s">
        <v>159</v>
      </c>
    </row>
    <row r="23" spans="1:12" outlineLevel="4" x14ac:dyDescent="0.25">
      <c r="A23" t="str">
        <f t="shared" si="2"/>
        <v>MiniDexed</v>
      </c>
      <c r="B23" t="str">
        <f t="shared" si="3"/>
        <v>TG1</v>
      </c>
      <c r="C23" t="str">
        <f t="shared" si="4"/>
        <v>Edit Voice</v>
      </c>
      <c r="D23" t="str">
        <f t="shared" si="5"/>
        <v>OP1</v>
      </c>
      <c r="E23" t="s">
        <v>26</v>
      </c>
      <c r="F23">
        <v>0</v>
      </c>
      <c r="G23">
        <v>99</v>
      </c>
      <c r="H23" s="3" t="s">
        <v>124</v>
      </c>
      <c r="I23" t="str">
        <f t="shared" si="0"/>
        <v>/MiniDexed/TG1/Edit Voice/OP1/EG Rate 4</v>
      </c>
      <c r="J23">
        <f t="shared" si="1"/>
        <v>9</v>
      </c>
      <c r="K23" t="str" cm="1">
        <f t="array" ref="K23">INDEX(A23:E23,1,COUNTA(A23:E23))</f>
        <v>EG Rate 4</v>
      </c>
      <c r="L23" t="s">
        <v>160</v>
      </c>
    </row>
    <row r="24" spans="1:12" outlineLevel="4" x14ac:dyDescent="0.25">
      <c r="A24" t="str">
        <f t="shared" si="2"/>
        <v>MiniDexed</v>
      </c>
      <c r="B24" t="str">
        <f t="shared" si="3"/>
        <v>TG1</v>
      </c>
      <c r="C24" t="str">
        <f t="shared" si="4"/>
        <v>Edit Voice</v>
      </c>
      <c r="D24" t="str">
        <f t="shared" si="5"/>
        <v>OP1</v>
      </c>
      <c r="E24" t="s">
        <v>139</v>
      </c>
      <c r="F24">
        <v>0</v>
      </c>
      <c r="G24">
        <v>99</v>
      </c>
      <c r="H24" s="3" t="s">
        <v>125</v>
      </c>
      <c r="I24" t="str">
        <f t="shared" si="0"/>
        <v>/MiniDexed/TG1/Edit Voice/OP1/EG Level 1</v>
      </c>
      <c r="J24">
        <f t="shared" si="1"/>
        <v>10</v>
      </c>
      <c r="K24" t="str" cm="1">
        <f t="array" ref="K24">INDEX(A24:E24,1,COUNTA(A24:E24))</f>
        <v>EG Level 1</v>
      </c>
      <c r="L24" t="s">
        <v>161</v>
      </c>
    </row>
    <row r="25" spans="1:12" outlineLevel="4" x14ac:dyDescent="0.25">
      <c r="A25" t="str">
        <f t="shared" si="2"/>
        <v>MiniDexed</v>
      </c>
      <c r="B25" t="str">
        <f t="shared" si="3"/>
        <v>TG1</v>
      </c>
      <c r="C25" t="str">
        <f t="shared" si="4"/>
        <v>Edit Voice</v>
      </c>
      <c r="D25" t="str">
        <f t="shared" si="5"/>
        <v>OP1</v>
      </c>
      <c r="E25" t="s">
        <v>140</v>
      </c>
      <c r="F25">
        <v>0</v>
      </c>
      <c r="G25">
        <v>99</v>
      </c>
      <c r="H25" s="3" t="s">
        <v>126</v>
      </c>
      <c r="I25" t="str">
        <f t="shared" si="0"/>
        <v>/MiniDexed/TG1/Edit Voice/OP1/EG Level 2</v>
      </c>
      <c r="J25">
        <f t="shared" si="1"/>
        <v>11</v>
      </c>
      <c r="K25" t="str" cm="1">
        <f t="array" ref="K25">INDEX(A25:E25,1,COUNTA(A25:E25))</f>
        <v>EG Level 2</v>
      </c>
      <c r="L25" t="s">
        <v>162</v>
      </c>
    </row>
    <row r="26" spans="1:12" outlineLevel="4" x14ac:dyDescent="0.25">
      <c r="A26" t="str">
        <f t="shared" si="2"/>
        <v>MiniDexed</v>
      </c>
      <c r="B26" t="str">
        <f t="shared" si="3"/>
        <v>TG1</v>
      </c>
      <c r="C26" t="str">
        <f t="shared" si="4"/>
        <v>Edit Voice</v>
      </c>
      <c r="D26" t="str">
        <f t="shared" si="5"/>
        <v>OP1</v>
      </c>
      <c r="E26" t="s">
        <v>141</v>
      </c>
      <c r="F26">
        <v>0</v>
      </c>
      <c r="G26">
        <v>99</v>
      </c>
      <c r="H26" s="3" t="s">
        <v>127</v>
      </c>
      <c r="I26" t="str">
        <f t="shared" si="0"/>
        <v>/MiniDexed/TG1/Edit Voice/OP1/EG Level 3</v>
      </c>
      <c r="J26">
        <f t="shared" si="1"/>
        <v>12</v>
      </c>
      <c r="K26" t="str" cm="1">
        <f t="array" ref="K26">INDEX(A26:E26,1,COUNTA(A26:E26))</f>
        <v>EG Level 3</v>
      </c>
      <c r="L26" t="s">
        <v>163</v>
      </c>
    </row>
    <row r="27" spans="1:12" outlineLevel="4" x14ac:dyDescent="0.25">
      <c r="A27" t="str">
        <f t="shared" si="2"/>
        <v>MiniDexed</v>
      </c>
      <c r="B27" t="str">
        <f t="shared" si="3"/>
        <v>TG1</v>
      </c>
      <c r="C27" t="str">
        <f t="shared" si="4"/>
        <v>Edit Voice</v>
      </c>
      <c r="D27" t="str">
        <f t="shared" si="5"/>
        <v>OP1</v>
      </c>
      <c r="E27" t="s">
        <v>142</v>
      </c>
      <c r="F27">
        <v>0</v>
      </c>
      <c r="G27">
        <v>99</v>
      </c>
      <c r="H27" s="3" t="s">
        <v>128</v>
      </c>
      <c r="I27" t="str">
        <f t="shared" si="0"/>
        <v>/MiniDexed/TG1/Edit Voice/OP1/EG Level 4</v>
      </c>
      <c r="J27">
        <f t="shared" si="1"/>
        <v>13</v>
      </c>
      <c r="K27" t="str" cm="1">
        <f t="array" ref="K27">INDEX(A27:E27,1,COUNTA(A27:E27))</f>
        <v>EG Level 4</v>
      </c>
      <c r="L27" t="s">
        <v>164</v>
      </c>
    </row>
    <row r="28" spans="1:12" outlineLevel="4" x14ac:dyDescent="0.25">
      <c r="A28" t="str">
        <f t="shared" si="2"/>
        <v>MiniDexed</v>
      </c>
      <c r="B28" t="str">
        <f t="shared" si="3"/>
        <v>TG1</v>
      </c>
      <c r="C28" t="str">
        <f t="shared" si="4"/>
        <v>Edit Voice</v>
      </c>
      <c r="D28" t="str">
        <f t="shared" si="5"/>
        <v>OP1</v>
      </c>
      <c r="E28" t="s">
        <v>27</v>
      </c>
      <c r="F28">
        <v>0</v>
      </c>
      <c r="G28">
        <v>99</v>
      </c>
      <c r="H28" s="3" t="s">
        <v>129</v>
      </c>
      <c r="I28" t="str">
        <f t="shared" si="0"/>
        <v>/MiniDexed/TG1/Edit Voice/OP1/Break Point</v>
      </c>
      <c r="J28">
        <f t="shared" si="1"/>
        <v>14</v>
      </c>
      <c r="K28" t="str" cm="1">
        <f t="array" ref="K28">INDEX(A28:E28,1,COUNTA(A28:E28))</f>
        <v>Break Point</v>
      </c>
      <c r="L28" t="s">
        <v>165</v>
      </c>
    </row>
    <row r="29" spans="1:12" outlineLevel="4" x14ac:dyDescent="0.25">
      <c r="A29" t="str">
        <f t="shared" si="2"/>
        <v>MiniDexed</v>
      </c>
      <c r="B29" t="str">
        <f t="shared" si="3"/>
        <v>TG1</v>
      </c>
      <c r="C29" t="str">
        <f t="shared" si="4"/>
        <v>Edit Voice</v>
      </c>
      <c r="D29" t="str">
        <f t="shared" si="5"/>
        <v>OP1</v>
      </c>
      <c r="E29" t="s">
        <v>28</v>
      </c>
      <c r="F29">
        <v>0</v>
      </c>
      <c r="G29">
        <v>99</v>
      </c>
      <c r="H29" s="3" t="s">
        <v>130</v>
      </c>
      <c r="I29" t="str">
        <f t="shared" si="0"/>
        <v>/MiniDexed/TG1/Edit Voice/OP1/L Key Depth</v>
      </c>
      <c r="J29">
        <f t="shared" si="1"/>
        <v>15</v>
      </c>
      <c r="K29" t="str" cm="1">
        <f t="array" ref="K29">INDEX(A29:E29,1,COUNTA(A29:E29))</f>
        <v>L Key Depth</v>
      </c>
      <c r="L29" t="s">
        <v>166</v>
      </c>
    </row>
    <row r="30" spans="1:12" outlineLevel="4" x14ac:dyDescent="0.25">
      <c r="A30" t="str">
        <f t="shared" si="2"/>
        <v>MiniDexed</v>
      </c>
      <c r="B30" t="str">
        <f t="shared" si="3"/>
        <v>TG1</v>
      </c>
      <c r="C30" t="str">
        <f t="shared" si="4"/>
        <v>Edit Voice</v>
      </c>
      <c r="D30" t="str">
        <f t="shared" si="5"/>
        <v>OP1</v>
      </c>
      <c r="E30" t="s">
        <v>29</v>
      </c>
      <c r="F30">
        <v>0</v>
      </c>
      <c r="G30">
        <v>99</v>
      </c>
      <c r="H30" s="3" t="s">
        <v>131</v>
      </c>
      <c r="I30" t="str">
        <f t="shared" si="0"/>
        <v>/MiniDexed/TG1/Edit Voice/OP1/R Key Depth</v>
      </c>
      <c r="J30">
        <f t="shared" si="1"/>
        <v>16</v>
      </c>
      <c r="K30" t="str" cm="1">
        <f t="array" ref="K30">INDEX(A30:E30,1,COUNTA(A30:E30))</f>
        <v>R Key Depth</v>
      </c>
      <c r="L30" t="s">
        <v>167</v>
      </c>
    </row>
    <row r="31" spans="1:12" outlineLevel="4" x14ac:dyDescent="0.25">
      <c r="A31" t="str">
        <f t="shared" si="2"/>
        <v>MiniDexed</v>
      </c>
      <c r="B31" t="str">
        <f t="shared" si="3"/>
        <v>TG1</v>
      </c>
      <c r="C31" t="str">
        <f t="shared" si="4"/>
        <v>Edit Voice</v>
      </c>
      <c r="D31" t="str">
        <f t="shared" si="5"/>
        <v>OP1</v>
      </c>
      <c r="E31" t="s">
        <v>30</v>
      </c>
      <c r="F31">
        <v>0</v>
      </c>
      <c r="G31">
        <v>3</v>
      </c>
      <c r="H31" s="3" t="s">
        <v>132</v>
      </c>
      <c r="I31" t="str">
        <f t="shared" si="0"/>
        <v>/MiniDexed/TG1/Edit Voice/OP1/L Key Scale</v>
      </c>
      <c r="J31">
        <f t="shared" si="1"/>
        <v>17</v>
      </c>
      <c r="K31" t="str" cm="1">
        <f t="array" ref="K31">INDEX(A31:E31,1,COUNTA(A31:E31))</f>
        <v>L Key Scale</v>
      </c>
      <c r="L31" t="s">
        <v>168</v>
      </c>
    </row>
    <row r="32" spans="1:12" outlineLevel="4" x14ac:dyDescent="0.25">
      <c r="A32" t="str">
        <f t="shared" si="2"/>
        <v>MiniDexed</v>
      </c>
      <c r="B32" t="str">
        <f t="shared" si="3"/>
        <v>TG1</v>
      </c>
      <c r="C32" t="str">
        <f t="shared" si="4"/>
        <v>Edit Voice</v>
      </c>
      <c r="D32" t="str">
        <f t="shared" si="5"/>
        <v>OP1</v>
      </c>
      <c r="E32" t="s">
        <v>31</v>
      </c>
      <c r="F32">
        <v>0</v>
      </c>
      <c r="G32">
        <v>3</v>
      </c>
      <c r="H32" s="3" t="s">
        <v>133</v>
      </c>
      <c r="I32" t="str">
        <f t="shared" si="0"/>
        <v>/MiniDexed/TG1/Edit Voice/OP1/R Key Scale</v>
      </c>
      <c r="J32">
        <f t="shared" si="1"/>
        <v>18</v>
      </c>
      <c r="K32" t="str" cm="1">
        <f t="array" ref="K32">INDEX(A32:E32,1,COUNTA(A32:E32))</f>
        <v>R Key Scale</v>
      </c>
      <c r="L32" t="s">
        <v>169</v>
      </c>
    </row>
    <row r="33" spans="1:12" outlineLevel="4" x14ac:dyDescent="0.25">
      <c r="A33" t="str">
        <f t="shared" si="2"/>
        <v>MiniDexed</v>
      </c>
      <c r="B33" t="str">
        <f t="shared" si="3"/>
        <v>TG1</v>
      </c>
      <c r="C33" t="str">
        <f t="shared" si="4"/>
        <v>Edit Voice</v>
      </c>
      <c r="D33" t="str">
        <f t="shared" si="5"/>
        <v>OP1</v>
      </c>
      <c r="E33" t="s">
        <v>32</v>
      </c>
      <c r="F33">
        <v>0</v>
      </c>
      <c r="G33">
        <v>7</v>
      </c>
      <c r="H33" s="3" t="s">
        <v>134</v>
      </c>
      <c r="I33" t="str">
        <f t="shared" si="0"/>
        <v>/MiniDexed/TG1/Edit Voice/OP1/Rate Scaling</v>
      </c>
      <c r="J33">
        <f t="shared" si="1"/>
        <v>19</v>
      </c>
      <c r="K33" t="str" cm="1">
        <f t="array" ref="K33">INDEX(A33:E33,1,COUNTA(A33:E33))</f>
        <v>Rate Scaling</v>
      </c>
      <c r="L33" t="s">
        <v>170</v>
      </c>
    </row>
    <row r="34" spans="1:12" outlineLevel="4" x14ac:dyDescent="0.25">
      <c r="A34" t="str">
        <f t="shared" si="2"/>
        <v>MiniDexed</v>
      </c>
      <c r="B34" t="str">
        <f t="shared" si="3"/>
        <v>TG1</v>
      </c>
      <c r="C34" t="str">
        <f t="shared" si="4"/>
        <v>Edit Voice</v>
      </c>
      <c r="D34" t="str">
        <f t="shared" si="5"/>
        <v>OP1</v>
      </c>
      <c r="E34" t="s">
        <v>34</v>
      </c>
      <c r="F34">
        <v>0</v>
      </c>
      <c r="G34">
        <v>3</v>
      </c>
      <c r="H34" s="3" t="s">
        <v>135</v>
      </c>
      <c r="I34" t="str">
        <f t="shared" si="0"/>
        <v>/MiniDexed/TG1/Edit Voice/OP1/A Mod Sens.</v>
      </c>
      <c r="J34">
        <f t="shared" si="1"/>
        <v>20</v>
      </c>
      <c r="K34" t="str" cm="1">
        <f t="array" ref="K34">INDEX(A34:E34,1,COUNTA(A34:E34))</f>
        <v>A Mod Sens.</v>
      </c>
      <c r="L34" t="s">
        <v>171</v>
      </c>
    </row>
    <row r="35" spans="1:12" outlineLevel="4" x14ac:dyDescent="0.25">
      <c r="A35" t="str">
        <f t="shared" si="2"/>
        <v>MiniDexed</v>
      </c>
      <c r="B35" t="str">
        <f t="shared" si="3"/>
        <v>TG1</v>
      </c>
      <c r="C35" t="str">
        <f t="shared" si="4"/>
        <v>Edit Voice</v>
      </c>
      <c r="D35" t="str">
        <f t="shared" si="5"/>
        <v>OP1</v>
      </c>
      <c r="E35" t="s">
        <v>33</v>
      </c>
      <c r="F35">
        <v>0</v>
      </c>
      <c r="G35">
        <v>7</v>
      </c>
      <c r="H35" s="3" t="s">
        <v>136</v>
      </c>
      <c r="I35" t="str">
        <f t="shared" si="0"/>
        <v>/MiniDexed/TG1/Edit Voice/OP1/K Vel. Sens</v>
      </c>
      <c r="J35">
        <f t="shared" si="1"/>
        <v>21</v>
      </c>
      <c r="K35" t="str" cm="1">
        <f t="array" ref="K35">INDEX(A35:E35,1,COUNTA(A35:E35))</f>
        <v>K Vel. Sens</v>
      </c>
      <c r="L35" t="s">
        <v>172</v>
      </c>
    </row>
    <row r="36" spans="1:12" outlineLevel="3" x14ac:dyDescent="0.25">
      <c r="A36" t="str">
        <f t="shared" si="2"/>
        <v>MiniDexed</v>
      </c>
      <c r="B36" t="str">
        <f t="shared" si="3"/>
        <v>TG1</v>
      </c>
      <c r="C36" t="str">
        <f t="shared" si="4"/>
        <v>Edit Voice</v>
      </c>
      <c r="D36" s="1" t="s">
        <v>35</v>
      </c>
      <c r="I36" t="str">
        <f t="shared" si="0"/>
        <v>/MiniDexed/TG1/Edit Voice/OP2</v>
      </c>
      <c r="J36">
        <f t="shared" si="1"/>
        <v>1</v>
      </c>
      <c r="K36" t="str" cm="1">
        <f t="array" ref="K36">INDEX(A36:E36,1,COUNTA(A36:E36))</f>
        <v>OP2</v>
      </c>
      <c r="L36" t="s">
        <v>35</v>
      </c>
    </row>
    <row r="37" spans="1:12" outlineLevel="4" x14ac:dyDescent="0.25">
      <c r="A37" t="str">
        <f t="shared" si="2"/>
        <v>MiniDexed</v>
      </c>
      <c r="B37" t="str">
        <f t="shared" si="3"/>
        <v>TG1</v>
      </c>
      <c r="C37" t="str">
        <f t="shared" si="4"/>
        <v>Edit Voice</v>
      </c>
      <c r="D37" t="str">
        <f>D36</f>
        <v>OP2</v>
      </c>
      <c r="E37" t="s">
        <v>18</v>
      </c>
      <c r="F37">
        <v>0</v>
      </c>
      <c r="G37">
        <v>99</v>
      </c>
      <c r="H37" s="3" t="s">
        <v>116</v>
      </c>
      <c r="I37" t="str">
        <f t="shared" si="0"/>
        <v>/MiniDexed/TG1/Edit Voice/OP2/Output Level</v>
      </c>
      <c r="J37">
        <f t="shared" si="1"/>
        <v>1</v>
      </c>
      <c r="K37" t="str" cm="1">
        <f t="array" ref="K37">INDEX(A37:E37,1,COUNTA(A37:E37))</f>
        <v>Output Level</v>
      </c>
      <c r="L37" t="str">
        <f>VLOOKUP(K37,$K$2:L36,2,FALSE)</f>
        <v>Lvl</v>
      </c>
    </row>
    <row r="38" spans="1:12" outlineLevel="4" x14ac:dyDescent="0.25">
      <c r="A38" t="str">
        <f t="shared" si="2"/>
        <v>MiniDexed</v>
      </c>
      <c r="B38" t="str">
        <f t="shared" si="3"/>
        <v>TG1</v>
      </c>
      <c r="C38" t="str">
        <f t="shared" si="4"/>
        <v>Edit Voice</v>
      </c>
      <c r="D38" t="str">
        <f t="shared" si="4"/>
        <v>OP2</v>
      </c>
      <c r="E38" t="s">
        <v>19</v>
      </c>
      <c r="F38">
        <v>0</v>
      </c>
      <c r="G38">
        <v>31</v>
      </c>
      <c r="H38" s="3" t="s">
        <v>117</v>
      </c>
      <c r="I38" t="str">
        <f t="shared" si="0"/>
        <v>/MiniDexed/TG1/Edit Voice/OP2/Freq Coarse</v>
      </c>
      <c r="J38">
        <f t="shared" si="1"/>
        <v>2</v>
      </c>
      <c r="K38" t="str" cm="1">
        <f t="array" ref="K38">INDEX(A38:E38,1,COUNTA(A38:E38))</f>
        <v>Freq Coarse</v>
      </c>
      <c r="L38" t="str">
        <f>VLOOKUP(K38,$K$2:L37,2,FALSE)</f>
        <v>Coar</v>
      </c>
    </row>
    <row r="39" spans="1:12" outlineLevel="4" x14ac:dyDescent="0.25">
      <c r="A39" t="str">
        <f t="shared" si="2"/>
        <v>MiniDexed</v>
      </c>
      <c r="B39" t="str">
        <f t="shared" si="3"/>
        <v>TG1</v>
      </c>
      <c r="C39" t="str">
        <f t="shared" si="4"/>
        <v>Edit Voice</v>
      </c>
      <c r="D39" t="str">
        <f t="shared" si="4"/>
        <v>OP2</v>
      </c>
      <c r="E39" t="s">
        <v>20</v>
      </c>
      <c r="F39">
        <v>0</v>
      </c>
      <c r="G39">
        <v>99</v>
      </c>
      <c r="H39" s="3" t="s">
        <v>118</v>
      </c>
      <c r="I39" t="str">
        <f t="shared" si="0"/>
        <v>/MiniDexed/TG1/Edit Voice/OP2/Freq Fine</v>
      </c>
      <c r="J39">
        <f t="shared" si="1"/>
        <v>3</v>
      </c>
      <c r="K39" t="str" cm="1">
        <f t="array" ref="K39">INDEX(A39:E39,1,COUNTA(A39:E39))</f>
        <v>Freq Fine</v>
      </c>
      <c r="L39" t="str">
        <f>VLOOKUP(K39,$K$2:L38,2,FALSE)</f>
        <v>Fine</v>
      </c>
    </row>
    <row r="40" spans="1:12" outlineLevel="4" x14ac:dyDescent="0.25">
      <c r="A40" t="str">
        <f t="shared" si="2"/>
        <v>MiniDexed</v>
      </c>
      <c r="B40" t="str">
        <f t="shared" si="3"/>
        <v>TG1</v>
      </c>
      <c r="C40" t="str">
        <f t="shared" si="4"/>
        <v>Edit Voice</v>
      </c>
      <c r="D40" t="str">
        <f t="shared" si="4"/>
        <v>OP2</v>
      </c>
      <c r="E40" t="s">
        <v>21</v>
      </c>
      <c r="F40">
        <v>0</v>
      </c>
      <c r="G40">
        <v>14</v>
      </c>
      <c r="H40" s="3" t="s">
        <v>119</v>
      </c>
      <c r="I40" t="str">
        <f t="shared" si="0"/>
        <v>/MiniDexed/TG1/Edit Voice/OP2/Osc Detune</v>
      </c>
      <c r="J40">
        <f t="shared" si="1"/>
        <v>4</v>
      </c>
      <c r="K40" t="str" cm="1">
        <f t="array" ref="K40">INDEX(A40:E40,1,COUNTA(A40:E40))</f>
        <v>Osc Detune</v>
      </c>
      <c r="L40" t="str">
        <f>VLOOKUP(K40,$K$2:L39,2,FALSE)</f>
        <v>Detn</v>
      </c>
    </row>
    <row r="41" spans="1:12" outlineLevel="4" x14ac:dyDescent="0.25">
      <c r="A41" t="str">
        <f t="shared" si="2"/>
        <v>MiniDexed</v>
      </c>
      <c r="B41" t="str">
        <f t="shared" si="3"/>
        <v>TG1</v>
      </c>
      <c r="C41" t="str">
        <f t="shared" si="4"/>
        <v>Edit Voice</v>
      </c>
      <c r="D41" t="str">
        <f t="shared" si="4"/>
        <v>OP2</v>
      </c>
      <c r="E41" t="s">
        <v>22</v>
      </c>
      <c r="F41">
        <v>0</v>
      </c>
      <c r="G41">
        <v>1</v>
      </c>
      <c r="H41" s="3" t="s">
        <v>120</v>
      </c>
      <c r="I41" t="str">
        <f t="shared" si="0"/>
        <v>/MiniDexed/TG1/Edit Voice/OP2/Osc Mode</v>
      </c>
      <c r="J41">
        <f t="shared" si="1"/>
        <v>5</v>
      </c>
      <c r="K41" t="str" cm="1">
        <f t="array" ref="K41">INDEX(A41:E41,1,COUNTA(A41:E41))</f>
        <v>Osc Mode</v>
      </c>
      <c r="L41" t="str">
        <f>VLOOKUP(K41,$K$2:L40,2,FALSE)</f>
        <v>Mode</v>
      </c>
    </row>
    <row r="42" spans="1:12" outlineLevel="4" x14ac:dyDescent="0.25">
      <c r="A42" t="str">
        <f t="shared" si="2"/>
        <v>MiniDexed</v>
      </c>
      <c r="B42" t="str">
        <f t="shared" si="3"/>
        <v>TG1</v>
      </c>
      <c r="C42" t="str">
        <f t="shared" si="4"/>
        <v>Edit Voice</v>
      </c>
      <c r="D42" t="str">
        <f t="shared" si="4"/>
        <v>OP2</v>
      </c>
      <c r="E42" t="s">
        <v>23</v>
      </c>
      <c r="F42">
        <v>0</v>
      </c>
      <c r="G42">
        <v>99</v>
      </c>
      <c r="H42" s="3" t="s">
        <v>121</v>
      </c>
      <c r="I42" t="str">
        <f t="shared" si="0"/>
        <v>/MiniDexed/TG1/Edit Voice/OP2/EG Rate 1</v>
      </c>
      <c r="J42">
        <f t="shared" si="1"/>
        <v>6</v>
      </c>
      <c r="K42" t="str" cm="1">
        <f t="array" ref="K42">INDEX(A42:E42,1,COUNTA(A42:E42))</f>
        <v>EG Rate 1</v>
      </c>
      <c r="L42" t="str">
        <f>VLOOKUP(K42,$K$2:L41,2,FALSE)</f>
        <v>EGR1</v>
      </c>
    </row>
    <row r="43" spans="1:12" outlineLevel="4" x14ac:dyDescent="0.25">
      <c r="A43" t="str">
        <f t="shared" si="2"/>
        <v>MiniDexed</v>
      </c>
      <c r="B43" t="str">
        <f t="shared" si="3"/>
        <v>TG1</v>
      </c>
      <c r="C43" t="str">
        <f t="shared" si="4"/>
        <v>Edit Voice</v>
      </c>
      <c r="D43" t="str">
        <f t="shared" si="4"/>
        <v>OP2</v>
      </c>
      <c r="E43" t="s">
        <v>24</v>
      </c>
      <c r="F43">
        <v>0</v>
      </c>
      <c r="G43">
        <v>99</v>
      </c>
      <c r="H43" s="3" t="s">
        <v>122</v>
      </c>
      <c r="I43" t="str">
        <f t="shared" si="0"/>
        <v>/MiniDexed/TG1/Edit Voice/OP2/EG Rate 2</v>
      </c>
      <c r="J43">
        <f t="shared" si="1"/>
        <v>7</v>
      </c>
      <c r="K43" t="str" cm="1">
        <f t="array" ref="K43">INDEX(A43:E43,1,COUNTA(A43:E43))</f>
        <v>EG Rate 2</v>
      </c>
      <c r="L43" t="str">
        <f>VLOOKUP(K43,$K$2:L42,2,FALSE)</f>
        <v>EGR2</v>
      </c>
    </row>
    <row r="44" spans="1:12" outlineLevel="4" x14ac:dyDescent="0.25">
      <c r="A44" t="str">
        <f t="shared" si="2"/>
        <v>MiniDexed</v>
      </c>
      <c r="B44" t="str">
        <f t="shared" si="3"/>
        <v>TG1</v>
      </c>
      <c r="C44" t="str">
        <f t="shared" si="4"/>
        <v>Edit Voice</v>
      </c>
      <c r="D44" t="str">
        <f t="shared" si="4"/>
        <v>OP2</v>
      </c>
      <c r="E44" t="s">
        <v>25</v>
      </c>
      <c r="F44">
        <v>0</v>
      </c>
      <c r="G44">
        <v>99</v>
      </c>
      <c r="H44" s="3" t="s">
        <v>123</v>
      </c>
      <c r="I44" t="str">
        <f t="shared" si="0"/>
        <v>/MiniDexed/TG1/Edit Voice/OP2/EG Rate 3</v>
      </c>
      <c r="J44">
        <f t="shared" si="1"/>
        <v>8</v>
      </c>
      <c r="K44" t="str" cm="1">
        <f t="array" ref="K44">INDEX(A44:E44,1,COUNTA(A44:E44))</f>
        <v>EG Rate 3</v>
      </c>
      <c r="L44" t="str">
        <f>VLOOKUP(K44,$K$2:L43,2,FALSE)</f>
        <v>EGR3</v>
      </c>
    </row>
    <row r="45" spans="1:12" outlineLevel="4" x14ac:dyDescent="0.25">
      <c r="A45" t="str">
        <f t="shared" si="2"/>
        <v>MiniDexed</v>
      </c>
      <c r="B45" t="str">
        <f t="shared" si="3"/>
        <v>TG1</v>
      </c>
      <c r="C45" t="str">
        <f t="shared" si="4"/>
        <v>Edit Voice</v>
      </c>
      <c r="D45" t="str">
        <f t="shared" si="4"/>
        <v>OP2</v>
      </c>
      <c r="E45" t="s">
        <v>26</v>
      </c>
      <c r="F45">
        <v>0</v>
      </c>
      <c r="G45">
        <v>99</v>
      </c>
      <c r="H45" s="3" t="s">
        <v>124</v>
      </c>
      <c r="I45" t="str">
        <f t="shared" si="0"/>
        <v>/MiniDexed/TG1/Edit Voice/OP2/EG Rate 4</v>
      </c>
      <c r="J45">
        <f t="shared" si="1"/>
        <v>9</v>
      </c>
      <c r="K45" t="str" cm="1">
        <f t="array" ref="K45">INDEX(A45:E45,1,COUNTA(A45:E45))</f>
        <v>EG Rate 4</v>
      </c>
      <c r="L45" t="str">
        <f>VLOOKUP(K45,$K$2:L44,2,FALSE)</f>
        <v>EGR4</v>
      </c>
    </row>
    <row r="46" spans="1:12" outlineLevel="4" x14ac:dyDescent="0.25">
      <c r="A46" t="str">
        <f t="shared" si="2"/>
        <v>MiniDexed</v>
      </c>
      <c r="B46" t="str">
        <f t="shared" si="3"/>
        <v>TG1</v>
      </c>
      <c r="C46" t="str">
        <f t="shared" si="4"/>
        <v>Edit Voice</v>
      </c>
      <c r="D46" t="str">
        <f t="shared" si="4"/>
        <v>OP2</v>
      </c>
      <c r="E46" t="s">
        <v>139</v>
      </c>
      <c r="F46">
        <v>0</v>
      </c>
      <c r="G46">
        <v>99</v>
      </c>
      <c r="H46" s="3" t="s">
        <v>125</v>
      </c>
      <c r="I46" t="str">
        <f t="shared" si="0"/>
        <v>/MiniDexed/TG1/Edit Voice/OP2/EG Level 1</v>
      </c>
      <c r="J46">
        <f t="shared" si="1"/>
        <v>10</v>
      </c>
      <c r="K46" t="str" cm="1">
        <f t="array" ref="K46">INDEX(A46:E46,1,COUNTA(A46:E46))</f>
        <v>EG Level 1</v>
      </c>
      <c r="L46" t="str">
        <f>VLOOKUP(K46,$K$2:L45,2,FALSE)</f>
        <v>EGL1</v>
      </c>
    </row>
    <row r="47" spans="1:12" outlineLevel="4" x14ac:dyDescent="0.25">
      <c r="A47" t="str">
        <f t="shared" si="2"/>
        <v>MiniDexed</v>
      </c>
      <c r="B47" t="str">
        <f t="shared" si="3"/>
        <v>TG1</v>
      </c>
      <c r="C47" t="str">
        <f t="shared" si="4"/>
        <v>Edit Voice</v>
      </c>
      <c r="D47" t="str">
        <f t="shared" si="4"/>
        <v>OP2</v>
      </c>
      <c r="E47" t="s">
        <v>140</v>
      </c>
      <c r="F47">
        <v>0</v>
      </c>
      <c r="G47">
        <v>99</v>
      </c>
      <c r="H47" s="3" t="s">
        <v>126</v>
      </c>
      <c r="I47" t="str">
        <f t="shared" si="0"/>
        <v>/MiniDexed/TG1/Edit Voice/OP2/EG Level 2</v>
      </c>
      <c r="J47">
        <f t="shared" si="1"/>
        <v>11</v>
      </c>
      <c r="K47" t="str" cm="1">
        <f t="array" ref="K47">INDEX(A47:E47,1,COUNTA(A47:E47))</f>
        <v>EG Level 2</v>
      </c>
      <c r="L47" t="str">
        <f>VLOOKUP(K47,$K$2:L46,2,FALSE)</f>
        <v>EGL2</v>
      </c>
    </row>
    <row r="48" spans="1:12" outlineLevel="4" x14ac:dyDescent="0.25">
      <c r="A48" t="str">
        <f t="shared" si="2"/>
        <v>MiniDexed</v>
      </c>
      <c r="B48" t="str">
        <f t="shared" si="3"/>
        <v>TG1</v>
      </c>
      <c r="C48" t="str">
        <f t="shared" si="4"/>
        <v>Edit Voice</v>
      </c>
      <c r="D48" t="str">
        <f t="shared" si="4"/>
        <v>OP2</v>
      </c>
      <c r="E48" t="s">
        <v>141</v>
      </c>
      <c r="F48">
        <v>0</v>
      </c>
      <c r="G48">
        <v>99</v>
      </c>
      <c r="H48" s="3" t="s">
        <v>127</v>
      </c>
      <c r="I48" t="str">
        <f t="shared" si="0"/>
        <v>/MiniDexed/TG1/Edit Voice/OP2/EG Level 3</v>
      </c>
      <c r="J48">
        <f t="shared" si="1"/>
        <v>12</v>
      </c>
      <c r="K48" t="str" cm="1">
        <f t="array" ref="K48">INDEX(A48:E48,1,COUNTA(A48:E48))</f>
        <v>EG Level 3</v>
      </c>
      <c r="L48" t="str">
        <f>VLOOKUP(K48,$K$2:L47,2,FALSE)</f>
        <v>EGL3</v>
      </c>
    </row>
    <row r="49" spans="1:12" outlineLevel="4" x14ac:dyDescent="0.25">
      <c r="A49" t="str">
        <f t="shared" si="2"/>
        <v>MiniDexed</v>
      </c>
      <c r="B49" t="str">
        <f t="shared" si="3"/>
        <v>TG1</v>
      </c>
      <c r="C49" t="str">
        <f t="shared" si="4"/>
        <v>Edit Voice</v>
      </c>
      <c r="D49" t="str">
        <f t="shared" si="4"/>
        <v>OP2</v>
      </c>
      <c r="E49" t="s">
        <v>142</v>
      </c>
      <c r="F49">
        <v>0</v>
      </c>
      <c r="G49">
        <v>99</v>
      </c>
      <c r="H49" s="3" t="s">
        <v>128</v>
      </c>
      <c r="I49" t="str">
        <f t="shared" si="0"/>
        <v>/MiniDexed/TG1/Edit Voice/OP2/EG Level 4</v>
      </c>
      <c r="J49">
        <f t="shared" si="1"/>
        <v>13</v>
      </c>
      <c r="K49" t="str" cm="1">
        <f t="array" ref="K49">INDEX(A49:E49,1,COUNTA(A49:E49))</f>
        <v>EG Level 4</v>
      </c>
      <c r="L49" t="str">
        <f>VLOOKUP(K49,$K$2:L48,2,FALSE)</f>
        <v>EGL4</v>
      </c>
    </row>
    <row r="50" spans="1:12" outlineLevel="4" x14ac:dyDescent="0.25">
      <c r="A50" t="str">
        <f t="shared" si="2"/>
        <v>MiniDexed</v>
      </c>
      <c r="B50" t="str">
        <f t="shared" si="3"/>
        <v>TG1</v>
      </c>
      <c r="C50" t="str">
        <f t="shared" si="4"/>
        <v>Edit Voice</v>
      </c>
      <c r="D50" t="str">
        <f t="shared" si="4"/>
        <v>OP2</v>
      </c>
      <c r="E50" t="s">
        <v>27</v>
      </c>
      <c r="F50">
        <v>0</v>
      </c>
      <c r="G50">
        <v>99</v>
      </c>
      <c r="H50" s="3" t="s">
        <v>129</v>
      </c>
      <c r="I50" t="str">
        <f t="shared" si="0"/>
        <v>/MiniDexed/TG1/Edit Voice/OP2/Break Point</v>
      </c>
      <c r="J50">
        <f t="shared" si="1"/>
        <v>14</v>
      </c>
      <c r="K50" t="str" cm="1">
        <f t="array" ref="K50">INDEX(A50:E50,1,COUNTA(A50:E50))</f>
        <v>Break Point</v>
      </c>
      <c r="L50" t="str">
        <f>VLOOKUP(K50,$K$2:L49,2,FALSE)</f>
        <v>Brk</v>
      </c>
    </row>
    <row r="51" spans="1:12" outlineLevel="4" x14ac:dyDescent="0.25">
      <c r="A51" t="str">
        <f t="shared" si="2"/>
        <v>MiniDexed</v>
      </c>
      <c r="B51" t="str">
        <f t="shared" si="3"/>
        <v>TG1</v>
      </c>
      <c r="C51" t="str">
        <f t="shared" si="4"/>
        <v>Edit Voice</v>
      </c>
      <c r="D51" t="str">
        <f t="shared" si="4"/>
        <v>OP2</v>
      </c>
      <c r="E51" t="s">
        <v>28</v>
      </c>
      <c r="F51">
        <v>0</v>
      </c>
      <c r="G51">
        <v>99</v>
      </c>
      <c r="H51" s="3" t="s">
        <v>130</v>
      </c>
      <c r="I51" t="str">
        <f t="shared" si="0"/>
        <v>/MiniDexed/TG1/Edit Voice/OP2/L Key Depth</v>
      </c>
      <c r="J51">
        <f t="shared" si="1"/>
        <v>15</v>
      </c>
      <c r="K51" t="str" cm="1">
        <f t="array" ref="K51">INDEX(A51:E51,1,COUNTA(A51:E51))</f>
        <v>L Key Depth</v>
      </c>
      <c r="L51" t="str">
        <f>VLOOKUP(K51,$K$2:L50,2,FALSE)</f>
        <v>LK D</v>
      </c>
    </row>
    <row r="52" spans="1:12" outlineLevel="4" x14ac:dyDescent="0.25">
      <c r="A52" t="str">
        <f t="shared" si="2"/>
        <v>MiniDexed</v>
      </c>
      <c r="B52" t="str">
        <f t="shared" si="3"/>
        <v>TG1</v>
      </c>
      <c r="C52" t="str">
        <f t="shared" si="4"/>
        <v>Edit Voice</v>
      </c>
      <c r="D52" t="str">
        <f t="shared" si="4"/>
        <v>OP2</v>
      </c>
      <c r="E52" t="s">
        <v>29</v>
      </c>
      <c r="F52">
        <v>0</v>
      </c>
      <c r="G52">
        <v>99</v>
      </c>
      <c r="H52" s="3" t="s">
        <v>131</v>
      </c>
      <c r="I52" t="str">
        <f t="shared" si="0"/>
        <v>/MiniDexed/TG1/Edit Voice/OP2/R Key Depth</v>
      </c>
      <c r="J52">
        <f t="shared" si="1"/>
        <v>16</v>
      </c>
      <c r="K52" t="str" cm="1">
        <f t="array" ref="K52">INDEX(A52:E52,1,COUNTA(A52:E52))</f>
        <v>R Key Depth</v>
      </c>
      <c r="L52" t="str">
        <f>VLOOKUP(K52,$K$2:L51,2,FALSE)</f>
        <v>RK D</v>
      </c>
    </row>
    <row r="53" spans="1:12" outlineLevel="4" x14ac:dyDescent="0.25">
      <c r="A53" t="str">
        <f t="shared" si="2"/>
        <v>MiniDexed</v>
      </c>
      <c r="B53" t="str">
        <f t="shared" si="3"/>
        <v>TG1</v>
      </c>
      <c r="C53" t="str">
        <f t="shared" si="4"/>
        <v>Edit Voice</v>
      </c>
      <c r="D53" t="str">
        <f t="shared" si="4"/>
        <v>OP2</v>
      </c>
      <c r="E53" t="s">
        <v>30</v>
      </c>
      <c r="F53">
        <v>0</v>
      </c>
      <c r="G53">
        <v>3</v>
      </c>
      <c r="H53" s="3" t="s">
        <v>132</v>
      </c>
      <c r="I53" t="str">
        <f t="shared" si="0"/>
        <v>/MiniDexed/TG1/Edit Voice/OP2/L Key Scale</v>
      </c>
      <c r="J53">
        <f t="shared" si="1"/>
        <v>17</v>
      </c>
      <c r="K53" t="str" cm="1">
        <f t="array" ref="K53">INDEX(A53:E53,1,COUNTA(A53:E53))</f>
        <v>L Key Scale</v>
      </c>
      <c r="L53" t="str">
        <f>VLOOKUP(K53,$K$2:L52,2,FALSE)</f>
        <v>LK S</v>
      </c>
    </row>
    <row r="54" spans="1:12" outlineLevel="4" x14ac:dyDescent="0.25">
      <c r="A54" t="str">
        <f t="shared" si="2"/>
        <v>MiniDexed</v>
      </c>
      <c r="B54" t="str">
        <f t="shared" si="3"/>
        <v>TG1</v>
      </c>
      <c r="C54" t="str">
        <f t="shared" si="4"/>
        <v>Edit Voice</v>
      </c>
      <c r="D54" t="str">
        <f t="shared" si="4"/>
        <v>OP2</v>
      </c>
      <c r="E54" t="s">
        <v>31</v>
      </c>
      <c r="F54">
        <v>0</v>
      </c>
      <c r="G54">
        <v>3</v>
      </c>
      <c r="H54" s="3" t="s">
        <v>133</v>
      </c>
      <c r="I54" t="str">
        <f t="shared" si="0"/>
        <v>/MiniDexed/TG1/Edit Voice/OP2/R Key Scale</v>
      </c>
      <c r="J54">
        <f t="shared" si="1"/>
        <v>18</v>
      </c>
      <c r="K54" t="str" cm="1">
        <f t="array" ref="K54">INDEX(A54:E54,1,COUNTA(A54:E54))</f>
        <v>R Key Scale</v>
      </c>
      <c r="L54" t="str">
        <f>VLOOKUP(K54,$K$2:L53,2,FALSE)</f>
        <v>RK S</v>
      </c>
    </row>
    <row r="55" spans="1:12" outlineLevel="4" x14ac:dyDescent="0.25">
      <c r="A55" t="str">
        <f t="shared" si="2"/>
        <v>MiniDexed</v>
      </c>
      <c r="B55" t="str">
        <f t="shared" si="3"/>
        <v>TG1</v>
      </c>
      <c r="C55" t="str">
        <f t="shared" si="4"/>
        <v>Edit Voice</v>
      </c>
      <c r="D55" t="str">
        <f t="shared" si="4"/>
        <v>OP2</v>
      </c>
      <c r="E55" t="s">
        <v>32</v>
      </c>
      <c r="F55">
        <v>0</v>
      </c>
      <c r="G55">
        <v>7</v>
      </c>
      <c r="H55" s="3" t="s">
        <v>134</v>
      </c>
      <c r="I55" t="str">
        <f t="shared" si="0"/>
        <v>/MiniDexed/TG1/Edit Voice/OP2/Rate Scaling</v>
      </c>
      <c r="J55">
        <f t="shared" si="1"/>
        <v>19</v>
      </c>
      <c r="K55" t="str" cm="1">
        <f t="array" ref="K55">INDEX(A55:E55,1,COUNTA(A55:E55))</f>
        <v>Rate Scaling</v>
      </c>
      <c r="L55" t="str">
        <f>VLOOKUP(K55,$K$2:L54,2,FALSE)</f>
        <v>Rate</v>
      </c>
    </row>
    <row r="56" spans="1:12" outlineLevel="4" x14ac:dyDescent="0.25">
      <c r="A56" t="str">
        <f t="shared" si="2"/>
        <v>MiniDexed</v>
      </c>
      <c r="B56" t="str">
        <f t="shared" si="3"/>
        <v>TG1</v>
      </c>
      <c r="C56" t="str">
        <f t="shared" si="4"/>
        <v>Edit Voice</v>
      </c>
      <c r="D56" t="str">
        <f t="shared" si="4"/>
        <v>OP2</v>
      </c>
      <c r="E56" t="s">
        <v>34</v>
      </c>
      <c r="F56">
        <v>0</v>
      </c>
      <c r="G56">
        <v>3</v>
      </c>
      <c r="H56" s="3" t="s">
        <v>135</v>
      </c>
      <c r="I56" t="str">
        <f t="shared" si="0"/>
        <v>/MiniDexed/TG1/Edit Voice/OP2/A Mod Sens.</v>
      </c>
      <c r="J56">
        <f t="shared" si="1"/>
        <v>20</v>
      </c>
      <c r="K56" t="str" cm="1">
        <f t="array" ref="K56">INDEX(A56:E56,1,COUNTA(A56:E56))</f>
        <v>A Mod Sens.</v>
      </c>
      <c r="L56" t="str">
        <f>VLOOKUP(K56,$K$2:L55,2,FALSE)</f>
        <v>AM S</v>
      </c>
    </row>
    <row r="57" spans="1:12" outlineLevel="4" x14ac:dyDescent="0.25">
      <c r="A57" t="str">
        <f t="shared" si="2"/>
        <v>MiniDexed</v>
      </c>
      <c r="B57" t="str">
        <f t="shared" si="3"/>
        <v>TG1</v>
      </c>
      <c r="C57" t="str">
        <f t="shared" si="4"/>
        <v>Edit Voice</v>
      </c>
      <c r="D57" t="str">
        <f t="shared" si="4"/>
        <v>OP2</v>
      </c>
      <c r="E57" t="s">
        <v>33</v>
      </c>
      <c r="F57">
        <v>0</v>
      </c>
      <c r="G57">
        <v>7</v>
      </c>
      <c r="H57" s="3" t="s">
        <v>136</v>
      </c>
      <c r="I57" t="str">
        <f t="shared" si="0"/>
        <v>/MiniDexed/TG1/Edit Voice/OP2/K Vel. Sens</v>
      </c>
      <c r="J57">
        <f t="shared" si="1"/>
        <v>21</v>
      </c>
      <c r="K57" t="str" cm="1">
        <f t="array" ref="K57">INDEX(A57:E57,1,COUNTA(A57:E57))</f>
        <v>K Vel. Sens</v>
      </c>
      <c r="L57" t="str">
        <f>VLOOKUP(K57,$K$2:L56,2,FALSE)</f>
        <v>KV S</v>
      </c>
    </row>
    <row r="58" spans="1:12" outlineLevel="3" x14ac:dyDescent="0.25">
      <c r="A58" t="str">
        <f t="shared" si="2"/>
        <v>MiniDexed</v>
      </c>
      <c r="B58" t="str">
        <f t="shared" si="3"/>
        <v>TG1</v>
      </c>
      <c r="C58" t="str">
        <f t="shared" si="4"/>
        <v>Edit Voice</v>
      </c>
      <c r="D58" s="1" t="s">
        <v>36</v>
      </c>
      <c r="I58" t="str">
        <f t="shared" si="0"/>
        <v>/MiniDexed/TG1/Edit Voice/OP3</v>
      </c>
      <c r="J58">
        <f t="shared" si="1"/>
        <v>1</v>
      </c>
      <c r="K58" t="str" cm="1">
        <f t="array" ref="K58">INDEX(A58:E58,1,COUNTA(A58:E58))</f>
        <v>OP3</v>
      </c>
      <c r="L58" t="s">
        <v>36</v>
      </c>
    </row>
    <row r="59" spans="1:12" outlineLevel="4" x14ac:dyDescent="0.25">
      <c r="A59" t="str">
        <f t="shared" si="2"/>
        <v>MiniDexed</v>
      </c>
      <c r="B59" t="str">
        <f t="shared" si="3"/>
        <v>TG1</v>
      </c>
      <c r="C59" t="str">
        <f t="shared" si="4"/>
        <v>Edit Voice</v>
      </c>
      <c r="D59" t="str">
        <f>D58</f>
        <v>OP3</v>
      </c>
      <c r="E59" t="s">
        <v>18</v>
      </c>
      <c r="F59">
        <v>0</v>
      </c>
      <c r="G59">
        <v>99</v>
      </c>
      <c r="H59" s="3" t="s">
        <v>116</v>
      </c>
      <c r="I59" t="str">
        <f t="shared" si="0"/>
        <v>/MiniDexed/TG1/Edit Voice/OP3/Output Level</v>
      </c>
      <c r="J59">
        <f t="shared" si="1"/>
        <v>1</v>
      </c>
      <c r="K59" t="str" cm="1">
        <f t="array" ref="K59">INDEX(A59:E59,1,COUNTA(A59:E59))</f>
        <v>Output Level</v>
      </c>
      <c r="L59" t="str">
        <f>VLOOKUP(K59,$K$2:L58,2,FALSE)</f>
        <v>Lvl</v>
      </c>
    </row>
    <row r="60" spans="1:12" outlineLevel="4" x14ac:dyDescent="0.25">
      <c r="A60" t="str">
        <f t="shared" si="2"/>
        <v>MiniDexed</v>
      </c>
      <c r="B60" t="str">
        <f t="shared" si="3"/>
        <v>TG1</v>
      </c>
      <c r="C60" t="str">
        <f t="shared" si="4"/>
        <v>Edit Voice</v>
      </c>
      <c r="D60" t="str">
        <f t="shared" si="4"/>
        <v>OP3</v>
      </c>
      <c r="E60" t="s">
        <v>19</v>
      </c>
      <c r="F60">
        <v>0</v>
      </c>
      <c r="G60">
        <v>31</v>
      </c>
      <c r="H60" s="3" t="s">
        <v>117</v>
      </c>
      <c r="I60" t="str">
        <f t="shared" si="0"/>
        <v>/MiniDexed/TG1/Edit Voice/OP3/Freq Coarse</v>
      </c>
      <c r="J60">
        <f t="shared" si="1"/>
        <v>2</v>
      </c>
      <c r="K60" t="str" cm="1">
        <f t="array" ref="K60">INDEX(A60:E60,1,COUNTA(A60:E60))</f>
        <v>Freq Coarse</v>
      </c>
      <c r="L60" t="str">
        <f>VLOOKUP(K60,$K$2:L59,2,FALSE)</f>
        <v>Coar</v>
      </c>
    </row>
    <row r="61" spans="1:12" outlineLevel="4" x14ac:dyDescent="0.25">
      <c r="A61" t="str">
        <f t="shared" si="2"/>
        <v>MiniDexed</v>
      </c>
      <c r="B61" t="str">
        <f t="shared" si="3"/>
        <v>TG1</v>
      </c>
      <c r="C61" t="str">
        <f t="shared" si="4"/>
        <v>Edit Voice</v>
      </c>
      <c r="D61" t="str">
        <f t="shared" si="4"/>
        <v>OP3</v>
      </c>
      <c r="E61" t="s">
        <v>20</v>
      </c>
      <c r="F61">
        <v>0</v>
      </c>
      <c r="G61">
        <v>99</v>
      </c>
      <c r="H61" s="3" t="s">
        <v>118</v>
      </c>
      <c r="I61" t="str">
        <f t="shared" si="0"/>
        <v>/MiniDexed/TG1/Edit Voice/OP3/Freq Fine</v>
      </c>
      <c r="J61">
        <f t="shared" si="1"/>
        <v>3</v>
      </c>
      <c r="K61" t="str" cm="1">
        <f t="array" ref="K61">INDEX(A61:E61,1,COUNTA(A61:E61))</f>
        <v>Freq Fine</v>
      </c>
      <c r="L61" t="str">
        <f>VLOOKUP(K61,$K$2:L60,2,FALSE)</f>
        <v>Fine</v>
      </c>
    </row>
    <row r="62" spans="1:12" outlineLevel="4" x14ac:dyDescent="0.25">
      <c r="A62" t="str">
        <f t="shared" si="2"/>
        <v>MiniDexed</v>
      </c>
      <c r="B62" t="str">
        <f t="shared" si="3"/>
        <v>TG1</v>
      </c>
      <c r="C62" t="str">
        <f t="shared" si="4"/>
        <v>Edit Voice</v>
      </c>
      <c r="D62" t="str">
        <f t="shared" si="4"/>
        <v>OP3</v>
      </c>
      <c r="E62" t="s">
        <v>21</v>
      </c>
      <c r="F62">
        <v>0</v>
      </c>
      <c r="G62">
        <v>14</v>
      </c>
      <c r="H62" s="3" t="s">
        <v>119</v>
      </c>
      <c r="I62" t="str">
        <f t="shared" si="0"/>
        <v>/MiniDexed/TG1/Edit Voice/OP3/Osc Detune</v>
      </c>
      <c r="J62">
        <f t="shared" si="1"/>
        <v>4</v>
      </c>
      <c r="K62" t="str" cm="1">
        <f t="array" ref="K62">INDEX(A62:E62,1,COUNTA(A62:E62))</f>
        <v>Osc Detune</v>
      </c>
      <c r="L62" t="str">
        <f>VLOOKUP(K62,$K$2:L61,2,FALSE)</f>
        <v>Detn</v>
      </c>
    </row>
    <row r="63" spans="1:12" outlineLevel="4" x14ac:dyDescent="0.25">
      <c r="A63" t="str">
        <f t="shared" si="2"/>
        <v>MiniDexed</v>
      </c>
      <c r="B63" t="str">
        <f t="shared" si="3"/>
        <v>TG1</v>
      </c>
      <c r="C63" t="str">
        <f t="shared" si="4"/>
        <v>Edit Voice</v>
      </c>
      <c r="D63" t="str">
        <f t="shared" si="4"/>
        <v>OP3</v>
      </c>
      <c r="E63" t="s">
        <v>22</v>
      </c>
      <c r="F63">
        <v>0</v>
      </c>
      <c r="G63">
        <v>1</v>
      </c>
      <c r="H63" s="3" t="s">
        <v>120</v>
      </c>
      <c r="I63" t="str">
        <f t="shared" si="0"/>
        <v>/MiniDexed/TG1/Edit Voice/OP3/Osc Mode</v>
      </c>
      <c r="J63">
        <f t="shared" si="1"/>
        <v>5</v>
      </c>
      <c r="K63" t="str" cm="1">
        <f t="array" ref="K63">INDEX(A63:E63,1,COUNTA(A63:E63))</f>
        <v>Osc Mode</v>
      </c>
      <c r="L63" t="str">
        <f>VLOOKUP(K63,$K$2:L62,2,FALSE)</f>
        <v>Mode</v>
      </c>
    </row>
    <row r="64" spans="1:12" outlineLevel="4" x14ac:dyDescent="0.25">
      <c r="A64" t="str">
        <f t="shared" si="2"/>
        <v>MiniDexed</v>
      </c>
      <c r="B64" t="str">
        <f t="shared" si="3"/>
        <v>TG1</v>
      </c>
      <c r="C64" t="str">
        <f t="shared" si="4"/>
        <v>Edit Voice</v>
      </c>
      <c r="D64" t="str">
        <f t="shared" si="4"/>
        <v>OP3</v>
      </c>
      <c r="E64" t="s">
        <v>23</v>
      </c>
      <c r="F64">
        <v>0</v>
      </c>
      <c r="G64">
        <v>99</v>
      </c>
      <c r="H64" s="3" t="s">
        <v>121</v>
      </c>
      <c r="I64" t="str">
        <f t="shared" si="0"/>
        <v>/MiniDexed/TG1/Edit Voice/OP3/EG Rate 1</v>
      </c>
      <c r="J64">
        <f t="shared" si="1"/>
        <v>6</v>
      </c>
      <c r="K64" t="str" cm="1">
        <f t="array" ref="K64">INDEX(A64:E64,1,COUNTA(A64:E64))</f>
        <v>EG Rate 1</v>
      </c>
      <c r="L64" t="str">
        <f>VLOOKUP(K64,$K$2:L63,2,FALSE)</f>
        <v>EGR1</v>
      </c>
    </row>
    <row r="65" spans="1:12" outlineLevel="4" x14ac:dyDescent="0.25">
      <c r="A65" t="str">
        <f t="shared" si="2"/>
        <v>MiniDexed</v>
      </c>
      <c r="B65" t="str">
        <f t="shared" si="3"/>
        <v>TG1</v>
      </c>
      <c r="C65" t="str">
        <f t="shared" si="4"/>
        <v>Edit Voice</v>
      </c>
      <c r="D65" t="str">
        <f t="shared" si="4"/>
        <v>OP3</v>
      </c>
      <c r="E65" t="s">
        <v>24</v>
      </c>
      <c r="F65">
        <v>0</v>
      </c>
      <c r="G65">
        <v>99</v>
      </c>
      <c r="H65" s="3" t="s">
        <v>122</v>
      </c>
      <c r="I65" t="str">
        <f t="shared" si="0"/>
        <v>/MiniDexed/TG1/Edit Voice/OP3/EG Rate 2</v>
      </c>
      <c r="J65">
        <f t="shared" si="1"/>
        <v>7</v>
      </c>
      <c r="K65" t="str" cm="1">
        <f t="array" ref="K65">INDEX(A65:E65,1,COUNTA(A65:E65))</f>
        <v>EG Rate 2</v>
      </c>
      <c r="L65" t="str">
        <f>VLOOKUP(K65,$K$2:L64,2,FALSE)</f>
        <v>EGR2</v>
      </c>
    </row>
    <row r="66" spans="1:12" outlineLevel="4" x14ac:dyDescent="0.25">
      <c r="A66" t="str">
        <f t="shared" si="2"/>
        <v>MiniDexed</v>
      </c>
      <c r="B66" t="str">
        <f t="shared" si="3"/>
        <v>TG1</v>
      </c>
      <c r="C66" t="str">
        <f t="shared" si="4"/>
        <v>Edit Voice</v>
      </c>
      <c r="D66" t="str">
        <f t="shared" si="4"/>
        <v>OP3</v>
      </c>
      <c r="E66" t="s">
        <v>25</v>
      </c>
      <c r="F66">
        <v>0</v>
      </c>
      <c r="G66">
        <v>99</v>
      </c>
      <c r="H66" s="3" t="s">
        <v>123</v>
      </c>
      <c r="I66" t="str">
        <f t="shared" si="0"/>
        <v>/MiniDexed/TG1/Edit Voice/OP3/EG Rate 3</v>
      </c>
      <c r="J66">
        <f t="shared" si="1"/>
        <v>8</v>
      </c>
      <c r="K66" t="str" cm="1">
        <f t="array" ref="K66">INDEX(A66:E66,1,COUNTA(A66:E66))</f>
        <v>EG Rate 3</v>
      </c>
      <c r="L66" t="str">
        <f>VLOOKUP(K66,$K$2:L65,2,FALSE)</f>
        <v>EGR3</v>
      </c>
    </row>
    <row r="67" spans="1:12" outlineLevel="4" x14ac:dyDescent="0.25">
      <c r="A67" t="str">
        <f t="shared" si="2"/>
        <v>MiniDexed</v>
      </c>
      <c r="B67" t="str">
        <f t="shared" si="3"/>
        <v>TG1</v>
      </c>
      <c r="C67" t="str">
        <f t="shared" si="4"/>
        <v>Edit Voice</v>
      </c>
      <c r="D67" t="str">
        <f t="shared" si="4"/>
        <v>OP3</v>
      </c>
      <c r="E67" t="s">
        <v>26</v>
      </c>
      <c r="F67">
        <v>0</v>
      </c>
      <c r="G67">
        <v>99</v>
      </c>
      <c r="H67" s="3" t="s">
        <v>124</v>
      </c>
      <c r="I67" t="str">
        <f t="shared" ref="I67:I130" si="6">IF(LEN(A67)&gt;0,"/"&amp;A67,"")&amp;IF(LEN(B67)&gt;0,"/"&amp;B67,"")&amp;IF(LEN(C67)&gt;0,"/"&amp;C67,"")&amp;IF(LEN(D67)&gt;0,"/"&amp;D67,"")&amp;IF(LEN(E67)&gt;0,"/"&amp;E67,"")</f>
        <v>/MiniDexed/TG1/Edit Voice/OP3/EG Rate 4</v>
      </c>
      <c r="J67">
        <f t="shared" ref="J67:J130" si="7">IF(COUNTA(A67:E67)=COUNTA(A66:E66),J66+1,1)</f>
        <v>9</v>
      </c>
      <c r="K67" t="str" cm="1">
        <f t="array" ref="K67">INDEX(A67:E67,1,COUNTA(A67:E67))</f>
        <v>EG Rate 4</v>
      </c>
      <c r="L67" t="str">
        <f>VLOOKUP(K67,$K$2:L66,2,FALSE)</f>
        <v>EGR4</v>
      </c>
    </row>
    <row r="68" spans="1:12" outlineLevel="4" x14ac:dyDescent="0.25">
      <c r="A68" t="str">
        <f t="shared" ref="A68:A131" si="8">A67</f>
        <v>MiniDexed</v>
      </c>
      <c r="B68" t="str">
        <f t="shared" si="3"/>
        <v>TG1</v>
      </c>
      <c r="C68" t="str">
        <f t="shared" si="4"/>
        <v>Edit Voice</v>
      </c>
      <c r="D68" t="str">
        <f t="shared" si="4"/>
        <v>OP3</v>
      </c>
      <c r="E68" t="s">
        <v>139</v>
      </c>
      <c r="F68">
        <v>0</v>
      </c>
      <c r="G68">
        <v>99</v>
      </c>
      <c r="H68" s="3" t="s">
        <v>125</v>
      </c>
      <c r="I68" t="str">
        <f t="shared" si="6"/>
        <v>/MiniDexed/TG1/Edit Voice/OP3/EG Level 1</v>
      </c>
      <c r="J68">
        <f t="shared" si="7"/>
        <v>10</v>
      </c>
      <c r="K68" t="str" cm="1">
        <f t="array" ref="K68">INDEX(A68:E68,1,COUNTA(A68:E68))</f>
        <v>EG Level 1</v>
      </c>
      <c r="L68" t="str">
        <f>VLOOKUP(K68,$K$2:L67,2,FALSE)</f>
        <v>EGL1</v>
      </c>
    </row>
    <row r="69" spans="1:12" outlineLevel="4" x14ac:dyDescent="0.25">
      <c r="A69" t="str">
        <f t="shared" si="8"/>
        <v>MiniDexed</v>
      </c>
      <c r="B69" t="str">
        <f t="shared" ref="B69:B132" si="9">B68</f>
        <v>TG1</v>
      </c>
      <c r="C69" t="str">
        <f t="shared" si="4"/>
        <v>Edit Voice</v>
      </c>
      <c r="D69" t="str">
        <f t="shared" si="4"/>
        <v>OP3</v>
      </c>
      <c r="E69" t="s">
        <v>140</v>
      </c>
      <c r="F69">
        <v>0</v>
      </c>
      <c r="G69">
        <v>99</v>
      </c>
      <c r="H69" s="3" t="s">
        <v>126</v>
      </c>
      <c r="I69" t="str">
        <f t="shared" si="6"/>
        <v>/MiniDexed/TG1/Edit Voice/OP3/EG Level 2</v>
      </c>
      <c r="J69">
        <f t="shared" si="7"/>
        <v>11</v>
      </c>
      <c r="K69" t="str" cm="1">
        <f t="array" ref="K69">INDEX(A69:E69,1,COUNTA(A69:E69))</f>
        <v>EG Level 2</v>
      </c>
      <c r="L69" t="str">
        <f>VLOOKUP(K69,$K$2:L68,2,FALSE)</f>
        <v>EGL2</v>
      </c>
    </row>
    <row r="70" spans="1:12" outlineLevel="4" x14ac:dyDescent="0.25">
      <c r="A70" t="str">
        <f t="shared" si="8"/>
        <v>MiniDexed</v>
      </c>
      <c r="B70" t="str">
        <f t="shared" si="9"/>
        <v>TG1</v>
      </c>
      <c r="C70" t="str">
        <f t="shared" si="4"/>
        <v>Edit Voice</v>
      </c>
      <c r="D70" t="str">
        <f t="shared" si="4"/>
        <v>OP3</v>
      </c>
      <c r="E70" t="s">
        <v>141</v>
      </c>
      <c r="F70">
        <v>0</v>
      </c>
      <c r="G70">
        <v>99</v>
      </c>
      <c r="H70" s="3" t="s">
        <v>127</v>
      </c>
      <c r="I70" t="str">
        <f t="shared" si="6"/>
        <v>/MiniDexed/TG1/Edit Voice/OP3/EG Level 3</v>
      </c>
      <c r="J70">
        <f t="shared" si="7"/>
        <v>12</v>
      </c>
      <c r="K70" t="str" cm="1">
        <f t="array" ref="K70">INDEX(A70:E70,1,COUNTA(A70:E70))</f>
        <v>EG Level 3</v>
      </c>
      <c r="L70" t="str">
        <f>VLOOKUP(K70,$K$2:L69,2,FALSE)</f>
        <v>EGL3</v>
      </c>
    </row>
    <row r="71" spans="1:12" outlineLevel="4" x14ac:dyDescent="0.25">
      <c r="A71" t="str">
        <f t="shared" si="8"/>
        <v>MiniDexed</v>
      </c>
      <c r="B71" t="str">
        <f t="shared" si="9"/>
        <v>TG1</v>
      </c>
      <c r="C71" t="str">
        <f t="shared" si="4"/>
        <v>Edit Voice</v>
      </c>
      <c r="D71" t="str">
        <f t="shared" si="4"/>
        <v>OP3</v>
      </c>
      <c r="E71" t="s">
        <v>142</v>
      </c>
      <c r="F71">
        <v>0</v>
      </c>
      <c r="G71">
        <v>99</v>
      </c>
      <c r="H71" s="3" t="s">
        <v>128</v>
      </c>
      <c r="I71" t="str">
        <f t="shared" si="6"/>
        <v>/MiniDexed/TG1/Edit Voice/OP3/EG Level 4</v>
      </c>
      <c r="J71">
        <f t="shared" si="7"/>
        <v>13</v>
      </c>
      <c r="K71" t="str" cm="1">
        <f t="array" ref="K71">INDEX(A71:E71,1,COUNTA(A71:E71))</f>
        <v>EG Level 4</v>
      </c>
      <c r="L71" t="str">
        <f>VLOOKUP(K71,$K$2:L70,2,FALSE)</f>
        <v>EGL4</v>
      </c>
    </row>
    <row r="72" spans="1:12" outlineLevel="4" x14ac:dyDescent="0.25">
      <c r="A72" t="str">
        <f t="shared" si="8"/>
        <v>MiniDexed</v>
      </c>
      <c r="B72" t="str">
        <f t="shared" si="9"/>
        <v>TG1</v>
      </c>
      <c r="C72" t="str">
        <f t="shared" si="4"/>
        <v>Edit Voice</v>
      </c>
      <c r="D72" t="str">
        <f t="shared" si="4"/>
        <v>OP3</v>
      </c>
      <c r="E72" t="s">
        <v>27</v>
      </c>
      <c r="F72">
        <v>0</v>
      </c>
      <c r="G72">
        <v>99</v>
      </c>
      <c r="H72" s="3" t="s">
        <v>129</v>
      </c>
      <c r="I72" t="str">
        <f t="shared" si="6"/>
        <v>/MiniDexed/TG1/Edit Voice/OP3/Break Point</v>
      </c>
      <c r="J72">
        <f t="shared" si="7"/>
        <v>14</v>
      </c>
      <c r="K72" t="str" cm="1">
        <f t="array" ref="K72">INDEX(A72:E72,1,COUNTA(A72:E72))</f>
        <v>Break Point</v>
      </c>
      <c r="L72" t="str">
        <f>VLOOKUP(K72,$K$2:L71,2,FALSE)</f>
        <v>Brk</v>
      </c>
    </row>
    <row r="73" spans="1:12" outlineLevel="4" x14ac:dyDescent="0.25">
      <c r="A73" t="str">
        <f t="shared" si="8"/>
        <v>MiniDexed</v>
      </c>
      <c r="B73" t="str">
        <f t="shared" si="9"/>
        <v>TG1</v>
      </c>
      <c r="C73" t="str">
        <f t="shared" si="4"/>
        <v>Edit Voice</v>
      </c>
      <c r="D73" t="str">
        <f t="shared" si="4"/>
        <v>OP3</v>
      </c>
      <c r="E73" t="s">
        <v>28</v>
      </c>
      <c r="F73">
        <v>0</v>
      </c>
      <c r="G73">
        <v>99</v>
      </c>
      <c r="H73" s="3" t="s">
        <v>130</v>
      </c>
      <c r="I73" t="str">
        <f t="shared" si="6"/>
        <v>/MiniDexed/TG1/Edit Voice/OP3/L Key Depth</v>
      </c>
      <c r="J73">
        <f t="shared" si="7"/>
        <v>15</v>
      </c>
      <c r="K73" t="str" cm="1">
        <f t="array" ref="K73">INDEX(A73:E73,1,COUNTA(A73:E73))</f>
        <v>L Key Depth</v>
      </c>
      <c r="L73" t="str">
        <f>VLOOKUP(K73,$K$2:L72,2,FALSE)</f>
        <v>LK D</v>
      </c>
    </row>
    <row r="74" spans="1:12" outlineLevel="4" x14ac:dyDescent="0.25">
      <c r="A74" t="str">
        <f t="shared" si="8"/>
        <v>MiniDexed</v>
      </c>
      <c r="B74" t="str">
        <f t="shared" si="9"/>
        <v>TG1</v>
      </c>
      <c r="C74" t="str">
        <f t="shared" si="4"/>
        <v>Edit Voice</v>
      </c>
      <c r="D74" t="str">
        <f t="shared" si="4"/>
        <v>OP3</v>
      </c>
      <c r="E74" t="s">
        <v>29</v>
      </c>
      <c r="F74">
        <v>0</v>
      </c>
      <c r="G74">
        <v>99</v>
      </c>
      <c r="H74" s="3" t="s">
        <v>131</v>
      </c>
      <c r="I74" t="str">
        <f t="shared" si="6"/>
        <v>/MiniDexed/TG1/Edit Voice/OP3/R Key Depth</v>
      </c>
      <c r="J74">
        <f t="shared" si="7"/>
        <v>16</v>
      </c>
      <c r="K74" t="str" cm="1">
        <f t="array" ref="K74">INDEX(A74:E74,1,COUNTA(A74:E74))</f>
        <v>R Key Depth</v>
      </c>
      <c r="L74" t="str">
        <f>VLOOKUP(K74,$K$2:L73,2,FALSE)</f>
        <v>RK D</v>
      </c>
    </row>
    <row r="75" spans="1:12" outlineLevel="4" x14ac:dyDescent="0.25">
      <c r="A75" t="str">
        <f t="shared" si="8"/>
        <v>MiniDexed</v>
      </c>
      <c r="B75" t="str">
        <f t="shared" si="9"/>
        <v>TG1</v>
      </c>
      <c r="C75" t="str">
        <f t="shared" si="4"/>
        <v>Edit Voice</v>
      </c>
      <c r="D75" t="str">
        <f t="shared" si="4"/>
        <v>OP3</v>
      </c>
      <c r="E75" t="s">
        <v>30</v>
      </c>
      <c r="F75">
        <v>0</v>
      </c>
      <c r="G75">
        <v>3</v>
      </c>
      <c r="H75" s="3" t="s">
        <v>132</v>
      </c>
      <c r="I75" t="str">
        <f t="shared" si="6"/>
        <v>/MiniDexed/TG1/Edit Voice/OP3/L Key Scale</v>
      </c>
      <c r="J75">
        <f t="shared" si="7"/>
        <v>17</v>
      </c>
      <c r="K75" t="str" cm="1">
        <f t="array" ref="K75">INDEX(A75:E75,1,COUNTA(A75:E75))</f>
        <v>L Key Scale</v>
      </c>
      <c r="L75" t="str">
        <f>VLOOKUP(K75,$K$2:L74,2,FALSE)</f>
        <v>LK S</v>
      </c>
    </row>
    <row r="76" spans="1:12" outlineLevel="4" x14ac:dyDescent="0.25">
      <c r="A76" t="str">
        <f t="shared" si="8"/>
        <v>MiniDexed</v>
      </c>
      <c r="B76" t="str">
        <f t="shared" si="9"/>
        <v>TG1</v>
      </c>
      <c r="C76" t="str">
        <f t="shared" si="4"/>
        <v>Edit Voice</v>
      </c>
      <c r="D76" t="str">
        <f t="shared" si="4"/>
        <v>OP3</v>
      </c>
      <c r="E76" t="s">
        <v>31</v>
      </c>
      <c r="F76">
        <v>0</v>
      </c>
      <c r="G76">
        <v>3</v>
      </c>
      <c r="H76" s="3" t="s">
        <v>133</v>
      </c>
      <c r="I76" t="str">
        <f t="shared" si="6"/>
        <v>/MiniDexed/TG1/Edit Voice/OP3/R Key Scale</v>
      </c>
      <c r="J76">
        <f t="shared" si="7"/>
        <v>18</v>
      </c>
      <c r="K76" t="str" cm="1">
        <f t="array" ref="K76">INDEX(A76:E76,1,COUNTA(A76:E76))</f>
        <v>R Key Scale</v>
      </c>
      <c r="L76" t="str">
        <f>VLOOKUP(K76,$K$2:L75,2,FALSE)</f>
        <v>RK S</v>
      </c>
    </row>
    <row r="77" spans="1:12" outlineLevel="4" x14ac:dyDescent="0.25">
      <c r="A77" t="str">
        <f t="shared" si="8"/>
        <v>MiniDexed</v>
      </c>
      <c r="B77" t="str">
        <f t="shared" si="9"/>
        <v>TG1</v>
      </c>
      <c r="C77" t="str">
        <f t="shared" si="4"/>
        <v>Edit Voice</v>
      </c>
      <c r="D77" t="str">
        <f t="shared" si="4"/>
        <v>OP3</v>
      </c>
      <c r="E77" t="s">
        <v>32</v>
      </c>
      <c r="F77">
        <v>0</v>
      </c>
      <c r="G77">
        <v>7</v>
      </c>
      <c r="H77" s="3" t="s">
        <v>134</v>
      </c>
      <c r="I77" t="str">
        <f t="shared" si="6"/>
        <v>/MiniDexed/TG1/Edit Voice/OP3/Rate Scaling</v>
      </c>
      <c r="J77">
        <f t="shared" si="7"/>
        <v>19</v>
      </c>
      <c r="K77" t="str" cm="1">
        <f t="array" ref="K77">INDEX(A77:E77,1,COUNTA(A77:E77))</f>
        <v>Rate Scaling</v>
      </c>
      <c r="L77" t="str">
        <f>VLOOKUP(K77,$K$2:L76,2,FALSE)</f>
        <v>Rate</v>
      </c>
    </row>
    <row r="78" spans="1:12" outlineLevel="4" x14ac:dyDescent="0.25">
      <c r="A78" t="str">
        <f t="shared" si="8"/>
        <v>MiniDexed</v>
      </c>
      <c r="B78" t="str">
        <f t="shared" si="9"/>
        <v>TG1</v>
      </c>
      <c r="C78" t="str">
        <f t="shared" si="4"/>
        <v>Edit Voice</v>
      </c>
      <c r="D78" t="str">
        <f t="shared" si="4"/>
        <v>OP3</v>
      </c>
      <c r="E78" t="s">
        <v>34</v>
      </c>
      <c r="F78">
        <v>0</v>
      </c>
      <c r="G78">
        <v>3</v>
      </c>
      <c r="H78" s="3" t="s">
        <v>135</v>
      </c>
      <c r="I78" t="str">
        <f t="shared" si="6"/>
        <v>/MiniDexed/TG1/Edit Voice/OP3/A Mod Sens.</v>
      </c>
      <c r="J78">
        <f t="shared" si="7"/>
        <v>20</v>
      </c>
      <c r="K78" t="str" cm="1">
        <f t="array" ref="K78">INDEX(A78:E78,1,COUNTA(A78:E78))</f>
        <v>A Mod Sens.</v>
      </c>
      <c r="L78" t="str">
        <f>VLOOKUP(K78,$K$2:L77,2,FALSE)</f>
        <v>AM S</v>
      </c>
    </row>
    <row r="79" spans="1:12" outlineLevel="4" x14ac:dyDescent="0.25">
      <c r="A79" t="str">
        <f t="shared" si="8"/>
        <v>MiniDexed</v>
      </c>
      <c r="B79" t="str">
        <f t="shared" si="9"/>
        <v>TG1</v>
      </c>
      <c r="C79" t="str">
        <f t="shared" ref="C79:D142" si="10">C78</f>
        <v>Edit Voice</v>
      </c>
      <c r="D79" t="str">
        <f t="shared" si="10"/>
        <v>OP3</v>
      </c>
      <c r="E79" t="s">
        <v>33</v>
      </c>
      <c r="F79">
        <v>0</v>
      </c>
      <c r="G79">
        <v>7</v>
      </c>
      <c r="H79" s="3" t="s">
        <v>136</v>
      </c>
      <c r="I79" t="str">
        <f t="shared" si="6"/>
        <v>/MiniDexed/TG1/Edit Voice/OP3/K Vel. Sens</v>
      </c>
      <c r="J79">
        <f t="shared" si="7"/>
        <v>21</v>
      </c>
      <c r="K79" t="str" cm="1">
        <f t="array" ref="K79">INDEX(A79:E79,1,COUNTA(A79:E79))</f>
        <v>K Vel. Sens</v>
      </c>
      <c r="L79" t="str">
        <f>VLOOKUP(K79,$K$2:L78,2,FALSE)</f>
        <v>KV S</v>
      </c>
    </row>
    <row r="80" spans="1:12" outlineLevel="3" x14ac:dyDescent="0.25">
      <c r="A80" t="str">
        <f t="shared" si="8"/>
        <v>MiniDexed</v>
      </c>
      <c r="B80" t="str">
        <f t="shared" si="9"/>
        <v>TG1</v>
      </c>
      <c r="C80" t="str">
        <f t="shared" si="10"/>
        <v>Edit Voice</v>
      </c>
      <c r="D80" s="1" t="s">
        <v>37</v>
      </c>
      <c r="I80" t="str">
        <f t="shared" si="6"/>
        <v>/MiniDexed/TG1/Edit Voice/OP4</v>
      </c>
      <c r="J80">
        <f t="shared" si="7"/>
        <v>1</v>
      </c>
      <c r="K80" t="str" cm="1">
        <f t="array" ref="K80">INDEX(A80:E80,1,COUNTA(A80:E80))</f>
        <v>OP4</v>
      </c>
      <c r="L80" t="s">
        <v>37</v>
      </c>
    </row>
    <row r="81" spans="1:12" outlineLevel="4" x14ac:dyDescent="0.25">
      <c r="A81" t="str">
        <f t="shared" si="8"/>
        <v>MiniDexed</v>
      </c>
      <c r="B81" t="str">
        <f t="shared" si="9"/>
        <v>TG1</v>
      </c>
      <c r="C81" t="str">
        <f t="shared" si="10"/>
        <v>Edit Voice</v>
      </c>
      <c r="D81" t="str">
        <f>D80</f>
        <v>OP4</v>
      </c>
      <c r="E81" t="s">
        <v>18</v>
      </c>
      <c r="F81">
        <v>0</v>
      </c>
      <c r="G81">
        <v>99</v>
      </c>
      <c r="H81" s="3" t="s">
        <v>116</v>
      </c>
      <c r="I81" t="str">
        <f t="shared" si="6"/>
        <v>/MiniDexed/TG1/Edit Voice/OP4/Output Level</v>
      </c>
      <c r="J81">
        <f t="shared" si="7"/>
        <v>1</v>
      </c>
      <c r="K81" t="str" cm="1">
        <f t="array" ref="K81">INDEX(A81:E81,1,COUNTA(A81:E81))</f>
        <v>Output Level</v>
      </c>
      <c r="L81" t="str">
        <f>VLOOKUP(K81,$K$2:L80,2,FALSE)</f>
        <v>Lvl</v>
      </c>
    </row>
    <row r="82" spans="1:12" outlineLevel="4" x14ac:dyDescent="0.25">
      <c r="A82" t="str">
        <f t="shared" si="8"/>
        <v>MiniDexed</v>
      </c>
      <c r="B82" t="str">
        <f t="shared" si="9"/>
        <v>TG1</v>
      </c>
      <c r="C82" t="str">
        <f t="shared" si="10"/>
        <v>Edit Voice</v>
      </c>
      <c r="D82" t="str">
        <f t="shared" si="10"/>
        <v>OP4</v>
      </c>
      <c r="E82" t="s">
        <v>19</v>
      </c>
      <c r="F82">
        <v>0</v>
      </c>
      <c r="G82">
        <v>31</v>
      </c>
      <c r="H82" s="3" t="s">
        <v>117</v>
      </c>
      <c r="I82" t="str">
        <f t="shared" si="6"/>
        <v>/MiniDexed/TG1/Edit Voice/OP4/Freq Coarse</v>
      </c>
      <c r="J82">
        <f t="shared" si="7"/>
        <v>2</v>
      </c>
      <c r="K82" t="str" cm="1">
        <f t="array" ref="K82">INDEX(A82:E82,1,COUNTA(A82:E82))</f>
        <v>Freq Coarse</v>
      </c>
      <c r="L82" t="str">
        <f>VLOOKUP(K82,$K$2:L81,2,FALSE)</f>
        <v>Coar</v>
      </c>
    </row>
    <row r="83" spans="1:12" outlineLevel="4" x14ac:dyDescent="0.25">
      <c r="A83" t="str">
        <f t="shared" si="8"/>
        <v>MiniDexed</v>
      </c>
      <c r="B83" t="str">
        <f t="shared" si="9"/>
        <v>TG1</v>
      </c>
      <c r="C83" t="str">
        <f t="shared" si="10"/>
        <v>Edit Voice</v>
      </c>
      <c r="D83" t="str">
        <f t="shared" si="10"/>
        <v>OP4</v>
      </c>
      <c r="E83" t="s">
        <v>20</v>
      </c>
      <c r="F83">
        <v>0</v>
      </c>
      <c r="G83">
        <v>99</v>
      </c>
      <c r="H83" s="3" t="s">
        <v>118</v>
      </c>
      <c r="I83" t="str">
        <f t="shared" si="6"/>
        <v>/MiniDexed/TG1/Edit Voice/OP4/Freq Fine</v>
      </c>
      <c r="J83">
        <f t="shared" si="7"/>
        <v>3</v>
      </c>
      <c r="K83" t="str" cm="1">
        <f t="array" ref="K83">INDEX(A83:E83,1,COUNTA(A83:E83))</f>
        <v>Freq Fine</v>
      </c>
      <c r="L83" t="str">
        <f>VLOOKUP(K83,$K$2:L82,2,FALSE)</f>
        <v>Fine</v>
      </c>
    </row>
    <row r="84" spans="1:12" outlineLevel="4" x14ac:dyDescent="0.25">
      <c r="A84" t="str">
        <f t="shared" si="8"/>
        <v>MiniDexed</v>
      </c>
      <c r="B84" t="str">
        <f t="shared" si="9"/>
        <v>TG1</v>
      </c>
      <c r="C84" t="str">
        <f t="shared" si="10"/>
        <v>Edit Voice</v>
      </c>
      <c r="D84" t="str">
        <f t="shared" si="10"/>
        <v>OP4</v>
      </c>
      <c r="E84" t="s">
        <v>21</v>
      </c>
      <c r="F84">
        <v>0</v>
      </c>
      <c r="G84">
        <v>14</v>
      </c>
      <c r="H84" s="3" t="s">
        <v>119</v>
      </c>
      <c r="I84" t="str">
        <f t="shared" si="6"/>
        <v>/MiniDexed/TG1/Edit Voice/OP4/Osc Detune</v>
      </c>
      <c r="J84">
        <f t="shared" si="7"/>
        <v>4</v>
      </c>
      <c r="K84" t="str" cm="1">
        <f t="array" ref="K84">INDEX(A84:E84,1,COUNTA(A84:E84))</f>
        <v>Osc Detune</v>
      </c>
      <c r="L84" t="str">
        <f>VLOOKUP(K84,$K$2:L83,2,FALSE)</f>
        <v>Detn</v>
      </c>
    </row>
    <row r="85" spans="1:12" outlineLevel="4" x14ac:dyDescent="0.25">
      <c r="A85" t="str">
        <f t="shared" si="8"/>
        <v>MiniDexed</v>
      </c>
      <c r="B85" t="str">
        <f t="shared" si="9"/>
        <v>TG1</v>
      </c>
      <c r="C85" t="str">
        <f t="shared" si="10"/>
        <v>Edit Voice</v>
      </c>
      <c r="D85" t="str">
        <f t="shared" si="10"/>
        <v>OP4</v>
      </c>
      <c r="E85" t="s">
        <v>22</v>
      </c>
      <c r="F85">
        <v>0</v>
      </c>
      <c r="G85">
        <v>1</v>
      </c>
      <c r="H85" s="3" t="s">
        <v>120</v>
      </c>
      <c r="I85" t="str">
        <f t="shared" si="6"/>
        <v>/MiniDexed/TG1/Edit Voice/OP4/Osc Mode</v>
      </c>
      <c r="J85">
        <f t="shared" si="7"/>
        <v>5</v>
      </c>
      <c r="K85" t="str" cm="1">
        <f t="array" ref="K85">INDEX(A85:E85,1,COUNTA(A85:E85))</f>
        <v>Osc Mode</v>
      </c>
      <c r="L85" t="str">
        <f>VLOOKUP(K85,$K$2:L84,2,FALSE)</f>
        <v>Mode</v>
      </c>
    </row>
    <row r="86" spans="1:12" outlineLevel="4" x14ac:dyDescent="0.25">
      <c r="A86" t="str">
        <f t="shared" si="8"/>
        <v>MiniDexed</v>
      </c>
      <c r="B86" t="str">
        <f t="shared" si="9"/>
        <v>TG1</v>
      </c>
      <c r="C86" t="str">
        <f t="shared" si="10"/>
        <v>Edit Voice</v>
      </c>
      <c r="D86" t="str">
        <f t="shared" si="10"/>
        <v>OP4</v>
      </c>
      <c r="E86" t="s">
        <v>23</v>
      </c>
      <c r="F86">
        <v>0</v>
      </c>
      <c r="G86">
        <v>99</v>
      </c>
      <c r="H86" s="3" t="s">
        <v>121</v>
      </c>
      <c r="I86" t="str">
        <f t="shared" si="6"/>
        <v>/MiniDexed/TG1/Edit Voice/OP4/EG Rate 1</v>
      </c>
      <c r="J86">
        <f t="shared" si="7"/>
        <v>6</v>
      </c>
      <c r="K86" t="str" cm="1">
        <f t="array" ref="K86">INDEX(A86:E86,1,COUNTA(A86:E86))</f>
        <v>EG Rate 1</v>
      </c>
      <c r="L86" t="str">
        <f>VLOOKUP(K86,$K$2:L85,2,FALSE)</f>
        <v>EGR1</v>
      </c>
    </row>
    <row r="87" spans="1:12" outlineLevel="4" x14ac:dyDescent="0.25">
      <c r="A87" t="str">
        <f t="shared" si="8"/>
        <v>MiniDexed</v>
      </c>
      <c r="B87" t="str">
        <f t="shared" si="9"/>
        <v>TG1</v>
      </c>
      <c r="C87" t="str">
        <f t="shared" si="10"/>
        <v>Edit Voice</v>
      </c>
      <c r="D87" t="str">
        <f t="shared" si="10"/>
        <v>OP4</v>
      </c>
      <c r="E87" t="s">
        <v>24</v>
      </c>
      <c r="F87">
        <v>0</v>
      </c>
      <c r="G87">
        <v>99</v>
      </c>
      <c r="H87" s="3" t="s">
        <v>122</v>
      </c>
      <c r="I87" t="str">
        <f t="shared" si="6"/>
        <v>/MiniDexed/TG1/Edit Voice/OP4/EG Rate 2</v>
      </c>
      <c r="J87">
        <f t="shared" si="7"/>
        <v>7</v>
      </c>
      <c r="K87" t="str" cm="1">
        <f t="array" ref="K87">INDEX(A87:E87,1,COUNTA(A87:E87))</f>
        <v>EG Rate 2</v>
      </c>
      <c r="L87" t="str">
        <f>VLOOKUP(K87,$K$2:L86,2,FALSE)</f>
        <v>EGR2</v>
      </c>
    </row>
    <row r="88" spans="1:12" outlineLevel="4" x14ac:dyDescent="0.25">
      <c r="A88" t="str">
        <f t="shared" si="8"/>
        <v>MiniDexed</v>
      </c>
      <c r="B88" t="str">
        <f t="shared" si="9"/>
        <v>TG1</v>
      </c>
      <c r="C88" t="str">
        <f t="shared" si="10"/>
        <v>Edit Voice</v>
      </c>
      <c r="D88" t="str">
        <f t="shared" si="10"/>
        <v>OP4</v>
      </c>
      <c r="E88" t="s">
        <v>25</v>
      </c>
      <c r="F88">
        <v>0</v>
      </c>
      <c r="G88">
        <v>99</v>
      </c>
      <c r="H88" s="3" t="s">
        <v>123</v>
      </c>
      <c r="I88" t="str">
        <f t="shared" si="6"/>
        <v>/MiniDexed/TG1/Edit Voice/OP4/EG Rate 3</v>
      </c>
      <c r="J88">
        <f t="shared" si="7"/>
        <v>8</v>
      </c>
      <c r="K88" t="str" cm="1">
        <f t="array" ref="K88">INDEX(A88:E88,1,COUNTA(A88:E88))</f>
        <v>EG Rate 3</v>
      </c>
      <c r="L88" t="str">
        <f>VLOOKUP(K88,$K$2:L87,2,FALSE)</f>
        <v>EGR3</v>
      </c>
    </row>
    <row r="89" spans="1:12" outlineLevel="4" x14ac:dyDescent="0.25">
      <c r="A89" t="str">
        <f t="shared" si="8"/>
        <v>MiniDexed</v>
      </c>
      <c r="B89" t="str">
        <f t="shared" si="9"/>
        <v>TG1</v>
      </c>
      <c r="C89" t="str">
        <f t="shared" si="10"/>
        <v>Edit Voice</v>
      </c>
      <c r="D89" t="str">
        <f t="shared" si="10"/>
        <v>OP4</v>
      </c>
      <c r="E89" t="s">
        <v>26</v>
      </c>
      <c r="F89">
        <v>0</v>
      </c>
      <c r="G89">
        <v>99</v>
      </c>
      <c r="H89" s="3" t="s">
        <v>124</v>
      </c>
      <c r="I89" t="str">
        <f t="shared" si="6"/>
        <v>/MiniDexed/TG1/Edit Voice/OP4/EG Rate 4</v>
      </c>
      <c r="J89">
        <f t="shared" si="7"/>
        <v>9</v>
      </c>
      <c r="K89" t="str" cm="1">
        <f t="array" ref="K89">INDEX(A89:E89,1,COUNTA(A89:E89))</f>
        <v>EG Rate 4</v>
      </c>
      <c r="L89" t="str">
        <f>VLOOKUP(K89,$K$2:L88,2,FALSE)</f>
        <v>EGR4</v>
      </c>
    </row>
    <row r="90" spans="1:12" outlineLevel="4" x14ac:dyDescent="0.25">
      <c r="A90" t="str">
        <f t="shared" si="8"/>
        <v>MiniDexed</v>
      </c>
      <c r="B90" t="str">
        <f t="shared" si="9"/>
        <v>TG1</v>
      </c>
      <c r="C90" t="str">
        <f t="shared" si="10"/>
        <v>Edit Voice</v>
      </c>
      <c r="D90" t="str">
        <f t="shared" si="10"/>
        <v>OP4</v>
      </c>
      <c r="E90" t="s">
        <v>139</v>
      </c>
      <c r="F90">
        <v>0</v>
      </c>
      <c r="G90">
        <v>99</v>
      </c>
      <c r="H90" s="3" t="s">
        <v>125</v>
      </c>
      <c r="I90" t="str">
        <f t="shared" si="6"/>
        <v>/MiniDexed/TG1/Edit Voice/OP4/EG Level 1</v>
      </c>
      <c r="J90">
        <f t="shared" si="7"/>
        <v>10</v>
      </c>
      <c r="K90" t="str" cm="1">
        <f t="array" ref="K90">INDEX(A90:E90,1,COUNTA(A90:E90))</f>
        <v>EG Level 1</v>
      </c>
      <c r="L90" t="str">
        <f>VLOOKUP(K90,$K$2:L89,2,FALSE)</f>
        <v>EGL1</v>
      </c>
    </row>
    <row r="91" spans="1:12" outlineLevel="4" x14ac:dyDescent="0.25">
      <c r="A91" t="str">
        <f t="shared" si="8"/>
        <v>MiniDexed</v>
      </c>
      <c r="B91" t="str">
        <f t="shared" si="9"/>
        <v>TG1</v>
      </c>
      <c r="C91" t="str">
        <f t="shared" si="10"/>
        <v>Edit Voice</v>
      </c>
      <c r="D91" t="str">
        <f t="shared" si="10"/>
        <v>OP4</v>
      </c>
      <c r="E91" t="s">
        <v>140</v>
      </c>
      <c r="F91">
        <v>0</v>
      </c>
      <c r="G91">
        <v>99</v>
      </c>
      <c r="H91" s="3" t="s">
        <v>126</v>
      </c>
      <c r="I91" t="str">
        <f t="shared" si="6"/>
        <v>/MiniDexed/TG1/Edit Voice/OP4/EG Level 2</v>
      </c>
      <c r="J91">
        <f t="shared" si="7"/>
        <v>11</v>
      </c>
      <c r="K91" t="str" cm="1">
        <f t="array" ref="K91">INDEX(A91:E91,1,COUNTA(A91:E91))</f>
        <v>EG Level 2</v>
      </c>
      <c r="L91" t="str">
        <f>VLOOKUP(K91,$K$2:L90,2,FALSE)</f>
        <v>EGL2</v>
      </c>
    </row>
    <row r="92" spans="1:12" outlineLevel="4" x14ac:dyDescent="0.25">
      <c r="A92" t="str">
        <f t="shared" si="8"/>
        <v>MiniDexed</v>
      </c>
      <c r="B92" t="str">
        <f t="shared" si="9"/>
        <v>TG1</v>
      </c>
      <c r="C92" t="str">
        <f t="shared" si="10"/>
        <v>Edit Voice</v>
      </c>
      <c r="D92" t="str">
        <f t="shared" si="10"/>
        <v>OP4</v>
      </c>
      <c r="E92" t="s">
        <v>141</v>
      </c>
      <c r="F92">
        <v>0</v>
      </c>
      <c r="G92">
        <v>99</v>
      </c>
      <c r="H92" s="3" t="s">
        <v>127</v>
      </c>
      <c r="I92" t="str">
        <f t="shared" si="6"/>
        <v>/MiniDexed/TG1/Edit Voice/OP4/EG Level 3</v>
      </c>
      <c r="J92">
        <f t="shared" si="7"/>
        <v>12</v>
      </c>
      <c r="K92" t="str" cm="1">
        <f t="array" ref="K92">INDEX(A92:E92,1,COUNTA(A92:E92))</f>
        <v>EG Level 3</v>
      </c>
      <c r="L92" t="str">
        <f>VLOOKUP(K92,$K$2:L91,2,FALSE)</f>
        <v>EGL3</v>
      </c>
    </row>
    <row r="93" spans="1:12" outlineLevel="4" x14ac:dyDescent="0.25">
      <c r="A93" t="str">
        <f t="shared" si="8"/>
        <v>MiniDexed</v>
      </c>
      <c r="B93" t="str">
        <f t="shared" si="9"/>
        <v>TG1</v>
      </c>
      <c r="C93" t="str">
        <f t="shared" si="10"/>
        <v>Edit Voice</v>
      </c>
      <c r="D93" t="str">
        <f t="shared" si="10"/>
        <v>OP4</v>
      </c>
      <c r="E93" t="s">
        <v>142</v>
      </c>
      <c r="F93">
        <v>0</v>
      </c>
      <c r="G93">
        <v>99</v>
      </c>
      <c r="H93" s="3" t="s">
        <v>128</v>
      </c>
      <c r="I93" t="str">
        <f t="shared" si="6"/>
        <v>/MiniDexed/TG1/Edit Voice/OP4/EG Level 4</v>
      </c>
      <c r="J93">
        <f t="shared" si="7"/>
        <v>13</v>
      </c>
      <c r="K93" t="str" cm="1">
        <f t="array" ref="K93">INDEX(A93:E93,1,COUNTA(A93:E93))</f>
        <v>EG Level 4</v>
      </c>
      <c r="L93" t="str">
        <f>VLOOKUP(K93,$K$2:L92,2,FALSE)</f>
        <v>EGL4</v>
      </c>
    </row>
    <row r="94" spans="1:12" outlineLevel="4" x14ac:dyDescent="0.25">
      <c r="A94" t="str">
        <f t="shared" si="8"/>
        <v>MiniDexed</v>
      </c>
      <c r="B94" t="str">
        <f t="shared" si="9"/>
        <v>TG1</v>
      </c>
      <c r="C94" t="str">
        <f t="shared" si="10"/>
        <v>Edit Voice</v>
      </c>
      <c r="D94" t="str">
        <f t="shared" si="10"/>
        <v>OP4</v>
      </c>
      <c r="E94" t="s">
        <v>27</v>
      </c>
      <c r="F94">
        <v>0</v>
      </c>
      <c r="G94">
        <v>99</v>
      </c>
      <c r="H94" s="3" t="s">
        <v>129</v>
      </c>
      <c r="I94" t="str">
        <f t="shared" si="6"/>
        <v>/MiniDexed/TG1/Edit Voice/OP4/Break Point</v>
      </c>
      <c r="J94">
        <f t="shared" si="7"/>
        <v>14</v>
      </c>
      <c r="K94" t="str" cm="1">
        <f t="array" ref="K94">INDEX(A94:E94,1,COUNTA(A94:E94))</f>
        <v>Break Point</v>
      </c>
      <c r="L94" t="str">
        <f>VLOOKUP(K94,$K$2:L93,2,FALSE)</f>
        <v>Brk</v>
      </c>
    </row>
    <row r="95" spans="1:12" outlineLevel="4" x14ac:dyDescent="0.25">
      <c r="A95" t="str">
        <f t="shared" si="8"/>
        <v>MiniDexed</v>
      </c>
      <c r="B95" t="str">
        <f t="shared" si="9"/>
        <v>TG1</v>
      </c>
      <c r="C95" t="str">
        <f t="shared" si="10"/>
        <v>Edit Voice</v>
      </c>
      <c r="D95" t="str">
        <f t="shared" si="10"/>
        <v>OP4</v>
      </c>
      <c r="E95" t="s">
        <v>28</v>
      </c>
      <c r="F95">
        <v>0</v>
      </c>
      <c r="G95">
        <v>99</v>
      </c>
      <c r="H95" s="3" t="s">
        <v>130</v>
      </c>
      <c r="I95" t="str">
        <f t="shared" si="6"/>
        <v>/MiniDexed/TG1/Edit Voice/OP4/L Key Depth</v>
      </c>
      <c r="J95">
        <f t="shared" si="7"/>
        <v>15</v>
      </c>
      <c r="K95" t="str" cm="1">
        <f t="array" ref="K95">INDEX(A95:E95,1,COUNTA(A95:E95))</f>
        <v>L Key Depth</v>
      </c>
      <c r="L95" t="str">
        <f>VLOOKUP(K95,$K$2:L94,2,FALSE)</f>
        <v>LK D</v>
      </c>
    </row>
    <row r="96" spans="1:12" outlineLevel="4" x14ac:dyDescent="0.25">
      <c r="A96" t="str">
        <f t="shared" si="8"/>
        <v>MiniDexed</v>
      </c>
      <c r="B96" t="str">
        <f t="shared" si="9"/>
        <v>TG1</v>
      </c>
      <c r="C96" t="str">
        <f t="shared" si="10"/>
        <v>Edit Voice</v>
      </c>
      <c r="D96" t="str">
        <f t="shared" si="10"/>
        <v>OP4</v>
      </c>
      <c r="E96" t="s">
        <v>29</v>
      </c>
      <c r="F96">
        <v>0</v>
      </c>
      <c r="G96">
        <v>99</v>
      </c>
      <c r="H96" s="3" t="s">
        <v>131</v>
      </c>
      <c r="I96" t="str">
        <f t="shared" si="6"/>
        <v>/MiniDexed/TG1/Edit Voice/OP4/R Key Depth</v>
      </c>
      <c r="J96">
        <f t="shared" si="7"/>
        <v>16</v>
      </c>
      <c r="K96" t="str" cm="1">
        <f t="array" ref="K96">INDEX(A96:E96,1,COUNTA(A96:E96))</f>
        <v>R Key Depth</v>
      </c>
      <c r="L96" t="str">
        <f>VLOOKUP(K96,$K$2:L95,2,FALSE)</f>
        <v>RK D</v>
      </c>
    </row>
    <row r="97" spans="1:12" outlineLevel="4" x14ac:dyDescent="0.25">
      <c r="A97" t="str">
        <f t="shared" si="8"/>
        <v>MiniDexed</v>
      </c>
      <c r="B97" t="str">
        <f t="shared" si="9"/>
        <v>TG1</v>
      </c>
      <c r="C97" t="str">
        <f t="shared" si="10"/>
        <v>Edit Voice</v>
      </c>
      <c r="D97" t="str">
        <f t="shared" si="10"/>
        <v>OP4</v>
      </c>
      <c r="E97" t="s">
        <v>30</v>
      </c>
      <c r="F97">
        <v>0</v>
      </c>
      <c r="G97">
        <v>3</v>
      </c>
      <c r="H97" s="3" t="s">
        <v>132</v>
      </c>
      <c r="I97" t="str">
        <f t="shared" si="6"/>
        <v>/MiniDexed/TG1/Edit Voice/OP4/L Key Scale</v>
      </c>
      <c r="J97">
        <f t="shared" si="7"/>
        <v>17</v>
      </c>
      <c r="K97" t="str" cm="1">
        <f t="array" ref="K97">INDEX(A97:E97,1,COUNTA(A97:E97))</f>
        <v>L Key Scale</v>
      </c>
      <c r="L97" t="str">
        <f>VLOOKUP(K97,$K$2:L96,2,FALSE)</f>
        <v>LK S</v>
      </c>
    </row>
    <row r="98" spans="1:12" outlineLevel="4" x14ac:dyDescent="0.25">
      <c r="A98" t="str">
        <f t="shared" si="8"/>
        <v>MiniDexed</v>
      </c>
      <c r="B98" t="str">
        <f t="shared" si="9"/>
        <v>TG1</v>
      </c>
      <c r="C98" t="str">
        <f t="shared" si="10"/>
        <v>Edit Voice</v>
      </c>
      <c r="D98" t="str">
        <f t="shared" si="10"/>
        <v>OP4</v>
      </c>
      <c r="E98" t="s">
        <v>31</v>
      </c>
      <c r="F98">
        <v>0</v>
      </c>
      <c r="G98">
        <v>3</v>
      </c>
      <c r="H98" s="3" t="s">
        <v>133</v>
      </c>
      <c r="I98" t="str">
        <f t="shared" si="6"/>
        <v>/MiniDexed/TG1/Edit Voice/OP4/R Key Scale</v>
      </c>
      <c r="J98">
        <f t="shared" si="7"/>
        <v>18</v>
      </c>
      <c r="K98" t="str" cm="1">
        <f t="array" ref="K98">INDEX(A98:E98,1,COUNTA(A98:E98))</f>
        <v>R Key Scale</v>
      </c>
      <c r="L98" t="str">
        <f>VLOOKUP(K98,$K$2:L97,2,FALSE)</f>
        <v>RK S</v>
      </c>
    </row>
    <row r="99" spans="1:12" outlineLevel="4" x14ac:dyDescent="0.25">
      <c r="A99" t="str">
        <f t="shared" si="8"/>
        <v>MiniDexed</v>
      </c>
      <c r="B99" t="str">
        <f t="shared" si="9"/>
        <v>TG1</v>
      </c>
      <c r="C99" t="str">
        <f t="shared" si="10"/>
        <v>Edit Voice</v>
      </c>
      <c r="D99" t="str">
        <f t="shared" si="10"/>
        <v>OP4</v>
      </c>
      <c r="E99" t="s">
        <v>32</v>
      </c>
      <c r="F99">
        <v>0</v>
      </c>
      <c r="G99">
        <v>7</v>
      </c>
      <c r="H99" s="3" t="s">
        <v>134</v>
      </c>
      <c r="I99" t="str">
        <f t="shared" si="6"/>
        <v>/MiniDexed/TG1/Edit Voice/OP4/Rate Scaling</v>
      </c>
      <c r="J99">
        <f t="shared" si="7"/>
        <v>19</v>
      </c>
      <c r="K99" t="str" cm="1">
        <f t="array" ref="K99">INDEX(A99:E99,1,COUNTA(A99:E99))</f>
        <v>Rate Scaling</v>
      </c>
      <c r="L99" t="str">
        <f>VLOOKUP(K99,$K$2:L98,2,FALSE)</f>
        <v>Rate</v>
      </c>
    </row>
    <row r="100" spans="1:12" outlineLevel="4" x14ac:dyDescent="0.25">
      <c r="A100" t="str">
        <f t="shared" si="8"/>
        <v>MiniDexed</v>
      </c>
      <c r="B100" t="str">
        <f t="shared" si="9"/>
        <v>TG1</v>
      </c>
      <c r="C100" t="str">
        <f t="shared" si="10"/>
        <v>Edit Voice</v>
      </c>
      <c r="D100" t="str">
        <f t="shared" si="10"/>
        <v>OP4</v>
      </c>
      <c r="E100" t="s">
        <v>34</v>
      </c>
      <c r="F100">
        <v>0</v>
      </c>
      <c r="G100">
        <v>3</v>
      </c>
      <c r="H100" s="3" t="s">
        <v>135</v>
      </c>
      <c r="I100" t="str">
        <f t="shared" si="6"/>
        <v>/MiniDexed/TG1/Edit Voice/OP4/A Mod Sens.</v>
      </c>
      <c r="J100">
        <f t="shared" si="7"/>
        <v>20</v>
      </c>
      <c r="K100" t="str" cm="1">
        <f t="array" ref="K100">INDEX(A100:E100,1,COUNTA(A100:E100))</f>
        <v>A Mod Sens.</v>
      </c>
      <c r="L100" t="str">
        <f>VLOOKUP(K100,$K$2:L99,2,FALSE)</f>
        <v>AM S</v>
      </c>
    </row>
    <row r="101" spans="1:12" outlineLevel="4" x14ac:dyDescent="0.25">
      <c r="A101" t="str">
        <f t="shared" si="8"/>
        <v>MiniDexed</v>
      </c>
      <c r="B101" t="str">
        <f t="shared" si="9"/>
        <v>TG1</v>
      </c>
      <c r="C101" t="str">
        <f t="shared" si="10"/>
        <v>Edit Voice</v>
      </c>
      <c r="D101" t="str">
        <f t="shared" si="10"/>
        <v>OP4</v>
      </c>
      <c r="E101" t="s">
        <v>33</v>
      </c>
      <c r="F101">
        <v>0</v>
      </c>
      <c r="G101">
        <v>7</v>
      </c>
      <c r="H101" s="3" t="s">
        <v>136</v>
      </c>
      <c r="I101" t="str">
        <f t="shared" si="6"/>
        <v>/MiniDexed/TG1/Edit Voice/OP4/K Vel. Sens</v>
      </c>
      <c r="J101">
        <f t="shared" si="7"/>
        <v>21</v>
      </c>
      <c r="K101" t="str" cm="1">
        <f t="array" ref="K101">INDEX(A101:E101,1,COUNTA(A101:E101))</f>
        <v>K Vel. Sens</v>
      </c>
      <c r="L101" t="str">
        <f>VLOOKUP(K101,$K$2:L100,2,FALSE)</f>
        <v>KV S</v>
      </c>
    </row>
    <row r="102" spans="1:12" outlineLevel="3" x14ac:dyDescent="0.25">
      <c r="A102" t="str">
        <f t="shared" si="8"/>
        <v>MiniDexed</v>
      </c>
      <c r="B102" t="str">
        <f t="shared" si="9"/>
        <v>TG1</v>
      </c>
      <c r="C102" t="str">
        <f t="shared" si="10"/>
        <v>Edit Voice</v>
      </c>
      <c r="D102" s="1" t="s">
        <v>38</v>
      </c>
      <c r="I102" t="str">
        <f t="shared" si="6"/>
        <v>/MiniDexed/TG1/Edit Voice/OP5</v>
      </c>
      <c r="J102">
        <f t="shared" si="7"/>
        <v>1</v>
      </c>
      <c r="K102" t="str" cm="1">
        <f t="array" ref="K102">INDEX(A102:E102,1,COUNTA(A102:E102))</f>
        <v>OP5</v>
      </c>
      <c r="L102" t="s">
        <v>38</v>
      </c>
    </row>
    <row r="103" spans="1:12" outlineLevel="4" x14ac:dyDescent="0.25">
      <c r="A103" t="str">
        <f t="shared" si="8"/>
        <v>MiniDexed</v>
      </c>
      <c r="B103" t="str">
        <f t="shared" si="9"/>
        <v>TG1</v>
      </c>
      <c r="C103" t="str">
        <f t="shared" si="10"/>
        <v>Edit Voice</v>
      </c>
      <c r="D103" t="str">
        <f>D102</f>
        <v>OP5</v>
      </c>
      <c r="E103" t="s">
        <v>18</v>
      </c>
      <c r="F103">
        <v>0</v>
      </c>
      <c r="G103">
        <v>99</v>
      </c>
      <c r="H103" s="3" t="s">
        <v>116</v>
      </c>
      <c r="I103" t="str">
        <f t="shared" si="6"/>
        <v>/MiniDexed/TG1/Edit Voice/OP5/Output Level</v>
      </c>
      <c r="J103">
        <f t="shared" si="7"/>
        <v>1</v>
      </c>
      <c r="K103" t="str" cm="1">
        <f t="array" ref="K103">INDEX(A103:E103,1,COUNTA(A103:E103))</f>
        <v>Output Level</v>
      </c>
      <c r="L103" t="str">
        <f>VLOOKUP(K103,$K$2:L102,2,FALSE)</f>
        <v>Lvl</v>
      </c>
    </row>
    <row r="104" spans="1:12" outlineLevel="4" x14ac:dyDescent="0.25">
      <c r="A104" t="str">
        <f t="shared" si="8"/>
        <v>MiniDexed</v>
      </c>
      <c r="B104" t="str">
        <f t="shared" si="9"/>
        <v>TG1</v>
      </c>
      <c r="C104" t="str">
        <f t="shared" si="10"/>
        <v>Edit Voice</v>
      </c>
      <c r="D104" t="str">
        <f t="shared" si="10"/>
        <v>OP5</v>
      </c>
      <c r="E104" t="s">
        <v>19</v>
      </c>
      <c r="F104">
        <v>0</v>
      </c>
      <c r="G104">
        <v>31</v>
      </c>
      <c r="H104" s="3" t="s">
        <v>117</v>
      </c>
      <c r="I104" t="str">
        <f t="shared" si="6"/>
        <v>/MiniDexed/TG1/Edit Voice/OP5/Freq Coarse</v>
      </c>
      <c r="J104">
        <f t="shared" si="7"/>
        <v>2</v>
      </c>
      <c r="K104" t="str" cm="1">
        <f t="array" ref="K104">INDEX(A104:E104,1,COUNTA(A104:E104))</f>
        <v>Freq Coarse</v>
      </c>
      <c r="L104" t="str">
        <f>VLOOKUP(K104,$K$2:L103,2,FALSE)</f>
        <v>Coar</v>
      </c>
    </row>
    <row r="105" spans="1:12" outlineLevel="4" x14ac:dyDescent="0.25">
      <c r="A105" t="str">
        <f t="shared" si="8"/>
        <v>MiniDexed</v>
      </c>
      <c r="B105" t="str">
        <f t="shared" si="9"/>
        <v>TG1</v>
      </c>
      <c r="C105" t="str">
        <f t="shared" si="10"/>
        <v>Edit Voice</v>
      </c>
      <c r="D105" t="str">
        <f t="shared" si="10"/>
        <v>OP5</v>
      </c>
      <c r="E105" t="s">
        <v>20</v>
      </c>
      <c r="F105">
        <v>0</v>
      </c>
      <c r="G105">
        <v>99</v>
      </c>
      <c r="H105" s="3" t="s">
        <v>118</v>
      </c>
      <c r="I105" t="str">
        <f t="shared" si="6"/>
        <v>/MiniDexed/TG1/Edit Voice/OP5/Freq Fine</v>
      </c>
      <c r="J105">
        <f t="shared" si="7"/>
        <v>3</v>
      </c>
      <c r="K105" t="str" cm="1">
        <f t="array" ref="K105">INDEX(A105:E105,1,COUNTA(A105:E105))</f>
        <v>Freq Fine</v>
      </c>
      <c r="L105" t="str">
        <f>VLOOKUP(K105,$K$2:L104,2,FALSE)</f>
        <v>Fine</v>
      </c>
    </row>
    <row r="106" spans="1:12" outlineLevel="4" x14ac:dyDescent="0.25">
      <c r="A106" t="str">
        <f t="shared" si="8"/>
        <v>MiniDexed</v>
      </c>
      <c r="B106" t="str">
        <f t="shared" si="9"/>
        <v>TG1</v>
      </c>
      <c r="C106" t="str">
        <f t="shared" si="10"/>
        <v>Edit Voice</v>
      </c>
      <c r="D106" t="str">
        <f t="shared" si="10"/>
        <v>OP5</v>
      </c>
      <c r="E106" t="s">
        <v>21</v>
      </c>
      <c r="F106">
        <v>0</v>
      </c>
      <c r="G106">
        <v>14</v>
      </c>
      <c r="H106" s="3" t="s">
        <v>119</v>
      </c>
      <c r="I106" t="str">
        <f t="shared" si="6"/>
        <v>/MiniDexed/TG1/Edit Voice/OP5/Osc Detune</v>
      </c>
      <c r="J106">
        <f t="shared" si="7"/>
        <v>4</v>
      </c>
      <c r="K106" t="str" cm="1">
        <f t="array" ref="K106">INDEX(A106:E106,1,COUNTA(A106:E106))</f>
        <v>Osc Detune</v>
      </c>
      <c r="L106" t="str">
        <f>VLOOKUP(K106,$K$2:L105,2,FALSE)</f>
        <v>Detn</v>
      </c>
    </row>
    <row r="107" spans="1:12" outlineLevel="4" x14ac:dyDescent="0.25">
      <c r="A107" t="str">
        <f t="shared" si="8"/>
        <v>MiniDexed</v>
      </c>
      <c r="B107" t="str">
        <f t="shared" si="9"/>
        <v>TG1</v>
      </c>
      <c r="C107" t="str">
        <f t="shared" si="10"/>
        <v>Edit Voice</v>
      </c>
      <c r="D107" t="str">
        <f t="shared" si="10"/>
        <v>OP5</v>
      </c>
      <c r="E107" t="s">
        <v>22</v>
      </c>
      <c r="F107">
        <v>0</v>
      </c>
      <c r="G107">
        <v>1</v>
      </c>
      <c r="H107" s="3" t="s">
        <v>120</v>
      </c>
      <c r="I107" t="str">
        <f t="shared" si="6"/>
        <v>/MiniDexed/TG1/Edit Voice/OP5/Osc Mode</v>
      </c>
      <c r="J107">
        <f t="shared" si="7"/>
        <v>5</v>
      </c>
      <c r="K107" t="str" cm="1">
        <f t="array" ref="K107">INDEX(A107:E107,1,COUNTA(A107:E107))</f>
        <v>Osc Mode</v>
      </c>
      <c r="L107" t="str">
        <f>VLOOKUP(K107,$K$2:L106,2,FALSE)</f>
        <v>Mode</v>
      </c>
    </row>
    <row r="108" spans="1:12" outlineLevel="4" x14ac:dyDescent="0.25">
      <c r="A108" t="str">
        <f t="shared" si="8"/>
        <v>MiniDexed</v>
      </c>
      <c r="B108" t="str">
        <f t="shared" si="9"/>
        <v>TG1</v>
      </c>
      <c r="C108" t="str">
        <f t="shared" si="10"/>
        <v>Edit Voice</v>
      </c>
      <c r="D108" t="str">
        <f t="shared" si="10"/>
        <v>OP5</v>
      </c>
      <c r="E108" t="s">
        <v>23</v>
      </c>
      <c r="F108">
        <v>0</v>
      </c>
      <c r="G108">
        <v>99</v>
      </c>
      <c r="H108" s="3" t="s">
        <v>121</v>
      </c>
      <c r="I108" t="str">
        <f t="shared" si="6"/>
        <v>/MiniDexed/TG1/Edit Voice/OP5/EG Rate 1</v>
      </c>
      <c r="J108">
        <f t="shared" si="7"/>
        <v>6</v>
      </c>
      <c r="K108" t="str" cm="1">
        <f t="array" ref="K108">INDEX(A108:E108,1,COUNTA(A108:E108))</f>
        <v>EG Rate 1</v>
      </c>
      <c r="L108" t="str">
        <f>VLOOKUP(K108,$K$2:L107,2,FALSE)</f>
        <v>EGR1</v>
      </c>
    </row>
    <row r="109" spans="1:12" outlineLevel="4" x14ac:dyDescent="0.25">
      <c r="A109" t="str">
        <f t="shared" si="8"/>
        <v>MiniDexed</v>
      </c>
      <c r="B109" t="str">
        <f t="shared" si="9"/>
        <v>TG1</v>
      </c>
      <c r="C109" t="str">
        <f t="shared" si="10"/>
        <v>Edit Voice</v>
      </c>
      <c r="D109" t="str">
        <f t="shared" si="10"/>
        <v>OP5</v>
      </c>
      <c r="E109" t="s">
        <v>24</v>
      </c>
      <c r="F109">
        <v>0</v>
      </c>
      <c r="G109">
        <v>99</v>
      </c>
      <c r="H109" s="3" t="s">
        <v>122</v>
      </c>
      <c r="I109" t="str">
        <f t="shared" si="6"/>
        <v>/MiniDexed/TG1/Edit Voice/OP5/EG Rate 2</v>
      </c>
      <c r="J109">
        <f t="shared" si="7"/>
        <v>7</v>
      </c>
      <c r="K109" t="str" cm="1">
        <f t="array" ref="K109">INDEX(A109:E109,1,COUNTA(A109:E109))</f>
        <v>EG Rate 2</v>
      </c>
      <c r="L109" t="str">
        <f>VLOOKUP(K109,$K$2:L108,2,FALSE)</f>
        <v>EGR2</v>
      </c>
    </row>
    <row r="110" spans="1:12" outlineLevel="4" x14ac:dyDescent="0.25">
      <c r="A110" t="str">
        <f t="shared" si="8"/>
        <v>MiniDexed</v>
      </c>
      <c r="B110" t="str">
        <f t="shared" si="9"/>
        <v>TG1</v>
      </c>
      <c r="C110" t="str">
        <f t="shared" si="10"/>
        <v>Edit Voice</v>
      </c>
      <c r="D110" t="str">
        <f t="shared" si="10"/>
        <v>OP5</v>
      </c>
      <c r="E110" t="s">
        <v>25</v>
      </c>
      <c r="F110">
        <v>0</v>
      </c>
      <c r="G110">
        <v>99</v>
      </c>
      <c r="H110" s="3" t="s">
        <v>123</v>
      </c>
      <c r="I110" t="str">
        <f t="shared" si="6"/>
        <v>/MiniDexed/TG1/Edit Voice/OP5/EG Rate 3</v>
      </c>
      <c r="J110">
        <f t="shared" si="7"/>
        <v>8</v>
      </c>
      <c r="K110" t="str" cm="1">
        <f t="array" ref="K110">INDEX(A110:E110,1,COUNTA(A110:E110))</f>
        <v>EG Rate 3</v>
      </c>
      <c r="L110" t="str">
        <f>VLOOKUP(K110,$K$2:L109,2,FALSE)</f>
        <v>EGR3</v>
      </c>
    </row>
    <row r="111" spans="1:12" outlineLevel="4" x14ac:dyDescent="0.25">
      <c r="A111" t="str">
        <f t="shared" si="8"/>
        <v>MiniDexed</v>
      </c>
      <c r="B111" t="str">
        <f t="shared" si="9"/>
        <v>TG1</v>
      </c>
      <c r="C111" t="str">
        <f t="shared" si="10"/>
        <v>Edit Voice</v>
      </c>
      <c r="D111" t="str">
        <f t="shared" si="10"/>
        <v>OP5</v>
      </c>
      <c r="E111" t="s">
        <v>26</v>
      </c>
      <c r="F111">
        <v>0</v>
      </c>
      <c r="G111">
        <v>99</v>
      </c>
      <c r="H111" s="3" t="s">
        <v>124</v>
      </c>
      <c r="I111" t="str">
        <f t="shared" si="6"/>
        <v>/MiniDexed/TG1/Edit Voice/OP5/EG Rate 4</v>
      </c>
      <c r="J111">
        <f t="shared" si="7"/>
        <v>9</v>
      </c>
      <c r="K111" t="str" cm="1">
        <f t="array" ref="K111">INDEX(A111:E111,1,COUNTA(A111:E111))</f>
        <v>EG Rate 4</v>
      </c>
      <c r="L111" t="str">
        <f>VLOOKUP(K111,$K$2:L110,2,FALSE)</f>
        <v>EGR4</v>
      </c>
    </row>
    <row r="112" spans="1:12" outlineLevel="4" x14ac:dyDescent="0.25">
      <c r="A112" t="str">
        <f t="shared" si="8"/>
        <v>MiniDexed</v>
      </c>
      <c r="B112" t="str">
        <f t="shared" si="9"/>
        <v>TG1</v>
      </c>
      <c r="C112" t="str">
        <f t="shared" si="10"/>
        <v>Edit Voice</v>
      </c>
      <c r="D112" t="str">
        <f t="shared" si="10"/>
        <v>OP5</v>
      </c>
      <c r="E112" t="s">
        <v>139</v>
      </c>
      <c r="F112">
        <v>0</v>
      </c>
      <c r="G112">
        <v>99</v>
      </c>
      <c r="H112" s="3" t="s">
        <v>125</v>
      </c>
      <c r="I112" t="str">
        <f t="shared" si="6"/>
        <v>/MiniDexed/TG1/Edit Voice/OP5/EG Level 1</v>
      </c>
      <c r="J112">
        <f t="shared" si="7"/>
        <v>10</v>
      </c>
      <c r="K112" t="str" cm="1">
        <f t="array" ref="K112">INDEX(A112:E112,1,COUNTA(A112:E112))</f>
        <v>EG Level 1</v>
      </c>
      <c r="L112" t="str">
        <f>VLOOKUP(K112,$K$2:L111,2,FALSE)</f>
        <v>EGL1</v>
      </c>
    </row>
    <row r="113" spans="1:12" outlineLevel="4" x14ac:dyDescent="0.25">
      <c r="A113" t="str">
        <f t="shared" si="8"/>
        <v>MiniDexed</v>
      </c>
      <c r="B113" t="str">
        <f t="shared" si="9"/>
        <v>TG1</v>
      </c>
      <c r="C113" t="str">
        <f t="shared" si="10"/>
        <v>Edit Voice</v>
      </c>
      <c r="D113" t="str">
        <f t="shared" si="10"/>
        <v>OP5</v>
      </c>
      <c r="E113" t="s">
        <v>140</v>
      </c>
      <c r="F113">
        <v>0</v>
      </c>
      <c r="G113">
        <v>99</v>
      </c>
      <c r="H113" s="3" t="s">
        <v>126</v>
      </c>
      <c r="I113" t="str">
        <f t="shared" si="6"/>
        <v>/MiniDexed/TG1/Edit Voice/OP5/EG Level 2</v>
      </c>
      <c r="J113">
        <f t="shared" si="7"/>
        <v>11</v>
      </c>
      <c r="K113" t="str" cm="1">
        <f t="array" ref="K113">INDEX(A113:E113,1,COUNTA(A113:E113))</f>
        <v>EG Level 2</v>
      </c>
      <c r="L113" t="str">
        <f>VLOOKUP(K113,$K$2:L112,2,FALSE)</f>
        <v>EGL2</v>
      </c>
    </row>
    <row r="114" spans="1:12" outlineLevel="4" x14ac:dyDescent="0.25">
      <c r="A114" t="str">
        <f t="shared" si="8"/>
        <v>MiniDexed</v>
      </c>
      <c r="B114" t="str">
        <f t="shared" si="9"/>
        <v>TG1</v>
      </c>
      <c r="C114" t="str">
        <f t="shared" si="10"/>
        <v>Edit Voice</v>
      </c>
      <c r="D114" t="str">
        <f t="shared" si="10"/>
        <v>OP5</v>
      </c>
      <c r="E114" t="s">
        <v>141</v>
      </c>
      <c r="F114">
        <v>0</v>
      </c>
      <c r="G114">
        <v>99</v>
      </c>
      <c r="H114" s="3" t="s">
        <v>127</v>
      </c>
      <c r="I114" t="str">
        <f t="shared" si="6"/>
        <v>/MiniDexed/TG1/Edit Voice/OP5/EG Level 3</v>
      </c>
      <c r="J114">
        <f t="shared" si="7"/>
        <v>12</v>
      </c>
      <c r="K114" t="str" cm="1">
        <f t="array" ref="K114">INDEX(A114:E114,1,COUNTA(A114:E114))</f>
        <v>EG Level 3</v>
      </c>
      <c r="L114" t="str">
        <f>VLOOKUP(K114,$K$2:L113,2,FALSE)</f>
        <v>EGL3</v>
      </c>
    </row>
    <row r="115" spans="1:12" outlineLevel="4" x14ac:dyDescent="0.25">
      <c r="A115" t="str">
        <f t="shared" si="8"/>
        <v>MiniDexed</v>
      </c>
      <c r="B115" t="str">
        <f t="shared" si="9"/>
        <v>TG1</v>
      </c>
      <c r="C115" t="str">
        <f t="shared" si="10"/>
        <v>Edit Voice</v>
      </c>
      <c r="D115" t="str">
        <f t="shared" si="10"/>
        <v>OP5</v>
      </c>
      <c r="E115" t="s">
        <v>142</v>
      </c>
      <c r="F115">
        <v>0</v>
      </c>
      <c r="G115">
        <v>99</v>
      </c>
      <c r="H115" s="3" t="s">
        <v>128</v>
      </c>
      <c r="I115" t="str">
        <f t="shared" si="6"/>
        <v>/MiniDexed/TG1/Edit Voice/OP5/EG Level 4</v>
      </c>
      <c r="J115">
        <f t="shared" si="7"/>
        <v>13</v>
      </c>
      <c r="K115" t="str" cm="1">
        <f t="array" ref="K115">INDEX(A115:E115,1,COUNTA(A115:E115))</f>
        <v>EG Level 4</v>
      </c>
      <c r="L115" t="str">
        <f>VLOOKUP(K115,$K$2:L114,2,FALSE)</f>
        <v>EGL4</v>
      </c>
    </row>
    <row r="116" spans="1:12" outlineLevel="4" x14ac:dyDescent="0.25">
      <c r="A116" t="str">
        <f t="shared" si="8"/>
        <v>MiniDexed</v>
      </c>
      <c r="B116" t="str">
        <f t="shared" si="9"/>
        <v>TG1</v>
      </c>
      <c r="C116" t="str">
        <f t="shared" si="10"/>
        <v>Edit Voice</v>
      </c>
      <c r="D116" t="str">
        <f t="shared" si="10"/>
        <v>OP5</v>
      </c>
      <c r="E116" t="s">
        <v>27</v>
      </c>
      <c r="F116">
        <v>0</v>
      </c>
      <c r="G116">
        <v>99</v>
      </c>
      <c r="H116" s="3" t="s">
        <v>129</v>
      </c>
      <c r="I116" t="str">
        <f t="shared" si="6"/>
        <v>/MiniDexed/TG1/Edit Voice/OP5/Break Point</v>
      </c>
      <c r="J116">
        <f t="shared" si="7"/>
        <v>14</v>
      </c>
      <c r="K116" t="str" cm="1">
        <f t="array" ref="K116">INDEX(A116:E116,1,COUNTA(A116:E116))</f>
        <v>Break Point</v>
      </c>
      <c r="L116" t="str">
        <f>VLOOKUP(K116,$K$2:L115,2,FALSE)</f>
        <v>Brk</v>
      </c>
    </row>
    <row r="117" spans="1:12" outlineLevel="4" x14ac:dyDescent="0.25">
      <c r="A117" t="str">
        <f t="shared" si="8"/>
        <v>MiniDexed</v>
      </c>
      <c r="B117" t="str">
        <f t="shared" si="9"/>
        <v>TG1</v>
      </c>
      <c r="C117" t="str">
        <f t="shared" si="10"/>
        <v>Edit Voice</v>
      </c>
      <c r="D117" t="str">
        <f t="shared" si="10"/>
        <v>OP5</v>
      </c>
      <c r="E117" t="s">
        <v>28</v>
      </c>
      <c r="F117">
        <v>0</v>
      </c>
      <c r="G117">
        <v>99</v>
      </c>
      <c r="H117" s="3" t="s">
        <v>130</v>
      </c>
      <c r="I117" t="str">
        <f t="shared" si="6"/>
        <v>/MiniDexed/TG1/Edit Voice/OP5/L Key Depth</v>
      </c>
      <c r="J117">
        <f t="shared" si="7"/>
        <v>15</v>
      </c>
      <c r="K117" t="str" cm="1">
        <f t="array" ref="K117">INDEX(A117:E117,1,COUNTA(A117:E117))</f>
        <v>L Key Depth</v>
      </c>
      <c r="L117" t="str">
        <f>VLOOKUP(K117,$K$2:L116,2,FALSE)</f>
        <v>LK D</v>
      </c>
    </row>
    <row r="118" spans="1:12" outlineLevel="4" x14ac:dyDescent="0.25">
      <c r="A118" t="str">
        <f t="shared" si="8"/>
        <v>MiniDexed</v>
      </c>
      <c r="B118" t="str">
        <f t="shared" si="9"/>
        <v>TG1</v>
      </c>
      <c r="C118" t="str">
        <f t="shared" si="10"/>
        <v>Edit Voice</v>
      </c>
      <c r="D118" t="str">
        <f t="shared" si="10"/>
        <v>OP5</v>
      </c>
      <c r="E118" t="s">
        <v>29</v>
      </c>
      <c r="F118">
        <v>0</v>
      </c>
      <c r="G118">
        <v>99</v>
      </c>
      <c r="H118" s="3" t="s">
        <v>131</v>
      </c>
      <c r="I118" t="str">
        <f t="shared" si="6"/>
        <v>/MiniDexed/TG1/Edit Voice/OP5/R Key Depth</v>
      </c>
      <c r="J118">
        <f t="shared" si="7"/>
        <v>16</v>
      </c>
      <c r="K118" t="str" cm="1">
        <f t="array" ref="K118">INDEX(A118:E118,1,COUNTA(A118:E118))</f>
        <v>R Key Depth</v>
      </c>
      <c r="L118" t="str">
        <f>VLOOKUP(K118,$K$2:L117,2,FALSE)</f>
        <v>RK D</v>
      </c>
    </row>
    <row r="119" spans="1:12" outlineLevel="4" x14ac:dyDescent="0.25">
      <c r="A119" t="str">
        <f t="shared" si="8"/>
        <v>MiniDexed</v>
      </c>
      <c r="B119" t="str">
        <f t="shared" si="9"/>
        <v>TG1</v>
      </c>
      <c r="C119" t="str">
        <f t="shared" si="10"/>
        <v>Edit Voice</v>
      </c>
      <c r="D119" t="str">
        <f t="shared" si="10"/>
        <v>OP5</v>
      </c>
      <c r="E119" t="s">
        <v>30</v>
      </c>
      <c r="F119">
        <v>0</v>
      </c>
      <c r="G119">
        <v>3</v>
      </c>
      <c r="H119" s="3" t="s">
        <v>132</v>
      </c>
      <c r="I119" t="str">
        <f t="shared" si="6"/>
        <v>/MiniDexed/TG1/Edit Voice/OP5/L Key Scale</v>
      </c>
      <c r="J119">
        <f t="shared" si="7"/>
        <v>17</v>
      </c>
      <c r="K119" t="str" cm="1">
        <f t="array" ref="K119">INDEX(A119:E119,1,COUNTA(A119:E119))</f>
        <v>L Key Scale</v>
      </c>
      <c r="L119" t="str">
        <f>VLOOKUP(K119,$K$2:L118,2,FALSE)</f>
        <v>LK S</v>
      </c>
    </row>
    <row r="120" spans="1:12" outlineLevel="4" x14ac:dyDescent="0.25">
      <c r="A120" t="str">
        <f t="shared" si="8"/>
        <v>MiniDexed</v>
      </c>
      <c r="B120" t="str">
        <f t="shared" si="9"/>
        <v>TG1</v>
      </c>
      <c r="C120" t="str">
        <f t="shared" si="10"/>
        <v>Edit Voice</v>
      </c>
      <c r="D120" t="str">
        <f t="shared" si="10"/>
        <v>OP5</v>
      </c>
      <c r="E120" t="s">
        <v>31</v>
      </c>
      <c r="F120">
        <v>0</v>
      </c>
      <c r="G120">
        <v>3</v>
      </c>
      <c r="H120" s="3" t="s">
        <v>133</v>
      </c>
      <c r="I120" t="str">
        <f t="shared" si="6"/>
        <v>/MiniDexed/TG1/Edit Voice/OP5/R Key Scale</v>
      </c>
      <c r="J120">
        <f t="shared" si="7"/>
        <v>18</v>
      </c>
      <c r="K120" t="str" cm="1">
        <f t="array" ref="K120">INDEX(A120:E120,1,COUNTA(A120:E120))</f>
        <v>R Key Scale</v>
      </c>
      <c r="L120" t="str">
        <f>VLOOKUP(K120,$K$2:L119,2,FALSE)</f>
        <v>RK S</v>
      </c>
    </row>
    <row r="121" spans="1:12" outlineLevel="4" x14ac:dyDescent="0.25">
      <c r="A121" t="str">
        <f t="shared" si="8"/>
        <v>MiniDexed</v>
      </c>
      <c r="B121" t="str">
        <f t="shared" si="9"/>
        <v>TG1</v>
      </c>
      <c r="C121" t="str">
        <f t="shared" si="10"/>
        <v>Edit Voice</v>
      </c>
      <c r="D121" t="str">
        <f t="shared" si="10"/>
        <v>OP5</v>
      </c>
      <c r="E121" t="s">
        <v>32</v>
      </c>
      <c r="F121">
        <v>0</v>
      </c>
      <c r="G121">
        <v>7</v>
      </c>
      <c r="H121" s="3" t="s">
        <v>134</v>
      </c>
      <c r="I121" t="str">
        <f t="shared" si="6"/>
        <v>/MiniDexed/TG1/Edit Voice/OP5/Rate Scaling</v>
      </c>
      <c r="J121">
        <f t="shared" si="7"/>
        <v>19</v>
      </c>
      <c r="K121" t="str" cm="1">
        <f t="array" ref="K121">INDEX(A121:E121,1,COUNTA(A121:E121))</f>
        <v>Rate Scaling</v>
      </c>
      <c r="L121" t="str">
        <f>VLOOKUP(K121,$K$2:L120,2,FALSE)</f>
        <v>Rate</v>
      </c>
    </row>
    <row r="122" spans="1:12" outlineLevel="4" x14ac:dyDescent="0.25">
      <c r="A122" t="str">
        <f t="shared" si="8"/>
        <v>MiniDexed</v>
      </c>
      <c r="B122" t="str">
        <f t="shared" si="9"/>
        <v>TG1</v>
      </c>
      <c r="C122" t="str">
        <f t="shared" si="10"/>
        <v>Edit Voice</v>
      </c>
      <c r="D122" t="str">
        <f t="shared" si="10"/>
        <v>OP5</v>
      </c>
      <c r="E122" t="s">
        <v>34</v>
      </c>
      <c r="F122">
        <v>0</v>
      </c>
      <c r="G122">
        <v>3</v>
      </c>
      <c r="H122" s="3" t="s">
        <v>135</v>
      </c>
      <c r="I122" t="str">
        <f t="shared" si="6"/>
        <v>/MiniDexed/TG1/Edit Voice/OP5/A Mod Sens.</v>
      </c>
      <c r="J122">
        <f t="shared" si="7"/>
        <v>20</v>
      </c>
      <c r="K122" t="str" cm="1">
        <f t="array" ref="K122">INDEX(A122:E122,1,COUNTA(A122:E122))</f>
        <v>A Mod Sens.</v>
      </c>
      <c r="L122" t="str">
        <f>VLOOKUP(K122,$K$2:L121,2,FALSE)</f>
        <v>AM S</v>
      </c>
    </row>
    <row r="123" spans="1:12" outlineLevel="4" x14ac:dyDescent="0.25">
      <c r="A123" t="str">
        <f t="shared" si="8"/>
        <v>MiniDexed</v>
      </c>
      <c r="B123" t="str">
        <f t="shared" si="9"/>
        <v>TG1</v>
      </c>
      <c r="C123" t="str">
        <f t="shared" si="10"/>
        <v>Edit Voice</v>
      </c>
      <c r="D123" t="str">
        <f t="shared" si="10"/>
        <v>OP5</v>
      </c>
      <c r="E123" t="s">
        <v>33</v>
      </c>
      <c r="F123">
        <v>0</v>
      </c>
      <c r="G123">
        <v>7</v>
      </c>
      <c r="H123" s="3" t="s">
        <v>136</v>
      </c>
      <c r="I123" t="str">
        <f t="shared" si="6"/>
        <v>/MiniDexed/TG1/Edit Voice/OP5/K Vel. Sens</v>
      </c>
      <c r="J123">
        <f t="shared" si="7"/>
        <v>21</v>
      </c>
      <c r="K123" t="str" cm="1">
        <f t="array" ref="K123">INDEX(A123:E123,1,COUNTA(A123:E123))</f>
        <v>K Vel. Sens</v>
      </c>
      <c r="L123" t="str">
        <f>VLOOKUP(K123,$K$2:L122,2,FALSE)</f>
        <v>KV S</v>
      </c>
    </row>
    <row r="124" spans="1:12" outlineLevel="3" x14ac:dyDescent="0.25">
      <c r="A124" t="str">
        <f t="shared" si="8"/>
        <v>MiniDexed</v>
      </c>
      <c r="B124" t="str">
        <f t="shared" si="9"/>
        <v>TG1</v>
      </c>
      <c r="C124" t="str">
        <f t="shared" si="10"/>
        <v>Edit Voice</v>
      </c>
      <c r="D124" s="1" t="s">
        <v>39</v>
      </c>
      <c r="I124" t="str">
        <f t="shared" si="6"/>
        <v>/MiniDexed/TG1/Edit Voice/OP6</v>
      </c>
      <c r="J124">
        <f t="shared" si="7"/>
        <v>1</v>
      </c>
      <c r="K124" t="str" cm="1">
        <f t="array" ref="K124">INDEX(A124:E124,1,COUNTA(A124:E124))</f>
        <v>OP6</v>
      </c>
      <c r="L124" t="s">
        <v>39</v>
      </c>
    </row>
    <row r="125" spans="1:12" outlineLevel="4" x14ac:dyDescent="0.25">
      <c r="A125" t="str">
        <f t="shared" si="8"/>
        <v>MiniDexed</v>
      </c>
      <c r="B125" t="str">
        <f t="shared" si="9"/>
        <v>TG1</v>
      </c>
      <c r="C125" t="str">
        <f t="shared" si="10"/>
        <v>Edit Voice</v>
      </c>
      <c r="D125" t="str">
        <f>D124</f>
        <v>OP6</v>
      </c>
      <c r="E125" t="s">
        <v>18</v>
      </c>
      <c r="F125">
        <v>0</v>
      </c>
      <c r="G125">
        <v>99</v>
      </c>
      <c r="H125" s="3" t="s">
        <v>116</v>
      </c>
      <c r="I125" t="str">
        <f t="shared" si="6"/>
        <v>/MiniDexed/TG1/Edit Voice/OP6/Output Level</v>
      </c>
      <c r="J125">
        <f t="shared" si="7"/>
        <v>1</v>
      </c>
      <c r="K125" t="str" cm="1">
        <f t="array" ref="K125">INDEX(A125:E125,1,COUNTA(A125:E125))</f>
        <v>Output Level</v>
      </c>
      <c r="L125" t="str">
        <f>VLOOKUP(K125,$K$2:L124,2,FALSE)</f>
        <v>Lvl</v>
      </c>
    </row>
    <row r="126" spans="1:12" outlineLevel="4" x14ac:dyDescent="0.25">
      <c r="A126" t="str">
        <f t="shared" si="8"/>
        <v>MiniDexed</v>
      </c>
      <c r="B126" t="str">
        <f t="shared" si="9"/>
        <v>TG1</v>
      </c>
      <c r="C126" t="str">
        <f t="shared" si="10"/>
        <v>Edit Voice</v>
      </c>
      <c r="D126" t="str">
        <f t="shared" si="10"/>
        <v>OP6</v>
      </c>
      <c r="E126" t="s">
        <v>19</v>
      </c>
      <c r="F126">
        <v>0</v>
      </c>
      <c r="G126">
        <v>31</v>
      </c>
      <c r="H126" s="3" t="s">
        <v>117</v>
      </c>
      <c r="I126" t="str">
        <f t="shared" si="6"/>
        <v>/MiniDexed/TG1/Edit Voice/OP6/Freq Coarse</v>
      </c>
      <c r="J126">
        <f t="shared" si="7"/>
        <v>2</v>
      </c>
      <c r="K126" t="str" cm="1">
        <f t="array" ref="K126">INDEX(A126:E126,1,COUNTA(A126:E126))</f>
        <v>Freq Coarse</v>
      </c>
      <c r="L126" t="str">
        <f>VLOOKUP(K126,$K$2:L125,2,FALSE)</f>
        <v>Coar</v>
      </c>
    </row>
    <row r="127" spans="1:12" outlineLevel="4" x14ac:dyDescent="0.25">
      <c r="A127" t="str">
        <f t="shared" si="8"/>
        <v>MiniDexed</v>
      </c>
      <c r="B127" t="str">
        <f t="shared" si="9"/>
        <v>TG1</v>
      </c>
      <c r="C127" t="str">
        <f t="shared" si="10"/>
        <v>Edit Voice</v>
      </c>
      <c r="D127" t="str">
        <f t="shared" si="10"/>
        <v>OP6</v>
      </c>
      <c r="E127" t="s">
        <v>20</v>
      </c>
      <c r="F127">
        <v>0</v>
      </c>
      <c r="G127">
        <v>99</v>
      </c>
      <c r="H127" s="3" t="s">
        <v>118</v>
      </c>
      <c r="I127" t="str">
        <f t="shared" si="6"/>
        <v>/MiniDexed/TG1/Edit Voice/OP6/Freq Fine</v>
      </c>
      <c r="J127">
        <f t="shared" si="7"/>
        <v>3</v>
      </c>
      <c r="K127" t="str" cm="1">
        <f t="array" ref="K127">INDEX(A127:E127,1,COUNTA(A127:E127))</f>
        <v>Freq Fine</v>
      </c>
      <c r="L127" t="str">
        <f>VLOOKUP(K127,$K$2:L126,2,FALSE)</f>
        <v>Fine</v>
      </c>
    </row>
    <row r="128" spans="1:12" outlineLevel="4" x14ac:dyDescent="0.25">
      <c r="A128" t="str">
        <f t="shared" si="8"/>
        <v>MiniDexed</v>
      </c>
      <c r="B128" t="str">
        <f t="shared" si="9"/>
        <v>TG1</v>
      </c>
      <c r="C128" t="str">
        <f t="shared" si="10"/>
        <v>Edit Voice</v>
      </c>
      <c r="D128" t="str">
        <f t="shared" si="10"/>
        <v>OP6</v>
      </c>
      <c r="E128" t="s">
        <v>21</v>
      </c>
      <c r="F128">
        <v>0</v>
      </c>
      <c r="G128">
        <v>14</v>
      </c>
      <c r="H128" s="3" t="s">
        <v>119</v>
      </c>
      <c r="I128" t="str">
        <f t="shared" si="6"/>
        <v>/MiniDexed/TG1/Edit Voice/OP6/Osc Detune</v>
      </c>
      <c r="J128">
        <f t="shared" si="7"/>
        <v>4</v>
      </c>
      <c r="K128" t="str" cm="1">
        <f t="array" ref="K128">INDEX(A128:E128,1,COUNTA(A128:E128))</f>
        <v>Osc Detune</v>
      </c>
      <c r="L128" t="str">
        <f>VLOOKUP(K128,$K$2:L127,2,FALSE)</f>
        <v>Detn</v>
      </c>
    </row>
    <row r="129" spans="1:12" outlineLevel="4" x14ac:dyDescent="0.25">
      <c r="A129" t="str">
        <f t="shared" si="8"/>
        <v>MiniDexed</v>
      </c>
      <c r="B129" t="str">
        <f t="shared" si="9"/>
        <v>TG1</v>
      </c>
      <c r="C129" t="str">
        <f t="shared" si="10"/>
        <v>Edit Voice</v>
      </c>
      <c r="D129" t="str">
        <f t="shared" si="10"/>
        <v>OP6</v>
      </c>
      <c r="E129" t="s">
        <v>22</v>
      </c>
      <c r="F129">
        <v>0</v>
      </c>
      <c r="G129">
        <v>1</v>
      </c>
      <c r="H129" s="3" t="s">
        <v>120</v>
      </c>
      <c r="I129" t="str">
        <f t="shared" si="6"/>
        <v>/MiniDexed/TG1/Edit Voice/OP6/Osc Mode</v>
      </c>
      <c r="J129">
        <f t="shared" si="7"/>
        <v>5</v>
      </c>
      <c r="K129" t="str" cm="1">
        <f t="array" ref="K129">INDEX(A129:E129,1,COUNTA(A129:E129))</f>
        <v>Osc Mode</v>
      </c>
      <c r="L129" t="str">
        <f>VLOOKUP(K129,$K$2:L128,2,FALSE)</f>
        <v>Mode</v>
      </c>
    </row>
    <row r="130" spans="1:12" outlineLevel="4" x14ac:dyDescent="0.25">
      <c r="A130" t="str">
        <f t="shared" si="8"/>
        <v>MiniDexed</v>
      </c>
      <c r="B130" t="str">
        <f t="shared" si="9"/>
        <v>TG1</v>
      </c>
      <c r="C130" t="str">
        <f t="shared" si="10"/>
        <v>Edit Voice</v>
      </c>
      <c r="D130" t="str">
        <f t="shared" si="10"/>
        <v>OP6</v>
      </c>
      <c r="E130" t="s">
        <v>23</v>
      </c>
      <c r="F130">
        <v>0</v>
      </c>
      <c r="G130">
        <v>99</v>
      </c>
      <c r="H130" s="3" t="s">
        <v>121</v>
      </c>
      <c r="I130" t="str">
        <f t="shared" si="6"/>
        <v>/MiniDexed/TG1/Edit Voice/OP6/EG Rate 1</v>
      </c>
      <c r="J130">
        <f t="shared" si="7"/>
        <v>6</v>
      </c>
      <c r="K130" t="str" cm="1">
        <f t="array" ref="K130">INDEX(A130:E130,1,COUNTA(A130:E130))</f>
        <v>EG Rate 1</v>
      </c>
      <c r="L130" t="str">
        <f>VLOOKUP(K130,$K$2:L129,2,FALSE)</f>
        <v>EGR1</v>
      </c>
    </row>
    <row r="131" spans="1:12" outlineLevel="4" x14ac:dyDescent="0.25">
      <c r="A131" t="str">
        <f t="shared" si="8"/>
        <v>MiniDexed</v>
      </c>
      <c r="B131" t="str">
        <f t="shared" si="9"/>
        <v>TG1</v>
      </c>
      <c r="C131" t="str">
        <f t="shared" si="10"/>
        <v>Edit Voice</v>
      </c>
      <c r="D131" t="str">
        <f t="shared" si="10"/>
        <v>OP6</v>
      </c>
      <c r="E131" t="s">
        <v>24</v>
      </c>
      <c r="F131">
        <v>0</v>
      </c>
      <c r="G131">
        <v>99</v>
      </c>
      <c r="H131" s="3" t="s">
        <v>122</v>
      </c>
      <c r="I131" t="str">
        <f t="shared" ref="I131:I194" si="11">IF(LEN(A131)&gt;0,"/"&amp;A131,"")&amp;IF(LEN(B131)&gt;0,"/"&amp;B131,"")&amp;IF(LEN(C131)&gt;0,"/"&amp;C131,"")&amp;IF(LEN(D131)&gt;0,"/"&amp;D131,"")&amp;IF(LEN(E131)&gt;0,"/"&amp;E131,"")</f>
        <v>/MiniDexed/TG1/Edit Voice/OP6/EG Rate 2</v>
      </c>
      <c r="J131">
        <f t="shared" ref="J131:J194" si="12">IF(COUNTA(A131:E131)=COUNTA(A130:E130),J130+1,1)</f>
        <v>7</v>
      </c>
      <c r="K131" t="str" cm="1">
        <f t="array" ref="K131">INDEX(A131:E131,1,COUNTA(A131:E131))</f>
        <v>EG Rate 2</v>
      </c>
      <c r="L131" t="str">
        <f>VLOOKUP(K131,$K$2:L130,2,FALSE)</f>
        <v>EGR2</v>
      </c>
    </row>
    <row r="132" spans="1:12" outlineLevel="4" x14ac:dyDescent="0.25">
      <c r="A132" t="str">
        <f t="shared" ref="A132:A195" si="13">A131</f>
        <v>MiniDexed</v>
      </c>
      <c r="B132" t="str">
        <f t="shared" si="9"/>
        <v>TG1</v>
      </c>
      <c r="C132" t="str">
        <f t="shared" si="10"/>
        <v>Edit Voice</v>
      </c>
      <c r="D132" t="str">
        <f t="shared" si="10"/>
        <v>OP6</v>
      </c>
      <c r="E132" t="s">
        <v>25</v>
      </c>
      <c r="F132">
        <v>0</v>
      </c>
      <c r="G132">
        <v>99</v>
      </c>
      <c r="H132" s="3" t="s">
        <v>123</v>
      </c>
      <c r="I132" t="str">
        <f t="shared" si="11"/>
        <v>/MiniDexed/TG1/Edit Voice/OP6/EG Rate 3</v>
      </c>
      <c r="J132">
        <f t="shared" si="12"/>
        <v>8</v>
      </c>
      <c r="K132" t="str" cm="1">
        <f t="array" ref="K132">INDEX(A132:E132,1,COUNTA(A132:E132))</f>
        <v>EG Rate 3</v>
      </c>
      <c r="L132" t="str">
        <f>VLOOKUP(K132,$K$2:L131,2,FALSE)</f>
        <v>EGR3</v>
      </c>
    </row>
    <row r="133" spans="1:12" outlineLevel="4" x14ac:dyDescent="0.25">
      <c r="A133" t="str">
        <f t="shared" si="13"/>
        <v>MiniDexed</v>
      </c>
      <c r="B133" t="str">
        <f t="shared" ref="B133:B164" si="14">B132</f>
        <v>TG1</v>
      </c>
      <c r="C133" t="str">
        <f t="shared" si="10"/>
        <v>Edit Voice</v>
      </c>
      <c r="D133" t="str">
        <f t="shared" si="10"/>
        <v>OP6</v>
      </c>
      <c r="E133" t="s">
        <v>26</v>
      </c>
      <c r="F133">
        <v>0</v>
      </c>
      <c r="G133">
        <v>99</v>
      </c>
      <c r="H133" s="3" t="s">
        <v>124</v>
      </c>
      <c r="I133" t="str">
        <f t="shared" si="11"/>
        <v>/MiniDexed/TG1/Edit Voice/OP6/EG Rate 4</v>
      </c>
      <c r="J133">
        <f t="shared" si="12"/>
        <v>9</v>
      </c>
      <c r="K133" t="str" cm="1">
        <f t="array" ref="K133">INDEX(A133:E133,1,COUNTA(A133:E133))</f>
        <v>EG Rate 4</v>
      </c>
      <c r="L133" t="str">
        <f>VLOOKUP(K133,$K$2:L132,2,FALSE)</f>
        <v>EGR4</v>
      </c>
    </row>
    <row r="134" spans="1:12" outlineLevel="4" x14ac:dyDescent="0.25">
      <c r="A134" t="str">
        <f t="shared" si="13"/>
        <v>MiniDexed</v>
      </c>
      <c r="B134" t="str">
        <f t="shared" si="14"/>
        <v>TG1</v>
      </c>
      <c r="C134" t="str">
        <f t="shared" si="10"/>
        <v>Edit Voice</v>
      </c>
      <c r="D134" t="str">
        <f t="shared" si="10"/>
        <v>OP6</v>
      </c>
      <c r="E134" t="s">
        <v>139</v>
      </c>
      <c r="F134">
        <v>0</v>
      </c>
      <c r="G134">
        <v>99</v>
      </c>
      <c r="H134" s="3" t="s">
        <v>125</v>
      </c>
      <c r="I134" t="str">
        <f t="shared" si="11"/>
        <v>/MiniDexed/TG1/Edit Voice/OP6/EG Level 1</v>
      </c>
      <c r="J134">
        <f t="shared" si="12"/>
        <v>10</v>
      </c>
      <c r="K134" t="str" cm="1">
        <f t="array" ref="K134">INDEX(A134:E134,1,COUNTA(A134:E134))</f>
        <v>EG Level 1</v>
      </c>
      <c r="L134" t="str">
        <f>VLOOKUP(K134,$K$2:L133,2,FALSE)</f>
        <v>EGL1</v>
      </c>
    </row>
    <row r="135" spans="1:12" outlineLevel="4" x14ac:dyDescent="0.25">
      <c r="A135" t="str">
        <f t="shared" si="13"/>
        <v>MiniDexed</v>
      </c>
      <c r="B135" t="str">
        <f t="shared" si="14"/>
        <v>TG1</v>
      </c>
      <c r="C135" t="str">
        <f t="shared" si="10"/>
        <v>Edit Voice</v>
      </c>
      <c r="D135" t="str">
        <f t="shared" si="10"/>
        <v>OP6</v>
      </c>
      <c r="E135" t="s">
        <v>140</v>
      </c>
      <c r="F135">
        <v>0</v>
      </c>
      <c r="G135">
        <v>99</v>
      </c>
      <c r="H135" s="3" t="s">
        <v>126</v>
      </c>
      <c r="I135" t="str">
        <f t="shared" si="11"/>
        <v>/MiniDexed/TG1/Edit Voice/OP6/EG Level 2</v>
      </c>
      <c r="J135">
        <f t="shared" si="12"/>
        <v>11</v>
      </c>
      <c r="K135" t="str" cm="1">
        <f t="array" ref="K135">INDEX(A135:E135,1,COUNTA(A135:E135))</f>
        <v>EG Level 2</v>
      </c>
      <c r="L135" t="str">
        <f>VLOOKUP(K135,$K$2:L134,2,FALSE)</f>
        <v>EGL2</v>
      </c>
    </row>
    <row r="136" spans="1:12" outlineLevel="4" x14ac:dyDescent="0.25">
      <c r="A136" t="str">
        <f t="shared" si="13"/>
        <v>MiniDexed</v>
      </c>
      <c r="B136" t="str">
        <f t="shared" si="14"/>
        <v>TG1</v>
      </c>
      <c r="C136" t="str">
        <f t="shared" si="10"/>
        <v>Edit Voice</v>
      </c>
      <c r="D136" t="str">
        <f t="shared" si="10"/>
        <v>OP6</v>
      </c>
      <c r="E136" t="s">
        <v>141</v>
      </c>
      <c r="F136">
        <v>0</v>
      </c>
      <c r="G136">
        <v>99</v>
      </c>
      <c r="H136" s="3" t="s">
        <v>127</v>
      </c>
      <c r="I136" t="str">
        <f t="shared" si="11"/>
        <v>/MiniDexed/TG1/Edit Voice/OP6/EG Level 3</v>
      </c>
      <c r="J136">
        <f t="shared" si="12"/>
        <v>12</v>
      </c>
      <c r="K136" t="str" cm="1">
        <f t="array" ref="K136">INDEX(A136:E136,1,COUNTA(A136:E136))</f>
        <v>EG Level 3</v>
      </c>
      <c r="L136" t="str">
        <f>VLOOKUP(K136,$K$2:L135,2,FALSE)</f>
        <v>EGL3</v>
      </c>
    </row>
    <row r="137" spans="1:12" outlineLevel="4" x14ac:dyDescent="0.25">
      <c r="A137" t="str">
        <f t="shared" si="13"/>
        <v>MiniDexed</v>
      </c>
      <c r="B137" t="str">
        <f t="shared" si="14"/>
        <v>TG1</v>
      </c>
      <c r="C137" t="str">
        <f t="shared" si="10"/>
        <v>Edit Voice</v>
      </c>
      <c r="D137" t="str">
        <f t="shared" si="10"/>
        <v>OP6</v>
      </c>
      <c r="E137" t="s">
        <v>142</v>
      </c>
      <c r="F137">
        <v>0</v>
      </c>
      <c r="G137">
        <v>99</v>
      </c>
      <c r="H137" s="3" t="s">
        <v>128</v>
      </c>
      <c r="I137" t="str">
        <f t="shared" si="11"/>
        <v>/MiniDexed/TG1/Edit Voice/OP6/EG Level 4</v>
      </c>
      <c r="J137">
        <f t="shared" si="12"/>
        <v>13</v>
      </c>
      <c r="K137" t="str" cm="1">
        <f t="array" ref="K137">INDEX(A137:E137,1,COUNTA(A137:E137))</f>
        <v>EG Level 4</v>
      </c>
      <c r="L137" t="str">
        <f>VLOOKUP(K137,$K$2:L136,2,FALSE)</f>
        <v>EGL4</v>
      </c>
    </row>
    <row r="138" spans="1:12" outlineLevel="4" x14ac:dyDescent="0.25">
      <c r="A138" t="str">
        <f t="shared" si="13"/>
        <v>MiniDexed</v>
      </c>
      <c r="B138" t="str">
        <f t="shared" si="14"/>
        <v>TG1</v>
      </c>
      <c r="C138" t="str">
        <f t="shared" si="10"/>
        <v>Edit Voice</v>
      </c>
      <c r="D138" t="str">
        <f t="shared" si="10"/>
        <v>OP6</v>
      </c>
      <c r="E138" t="s">
        <v>27</v>
      </c>
      <c r="F138">
        <v>0</v>
      </c>
      <c r="G138">
        <v>99</v>
      </c>
      <c r="H138" s="3" t="s">
        <v>129</v>
      </c>
      <c r="I138" t="str">
        <f t="shared" si="11"/>
        <v>/MiniDexed/TG1/Edit Voice/OP6/Break Point</v>
      </c>
      <c r="J138">
        <f t="shared" si="12"/>
        <v>14</v>
      </c>
      <c r="K138" t="str" cm="1">
        <f t="array" ref="K138">INDEX(A138:E138,1,COUNTA(A138:E138))</f>
        <v>Break Point</v>
      </c>
      <c r="L138" t="str">
        <f>VLOOKUP(K138,$K$2:L137,2,FALSE)</f>
        <v>Brk</v>
      </c>
    </row>
    <row r="139" spans="1:12" outlineLevel="4" x14ac:dyDescent="0.25">
      <c r="A139" t="str">
        <f t="shared" si="13"/>
        <v>MiniDexed</v>
      </c>
      <c r="B139" t="str">
        <f t="shared" si="14"/>
        <v>TG1</v>
      </c>
      <c r="C139" t="str">
        <f t="shared" si="10"/>
        <v>Edit Voice</v>
      </c>
      <c r="D139" t="str">
        <f t="shared" si="10"/>
        <v>OP6</v>
      </c>
      <c r="E139" t="s">
        <v>28</v>
      </c>
      <c r="F139">
        <v>0</v>
      </c>
      <c r="G139">
        <v>99</v>
      </c>
      <c r="H139" s="3" t="s">
        <v>130</v>
      </c>
      <c r="I139" t="str">
        <f t="shared" si="11"/>
        <v>/MiniDexed/TG1/Edit Voice/OP6/L Key Depth</v>
      </c>
      <c r="J139">
        <f t="shared" si="12"/>
        <v>15</v>
      </c>
      <c r="K139" t="str" cm="1">
        <f t="array" ref="K139">INDEX(A139:E139,1,COUNTA(A139:E139))</f>
        <v>L Key Depth</v>
      </c>
      <c r="L139" t="str">
        <f>VLOOKUP(K139,$K$2:L138,2,FALSE)</f>
        <v>LK D</v>
      </c>
    </row>
    <row r="140" spans="1:12" outlineLevel="4" x14ac:dyDescent="0.25">
      <c r="A140" t="str">
        <f t="shared" si="13"/>
        <v>MiniDexed</v>
      </c>
      <c r="B140" t="str">
        <f t="shared" si="14"/>
        <v>TG1</v>
      </c>
      <c r="C140" t="str">
        <f t="shared" si="10"/>
        <v>Edit Voice</v>
      </c>
      <c r="D140" t="str">
        <f t="shared" si="10"/>
        <v>OP6</v>
      </c>
      <c r="E140" t="s">
        <v>29</v>
      </c>
      <c r="F140">
        <v>0</v>
      </c>
      <c r="G140">
        <v>99</v>
      </c>
      <c r="H140" s="3" t="s">
        <v>131</v>
      </c>
      <c r="I140" t="str">
        <f t="shared" si="11"/>
        <v>/MiniDexed/TG1/Edit Voice/OP6/R Key Depth</v>
      </c>
      <c r="J140">
        <f t="shared" si="12"/>
        <v>16</v>
      </c>
      <c r="K140" t="str" cm="1">
        <f t="array" ref="K140">INDEX(A140:E140,1,COUNTA(A140:E140))</f>
        <v>R Key Depth</v>
      </c>
      <c r="L140" t="str">
        <f>VLOOKUP(K140,$K$2:L139,2,FALSE)</f>
        <v>RK D</v>
      </c>
    </row>
    <row r="141" spans="1:12" outlineLevel="4" x14ac:dyDescent="0.25">
      <c r="A141" t="str">
        <f t="shared" si="13"/>
        <v>MiniDexed</v>
      </c>
      <c r="B141" t="str">
        <f t="shared" si="14"/>
        <v>TG1</v>
      </c>
      <c r="C141" t="str">
        <f t="shared" si="10"/>
        <v>Edit Voice</v>
      </c>
      <c r="D141" t="str">
        <f t="shared" si="10"/>
        <v>OP6</v>
      </c>
      <c r="E141" t="s">
        <v>30</v>
      </c>
      <c r="F141">
        <v>0</v>
      </c>
      <c r="G141">
        <v>3</v>
      </c>
      <c r="H141" s="3" t="s">
        <v>132</v>
      </c>
      <c r="I141" t="str">
        <f t="shared" si="11"/>
        <v>/MiniDexed/TG1/Edit Voice/OP6/L Key Scale</v>
      </c>
      <c r="J141">
        <f t="shared" si="12"/>
        <v>17</v>
      </c>
      <c r="K141" t="str" cm="1">
        <f t="array" ref="K141">INDEX(A141:E141,1,COUNTA(A141:E141))</f>
        <v>L Key Scale</v>
      </c>
      <c r="L141" t="str">
        <f>VLOOKUP(K141,$K$2:L140,2,FALSE)</f>
        <v>LK S</v>
      </c>
    </row>
    <row r="142" spans="1:12" outlineLevel="4" x14ac:dyDescent="0.25">
      <c r="A142" t="str">
        <f t="shared" si="13"/>
        <v>MiniDexed</v>
      </c>
      <c r="B142" t="str">
        <f t="shared" si="14"/>
        <v>TG1</v>
      </c>
      <c r="C142" t="str">
        <f t="shared" si="10"/>
        <v>Edit Voice</v>
      </c>
      <c r="D142" t="str">
        <f t="shared" si="10"/>
        <v>OP6</v>
      </c>
      <c r="E142" t="s">
        <v>31</v>
      </c>
      <c r="F142">
        <v>0</v>
      </c>
      <c r="G142">
        <v>3</v>
      </c>
      <c r="H142" s="3" t="s">
        <v>133</v>
      </c>
      <c r="I142" t="str">
        <f t="shared" si="11"/>
        <v>/MiniDexed/TG1/Edit Voice/OP6/R Key Scale</v>
      </c>
      <c r="J142">
        <f t="shared" si="12"/>
        <v>18</v>
      </c>
      <c r="K142" t="str" cm="1">
        <f t="array" ref="K142">INDEX(A142:E142,1,COUNTA(A142:E142))</f>
        <v>R Key Scale</v>
      </c>
      <c r="L142" t="str">
        <f>VLOOKUP(K142,$K$2:L141,2,FALSE)</f>
        <v>RK S</v>
      </c>
    </row>
    <row r="143" spans="1:12" outlineLevel="4" x14ac:dyDescent="0.25">
      <c r="A143" t="str">
        <f t="shared" si="13"/>
        <v>MiniDexed</v>
      </c>
      <c r="B143" t="str">
        <f t="shared" si="14"/>
        <v>TG1</v>
      </c>
      <c r="C143" t="str">
        <f t="shared" ref="C143:D164" si="15">C142</f>
        <v>Edit Voice</v>
      </c>
      <c r="D143" t="str">
        <f t="shared" si="15"/>
        <v>OP6</v>
      </c>
      <c r="E143" t="s">
        <v>32</v>
      </c>
      <c r="F143">
        <v>0</v>
      </c>
      <c r="G143">
        <v>7</v>
      </c>
      <c r="H143" s="3" t="s">
        <v>134</v>
      </c>
      <c r="I143" t="str">
        <f t="shared" si="11"/>
        <v>/MiniDexed/TG1/Edit Voice/OP6/Rate Scaling</v>
      </c>
      <c r="J143">
        <f t="shared" si="12"/>
        <v>19</v>
      </c>
      <c r="K143" t="str" cm="1">
        <f t="array" ref="K143">INDEX(A143:E143,1,COUNTA(A143:E143))</f>
        <v>Rate Scaling</v>
      </c>
      <c r="L143" t="str">
        <f>VLOOKUP(K143,$K$2:L142,2,FALSE)</f>
        <v>Rate</v>
      </c>
    </row>
    <row r="144" spans="1:12" outlineLevel="4" x14ac:dyDescent="0.25">
      <c r="A144" t="str">
        <f t="shared" si="13"/>
        <v>MiniDexed</v>
      </c>
      <c r="B144" t="str">
        <f t="shared" si="14"/>
        <v>TG1</v>
      </c>
      <c r="C144" t="str">
        <f t="shared" si="15"/>
        <v>Edit Voice</v>
      </c>
      <c r="D144" t="str">
        <f t="shared" si="15"/>
        <v>OP6</v>
      </c>
      <c r="E144" t="s">
        <v>34</v>
      </c>
      <c r="F144">
        <v>0</v>
      </c>
      <c r="G144">
        <v>3</v>
      </c>
      <c r="H144" s="3" t="s">
        <v>135</v>
      </c>
      <c r="I144" t="str">
        <f t="shared" si="11"/>
        <v>/MiniDexed/TG1/Edit Voice/OP6/A Mod Sens.</v>
      </c>
      <c r="J144">
        <f t="shared" si="12"/>
        <v>20</v>
      </c>
      <c r="K144" t="str" cm="1">
        <f t="array" ref="K144">INDEX(A144:E144,1,COUNTA(A144:E144))</f>
        <v>A Mod Sens.</v>
      </c>
      <c r="L144" t="str">
        <f>VLOOKUP(K144,$K$2:L143,2,FALSE)</f>
        <v>AM S</v>
      </c>
    </row>
    <row r="145" spans="1:12" outlineLevel="4" x14ac:dyDescent="0.25">
      <c r="A145" t="str">
        <f t="shared" si="13"/>
        <v>MiniDexed</v>
      </c>
      <c r="B145" t="str">
        <f t="shared" si="14"/>
        <v>TG1</v>
      </c>
      <c r="C145" t="str">
        <f t="shared" si="15"/>
        <v>Edit Voice</v>
      </c>
      <c r="D145" t="str">
        <f t="shared" si="15"/>
        <v>OP6</v>
      </c>
      <c r="E145" t="s">
        <v>33</v>
      </c>
      <c r="F145">
        <v>0</v>
      </c>
      <c r="G145">
        <v>7</v>
      </c>
      <c r="H145" s="3" t="s">
        <v>136</v>
      </c>
      <c r="I145" t="str">
        <f t="shared" si="11"/>
        <v>/MiniDexed/TG1/Edit Voice/OP6/K Vel. Sens</v>
      </c>
      <c r="J145">
        <f t="shared" si="12"/>
        <v>21</v>
      </c>
      <c r="K145" t="str" cm="1">
        <f t="array" ref="K145">INDEX(A145:E145,1,COUNTA(A145:E145))</f>
        <v>K Vel. Sens</v>
      </c>
      <c r="L145" t="str">
        <f>VLOOKUP(K145,$K$2:L144,2,FALSE)</f>
        <v>KV S</v>
      </c>
    </row>
    <row r="146" spans="1:12" outlineLevel="3" x14ac:dyDescent="0.25">
      <c r="A146" t="str">
        <f t="shared" si="13"/>
        <v>MiniDexed</v>
      </c>
      <c r="B146" t="str">
        <f t="shared" si="14"/>
        <v>TG1</v>
      </c>
      <c r="C146" t="str">
        <f t="shared" si="15"/>
        <v>Edit Voice</v>
      </c>
      <c r="D146" t="s">
        <v>40</v>
      </c>
      <c r="F146">
        <v>0</v>
      </c>
      <c r="G146">
        <v>31</v>
      </c>
      <c r="H146" s="3" t="s">
        <v>97</v>
      </c>
      <c r="I146" t="str">
        <f t="shared" si="11"/>
        <v>/MiniDexed/TG1/Edit Voice/Algorithm</v>
      </c>
      <c r="J146">
        <f t="shared" si="12"/>
        <v>1</v>
      </c>
      <c r="K146" t="str" cm="1">
        <f t="array" ref="K146">INDEX(A146:E146,1,COUNTA(A146:E146))</f>
        <v>Algorithm</v>
      </c>
      <c r="L146" t="s">
        <v>183</v>
      </c>
    </row>
    <row r="147" spans="1:12" outlineLevel="3" x14ac:dyDescent="0.25">
      <c r="A147" t="str">
        <f t="shared" si="13"/>
        <v>MiniDexed</v>
      </c>
      <c r="B147" t="str">
        <f t="shared" si="14"/>
        <v>TG1</v>
      </c>
      <c r="C147" t="str">
        <f t="shared" si="15"/>
        <v>Edit Voice</v>
      </c>
      <c r="D147" t="s">
        <v>41</v>
      </c>
      <c r="F147">
        <v>0</v>
      </c>
      <c r="G147">
        <v>7</v>
      </c>
      <c r="H147" s="3" t="s">
        <v>98</v>
      </c>
      <c r="I147" t="str">
        <f t="shared" si="11"/>
        <v>/MiniDexed/TG1/Edit Voice/Feedback</v>
      </c>
      <c r="J147">
        <f t="shared" si="12"/>
        <v>2</v>
      </c>
      <c r="K147" t="str" cm="1">
        <f t="array" ref="K147">INDEX(A147:E147,1,COUNTA(A147:E147))</f>
        <v>Feedback</v>
      </c>
      <c r="L147" t="s">
        <v>184</v>
      </c>
    </row>
    <row r="148" spans="1:12" outlineLevel="3" x14ac:dyDescent="0.25">
      <c r="A148" t="str">
        <f t="shared" si="13"/>
        <v>MiniDexed</v>
      </c>
      <c r="B148" t="str">
        <f t="shared" si="14"/>
        <v>TG1</v>
      </c>
      <c r="C148" t="str">
        <f t="shared" si="15"/>
        <v>Edit Voice</v>
      </c>
      <c r="D148" t="s">
        <v>42</v>
      </c>
      <c r="F148">
        <v>0</v>
      </c>
      <c r="G148">
        <v>99</v>
      </c>
      <c r="H148" s="3" t="s">
        <v>99</v>
      </c>
      <c r="I148" t="str">
        <f t="shared" si="11"/>
        <v>/MiniDexed/TG1/Edit Voice/P EG Rate 1</v>
      </c>
      <c r="J148">
        <f t="shared" si="12"/>
        <v>3</v>
      </c>
      <c r="K148" t="str" cm="1">
        <f t="array" ref="K148">INDEX(A148:E148,1,COUNTA(A148:E148))</f>
        <v>P EG Rate 1</v>
      </c>
      <c r="L148" t="s">
        <v>173</v>
      </c>
    </row>
    <row r="149" spans="1:12" outlineLevel="3" x14ac:dyDescent="0.25">
      <c r="A149" t="str">
        <f t="shared" si="13"/>
        <v>MiniDexed</v>
      </c>
      <c r="B149" t="str">
        <f t="shared" si="14"/>
        <v>TG1</v>
      </c>
      <c r="C149" t="str">
        <f t="shared" si="15"/>
        <v>Edit Voice</v>
      </c>
      <c r="D149" t="s">
        <v>43</v>
      </c>
      <c r="F149">
        <v>0</v>
      </c>
      <c r="G149">
        <v>99</v>
      </c>
      <c r="H149" s="3" t="s">
        <v>100</v>
      </c>
      <c r="I149" t="str">
        <f t="shared" si="11"/>
        <v>/MiniDexed/TG1/Edit Voice/P EG Rate 2</v>
      </c>
      <c r="J149">
        <f t="shared" si="12"/>
        <v>4</v>
      </c>
      <c r="K149" t="str" cm="1">
        <f t="array" ref="K149">INDEX(A149:E149,1,COUNTA(A149:E149))</f>
        <v>P EG Rate 2</v>
      </c>
      <c r="L149" t="s">
        <v>174</v>
      </c>
    </row>
    <row r="150" spans="1:12" outlineLevel="3" x14ac:dyDescent="0.25">
      <c r="A150" t="str">
        <f t="shared" si="13"/>
        <v>MiniDexed</v>
      </c>
      <c r="B150" t="str">
        <f t="shared" si="14"/>
        <v>TG1</v>
      </c>
      <c r="C150" t="str">
        <f t="shared" si="15"/>
        <v>Edit Voice</v>
      </c>
      <c r="D150" t="s">
        <v>44</v>
      </c>
      <c r="F150">
        <v>0</v>
      </c>
      <c r="G150">
        <v>99</v>
      </c>
      <c r="H150" s="3" t="s">
        <v>101</v>
      </c>
      <c r="I150" t="str">
        <f t="shared" si="11"/>
        <v>/MiniDexed/TG1/Edit Voice/P EG Rate 3</v>
      </c>
      <c r="J150">
        <f t="shared" si="12"/>
        <v>5</v>
      </c>
      <c r="K150" t="str" cm="1">
        <f t="array" ref="K150">INDEX(A150:E150,1,COUNTA(A150:E150))</f>
        <v>P EG Rate 3</v>
      </c>
      <c r="L150" t="s">
        <v>175</v>
      </c>
    </row>
    <row r="151" spans="1:12" outlineLevel="3" x14ac:dyDescent="0.25">
      <c r="A151" t="str">
        <f t="shared" si="13"/>
        <v>MiniDexed</v>
      </c>
      <c r="B151" t="str">
        <f t="shared" si="14"/>
        <v>TG1</v>
      </c>
      <c r="C151" t="str">
        <f t="shared" si="15"/>
        <v>Edit Voice</v>
      </c>
      <c r="D151" t="s">
        <v>45</v>
      </c>
      <c r="F151">
        <v>0</v>
      </c>
      <c r="G151">
        <v>99</v>
      </c>
      <c r="H151" s="3" t="s">
        <v>102</v>
      </c>
      <c r="I151" t="str">
        <f t="shared" si="11"/>
        <v>/MiniDexed/TG1/Edit Voice/P EG Rate 4</v>
      </c>
      <c r="J151">
        <f t="shared" si="12"/>
        <v>6</v>
      </c>
      <c r="K151" t="str" cm="1">
        <f t="array" ref="K151">INDEX(A151:E151,1,COUNTA(A151:E151))</f>
        <v>P EG Rate 4</v>
      </c>
      <c r="L151" t="s">
        <v>176</v>
      </c>
    </row>
    <row r="152" spans="1:12" outlineLevel="3" x14ac:dyDescent="0.25">
      <c r="A152" t="str">
        <f t="shared" si="13"/>
        <v>MiniDexed</v>
      </c>
      <c r="B152" t="str">
        <f t="shared" si="14"/>
        <v>TG1</v>
      </c>
      <c r="C152" t="str">
        <f t="shared" si="15"/>
        <v>Edit Voice</v>
      </c>
      <c r="D152" t="s">
        <v>46</v>
      </c>
      <c r="F152">
        <v>0</v>
      </c>
      <c r="G152">
        <v>99</v>
      </c>
      <c r="H152" s="3" t="s">
        <v>103</v>
      </c>
      <c r="I152" t="str">
        <f t="shared" si="11"/>
        <v>/MiniDexed/TG1/Edit Voice/P EG Level 1</v>
      </c>
      <c r="J152">
        <f t="shared" si="12"/>
        <v>7</v>
      </c>
      <c r="K152" t="str" cm="1">
        <f t="array" ref="K152">INDEX(A152:E152,1,COUNTA(A152:E152))</f>
        <v>P EG Level 1</v>
      </c>
      <c r="L152" t="s">
        <v>177</v>
      </c>
    </row>
    <row r="153" spans="1:12" outlineLevel="3" x14ac:dyDescent="0.25">
      <c r="A153" t="str">
        <f t="shared" si="13"/>
        <v>MiniDexed</v>
      </c>
      <c r="B153" t="str">
        <f t="shared" si="14"/>
        <v>TG1</v>
      </c>
      <c r="C153" t="str">
        <f t="shared" si="15"/>
        <v>Edit Voice</v>
      </c>
      <c r="D153" t="s">
        <v>47</v>
      </c>
      <c r="F153">
        <v>0</v>
      </c>
      <c r="G153">
        <v>99</v>
      </c>
      <c r="H153" s="3" t="s">
        <v>104</v>
      </c>
      <c r="I153" t="str">
        <f t="shared" si="11"/>
        <v>/MiniDexed/TG1/Edit Voice/P EG Level 2</v>
      </c>
      <c r="J153">
        <f t="shared" si="12"/>
        <v>8</v>
      </c>
      <c r="K153" t="str" cm="1">
        <f t="array" ref="K153">INDEX(A153:E153,1,COUNTA(A153:E153))</f>
        <v>P EG Level 2</v>
      </c>
      <c r="L153" t="s">
        <v>178</v>
      </c>
    </row>
    <row r="154" spans="1:12" outlineLevel="3" x14ac:dyDescent="0.25">
      <c r="A154" t="str">
        <f t="shared" si="13"/>
        <v>MiniDexed</v>
      </c>
      <c r="B154" t="str">
        <f t="shared" si="14"/>
        <v>TG1</v>
      </c>
      <c r="C154" t="str">
        <f t="shared" si="15"/>
        <v>Edit Voice</v>
      </c>
      <c r="D154" t="s">
        <v>48</v>
      </c>
      <c r="F154">
        <v>0</v>
      </c>
      <c r="G154">
        <v>99</v>
      </c>
      <c r="H154" s="3" t="s">
        <v>105</v>
      </c>
      <c r="I154" t="str">
        <f t="shared" si="11"/>
        <v>/MiniDexed/TG1/Edit Voice/P EG Level 3</v>
      </c>
      <c r="J154">
        <f t="shared" si="12"/>
        <v>9</v>
      </c>
      <c r="K154" t="str" cm="1">
        <f t="array" ref="K154">INDEX(A154:E154,1,COUNTA(A154:E154))</f>
        <v>P EG Level 3</v>
      </c>
      <c r="L154" t="s">
        <v>179</v>
      </c>
    </row>
    <row r="155" spans="1:12" outlineLevel="3" x14ac:dyDescent="0.25">
      <c r="A155" t="str">
        <f t="shared" si="13"/>
        <v>MiniDexed</v>
      </c>
      <c r="B155" t="str">
        <f t="shared" si="14"/>
        <v>TG1</v>
      </c>
      <c r="C155" t="str">
        <f t="shared" si="15"/>
        <v>Edit Voice</v>
      </c>
      <c r="D155" t="s">
        <v>49</v>
      </c>
      <c r="F155">
        <v>0</v>
      </c>
      <c r="G155">
        <v>99</v>
      </c>
      <c r="H155" s="3" t="s">
        <v>106</v>
      </c>
      <c r="I155" t="str">
        <f t="shared" si="11"/>
        <v>/MiniDexed/TG1/Edit Voice/P EG Level 4</v>
      </c>
      <c r="J155">
        <f t="shared" si="12"/>
        <v>10</v>
      </c>
      <c r="K155" t="str" cm="1">
        <f t="array" ref="K155">INDEX(A155:E155,1,COUNTA(A155:E155))</f>
        <v>P EG Level 4</v>
      </c>
      <c r="L155" t="s">
        <v>180</v>
      </c>
    </row>
    <row r="156" spans="1:12" outlineLevel="3" x14ac:dyDescent="0.25">
      <c r="A156" t="str">
        <f t="shared" si="13"/>
        <v>MiniDexed</v>
      </c>
      <c r="B156" t="str">
        <f t="shared" si="14"/>
        <v>TG1</v>
      </c>
      <c r="C156" t="str">
        <f t="shared" si="15"/>
        <v>Edit Voice</v>
      </c>
      <c r="D156" t="s">
        <v>50</v>
      </c>
      <c r="F156">
        <v>0</v>
      </c>
      <c r="G156">
        <v>1</v>
      </c>
      <c r="H156" s="3" t="s">
        <v>107</v>
      </c>
      <c r="I156" t="str">
        <f t="shared" si="11"/>
        <v>/MiniDexed/TG1/Edit Voice/Osc Key Sync</v>
      </c>
      <c r="J156">
        <f t="shared" si="12"/>
        <v>11</v>
      </c>
      <c r="K156" t="str" cm="1">
        <f t="array" ref="K156">INDEX(A156:E156,1,COUNTA(A156:E156))</f>
        <v>Osc Key Sync</v>
      </c>
      <c r="L156" t="s">
        <v>181</v>
      </c>
    </row>
    <row r="157" spans="1:12" outlineLevel="3" x14ac:dyDescent="0.25">
      <c r="A157" t="str">
        <f t="shared" si="13"/>
        <v>MiniDexed</v>
      </c>
      <c r="B157" t="str">
        <f t="shared" si="14"/>
        <v>TG1</v>
      </c>
      <c r="C157" t="str">
        <f t="shared" si="15"/>
        <v>Edit Voice</v>
      </c>
      <c r="D157" t="s">
        <v>51</v>
      </c>
      <c r="F157">
        <v>0</v>
      </c>
      <c r="G157">
        <v>99</v>
      </c>
      <c r="H157" s="3" t="s">
        <v>108</v>
      </c>
      <c r="I157" t="str">
        <f t="shared" si="11"/>
        <v>/MiniDexed/TG1/Edit Voice/LFO Speed</v>
      </c>
      <c r="J157">
        <f t="shared" si="12"/>
        <v>12</v>
      </c>
      <c r="K157" t="str" cm="1">
        <f t="array" ref="K157">INDEX(A157:E157,1,COUNTA(A157:E157))</f>
        <v>LFO Speed</v>
      </c>
      <c r="L157" t="s">
        <v>182</v>
      </c>
    </row>
    <row r="158" spans="1:12" outlineLevel="3" x14ac:dyDescent="0.25">
      <c r="A158" t="str">
        <f t="shared" si="13"/>
        <v>MiniDexed</v>
      </c>
      <c r="B158" t="str">
        <f t="shared" si="14"/>
        <v>TG1</v>
      </c>
      <c r="C158" t="str">
        <f t="shared" si="15"/>
        <v>Edit Voice</v>
      </c>
      <c r="D158" t="s">
        <v>52</v>
      </c>
      <c r="F158">
        <v>0</v>
      </c>
      <c r="G158">
        <v>99</v>
      </c>
      <c r="H158" s="3" t="s">
        <v>109</v>
      </c>
      <c r="I158" t="str">
        <f t="shared" si="11"/>
        <v>/MiniDexed/TG1/Edit Voice/LFO Delay</v>
      </c>
      <c r="J158">
        <f t="shared" si="12"/>
        <v>13</v>
      </c>
      <c r="K158" t="str" cm="1">
        <f t="array" ref="K158">INDEX(A158:E158,1,COUNTA(A158:E158))</f>
        <v>LFO Delay</v>
      </c>
      <c r="L158" t="e">
        <f>VLOOKUP(K158,$K$2:L157,2,FALSE)</f>
        <v>#N/A</v>
      </c>
    </row>
    <row r="159" spans="1:12" outlineLevel="3" x14ac:dyDescent="0.25">
      <c r="A159" t="str">
        <f t="shared" si="13"/>
        <v>MiniDexed</v>
      </c>
      <c r="B159" t="str">
        <f t="shared" si="14"/>
        <v>TG1</v>
      </c>
      <c r="C159" t="str">
        <f t="shared" si="15"/>
        <v>Edit Voice</v>
      </c>
      <c r="D159" t="s">
        <v>53</v>
      </c>
      <c r="F159">
        <v>0</v>
      </c>
      <c r="G159">
        <v>99</v>
      </c>
      <c r="H159" s="3" t="s">
        <v>110</v>
      </c>
      <c r="I159" t="str">
        <f t="shared" si="11"/>
        <v>/MiniDexed/TG1/Edit Voice/LFO PMD</v>
      </c>
      <c r="J159">
        <f t="shared" si="12"/>
        <v>14</v>
      </c>
      <c r="K159" t="str" cm="1">
        <f t="array" ref="K159">INDEX(A159:E159,1,COUNTA(A159:E159))</f>
        <v>LFO PMD</v>
      </c>
      <c r="L159" t="e">
        <f>VLOOKUP(K159,$K$2:L158,2,FALSE)</f>
        <v>#N/A</v>
      </c>
    </row>
    <row r="160" spans="1:12" outlineLevel="3" x14ac:dyDescent="0.25">
      <c r="A160" t="str">
        <f t="shared" si="13"/>
        <v>MiniDexed</v>
      </c>
      <c r="B160" t="str">
        <f t="shared" si="14"/>
        <v>TG1</v>
      </c>
      <c r="C160" t="str">
        <f t="shared" si="15"/>
        <v>Edit Voice</v>
      </c>
      <c r="D160" t="s">
        <v>54</v>
      </c>
      <c r="F160">
        <v>0</v>
      </c>
      <c r="G160">
        <v>99</v>
      </c>
      <c r="H160" s="3" t="s">
        <v>111</v>
      </c>
      <c r="I160" t="str">
        <f t="shared" si="11"/>
        <v>/MiniDexed/TG1/Edit Voice/LFO AMD</v>
      </c>
      <c r="J160">
        <f t="shared" si="12"/>
        <v>15</v>
      </c>
      <c r="K160" t="str" cm="1">
        <f t="array" ref="K160">INDEX(A160:E160,1,COUNTA(A160:E160))</f>
        <v>LFO AMD</v>
      </c>
      <c r="L160" t="e">
        <f>VLOOKUP(K160,$K$2:L159,2,FALSE)</f>
        <v>#N/A</v>
      </c>
    </row>
    <row r="161" spans="1:12" outlineLevel="3" x14ac:dyDescent="0.25">
      <c r="A161" t="str">
        <f t="shared" si="13"/>
        <v>MiniDexed</v>
      </c>
      <c r="B161" t="str">
        <f t="shared" si="14"/>
        <v>TG1</v>
      </c>
      <c r="C161" t="str">
        <f t="shared" si="15"/>
        <v>Edit Voice</v>
      </c>
      <c r="D161" t="s">
        <v>55</v>
      </c>
      <c r="F161">
        <v>0</v>
      </c>
      <c r="G161">
        <v>1</v>
      </c>
      <c r="H161" s="3" t="s">
        <v>112</v>
      </c>
      <c r="I161" t="str">
        <f t="shared" si="11"/>
        <v>/MiniDexed/TG1/Edit Voice/LFO Sync</v>
      </c>
      <c r="J161">
        <f t="shared" si="12"/>
        <v>16</v>
      </c>
      <c r="K161" t="str" cm="1">
        <f t="array" ref="K161">INDEX(A161:E161,1,COUNTA(A161:E161))</f>
        <v>LFO Sync</v>
      </c>
      <c r="L161" t="e">
        <f>VLOOKUP(K161,$K$2:L160,2,FALSE)</f>
        <v>#N/A</v>
      </c>
    </row>
    <row r="162" spans="1:12" outlineLevel="3" x14ac:dyDescent="0.25">
      <c r="A162" t="str">
        <f t="shared" si="13"/>
        <v>MiniDexed</v>
      </c>
      <c r="B162" t="str">
        <f t="shared" si="14"/>
        <v>TG1</v>
      </c>
      <c r="C162" t="str">
        <f t="shared" si="15"/>
        <v>Edit Voice</v>
      </c>
      <c r="D162" t="s">
        <v>56</v>
      </c>
      <c r="F162">
        <v>0</v>
      </c>
      <c r="G162">
        <v>5</v>
      </c>
      <c r="H162" s="3" t="s">
        <v>113</v>
      </c>
      <c r="I162" t="str">
        <f t="shared" si="11"/>
        <v>/MiniDexed/TG1/Edit Voice/LFO Wave</v>
      </c>
      <c r="J162">
        <f t="shared" si="12"/>
        <v>17</v>
      </c>
      <c r="K162" t="str" cm="1">
        <f t="array" ref="K162">INDEX(A162:E162,1,COUNTA(A162:E162))</f>
        <v>LFO Wave</v>
      </c>
      <c r="L162" t="e">
        <f>VLOOKUP(K162,$K$2:L161,2,FALSE)</f>
        <v>#N/A</v>
      </c>
    </row>
    <row r="163" spans="1:12" outlineLevel="3" x14ac:dyDescent="0.25">
      <c r="A163" t="str">
        <f t="shared" si="13"/>
        <v>MiniDexed</v>
      </c>
      <c r="B163" t="str">
        <f t="shared" si="14"/>
        <v>TG1</v>
      </c>
      <c r="C163" t="str">
        <f t="shared" si="15"/>
        <v>Edit Voice</v>
      </c>
      <c r="D163" t="s">
        <v>57</v>
      </c>
      <c r="F163">
        <v>0</v>
      </c>
      <c r="G163">
        <v>7</v>
      </c>
      <c r="H163" s="3" t="s">
        <v>114</v>
      </c>
      <c r="I163" t="str">
        <f t="shared" si="11"/>
        <v>/MiniDexed/TG1/Edit Voice/P Mod Sens.</v>
      </c>
      <c r="J163">
        <f t="shared" si="12"/>
        <v>18</v>
      </c>
      <c r="K163" t="str" cm="1">
        <f t="array" ref="K163">INDEX(A163:E163,1,COUNTA(A163:E163))</f>
        <v>P Mod Sens.</v>
      </c>
      <c r="L163" t="e">
        <f>VLOOKUP(K163,$K$2:L162,2,FALSE)</f>
        <v>#N/A</v>
      </c>
    </row>
    <row r="164" spans="1:12" outlineLevel="3" x14ac:dyDescent="0.25">
      <c r="A164" t="str">
        <f t="shared" si="13"/>
        <v>MiniDexed</v>
      </c>
      <c r="B164" t="str">
        <f t="shared" si="14"/>
        <v>TG1</v>
      </c>
      <c r="C164" t="str">
        <f t="shared" si="15"/>
        <v>Edit Voice</v>
      </c>
      <c r="D164" t="s">
        <v>58</v>
      </c>
      <c r="F164">
        <v>0</v>
      </c>
      <c r="G164">
        <v>48</v>
      </c>
      <c r="H164" s="3" t="s">
        <v>115</v>
      </c>
      <c r="I164" t="str">
        <f t="shared" si="11"/>
        <v>/MiniDexed/TG1/Edit Voice/Transpose</v>
      </c>
      <c r="J164">
        <f t="shared" si="12"/>
        <v>19</v>
      </c>
      <c r="K164" t="str" cm="1">
        <f t="array" ref="K164">INDEX(A164:E164,1,COUNTA(A164:E164))</f>
        <v>Transpose</v>
      </c>
      <c r="L164" t="e">
        <f>VLOOKUP(K164,$K$2:L163,2,FALSE)</f>
        <v>#N/A</v>
      </c>
    </row>
    <row r="165" spans="1:12" outlineLevel="1" x14ac:dyDescent="0.25">
      <c r="A165" t="str">
        <f t="shared" si="13"/>
        <v>MiniDexed</v>
      </c>
      <c r="B165" s="1" t="s">
        <v>59</v>
      </c>
      <c r="I165" t="str">
        <f t="shared" si="11"/>
        <v>/MiniDexed/TG2</v>
      </c>
      <c r="J165">
        <f t="shared" si="12"/>
        <v>1</v>
      </c>
      <c r="K165" t="str" cm="1">
        <f t="array" ref="K165">INDEX(A165:E165,1,COUNTA(A165:E165))</f>
        <v>TG2</v>
      </c>
      <c r="L165" t="e">
        <f>VLOOKUP(K165,$K$2:L164,2,FALSE)</f>
        <v>#N/A</v>
      </c>
    </row>
    <row r="166" spans="1:12" outlineLevel="2" x14ac:dyDescent="0.25">
      <c r="A166" t="str">
        <f t="shared" si="13"/>
        <v>MiniDexed</v>
      </c>
      <c r="B166" t="str">
        <f>B165</f>
        <v>TG2</v>
      </c>
      <c r="C166" t="s">
        <v>7</v>
      </c>
      <c r="F166">
        <v>0</v>
      </c>
      <c r="G166">
        <v>31</v>
      </c>
      <c r="H166" t="s">
        <v>88</v>
      </c>
      <c r="I166" t="str">
        <f t="shared" si="11"/>
        <v>/MiniDexed/TG2/Voice</v>
      </c>
      <c r="J166">
        <f t="shared" si="12"/>
        <v>1</v>
      </c>
      <c r="K166" t="str" cm="1">
        <f t="array" ref="K166">INDEX(A166:E166,1,COUNTA(A166:E166))</f>
        <v>Voice</v>
      </c>
      <c r="L166" t="str">
        <f>VLOOKUP(K166,$K$2:L165,2,FALSE)</f>
        <v>Prst</v>
      </c>
    </row>
    <row r="167" spans="1:12" outlineLevel="2" x14ac:dyDescent="0.25">
      <c r="A167" t="str">
        <f t="shared" si="13"/>
        <v>MiniDexed</v>
      </c>
      <c r="B167" t="str">
        <f t="shared" ref="B167:B230" si="16">B166</f>
        <v>TG2</v>
      </c>
      <c r="C167" t="s">
        <v>8</v>
      </c>
      <c r="F167">
        <v>0</v>
      </c>
      <c r="G167">
        <f>2^14</f>
        <v>16384</v>
      </c>
      <c r="H167" t="s">
        <v>89</v>
      </c>
      <c r="I167" t="str">
        <f t="shared" si="11"/>
        <v>/MiniDexed/TG2/Bank</v>
      </c>
      <c r="J167">
        <f t="shared" si="12"/>
        <v>2</v>
      </c>
      <c r="K167" t="str" cm="1">
        <f t="array" ref="K167">INDEX(A167:E167,1,COUNTA(A167:E167))</f>
        <v>Bank</v>
      </c>
      <c r="L167" t="str">
        <f>VLOOKUP(K167,$K$2:L166,2,FALSE)</f>
        <v>Bank</v>
      </c>
    </row>
    <row r="168" spans="1:12" outlineLevel="2" x14ac:dyDescent="0.25">
      <c r="A168" t="str">
        <f t="shared" si="13"/>
        <v>MiniDexed</v>
      </c>
      <c r="B168" t="str">
        <f t="shared" si="16"/>
        <v>TG2</v>
      </c>
      <c r="C168" t="s">
        <v>9</v>
      </c>
      <c r="F168">
        <v>0</v>
      </c>
      <c r="G168">
        <v>127</v>
      </c>
      <c r="H168" t="s">
        <v>90</v>
      </c>
      <c r="I168" t="str">
        <f t="shared" si="11"/>
        <v>/MiniDexed/TG2/Volume</v>
      </c>
      <c r="J168">
        <f t="shared" si="12"/>
        <v>3</v>
      </c>
      <c r="K168" t="str" cm="1">
        <f t="array" ref="K168">INDEX(A168:E168,1,COUNTA(A168:E168))</f>
        <v>Volume</v>
      </c>
      <c r="L168" t="str">
        <f>VLOOKUP(K168,$K$2:L167,2,FALSE)</f>
        <v>Vol</v>
      </c>
    </row>
    <row r="169" spans="1:12" outlineLevel="2" x14ac:dyDescent="0.25">
      <c r="A169" t="str">
        <f t="shared" si="13"/>
        <v>MiniDexed</v>
      </c>
      <c r="B169" t="str">
        <f t="shared" si="16"/>
        <v>TG2</v>
      </c>
      <c r="C169" t="s">
        <v>10</v>
      </c>
      <c r="F169">
        <v>0</v>
      </c>
      <c r="G169">
        <v>127</v>
      </c>
      <c r="H169" t="s">
        <v>91</v>
      </c>
      <c r="I169" t="str">
        <f t="shared" si="11"/>
        <v>/MiniDexed/TG2/Pan</v>
      </c>
      <c r="J169">
        <f t="shared" si="12"/>
        <v>4</v>
      </c>
      <c r="K169" t="str" cm="1">
        <f t="array" ref="K169">INDEX(A169:E169,1,COUNTA(A169:E169))</f>
        <v>Pan</v>
      </c>
      <c r="L169" t="str">
        <f>VLOOKUP(K169,$K$2:L168,2,FALSE)</f>
        <v>Pan</v>
      </c>
    </row>
    <row r="170" spans="1:12" outlineLevel="2" x14ac:dyDescent="0.25">
      <c r="A170" t="str">
        <f t="shared" si="13"/>
        <v>MiniDexed</v>
      </c>
      <c r="B170" t="str">
        <f t="shared" si="16"/>
        <v>TG2</v>
      </c>
      <c r="C170" t="s">
        <v>11</v>
      </c>
      <c r="F170">
        <v>0</v>
      </c>
      <c r="G170">
        <v>99</v>
      </c>
      <c r="H170" t="s">
        <v>92</v>
      </c>
      <c r="I170" t="str">
        <f t="shared" si="11"/>
        <v>/MiniDexed/TG2/Reverd-Send</v>
      </c>
      <c r="J170">
        <f t="shared" si="12"/>
        <v>5</v>
      </c>
      <c r="K170" t="str" cm="1">
        <f t="array" ref="K170">INDEX(A170:E170,1,COUNTA(A170:E170))</f>
        <v>Reverd-Send</v>
      </c>
      <c r="L170" t="str">
        <f>VLOOKUP(K170,$K$2:L169,2,FALSE)</f>
        <v>Revb</v>
      </c>
    </row>
    <row r="171" spans="1:12" outlineLevel="2" x14ac:dyDescent="0.25">
      <c r="A171" t="str">
        <f t="shared" si="13"/>
        <v>MiniDexed</v>
      </c>
      <c r="B171" t="str">
        <f t="shared" si="16"/>
        <v>TG2</v>
      </c>
      <c r="C171" t="s">
        <v>12</v>
      </c>
      <c r="F171">
        <v>-99</v>
      </c>
      <c r="G171">
        <v>99</v>
      </c>
      <c r="H171" t="s">
        <v>93</v>
      </c>
      <c r="I171" t="str">
        <f t="shared" si="11"/>
        <v>/MiniDexed/TG2/Detune</v>
      </c>
      <c r="J171">
        <f t="shared" si="12"/>
        <v>6</v>
      </c>
      <c r="K171" t="str" cm="1">
        <f t="array" ref="K171">INDEX(A171:E171,1,COUNTA(A171:E171))</f>
        <v>Detune</v>
      </c>
      <c r="L171" t="str">
        <f>VLOOKUP(K171,$K$2:L170,2,FALSE)</f>
        <v>Tune</v>
      </c>
    </row>
    <row r="172" spans="1:12" outlineLevel="2" x14ac:dyDescent="0.25">
      <c r="A172" t="str">
        <f t="shared" si="13"/>
        <v>MiniDexed</v>
      </c>
      <c r="B172" t="str">
        <f t="shared" si="16"/>
        <v>TG2</v>
      </c>
      <c r="C172" t="s">
        <v>13</v>
      </c>
      <c r="F172">
        <v>0</v>
      </c>
      <c r="G172">
        <v>99</v>
      </c>
      <c r="H172" t="s">
        <v>94</v>
      </c>
      <c r="I172" t="str">
        <f t="shared" si="11"/>
        <v>/MiniDexed/TG2/Cutoff</v>
      </c>
      <c r="J172">
        <f t="shared" si="12"/>
        <v>7</v>
      </c>
      <c r="K172" t="str" cm="1">
        <f t="array" ref="K172">INDEX(A172:E172,1,COUNTA(A172:E172))</f>
        <v>Cutoff</v>
      </c>
      <c r="L172" t="str">
        <f>VLOOKUP(K172,$K$2:L171,2,FALSE)</f>
        <v>COff</v>
      </c>
    </row>
    <row r="173" spans="1:12" outlineLevel="2" x14ac:dyDescent="0.25">
      <c r="A173" t="str">
        <f t="shared" si="13"/>
        <v>MiniDexed</v>
      </c>
      <c r="B173" t="str">
        <f t="shared" si="16"/>
        <v>TG2</v>
      </c>
      <c r="C173" t="s">
        <v>14</v>
      </c>
      <c r="F173">
        <v>0</v>
      </c>
      <c r="G173">
        <v>99</v>
      </c>
      <c r="H173" t="s">
        <v>95</v>
      </c>
      <c r="I173" t="str">
        <f t="shared" si="11"/>
        <v>/MiniDexed/TG2/Resonance</v>
      </c>
      <c r="J173">
        <f t="shared" si="12"/>
        <v>8</v>
      </c>
      <c r="K173" t="str" cm="1">
        <f t="array" ref="K173">INDEX(A173:E173,1,COUNTA(A173:E173))</f>
        <v>Resonance</v>
      </c>
      <c r="L173" t="str">
        <f>VLOOKUP(K173,$K$2:L172,2,FALSE)</f>
        <v>Res</v>
      </c>
    </row>
    <row r="174" spans="1:12" outlineLevel="2" x14ac:dyDescent="0.25">
      <c r="A174" t="str">
        <f t="shared" si="13"/>
        <v>MiniDexed</v>
      </c>
      <c r="B174" t="str">
        <f t="shared" si="16"/>
        <v>TG2</v>
      </c>
      <c r="C174" t="s">
        <v>15</v>
      </c>
      <c r="F174">
        <v>0</v>
      </c>
      <c r="G174">
        <v>17</v>
      </c>
      <c r="H174" t="s">
        <v>96</v>
      </c>
      <c r="I174" t="str">
        <f t="shared" si="11"/>
        <v>/MiniDexed/TG2/Channel</v>
      </c>
      <c r="J174">
        <f t="shared" si="12"/>
        <v>9</v>
      </c>
      <c r="K174" t="str" cm="1">
        <f t="array" ref="K174">INDEX(A174:E174,1,COUNTA(A174:E174))</f>
        <v>Channel</v>
      </c>
      <c r="L174" t="str">
        <f>VLOOKUP(K174,$K$2:L173,2,FALSE)</f>
        <v>Chan</v>
      </c>
    </row>
    <row r="175" spans="1:12" outlineLevel="2" x14ac:dyDescent="0.25">
      <c r="A175" t="str">
        <f t="shared" si="13"/>
        <v>MiniDexed</v>
      </c>
      <c r="B175" t="str">
        <f t="shared" si="16"/>
        <v>TG2</v>
      </c>
      <c r="C175" s="1" t="s">
        <v>16</v>
      </c>
      <c r="I175" t="str">
        <f t="shared" si="11"/>
        <v>/MiniDexed/TG2/Edit Voice</v>
      </c>
      <c r="J175">
        <f t="shared" si="12"/>
        <v>10</v>
      </c>
      <c r="K175" t="str" cm="1">
        <f t="array" ref="K175">INDEX(A175:E175,1,COUNTA(A175:E175))</f>
        <v>Edit Voice</v>
      </c>
      <c r="L175">
        <f>VLOOKUP(K175,$K$2:L174,2,FALSE)</f>
        <v>0</v>
      </c>
    </row>
    <row r="176" spans="1:12" outlineLevel="3" x14ac:dyDescent="0.25">
      <c r="A176" t="str">
        <f t="shared" si="13"/>
        <v>MiniDexed</v>
      </c>
      <c r="B176" t="str">
        <f t="shared" si="16"/>
        <v>TG2</v>
      </c>
      <c r="C176" t="str">
        <f>C175</f>
        <v>Edit Voice</v>
      </c>
      <c r="D176" s="1" t="s">
        <v>17</v>
      </c>
      <c r="I176" t="str">
        <f t="shared" si="11"/>
        <v>/MiniDexed/TG2/Edit Voice/OP1</v>
      </c>
      <c r="J176">
        <f t="shared" si="12"/>
        <v>1</v>
      </c>
      <c r="K176" t="str" cm="1">
        <f t="array" ref="K176">INDEX(A176:E176,1,COUNTA(A176:E176))</f>
        <v>OP1</v>
      </c>
      <c r="L176" t="str">
        <f>VLOOKUP(K176,$K$2:L175,2,FALSE)</f>
        <v>OP1</v>
      </c>
    </row>
    <row r="177" spans="1:12" outlineLevel="4" x14ac:dyDescent="0.25">
      <c r="A177" t="str">
        <f t="shared" si="13"/>
        <v>MiniDexed</v>
      </c>
      <c r="B177" t="str">
        <f t="shared" si="16"/>
        <v>TG2</v>
      </c>
      <c r="C177" t="str">
        <f t="shared" ref="C177:D240" si="17">C176</f>
        <v>Edit Voice</v>
      </c>
      <c r="D177" t="str">
        <f>D176</f>
        <v>OP1</v>
      </c>
      <c r="E177" t="s">
        <v>18</v>
      </c>
      <c r="F177">
        <v>0</v>
      </c>
      <c r="G177">
        <v>99</v>
      </c>
      <c r="H177" s="3" t="s">
        <v>116</v>
      </c>
      <c r="I177" t="str">
        <f t="shared" si="11"/>
        <v>/MiniDexed/TG2/Edit Voice/OP1/Output Level</v>
      </c>
      <c r="J177">
        <f t="shared" si="12"/>
        <v>1</v>
      </c>
      <c r="K177" t="str" cm="1">
        <f t="array" ref="K177">INDEX(A177:E177,1,COUNTA(A177:E177))</f>
        <v>Output Level</v>
      </c>
      <c r="L177" t="str">
        <f>VLOOKUP(K177,$K$2:L176,2,FALSE)</f>
        <v>Lvl</v>
      </c>
    </row>
    <row r="178" spans="1:12" outlineLevel="4" x14ac:dyDescent="0.25">
      <c r="A178" t="str">
        <f t="shared" si="13"/>
        <v>MiniDexed</v>
      </c>
      <c r="B178" t="str">
        <f t="shared" si="16"/>
        <v>TG2</v>
      </c>
      <c r="C178" t="str">
        <f t="shared" si="17"/>
        <v>Edit Voice</v>
      </c>
      <c r="D178" t="str">
        <f t="shared" si="17"/>
        <v>OP1</v>
      </c>
      <c r="E178" t="s">
        <v>19</v>
      </c>
      <c r="F178">
        <v>0</v>
      </c>
      <c r="G178">
        <v>31</v>
      </c>
      <c r="H178" s="3" t="s">
        <v>117</v>
      </c>
      <c r="I178" t="str">
        <f t="shared" si="11"/>
        <v>/MiniDexed/TG2/Edit Voice/OP1/Freq Coarse</v>
      </c>
      <c r="J178">
        <f t="shared" si="12"/>
        <v>2</v>
      </c>
      <c r="K178" t="str" cm="1">
        <f t="array" ref="K178">INDEX(A178:E178,1,COUNTA(A178:E178))</f>
        <v>Freq Coarse</v>
      </c>
      <c r="L178" t="str">
        <f>VLOOKUP(K178,$K$2:L177,2,FALSE)</f>
        <v>Coar</v>
      </c>
    </row>
    <row r="179" spans="1:12" outlineLevel="4" x14ac:dyDescent="0.25">
      <c r="A179" t="str">
        <f t="shared" si="13"/>
        <v>MiniDexed</v>
      </c>
      <c r="B179" t="str">
        <f t="shared" si="16"/>
        <v>TG2</v>
      </c>
      <c r="C179" t="str">
        <f t="shared" si="17"/>
        <v>Edit Voice</v>
      </c>
      <c r="D179" t="str">
        <f t="shared" si="17"/>
        <v>OP1</v>
      </c>
      <c r="E179" t="s">
        <v>20</v>
      </c>
      <c r="F179">
        <v>0</v>
      </c>
      <c r="G179">
        <v>99</v>
      </c>
      <c r="H179" s="3" t="s">
        <v>118</v>
      </c>
      <c r="I179" t="str">
        <f t="shared" si="11"/>
        <v>/MiniDexed/TG2/Edit Voice/OP1/Freq Fine</v>
      </c>
      <c r="J179">
        <f t="shared" si="12"/>
        <v>3</v>
      </c>
      <c r="K179" t="str" cm="1">
        <f t="array" ref="K179">INDEX(A179:E179,1,COUNTA(A179:E179))</f>
        <v>Freq Fine</v>
      </c>
      <c r="L179" t="str">
        <f>VLOOKUP(K179,$K$2:L178,2,FALSE)</f>
        <v>Fine</v>
      </c>
    </row>
    <row r="180" spans="1:12" outlineLevel="4" x14ac:dyDescent="0.25">
      <c r="A180" t="str">
        <f t="shared" si="13"/>
        <v>MiniDexed</v>
      </c>
      <c r="B180" t="str">
        <f t="shared" si="16"/>
        <v>TG2</v>
      </c>
      <c r="C180" t="str">
        <f t="shared" si="17"/>
        <v>Edit Voice</v>
      </c>
      <c r="D180" t="str">
        <f t="shared" si="17"/>
        <v>OP1</v>
      </c>
      <c r="E180" t="s">
        <v>21</v>
      </c>
      <c r="F180">
        <v>0</v>
      </c>
      <c r="G180">
        <v>14</v>
      </c>
      <c r="H180" s="3" t="s">
        <v>119</v>
      </c>
      <c r="I180" t="str">
        <f t="shared" si="11"/>
        <v>/MiniDexed/TG2/Edit Voice/OP1/Osc Detune</v>
      </c>
      <c r="J180">
        <f t="shared" si="12"/>
        <v>4</v>
      </c>
      <c r="K180" t="str" cm="1">
        <f t="array" ref="K180">INDEX(A180:E180,1,COUNTA(A180:E180))</f>
        <v>Osc Detune</v>
      </c>
      <c r="L180" t="str">
        <f>VLOOKUP(K180,$K$2:L179,2,FALSE)</f>
        <v>Detn</v>
      </c>
    </row>
    <row r="181" spans="1:12" outlineLevel="4" x14ac:dyDescent="0.25">
      <c r="A181" t="str">
        <f t="shared" si="13"/>
        <v>MiniDexed</v>
      </c>
      <c r="B181" t="str">
        <f t="shared" si="16"/>
        <v>TG2</v>
      </c>
      <c r="C181" t="str">
        <f t="shared" si="17"/>
        <v>Edit Voice</v>
      </c>
      <c r="D181" t="str">
        <f t="shared" si="17"/>
        <v>OP1</v>
      </c>
      <c r="E181" t="s">
        <v>22</v>
      </c>
      <c r="F181">
        <v>0</v>
      </c>
      <c r="G181">
        <v>1</v>
      </c>
      <c r="H181" s="3" t="s">
        <v>120</v>
      </c>
      <c r="I181" t="str">
        <f t="shared" si="11"/>
        <v>/MiniDexed/TG2/Edit Voice/OP1/Osc Mode</v>
      </c>
      <c r="J181">
        <f t="shared" si="12"/>
        <v>5</v>
      </c>
      <c r="K181" t="str" cm="1">
        <f t="array" ref="K181">INDEX(A181:E181,1,COUNTA(A181:E181))</f>
        <v>Osc Mode</v>
      </c>
      <c r="L181" t="str">
        <f>VLOOKUP(K181,$K$2:L180,2,FALSE)</f>
        <v>Mode</v>
      </c>
    </row>
    <row r="182" spans="1:12" outlineLevel="4" x14ac:dyDescent="0.25">
      <c r="A182" t="str">
        <f t="shared" si="13"/>
        <v>MiniDexed</v>
      </c>
      <c r="B182" t="str">
        <f t="shared" si="16"/>
        <v>TG2</v>
      </c>
      <c r="C182" t="str">
        <f t="shared" si="17"/>
        <v>Edit Voice</v>
      </c>
      <c r="D182" t="str">
        <f t="shared" si="17"/>
        <v>OP1</v>
      </c>
      <c r="E182" t="s">
        <v>23</v>
      </c>
      <c r="F182">
        <v>0</v>
      </c>
      <c r="G182">
        <v>99</v>
      </c>
      <c r="H182" s="3" t="s">
        <v>121</v>
      </c>
      <c r="I182" t="str">
        <f t="shared" si="11"/>
        <v>/MiniDexed/TG2/Edit Voice/OP1/EG Rate 1</v>
      </c>
      <c r="J182">
        <f t="shared" si="12"/>
        <v>6</v>
      </c>
      <c r="K182" t="str" cm="1">
        <f t="array" ref="K182">INDEX(A182:E182,1,COUNTA(A182:E182))</f>
        <v>EG Rate 1</v>
      </c>
      <c r="L182" t="str">
        <f>VLOOKUP(K182,$K$2:L181,2,FALSE)</f>
        <v>EGR1</v>
      </c>
    </row>
    <row r="183" spans="1:12" outlineLevel="4" x14ac:dyDescent="0.25">
      <c r="A183" t="str">
        <f t="shared" si="13"/>
        <v>MiniDexed</v>
      </c>
      <c r="B183" t="str">
        <f t="shared" si="16"/>
        <v>TG2</v>
      </c>
      <c r="C183" t="str">
        <f t="shared" si="17"/>
        <v>Edit Voice</v>
      </c>
      <c r="D183" t="str">
        <f t="shared" si="17"/>
        <v>OP1</v>
      </c>
      <c r="E183" t="s">
        <v>24</v>
      </c>
      <c r="F183">
        <v>0</v>
      </c>
      <c r="G183">
        <v>99</v>
      </c>
      <c r="H183" s="3" t="s">
        <v>122</v>
      </c>
      <c r="I183" t="str">
        <f t="shared" si="11"/>
        <v>/MiniDexed/TG2/Edit Voice/OP1/EG Rate 2</v>
      </c>
      <c r="J183">
        <f t="shared" si="12"/>
        <v>7</v>
      </c>
      <c r="K183" t="str" cm="1">
        <f t="array" ref="K183">INDEX(A183:E183,1,COUNTA(A183:E183))</f>
        <v>EG Rate 2</v>
      </c>
      <c r="L183" t="str">
        <f>VLOOKUP(K183,$K$2:L182,2,FALSE)</f>
        <v>EGR2</v>
      </c>
    </row>
    <row r="184" spans="1:12" outlineLevel="4" x14ac:dyDescent="0.25">
      <c r="A184" t="str">
        <f t="shared" si="13"/>
        <v>MiniDexed</v>
      </c>
      <c r="B184" t="str">
        <f t="shared" si="16"/>
        <v>TG2</v>
      </c>
      <c r="C184" t="str">
        <f t="shared" si="17"/>
        <v>Edit Voice</v>
      </c>
      <c r="D184" t="str">
        <f t="shared" si="17"/>
        <v>OP1</v>
      </c>
      <c r="E184" t="s">
        <v>25</v>
      </c>
      <c r="F184">
        <v>0</v>
      </c>
      <c r="G184">
        <v>99</v>
      </c>
      <c r="H184" s="3" t="s">
        <v>123</v>
      </c>
      <c r="I184" t="str">
        <f t="shared" si="11"/>
        <v>/MiniDexed/TG2/Edit Voice/OP1/EG Rate 3</v>
      </c>
      <c r="J184">
        <f t="shared" si="12"/>
        <v>8</v>
      </c>
      <c r="K184" t="str" cm="1">
        <f t="array" ref="K184">INDEX(A184:E184,1,COUNTA(A184:E184))</f>
        <v>EG Rate 3</v>
      </c>
      <c r="L184" t="str">
        <f>VLOOKUP(K184,$K$2:L183,2,FALSE)</f>
        <v>EGR3</v>
      </c>
    </row>
    <row r="185" spans="1:12" outlineLevel="4" x14ac:dyDescent="0.25">
      <c r="A185" t="str">
        <f t="shared" si="13"/>
        <v>MiniDexed</v>
      </c>
      <c r="B185" t="str">
        <f t="shared" si="16"/>
        <v>TG2</v>
      </c>
      <c r="C185" t="str">
        <f t="shared" si="17"/>
        <v>Edit Voice</v>
      </c>
      <c r="D185" t="str">
        <f t="shared" si="17"/>
        <v>OP1</v>
      </c>
      <c r="E185" t="s">
        <v>26</v>
      </c>
      <c r="F185">
        <v>0</v>
      </c>
      <c r="G185">
        <v>99</v>
      </c>
      <c r="H185" s="3" t="s">
        <v>124</v>
      </c>
      <c r="I185" t="str">
        <f t="shared" si="11"/>
        <v>/MiniDexed/TG2/Edit Voice/OP1/EG Rate 4</v>
      </c>
      <c r="J185">
        <f t="shared" si="12"/>
        <v>9</v>
      </c>
      <c r="K185" t="str" cm="1">
        <f t="array" ref="K185">INDEX(A185:E185,1,COUNTA(A185:E185))</f>
        <v>EG Rate 4</v>
      </c>
      <c r="L185" t="str">
        <f>VLOOKUP(K185,$K$2:L184,2,FALSE)</f>
        <v>EGR4</v>
      </c>
    </row>
    <row r="186" spans="1:12" outlineLevel="4" x14ac:dyDescent="0.25">
      <c r="A186" t="str">
        <f t="shared" si="13"/>
        <v>MiniDexed</v>
      </c>
      <c r="B186" t="str">
        <f t="shared" si="16"/>
        <v>TG2</v>
      </c>
      <c r="C186" t="str">
        <f t="shared" si="17"/>
        <v>Edit Voice</v>
      </c>
      <c r="D186" t="str">
        <f t="shared" si="17"/>
        <v>OP1</v>
      </c>
      <c r="E186" t="s">
        <v>139</v>
      </c>
      <c r="F186">
        <v>0</v>
      </c>
      <c r="G186">
        <v>99</v>
      </c>
      <c r="H186" s="3" t="s">
        <v>125</v>
      </c>
      <c r="I186" t="str">
        <f t="shared" si="11"/>
        <v>/MiniDexed/TG2/Edit Voice/OP1/EG Level 1</v>
      </c>
      <c r="J186">
        <f t="shared" si="12"/>
        <v>10</v>
      </c>
      <c r="K186" t="str" cm="1">
        <f t="array" ref="K186">INDEX(A186:E186,1,COUNTA(A186:E186))</f>
        <v>EG Level 1</v>
      </c>
      <c r="L186" t="str">
        <f>VLOOKUP(K186,$K$2:L185,2,FALSE)</f>
        <v>EGL1</v>
      </c>
    </row>
    <row r="187" spans="1:12" outlineLevel="4" x14ac:dyDescent="0.25">
      <c r="A187" t="str">
        <f t="shared" si="13"/>
        <v>MiniDexed</v>
      </c>
      <c r="B187" t="str">
        <f t="shared" si="16"/>
        <v>TG2</v>
      </c>
      <c r="C187" t="str">
        <f t="shared" si="17"/>
        <v>Edit Voice</v>
      </c>
      <c r="D187" t="str">
        <f t="shared" si="17"/>
        <v>OP1</v>
      </c>
      <c r="E187" t="s">
        <v>140</v>
      </c>
      <c r="F187">
        <v>0</v>
      </c>
      <c r="G187">
        <v>99</v>
      </c>
      <c r="H187" s="3" t="s">
        <v>126</v>
      </c>
      <c r="I187" t="str">
        <f t="shared" si="11"/>
        <v>/MiniDexed/TG2/Edit Voice/OP1/EG Level 2</v>
      </c>
      <c r="J187">
        <f t="shared" si="12"/>
        <v>11</v>
      </c>
      <c r="K187" t="str" cm="1">
        <f t="array" ref="K187">INDEX(A187:E187,1,COUNTA(A187:E187))</f>
        <v>EG Level 2</v>
      </c>
      <c r="L187" t="str">
        <f>VLOOKUP(K187,$K$2:L186,2,FALSE)</f>
        <v>EGL2</v>
      </c>
    </row>
    <row r="188" spans="1:12" outlineLevel="4" x14ac:dyDescent="0.25">
      <c r="A188" t="str">
        <f t="shared" si="13"/>
        <v>MiniDexed</v>
      </c>
      <c r="B188" t="str">
        <f t="shared" si="16"/>
        <v>TG2</v>
      </c>
      <c r="C188" t="str">
        <f t="shared" si="17"/>
        <v>Edit Voice</v>
      </c>
      <c r="D188" t="str">
        <f t="shared" si="17"/>
        <v>OP1</v>
      </c>
      <c r="E188" t="s">
        <v>141</v>
      </c>
      <c r="F188">
        <v>0</v>
      </c>
      <c r="G188">
        <v>99</v>
      </c>
      <c r="H188" s="3" t="s">
        <v>127</v>
      </c>
      <c r="I188" t="str">
        <f t="shared" si="11"/>
        <v>/MiniDexed/TG2/Edit Voice/OP1/EG Level 3</v>
      </c>
      <c r="J188">
        <f t="shared" si="12"/>
        <v>12</v>
      </c>
      <c r="K188" t="str" cm="1">
        <f t="array" ref="K188">INDEX(A188:E188,1,COUNTA(A188:E188))</f>
        <v>EG Level 3</v>
      </c>
      <c r="L188" t="str">
        <f>VLOOKUP(K188,$K$2:L187,2,FALSE)</f>
        <v>EGL3</v>
      </c>
    </row>
    <row r="189" spans="1:12" outlineLevel="4" x14ac:dyDescent="0.25">
      <c r="A189" t="str">
        <f t="shared" si="13"/>
        <v>MiniDexed</v>
      </c>
      <c r="B189" t="str">
        <f t="shared" si="16"/>
        <v>TG2</v>
      </c>
      <c r="C189" t="str">
        <f t="shared" si="17"/>
        <v>Edit Voice</v>
      </c>
      <c r="D189" t="str">
        <f t="shared" si="17"/>
        <v>OP1</v>
      </c>
      <c r="E189" t="s">
        <v>142</v>
      </c>
      <c r="F189">
        <v>0</v>
      </c>
      <c r="G189">
        <v>99</v>
      </c>
      <c r="H189" s="3" t="s">
        <v>128</v>
      </c>
      <c r="I189" t="str">
        <f t="shared" si="11"/>
        <v>/MiniDexed/TG2/Edit Voice/OP1/EG Level 4</v>
      </c>
      <c r="J189">
        <f t="shared" si="12"/>
        <v>13</v>
      </c>
      <c r="K189" t="str" cm="1">
        <f t="array" ref="K189">INDEX(A189:E189,1,COUNTA(A189:E189))</f>
        <v>EG Level 4</v>
      </c>
      <c r="L189" t="str">
        <f>VLOOKUP(K189,$K$2:L188,2,FALSE)</f>
        <v>EGL4</v>
      </c>
    </row>
    <row r="190" spans="1:12" outlineLevel="4" x14ac:dyDescent="0.25">
      <c r="A190" t="str">
        <f t="shared" si="13"/>
        <v>MiniDexed</v>
      </c>
      <c r="B190" t="str">
        <f t="shared" si="16"/>
        <v>TG2</v>
      </c>
      <c r="C190" t="str">
        <f t="shared" si="17"/>
        <v>Edit Voice</v>
      </c>
      <c r="D190" t="str">
        <f t="shared" si="17"/>
        <v>OP1</v>
      </c>
      <c r="E190" t="s">
        <v>27</v>
      </c>
      <c r="F190">
        <v>0</v>
      </c>
      <c r="G190">
        <v>99</v>
      </c>
      <c r="H190" s="3" t="s">
        <v>129</v>
      </c>
      <c r="I190" t="str">
        <f t="shared" si="11"/>
        <v>/MiniDexed/TG2/Edit Voice/OP1/Break Point</v>
      </c>
      <c r="J190">
        <f t="shared" si="12"/>
        <v>14</v>
      </c>
      <c r="K190" t="str" cm="1">
        <f t="array" ref="K190">INDEX(A190:E190,1,COUNTA(A190:E190))</f>
        <v>Break Point</v>
      </c>
      <c r="L190" t="str">
        <f>VLOOKUP(K190,$K$2:L189,2,FALSE)</f>
        <v>Brk</v>
      </c>
    </row>
    <row r="191" spans="1:12" outlineLevel="4" x14ac:dyDescent="0.25">
      <c r="A191" t="str">
        <f t="shared" si="13"/>
        <v>MiniDexed</v>
      </c>
      <c r="B191" t="str">
        <f t="shared" si="16"/>
        <v>TG2</v>
      </c>
      <c r="C191" t="str">
        <f t="shared" si="17"/>
        <v>Edit Voice</v>
      </c>
      <c r="D191" t="str">
        <f t="shared" si="17"/>
        <v>OP1</v>
      </c>
      <c r="E191" t="s">
        <v>28</v>
      </c>
      <c r="F191">
        <v>0</v>
      </c>
      <c r="G191">
        <v>99</v>
      </c>
      <c r="H191" s="3" t="s">
        <v>130</v>
      </c>
      <c r="I191" t="str">
        <f t="shared" si="11"/>
        <v>/MiniDexed/TG2/Edit Voice/OP1/L Key Depth</v>
      </c>
      <c r="J191">
        <f t="shared" si="12"/>
        <v>15</v>
      </c>
      <c r="K191" t="str" cm="1">
        <f t="array" ref="K191">INDEX(A191:E191,1,COUNTA(A191:E191))</f>
        <v>L Key Depth</v>
      </c>
      <c r="L191" t="str">
        <f>VLOOKUP(K191,$K$2:L190,2,FALSE)</f>
        <v>LK D</v>
      </c>
    </row>
    <row r="192" spans="1:12" outlineLevel="4" x14ac:dyDescent="0.25">
      <c r="A192" t="str">
        <f t="shared" si="13"/>
        <v>MiniDexed</v>
      </c>
      <c r="B192" t="str">
        <f t="shared" si="16"/>
        <v>TG2</v>
      </c>
      <c r="C192" t="str">
        <f t="shared" si="17"/>
        <v>Edit Voice</v>
      </c>
      <c r="D192" t="str">
        <f t="shared" si="17"/>
        <v>OP1</v>
      </c>
      <c r="E192" t="s">
        <v>29</v>
      </c>
      <c r="F192">
        <v>0</v>
      </c>
      <c r="G192">
        <v>99</v>
      </c>
      <c r="H192" s="3" t="s">
        <v>131</v>
      </c>
      <c r="I192" t="str">
        <f t="shared" si="11"/>
        <v>/MiniDexed/TG2/Edit Voice/OP1/R Key Depth</v>
      </c>
      <c r="J192">
        <f t="shared" si="12"/>
        <v>16</v>
      </c>
      <c r="K192" t="str" cm="1">
        <f t="array" ref="K192">INDEX(A192:E192,1,COUNTA(A192:E192))</f>
        <v>R Key Depth</v>
      </c>
      <c r="L192" t="str">
        <f>VLOOKUP(K192,$K$2:L191,2,FALSE)</f>
        <v>RK D</v>
      </c>
    </row>
    <row r="193" spans="1:12" outlineLevel="4" x14ac:dyDescent="0.25">
      <c r="A193" t="str">
        <f t="shared" si="13"/>
        <v>MiniDexed</v>
      </c>
      <c r="B193" t="str">
        <f t="shared" si="16"/>
        <v>TG2</v>
      </c>
      <c r="C193" t="str">
        <f t="shared" si="17"/>
        <v>Edit Voice</v>
      </c>
      <c r="D193" t="str">
        <f t="shared" si="17"/>
        <v>OP1</v>
      </c>
      <c r="E193" t="s">
        <v>30</v>
      </c>
      <c r="F193">
        <v>0</v>
      </c>
      <c r="G193">
        <v>3</v>
      </c>
      <c r="H193" s="3" t="s">
        <v>132</v>
      </c>
      <c r="I193" t="str">
        <f t="shared" si="11"/>
        <v>/MiniDexed/TG2/Edit Voice/OP1/L Key Scale</v>
      </c>
      <c r="J193">
        <f t="shared" si="12"/>
        <v>17</v>
      </c>
      <c r="K193" t="str" cm="1">
        <f t="array" ref="K193">INDEX(A193:E193,1,COUNTA(A193:E193))</f>
        <v>L Key Scale</v>
      </c>
      <c r="L193" t="str">
        <f>VLOOKUP(K193,$K$2:L192,2,FALSE)</f>
        <v>LK S</v>
      </c>
    </row>
    <row r="194" spans="1:12" outlineLevel="4" x14ac:dyDescent="0.25">
      <c r="A194" t="str">
        <f t="shared" si="13"/>
        <v>MiniDexed</v>
      </c>
      <c r="B194" t="str">
        <f t="shared" si="16"/>
        <v>TG2</v>
      </c>
      <c r="C194" t="str">
        <f t="shared" si="17"/>
        <v>Edit Voice</v>
      </c>
      <c r="D194" t="str">
        <f t="shared" si="17"/>
        <v>OP1</v>
      </c>
      <c r="E194" t="s">
        <v>31</v>
      </c>
      <c r="F194">
        <v>0</v>
      </c>
      <c r="G194">
        <v>3</v>
      </c>
      <c r="H194" s="3" t="s">
        <v>133</v>
      </c>
      <c r="I194" t="str">
        <f t="shared" si="11"/>
        <v>/MiniDexed/TG2/Edit Voice/OP1/R Key Scale</v>
      </c>
      <c r="J194">
        <f t="shared" si="12"/>
        <v>18</v>
      </c>
      <c r="K194" t="str" cm="1">
        <f t="array" ref="K194">INDEX(A194:E194,1,COUNTA(A194:E194))</f>
        <v>R Key Scale</v>
      </c>
      <c r="L194" t="str">
        <f>VLOOKUP(K194,$K$2:L193,2,FALSE)</f>
        <v>RK S</v>
      </c>
    </row>
    <row r="195" spans="1:12" outlineLevel="4" x14ac:dyDescent="0.25">
      <c r="A195" t="str">
        <f t="shared" si="13"/>
        <v>MiniDexed</v>
      </c>
      <c r="B195" t="str">
        <f t="shared" si="16"/>
        <v>TG2</v>
      </c>
      <c r="C195" t="str">
        <f t="shared" si="17"/>
        <v>Edit Voice</v>
      </c>
      <c r="D195" t="str">
        <f t="shared" si="17"/>
        <v>OP1</v>
      </c>
      <c r="E195" t="s">
        <v>32</v>
      </c>
      <c r="F195">
        <v>0</v>
      </c>
      <c r="G195">
        <v>7</v>
      </c>
      <c r="H195" s="3" t="s">
        <v>134</v>
      </c>
      <c r="I195" t="str">
        <f t="shared" ref="I195:I258" si="18">IF(LEN(A195)&gt;0,"/"&amp;A195,"")&amp;IF(LEN(B195)&gt;0,"/"&amp;B195,"")&amp;IF(LEN(C195)&gt;0,"/"&amp;C195,"")&amp;IF(LEN(D195)&gt;0,"/"&amp;D195,"")&amp;IF(LEN(E195)&gt;0,"/"&amp;E195,"")</f>
        <v>/MiniDexed/TG2/Edit Voice/OP1/Rate Scaling</v>
      </c>
      <c r="J195">
        <f t="shared" ref="J195:J258" si="19">IF(COUNTA(A195:E195)=COUNTA(A194:E194),J194+1,1)</f>
        <v>19</v>
      </c>
      <c r="K195" t="str" cm="1">
        <f t="array" ref="K195">INDEX(A195:E195,1,COUNTA(A195:E195))</f>
        <v>Rate Scaling</v>
      </c>
      <c r="L195" t="str">
        <f>VLOOKUP(K195,$K$2:L194,2,FALSE)</f>
        <v>Rate</v>
      </c>
    </row>
    <row r="196" spans="1:12" outlineLevel="4" x14ac:dyDescent="0.25">
      <c r="A196" t="str">
        <f t="shared" ref="A196:A259" si="20">A195</f>
        <v>MiniDexed</v>
      </c>
      <c r="B196" t="str">
        <f t="shared" si="16"/>
        <v>TG2</v>
      </c>
      <c r="C196" t="str">
        <f t="shared" si="17"/>
        <v>Edit Voice</v>
      </c>
      <c r="D196" t="str">
        <f t="shared" si="17"/>
        <v>OP1</v>
      </c>
      <c r="E196" t="s">
        <v>34</v>
      </c>
      <c r="F196">
        <v>0</v>
      </c>
      <c r="G196">
        <v>3</v>
      </c>
      <c r="H196" s="3" t="s">
        <v>135</v>
      </c>
      <c r="I196" t="str">
        <f t="shared" si="18"/>
        <v>/MiniDexed/TG2/Edit Voice/OP1/A Mod Sens.</v>
      </c>
      <c r="J196">
        <f t="shared" si="19"/>
        <v>20</v>
      </c>
      <c r="K196" t="str" cm="1">
        <f t="array" ref="K196">INDEX(A196:E196,1,COUNTA(A196:E196))</f>
        <v>A Mod Sens.</v>
      </c>
      <c r="L196" t="str">
        <f>VLOOKUP(K196,$K$2:L195,2,FALSE)</f>
        <v>AM S</v>
      </c>
    </row>
    <row r="197" spans="1:12" outlineLevel="4" x14ac:dyDescent="0.25">
      <c r="A197" t="str">
        <f t="shared" si="20"/>
        <v>MiniDexed</v>
      </c>
      <c r="B197" t="str">
        <f t="shared" si="16"/>
        <v>TG2</v>
      </c>
      <c r="C197" t="str">
        <f t="shared" si="17"/>
        <v>Edit Voice</v>
      </c>
      <c r="D197" t="str">
        <f t="shared" si="17"/>
        <v>OP1</v>
      </c>
      <c r="E197" t="s">
        <v>33</v>
      </c>
      <c r="F197">
        <v>0</v>
      </c>
      <c r="G197">
        <v>7</v>
      </c>
      <c r="H197" s="3" t="s">
        <v>136</v>
      </c>
      <c r="I197" t="str">
        <f t="shared" si="18"/>
        <v>/MiniDexed/TG2/Edit Voice/OP1/K Vel. Sens</v>
      </c>
      <c r="J197">
        <f t="shared" si="19"/>
        <v>21</v>
      </c>
      <c r="K197" t="str" cm="1">
        <f t="array" ref="K197">INDEX(A197:E197,1,COUNTA(A197:E197))</f>
        <v>K Vel. Sens</v>
      </c>
      <c r="L197" t="str">
        <f>VLOOKUP(K197,$K$2:L196,2,FALSE)</f>
        <v>KV S</v>
      </c>
    </row>
    <row r="198" spans="1:12" outlineLevel="3" x14ac:dyDescent="0.25">
      <c r="A198" t="str">
        <f t="shared" si="20"/>
        <v>MiniDexed</v>
      </c>
      <c r="B198" t="str">
        <f t="shared" si="16"/>
        <v>TG2</v>
      </c>
      <c r="C198" t="str">
        <f t="shared" si="17"/>
        <v>Edit Voice</v>
      </c>
      <c r="D198" s="1" t="s">
        <v>35</v>
      </c>
      <c r="I198" t="str">
        <f t="shared" si="18"/>
        <v>/MiniDexed/TG2/Edit Voice/OP2</v>
      </c>
      <c r="J198">
        <f t="shared" si="19"/>
        <v>1</v>
      </c>
      <c r="K198" t="str" cm="1">
        <f t="array" ref="K198">INDEX(A198:E198,1,COUNTA(A198:E198))</f>
        <v>OP2</v>
      </c>
      <c r="L198" t="str">
        <f>VLOOKUP(K198,$K$2:L197,2,FALSE)</f>
        <v>OP2</v>
      </c>
    </row>
    <row r="199" spans="1:12" outlineLevel="4" x14ac:dyDescent="0.25">
      <c r="A199" t="str">
        <f t="shared" si="20"/>
        <v>MiniDexed</v>
      </c>
      <c r="B199" t="str">
        <f t="shared" si="16"/>
        <v>TG2</v>
      </c>
      <c r="C199" t="str">
        <f t="shared" si="17"/>
        <v>Edit Voice</v>
      </c>
      <c r="D199" t="str">
        <f>D198</f>
        <v>OP2</v>
      </c>
      <c r="E199" t="s">
        <v>18</v>
      </c>
      <c r="F199">
        <v>0</v>
      </c>
      <c r="G199">
        <v>99</v>
      </c>
      <c r="H199" s="3" t="s">
        <v>116</v>
      </c>
      <c r="I199" t="str">
        <f t="shared" si="18"/>
        <v>/MiniDexed/TG2/Edit Voice/OP2/Output Level</v>
      </c>
      <c r="J199">
        <f t="shared" si="19"/>
        <v>1</v>
      </c>
      <c r="K199" t="str" cm="1">
        <f t="array" ref="K199">INDEX(A199:E199,1,COUNTA(A199:E199))</f>
        <v>Output Level</v>
      </c>
      <c r="L199" t="str">
        <f>VLOOKUP(K199,$K$2:L198,2,FALSE)</f>
        <v>Lvl</v>
      </c>
    </row>
    <row r="200" spans="1:12" outlineLevel="4" x14ac:dyDescent="0.25">
      <c r="A200" t="str">
        <f t="shared" si="20"/>
        <v>MiniDexed</v>
      </c>
      <c r="B200" t="str">
        <f t="shared" si="16"/>
        <v>TG2</v>
      </c>
      <c r="C200" t="str">
        <f t="shared" si="17"/>
        <v>Edit Voice</v>
      </c>
      <c r="D200" t="str">
        <f t="shared" si="17"/>
        <v>OP2</v>
      </c>
      <c r="E200" t="s">
        <v>19</v>
      </c>
      <c r="F200">
        <v>0</v>
      </c>
      <c r="G200">
        <v>31</v>
      </c>
      <c r="H200" s="3" t="s">
        <v>117</v>
      </c>
      <c r="I200" t="str">
        <f t="shared" si="18"/>
        <v>/MiniDexed/TG2/Edit Voice/OP2/Freq Coarse</v>
      </c>
      <c r="J200">
        <f t="shared" si="19"/>
        <v>2</v>
      </c>
      <c r="K200" t="str" cm="1">
        <f t="array" ref="K200">INDEX(A200:E200,1,COUNTA(A200:E200))</f>
        <v>Freq Coarse</v>
      </c>
      <c r="L200" t="str">
        <f>VLOOKUP(K200,$K$2:L199,2,FALSE)</f>
        <v>Coar</v>
      </c>
    </row>
    <row r="201" spans="1:12" outlineLevel="4" x14ac:dyDescent="0.25">
      <c r="A201" t="str">
        <f t="shared" si="20"/>
        <v>MiniDexed</v>
      </c>
      <c r="B201" t="str">
        <f t="shared" si="16"/>
        <v>TG2</v>
      </c>
      <c r="C201" t="str">
        <f t="shared" si="17"/>
        <v>Edit Voice</v>
      </c>
      <c r="D201" t="str">
        <f t="shared" si="17"/>
        <v>OP2</v>
      </c>
      <c r="E201" t="s">
        <v>20</v>
      </c>
      <c r="F201">
        <v>0</v>
      </c>
      <c r="G201">
        <v>99</v>
      </c>
      <c r="H201" s="3" t="s">
        <v>118</v>
      </c>
      <c r="I201" t="str">
        <f t="shared" si="18"/>
        <v>/MiniDexed/TG2/Edit Voice/OP2/Freq Fine</v>
      </c>
      <c r="J201">
        <f t="shared" si="19"/>
        <v>3</v>
      </c>
      <c r="K201" t="str" cm="1">
        <f t="array" ref="K201">INDEX(A201:E201,1,COUNTA(A201:E201))</f>
        <v>Freq Fine</v>
      </c>
      <c r="L201" t="str">
        <f>VLOOKUP(K201,$K$2:L200,2,FALSE)</f>
        <v>Fine</v>
      </c>
    </row>
    <row r="202" spans="1:12" outlineLevel="4" x14ac:dyDescent="0.25">
      <c r="A202" t="str">
        <f t="shared" si="20"/>
        <v>MiniDexed</v>
      </c>
      <c r="B202" t="str">
        <f t="shared" si="16"/>
        <v>TG2</v>
      </c>
      <c r="C202" t="str">
        <f t="shared" si="17"/>
        <v>Edit Voice</v>
      </c>
      <c r="D202" t="str">
        <f t="shared" si="17"/>
        <v>OP2</v>
      </c>
      <c r="E202" t="s">
        <v>21</v>
      </c>
      <c r="F202">
        <v>0</v>
      </c>
      <c r="G202">
        <v>14</v>
      </c>
      <c r="H202" s="3" t="s">
        <v>119</v>
      </c>
      <c r="I202" t="str">
        <f t="shared" si="18"/>
        <v>/MiniDexed/TG2/Edit Voice/OP2/Osc Detune</v>
      </c>
      <c r="J202">
        <f t="shared" si="19"/>
        <v>4</v>
      </c>
      <c r="K202" t="str" cm="1">
        <f t="array" ref="K202">INDEX(A202:E202,1,COUNTA(A202:E202))</f>
        <v>Osc Detune</v>
      </c>
      <c r="L202" t="str">
        <f>VLOOKUP(K202,$K$2:L201,2,FALSE)</f>
        <v>Detn</v>
      </c>
    </row>
    <row r="203" spans="1:12" outlineLevel="4" x14ac:dyDescent="0.25">
      <c r="A203" t="str">
        <f t="shared" si="20"/>
        <v>MiniDexed</v>
      </c>
      <c r="B203" t="str">
        <f t="shared" si="16"/>
        <v>TG2</v>
      </c>
      <c r="C203" t="str">
        <f t="shared" si="17"/>
        <v>Edit Voice</v>
      </c>
      <c r="D203" t="str">
        <f t="shared" si="17"/>
        <v>OP2</v>
      </c>
      <c r="E203" t="s">
        <v>22</v>
      </c>
      <c r="F203">
        <v>0</v>
      </c>
      <c r="G203">
        <v>1</v>
      </c>
      <c r="H203" s="3" t="s">
        <v>120</v>
      </c>
      <c r="I203" t="str">
        <f t="shared" si="18"/>
        <v>/MiniDexed/TG2/Edit Voice/OP2/Osc Mode</v>
      </c>
      <c r="J203">
        <f t="shared" si="19"/>
        <v>5</v>
      </c>
      <c r="K203" t="str" cm="1">
        <f t="array" ref="K203">INDEX(A203:E203,1,COUNTA(A203:E203))</f>
        <v>Osc Mode</v>
      </c>
      <c r="L203" t="str">
        <f>VLOOKUP(K203,$K$2:L202,2,FALSE)</f>
        <v>Mode</v>
      </c>
    </row>
    <row r="204" spans="1:12" outlineLevel="4" x14ac:dyDescent="0.25">
      <c r="A204" t="str">
        <f t="shared" si="20"/>
        <v>MiniDexed</v>
      </c>
      <c r="B204" t="str">
        <f t="shared" si="16"/>
        <v>TG2</v>
      </c>
      <c r="C204" t="str">
        <f t="shared" si="17"/>
        <v>Edit Voice</v>
      </c>
      <c r="D204" t="str">
        <f t="shared" si="17"/>
        <v>OP2</v>
      </c>
      <c r="E204" t="s">
        <v>23</v>
      </c>
      <c r="F204">
        <v>0</v>
      </c>
      <c r="G204">
        <v>99</v>
      </c>
      <c r="H204" s="3" t="s">
        <v>121</v>
      </c>
      <c r="I204" t="str">
        <f t="shared" si="18"/>
        <v>/MiniDexed/TG2/Edit Voice/OP2/EG Rate 1</v>
      </c>
      <c r="J204">
        <f t="shared" si="19"/>
        <v>6</v>
      </c>
      <c r="K204" t="str" cm="1">
        <f t="array" ref="K204">INDEX(A204:E204,1,COUNTA(A204:E204))</f>
        <v>EG Rate 1</v>
      </c>
      <c r="L204" t="str">
        <f>VLOOKUP(K204,$K$2:L203,2,FALSE)</f>
        <v>EGR1</v>
      </c>
    </row>
    <row r="205" spans="1:12" outlineLevel="4" x14ac:dyDescent="0.25">
      <c r="A205" t="str">
        <f t="shared" si="20"/>
        <v>MiniDexed</v>
      </c>
      <c r="B205" t="str">
        <f t="shared" si="16"/>
        <v>TG2</v>
      </c>
      <c r="C205" t="str">
        <f t="shared" si="17"/>
        <v>Edit Voice</v>
      </c>
      <c r="D205" t="str">
        <f t="shared" si="17"/>
        <v>OP2</v>
      </c>
      <c r="E205" t="s">
        <v>24</v>
      </c>
      <c r="F205">
        <v>0</v>
      </c>
      <c r="G205">
        <v>99</v>
      </c>
      <c r="H205" s="3" t="s">
        <v>122</v>
      </c>
      <c r="I205" t="str">
        <f t="shared" si="18"/>
        <v>/MiniDexed/TG2/Edit Voice/OP2/EG Rate 2</v>
      </c>
      <c r="J205">
        <f t="shared" si="19"/>
        <v>7</v>
      </c>
      <c r="K205" t="str" cm="1">
        <f t="array" ref="K205">INDEX(A205:E205,1,COUNTA(A205:E205))</f>
        <v>EG Rate 2</v>
      </c>
      <c r="L205" t="str">
        <f>VLOOKUP(K205,$K$2:L204,2,FALSE)</f>
        <v>EGR2</v>
      </c>
    </row>
    <row r="206" spans="1:12" outlineLevel="4" x14ac:dyDescent="0.25">
      <c r="A206" t="str">
        <f t="shared" si="20"/>
        <v>MiniDexed</v>
      </c>
      <c r="B206" t="str">
        <f t="shared" si="16"/>
        <v>TG2</v>
      </c>
      <c r="C206" t="str">
        <f t="shared" si="17"/>
        <v>Edit Voice</v>
      </c>
      <c r="D206" t="str">
        <f t="shared" si="17"/>
        <v>OP2</v>
      </c>
      <c r="E206" t="s">
        <v>25</v>
      </c>
      <c r="F206">
        <v>0</v>
      </c>
      <c r="G206">
        <v>99</v>
      </c>
      <c r="H206" s="3" t="s">
        <v>123</v>
      </c>
      <c r="I206" t="str">
        <f t="shared" si="18"/>
        <v>/MiniDexed/TG2/Edit Voice/OP2/EG Rate 3</v>
      </c>
      <c r="J206">
        <f t="shared" si="19"/>
        <v>8</v>
      </c>
      <c r="K206" t="str" cm="1">
        <f t="array" ref="K206">INDEX(A206:E206,1,COUNTA(A206:E206))</f>
        <v>EG Rate 3</v>
      </c>
      <c r="L206" t="str">
        <f>VLOOKUP(K206,$K$2:L205,2,FALSE)</f>
        <v>EGR3</v>
      </c>
    </row>
    <row r="207" spans="1:12" outlineLevel="4" x14ac:dyDescent="0.25">
      <c r="A207" t="str">
        <f t="shared" si="20"/>
        <v>MiniDexed</v>
      </c>
      <c r="B207" t="str">
        <f t="shared" si="16"/>
        <v>TG2</v>
      </c>
      <c r="C207" t="str">
        <f t="shared" si="17"/>
        <v>Edit Voice</v>
      </c>
      <c r="D207" t="str">
        <f t="shared" si="17"/>
        <v>OP2</v>
      </c>
      <c r="E207" t="s">
        <v>26</v>
      </c>
      <c r="F207">
        <v>0</v>
      </c>
      <c r="G207">
        <v>99</v>
      </c>
      <c r="H207" s="3" t="s">
        <v>124</v>
      </c>
      <c r="I207" t="str">
        <f t="shared" si="18"/>
        <v>/MiniDexed/TG2/Edit Voice/OP2/EG Rate 4</v>
      </c>
      <c r="J207">
        <f t="shared" si="19"/>
        <v>9</v>
      </c>
      <c r="K207" t="str" cm="1">
        <f t="array" ref="K207">INDEX(A207:E207,1,COUNTA(A207:E207))</f>
        <v>EG Rate 4</v>
      </c>
      <c r="L207" t="str">
        <f>VLOOKUP(K207,$K$2:L206,2,FALSE)</f>
        <v>EGR4</v>
      </c>
    </row>
    <row r="208" spans="1:12" outlineLevel="4" x14ac:dyDescent="0.25">
      <c r="A208" t="str">
        <f t="shared" si="20"/>
        <v>MiniDexed</v>
      </c>
      <c r="B208" t="str">
        <f t="shared" si="16"/>
        <v>TG2</v>
      </c>
      <c r="C208" t="str">
        <f t="shared" si="17"/>
        <v>Edit Voice</v>
      </c>
      <c r="D208" t="str">
        <f t="shared" si="17"/>
        <v>OP2</v>
      </c>
      <c r="E208" t="s">
        <v>139</v>
      </c>
      <c r="F208">
        <v>0</v>
      </c>
      <c r="G208">
        <v>99</v>
      </c>
      <c r="H208" s="3" t="s">
        <v>125</v>
      </c>
      <c r="I208" t="str">
        <f t="shared" si="18"/>
        <v>/MiniDexed/TG2/Edit Voice/OP2/EG Level 1</v>
      </c>
      <c r="J208">
        <f t="shared" si="19"/>
        <v>10</v>
      </c>
      <c r="K208" t="str" cm="1">
        <f t="array" ref="K208">INDEX(A208:E208,1,COUNTA(A208:E208))</f>
        <v>EG Level 1</v>
      </c>
      <c r="L208" t="str">
        <f>VLOOKUP(K208,$K$2:L207,2,FALSE)</f>
        <v>EGL1</v>
      </c>
    </row>
    <row r="209" spans="1:12" outlineLevel="4" x14ac:dyDescent="0.25">
      <c r="A209" t="str">
        <f t="shared" si="20"/>
        <v>MiniDexed</v>
      </c>
      <c r="B209" t="str">
        <f t="shared" si="16"/>
        <v>TG2</v>
      </c>
      <c r="C209" t="str">
        <f t="shared" si="17"/>
        <v>Edit Voice</v>
      </c>
      <c r="D209" t="str">
        <f t="shared" si="17"/>
        <v>OP2</v>
      </c>
      <c r="E209" t="s">
        <v>140</v>
      </c>
      <c r="F209">
        <v>0</v>
      </c>
      <c r="G209">
        <v>99</v>
      </c>
      <c r="H209" s="3" t="s">
        <v>126</v>
      </c>
      <c r="I209" t="str">
        <f t="shared" si="18"/>
        <v>/MiniDexed/TG2/Edit Voice/OP2/EG Level 2</v>
      </c>
      <c r="J209">
        <f t="shared" si="19"/>
        <v>11</v>
      </c>
      <c r="K209" t="str" cm="1">
        <f t="array" ref="K209">INDEX(A209:E209,1,COUNTA(A209:E209))</f>
        <v>EG Level 2</v>
      </c>
      <c r="L209" t="str">
        <f>VLOOKUP(K209,$K$2:L208,2,FALSE)</f>
        <v>EGL2</v>
      </c>
    </row>
    <row r="210" spans="1:12" outlineLevel="4" x14ac:dyDescent="0.25">
      <c r="A210" t="str">
        <f t="shared" si="20"/>
        <v>MiniDexed</v>
      </c>
      <c r="B210" t="str">
        <f t="shared" si="16"/>
        <v>TG2</v>
      </c>
      <c r="C210" t="str">
        <f t="shared" si="17"/>
        <v>Edit Voice</v>
      </c>
      <c r="D210" t="str">
        <f t="shared" si="17"/>
        <v>OP2</v>
      </c>
      <c r="E210" t="s">
        <v>141</v>
      </c>
      <c r="F210">
        <v>0</v>
      </c>
      <c r="G210">
        <v>99</v>
      </c>
      <c r="H210" s="3" t="s">
        <v>127</v>
      </c>
      <c r="I210" t="str">
        <f t="shared" si="18"/>
        <v>/MiniDexed/TG2/Edit Voice/OP2/EG Level 3</v>
      </c>
      <c r="J210">
        <f t="shared" si="19"/>
        <v>12</v>
      </c>
      <c r="K210" t="str" cm="1">
        <f t="array" ref="K210">INDEX(A210:E210,1,COUNTA(A210:E210))</f>
        <v>EG Level 3</v>
      </c>
      <c r="L210" t="str">
        <f>VLOOKUP(K210,$K$2:L209,2,FALSE)</f>
        <v>EGL3</v>
      </c>
    </row>
    <row r="211" spans="1:12" outlineLevel="4" x14ac:dyDescent="0.25">
      <c r="A211" t="str">
        <f t="shared" si="20"/>
        <v>MiniDexed</v>
      </c>
      <c r="B211" t="str">
        <f t="shared" si="16"/>
        <v>TG2</v>
      </c>
      <c r="C211" t="str">
        <f t="shared" si="17"/>
        <v>Edit Voice</v>
      </c>
      <c r="D211" t="str">
        <f t="shared" si="17"/>
        <v>OP2</v>
      </c>
      <c r="E211" t="s">
        <v>142</v>
      </c>
      <c r="F211">
        <v>0</v>
      </c>
      <c r="G211">
        <v>99</v>
      </c>
      <c r="H211" s="3" t="s">
        <v>128</v>
      </c>
      <c r="I211" t="str">
        <f t="shared" si="18"/>
        <v>/MiniDexed/TG2/Edit Voice/OP2/EG Level 4</v>
      </c>
      <c r="J211">
        <f t="shared" si="19"/>
        <v>13</v>
      </c>
      <c r="K211" t="str" cm="1">
        <f t="array" ref="K211">INDEX(A211:E211,1,COUNTA(A211:E211))</f>
        <v>EG Level 4</v>
      </c>
      <c r="L211" t="str">
        <f>VLOOKUP(K211,$K$2:L210,2,FALSE)</f>
        <v>EGL4</v>
      </c>
    </row>
    <row r="212" spans="1:12" outlineLevel="4" x14ac:dyDescent="0.25">
      <c r="A212" t="str">
        <f t="shared" si="20"/>
        <v>MiniDexed</v>
      </c>
      <c r="B212" t="str">
        <f t="shared" si="16"/>
        <v>TG2</v>
      </c>
      <c r="C212" t="str">
        <f t="shared" si="17"/>
        <v>Edit Voice</v>
      </c>
      <c r="D212" t="str">
        <f t="shared" si="17"/>
        <v>OP2</v>
      </c>
      <c r="E212" t="s">
        <v>27</v>
      </c>
      <c r="F212">
        <v>0</v>
      </c>
      <c r="G212">
        <v>99</v>
      </c>
      <c r="H212" s="3" t="s">
        <v>129</v>
      </c>
      <c r="I212" t="str">
        <f t="shared" si="18"/>
        <v>/MiniDexed/TG2/Edit Voice/OP2/Break Point</v>
      </c>
      <c r="J212">
        <f t="shared" si="19"/>
        <v>14</v>
      </c>
      <c r="K212" t="str" cm="1">
        <f t="array" ref="K212">INDEX(A212:E212,1,COUNTA(A212:E212))</f>
        <v>Break Point</v>
      </c>
      <c r="L212" t="str">
        <f>VLOOKUP(K212,$K$2:L211,2,FALSE)</f>
        <v>Brk</v>
      </c>
    </row>
    <row r="213" spans="1:12" outlineLevel="4" x14ac:dyDescent="0.25">
      <c r="A213" t="str">
        <f t="shared" si="20"/>
        <v>MiniDexed</v>
      </c>
      <c r="B213" t="str">
        <f t="shared" si="16"/>
        <v>TG2</v>
      </c>
      <c r="C213" t="str">
        <f t="shared" si="17"/>
        <v>Edit Voice</v>
      </c>
      <c r="D213" t="str">
        <f t="shared" si="17"/>
        <v>OP2</v>
      </c>
      <c r="E213" t="s">
        <v>28</v>
      </c>
      <c r="F213">
        <v>0</v>
      </c>
      <c r="G213">
        <v>99</v>
      </c>
      <c r="H213" s="3" t="s">
        <v>130</v>
      </c>
      <c r="I213" t="str">
        <f t="shared" si="18"/>
        <v>/MiniDexed/TG2/Edit Voice/OP2/L Key Depth</v>
      </c>
      <c r="J213">
        <f t="shared" si="19"/>
        <v>15</v>
      </c>
      <c r="K213" t="str" cm="1">
        <f t="array" ref="K213">INDEX(A213:E213,1,COUNTA(A213:E213))</f>
        <v>L Key Depth</v>
      </c>
      <c r="L213" t="str">
        <f>VLOOKUP(K213,$K$2:L212,2,FALSE)</f>
        <v>LK D</v>
      </c>
    </row>
    <row r="214" spans="1:12" outlineLevel="4" x14ac:dyDescent="0.25">
      <c r="A214" t="str">
        <f t="shared" si="20"/>
        <v>MiniDexed</v>
      </c>
      <c r="B214" t="str">
        <f t="shared" si="16"/>
        <v>TG2</v>
      </c>
      <c r="C214" t="str">
        <f t="shared" si="17"/>
        <v>Edit Voice</v>
      </c>
      <c r="D214" t="str">
        <f t="shared" si="17"/>
        <v>OP2</v>
      </c>
      <c r="E214" t="s">
        <v>29</v>
      </c>
      <c r="F214">
        <v>0</v>
      </c>
      <c r="G214">
        <v>99</v>
      </c>
      <c r="H214" s="3" t="s">
        <v>131</v>
      </c>
      <c r="I214" t="str">
        <f t="shared" si="18"/>
        <v>/MiniDexed/TG2/Edit Voice/OP2/R Key Depth</v>
      </c>
      <c r="J214">
        <f t="shared" si="19"/>
        <v>16</v>
      </c>
      <c r="K214" t="str" cm="1">
        <f t="array" ref="K214">INDEX(A214:E214,1,COUNTA(A214:E214))</f>
        <v>R Key Depth</v>
      </c>
      <c r="L214" t="str">
        <f>VLOOKUP(K214,$K$2:L213,2,FALSE)</f>
        <v>RK D</v>
      </c>
    </row>
    <row r="215" spans="1:12" outlineLevel="4" x14ac:dyDescent="0.25">
      <c r="A215" t="str">
        <f t="shared" si="20"/>
        <v>MiniDexed</v>
      </c>
      <c r="B215" t="str">
        <f t="shared" si="16"/>
        <v>TG2</v>
      </c>
      <c r="C215" t="str">
        <f t="shared" si="17"/>
        <v>Edit Voice</v>
      </c>
      <c r="D215" t="str">
        <f t="shared" si="17"/>
        <v>OP2</v>
      </c>
      <c r="E215" t="s">
        <v>30</v>
      </c>
      <c r="F215">
        <v>0</v>
      </c>
      <c r="G215">
        <v>3</v>
      </c>
      <c r="H215" s="3" t="s">
        <v>132</v>
      </c>
      <c r="I215" t="str">
        <f t="shared" si="18"/>
        <v>/MiniDexed/TG2/Edit Voice/OP2/L Key Scale</v>
      </c>
      <c r="J215">
        <f t="shared" si="19"/>
        <v>17</v>
      </c>
      <c r="K215" t="str" cm="1">
        <f t="array" ref="K215">INDEX(A215:E215,1,COUNTA(A215:E215))</f>
        <v>L Key Scale</v>
      </c>
      <c r="L215" t="str">
        <f>VLOOKUP(K215,$K$2:L214,2,FALSE)</f>
        <v>LK S</v>
      </c>
    </row>
    <row r="216" spans="1:12" outlineLevel="4" x14ac:dyDescent="0.25">
      <c r="A216" t="str">
        <f t="shared" si="20"/>
        <v>MiniDexed</v>
      </c>
      <c r="B216" t="str">
        <f t="shared" si="16"/>
        <v>TG2</v>
      </c>
      <c r="C216" t="str">
        <f t="shared" si="17"/>
        <v>Edit Voice</v>
      </c>
      <c r="D216" t="str">
        <f t="shared" si="17"/>
        <v>OP2</v>
      </c>
      <c r="E216" t="s">
        <v>31</v>
      </c>
      <c r="F216">
        <v>0</v>
      </c>
      <c r="G216">
        <v>3</v>
      </c>
      <c r="H216" s="3" t="s">
        <v>133</v>
      </c>
      <c r="I216" t="str">
        <f t="shared" si="18"/>
        <v>/MiniDexed/TG2/Edit Voice/OP2/R Key Scale</v>
      </c>
      <c r="J216">
        <f t="shared" si="19"/>
        <v>18</v>
      </c>
      <c r="K216" t="str" cm="1">
        <f t="array" ref="K216">INDEX(A216:E216,1,COUNTA(A216:E216))</f>
        <v>R Key Scale</v>
      </c>
      <c r="L216" t="str">
        <f>VLOOKUP(K216,$K$2:L215,2,FALSE)</f>
        <v>RK S</v>
      </c>
    </row>
    <row r="217" spans="1:12" outlineLevel="4" x14ac:dyDescent="0.25">
      <c r="A217" t="str">
        <f t="shared" si="20"/>
        <v>MiniDexed</v>
      </c>
      <c r="B217" t="str">
        <f t="shared" si="16"/>
        <v>TG2</v>
      </c>
      <c r="C217" t="str">
        <f t="shared" si="17"/>
        <v>Edit Voice</v>
      </c>
      <c r="D217" t="str">
        <f t="shared" si="17"/>
        <v>OP2</v>
      </c>
      <c r="E217" t="s">
        <v>32</v>
      </c>
      <c r="F217">
        <v>0</v>
      </c>
      <c r="G217">
        <v>7</v>
      </c>
      <c r="H217" s="3" t="s">
        <v>134</v>
      </c>
      <c r="I217" t="str">
        <f t="shared" si="18"/>
        <v>/MiniDexed/TG2/Edit Voice/OP2/Rate Scaling</v>
      </c>
      <c r="J217">
        <f t="shared" si="19"/>
        <v>19</v>
      </c>
      <c r="K217" t="str" cm="1">
        <f t="array" ref="K217">INDEX(A217:E217,1,COUNTA(A217:E217))</f>
        <v>Rate Scaling</v>
      </c>
      <c r="L217" t="str">
        <f>VLOOKUP(K217,$K$2:L216,2,FALSE)</f>
        <v>Rate</v>
      </c>
    </row>
    <row r="218" spans="1:12" outlineLevel="4" x14ac:dyDescent="0.25">
      <c r="A218" t="str">
        <f t="shared" si="20"/>
        <v>MiniDexed</v>
      </c>
      <c r="B218" t="str">
        <f t="shared" si="16"/>
        <v>TG2</v>
      </c>
      <c r="C218" t="str">
        <f t="shared" si="17"/>
        <v>Edit Voice</v>
      </c>
      <c r="D218" t="str">
        <f t="shared" si="17"/>
        <v>OP2</v>
      </c>
      <c r="E218" t="s">
        <v>34</v>
      </c>
      <c r="F218">
        <v>0</v>
      </c>
      <c r="G218">
        <v>3</v>
      </c>
      <c r="H218" s="3" t="s">
        <v>135</v>
      </c>
      <c r="I218" t="str">
        <f t="shared" si="18"/>
        <v>/MiniDexed/TG2/Edit Voice/OP2/A Mod Sens.</v>
      </c>
      <c r="J218">
        <f t="shared" si="19"/>
        <v>20</v>
      </c>
      <c r="K218" t="str" cm="1">
        <f t="array" ref="K218">INDEX(A218:E218,1,COUNTA(A218:E218))</f>
        <v>A Mod Sens.</v>
      </c>
      <c r="L218" t="str">
        <f>VLOOKUP(K218,$K$2:L217,2,FALSE)</f>
        <v>AM S</v>
      </c>
    </row>
    <row r="219" spans="1:12" outlineLevel="4" x14ac:dyDescent="0.25">
      <c r="A219" t="str">
        <f t="shared" si="20"/>
        <v>MiniDexed</v>
      </c>
      <c r="B219" t="str">
        <f t="shared" si="16"/>
        <v>TG2</v>
      </c>
      <c r="C219" t="str">
        <f t="shared" si="17"/>
        <v>Edit Voice</v>
      </c>
      <c r="D219" t="str">
        <f t="shared" si="17"/>
        <v>OP2</v>
      </c>
      <c r="E219" t="s">
        <v>33</v>
      </c>
      <c r="F219">
        <v>0</v>
      </c>
      <c r="G219">
        <v>7</v>
      </c>
      <c r="H219" s="3" t="s">
        <v>136</v>
      </c>
      <c r="I219" t="str">
        <f t="shared" si="18"/>
        <v>/MiniDexed/TG2/Edit Voice/OP2/K Vel. Sens</v>
      </c>
      <c r="J219">
        <f t="shared" si="19"/>
        <v>21</v>
      </c>
      <c r="K219" t="str" cm="1">
        <f t="array" ref="K219">INDEX(A219:E219,1,COUNTA(A219:E219))</f>
        <v>K Vel. Sens</v>
      </c>
      <c r="L219" t="str">
        <f>VLOOKUP(K219,$K$2:L218,2,FALSE)</f>
        <v>KV S</v>
      </c>
    </row>
    <row r="220" spans="1:12" outlineLevel="3" x14ac:dyDescent="0.25">
      <c r="A220" t="str">
        <f t="shared" si="20"/>
        <v>MiniDexed</v>
      </c>
      <c r="B220" t="str">
        <f t="shared" si="16"/>
        <v>TG2</v>
      </c>
      <c r="C220" t="str">
        <f t="shared" si="17"/>
        <v>Edit Voice</v>
      </c>
      <c r="D220" s="1" t="s">
        <v>36</v>
      </c>
      <c r="I220" t="str">
        <f t="shared" si="18"/>
        <v>/MiniDexed/TG2/Edit Voice/OP3</v>
      </c>
      <c r="J220">
        <f t="shared" si="19"/>
        <v>1</v>
      </c>
      <c r="K220" t="str" cm="1">
        <f t="array" ref="K220">INDEX(A220:E220,1,COUNTA(A220:E220))</f>
        <v>OP3</v>
      </c>
      <c r="L220" t="str">
        <f>VLOOKUP(K220,$K$2:L219,2,FALSE)</f>
        <v>OP3</v>
      </c>
    </row>
    <row r="221" spans="1:12" outlineLevel="4" x14ac:dyDescent="0.25">
      <c r="A221" t="str">
        <f t="shared" si="20"/>
        <v>MiniDexed</v>
      </c>
      <c r="B221" t="str">
        <f t="shared" si="16"/>
        <v>TG2</v>
      </c>
      <c r="C221" t="str">
        <f t="shared" si="17"/>
        <v>Edit Voice</v>
      </c>
      <c r="D221" t="str">
        <f>D220</f>
        <v>OP3</v>
      </c>
      <c r="E221" t="s">
        <v>18</v>
      </c>
      <c r="F221">
        <v>0</v>
      </c>
      <c r="G221">
        <v>99</v>
      </c>
      <c r="H221" s="3" t="s">
        <v>116</v>
      </c>
      <c r="I221" t="str">
        <f t="shared" si="18"/>
        <v>/MiniDexed/TG2/Edit Voice/OP3/Output Level</v>
      </c>
      <c r="J221">
        <f t="shared" si="19"/>
        <v>1</v>
      </c>
      <c r="K221" t="str" cm="1">
        <f t="array" ref="K221">INDEX(A221:E221,1,COUNTA(A221:E221))</f>
        <v>Output Level</v>
      </c>
      <c r="L221" t="str">
        <f>VLOOKUP(K221,$K$2:L220,2,FALSE)</f>
        <v>Lvl</v>
      </c>
    </row>
    <row r="222" spans="1:12" outlineLevel="4" x14ac:dyDescent="0.25">
      <c r="A222" t="str">
        <f t="shared" si="20"/>
        <v>MiniDexed</v>
      </c>
      <c r="B222" t="str">
        <f t="shared" si="16"/>
        <v>TG2</v>
      </c>
      <c r="C222" t="str">
        <f t="shared" si="17"/>
        <v>Edit Voice</v>
      </c>
      <c r="D222" t="str">
        <f t="shared" si="17"/>
        <v>OP3</v>
      </c>
      <c r="E222" t="s">
        <v>19</v>
      </c>
      <c r="F222">
        <v>0</v>
      </c>
      <c r="G222">
        <v>31</v>
      </c>
      <c r="H222" s="3" t="s">
        <v>117</v>
      </c>
      <c r="I222" t="str">
        <f t="shared" si="18"/>
        <v>/MiniDexed/TG2/Edit Voice/OP3/Freq Coarse</v>
      </c>
      <c r="J222">
        <f t="shared" si="19"/>
        <v>2</v>
      </c>
      <c r="K222" t="str" cm="1">
        <f t="array" ref="K222">INDEX(A222:E222,1,COUNTA(A222:E222))</f>
        <v>Freq Coarse</v>
      </c>
      <c r="L222" t="str">
        <f>VLOOKUP(K222,$K$2:L221,2,FALSE)</f>
        <v>Coar</v>
      </c>
    </row>
    <row r="223" spans="1:12" outlineLevel="4" x14ac:dyDescent="0.25">
      <c r="A223" t="str">
        <f t="shared" si="20"/>
        <v>MiniDexed</v>
      </c>
      <c r="B223" t="str">
        <f t="shared" si="16"/>
        <v>TG2</v>
      </c>
      <c r="C223" t="str">
        <f t="shared" si="17"/>
        <v>Edit Voice</v>
      </c>
      <c r="D223" t="str">
        <f t="shared" si="17"/>
        <v>OP3</v>
      </c>
      <c r="E223" t="s">
        <v>20</v>
      </c>
      <c r="F223">
        <v>0</v>
      </c>
      <c r="G223">
        <v>99</v>
      </c>
      <c r="H223" s="3" t="s">
        <v>118</v>
      </c>
      <c r="I223" t="str">
        <f t="shared" si="18"/>
        <v>/MiniDexed/TG2/Edit Voice/OP3/Freq Fine</v>
      </c>
      <c r="J223">
        <f t="shared" si="19"/>
        <v>3</v>
      </c>
      <c r="K223" t="str" cm="1">
        <f t="array" ref="K223">INDEX(A223:E223,1,COUNTA(A223:E223))</f>
        <v>Freq Fine</v>
      </c>
      <c r="L223" t="str">
        <f>VLOOKUP(K223,$K$2:L222,2,FALSE)</f>
        <v>Fine</v>
      </c>
    </row>
    <row r="224" spans="1:12" outlineLevel="4" x14ac:dyDescent="0.25">
      <c r="A224" t="str">
        <f t="shared" si="20"/>
        <v>MiniDexed</v>
      </c>
      <c r="B224" t="str">
        <f t="shared" si="16"/>
        <v>TG2</v>
      </c>
      <c r="C224" t="str">
        <f t="shared" si="17"/>
        <v>Edit Voice</v>
      </c>
      <c r="D224" t="str">
        <f t="shared" si="17"/>
        <v>OP3</v>
      </c>
      <c r="E224" t="s">
        <v>21</v>
      </c>
      <c r="F224">
        <v>0</v>
      </c>
      <c r="G224">
        <v>14</v>
      </c>
      <c r="H224" s="3" t="s">
        <v>119</v>
      </c>
      <c r="I224" t="str">
        <f t="shared" si="18"/>
        <v>/MiniDexed/TG2/Edit Voice/OP3/Osc Detune</v>
      </c>
      <c r="J224">
        <f t="shared" si="19"/>
        <v>4</v>
      </c>
      <c r="K224" t="str" cm="1">
        <f t="array" ref="K224">INDEX(A224:E224,1,COUNTA(A224:E224))</f>
        <v>Osc Detune</v>
      </c>
      <c r="L224" t="str">
        <f>VLOOKUP(K224,$K$2:L223,2,FALSE)</f>
        <v>Detn</v>
      </c>
    </row>
    <row r="225" spans="1:12" outlineLevel="4" x14ac:dyDescent="0.25">
      <c r="A225" t="str">
        <f t="shared" si="20"/>
        <v>MiniDexed</v>
      </c>
      <c r="B225" t="str">
        <f t="shared" si="16"/>
        <v>TG2</v>
      </c>
      <c r="C225" t="str">
        <f t="shared" si="17"/>
        <v>Edit Voice</v>
      </c>
      <c r="D225" t="str">
        <f t="shared" si="17"/>
        <v>OP3</v>
      </c>
      <c r="E225" t="s">
        <v>22</v>
      </c>
      <c r="F225">
        <v>0</v>
      </c>
      <c r="G225">
        <v>1</v>
      </c>
      <c r="H225" s="3" t="s">
        <v>120</v>
      </c>
      <c r="I225" t="str">
        <f t="shared" si="18"/>
        <v>/MiniDexed/TG2/Edit Voice/OP3/Osc Mode</v>
      </c>
      <c r="J225">
        <f t="shared" si="19"/>
        <v>5</v>
      </c>
      <c r="K225" t="str" cm="1">
        <f t="array" ref="K225">INDEX(A225:E225,1,COUNTA(A225:E225))</f>
        <v>Osc Mode</v>
      </c>
      <c r="L225" t="str">
        <f>VLOOKUP(K225,$K$2:L224,2,FALSE)</f>
        <v>Mode</v>
      </c>
    </row>
    <row r="226" spans="1:12" outlineLevel="4" x14ac:dyDescent="0.25">
      <c r="A226" t="str">
        <f t="shared" si="20"/>
        <v>MiniDexed</v>
      </c>
      <c r="B226" t="str">
        <f t="shared" si="16"/>
        <v>TG2</v>
      </c>
      <c r="C226" t="str">
        <f t="shared" si="17"/>
        <v>Edit Voice</v>
      </c>
      <c r="D226" t="str">
        <f t="shared" si="17"/>
        <v>OP3</v>
      </c>
      <c r="E226" t="s">
        <v>23</v>
      </c>
      <c r="F226">
        <v>0</v>
      </c>
      <c r="G226">
        <v>99</v>
      </c>
      <c r="H226" s="3" t="s">
        <v>121</v>
      </c>
      <c r="I226" t="str">
        <f t="shared" si="18"/>
        <v>/MiniDexed/TG2/Edit Voice/OP3/EG Rate 1</v>
      </c>
      <c r="J226">
        <f t="shared" si="19"/>
        <v>6</v>
      </c>
      <c r="K226" t="str" cm="1">
        <f t="array" ref="K226">INDEX(A226:E226,1,COUNTA(A226:E226))</f>
        <v>EG Rate 1</v>
      </c>
      <c r="L226" t="str">
        <f>VLOOKUP(K226,$K$2:L225,2,FALSE)</f>
        <v>EGR1</v>
      </c>
    </row>
    <row r="227" spans="1:12" outlineLevel="4" x14ac:dyDescent="0.25">
      <c r="A227" t="str">
        <f t="shared" si="20"/>
        <v>MiniDexed</v>
      </c>
      <c r="B227" t="str">
        <f t="shared" si="16"/>
        <v>TG2</v>
      </c>
      <c r="C227" t="str">
        <f t="shared" si="17"/>
        <v>Edit Voice</v>
      </c>
      <c r="D227" t="str">
        <f t="shared" si="17"/>
        <v>OP3</v>
      </c>
      <c r="E227" t="s">
        <v>24</v>
      </c>
      <c r="F227">
        <v>0</v>
      </c>
      <c r="G227">
        <v>99</v>
      </c>
      <c r="H227" s="3" t="s">
        <v>122</v>
      </c>
      <c r="I227" t="str">
        <f t="shared" si="18"/>
        <v>/MiniDexed/TG2/Edit Voice/OP3/EG Rate 2</v>
      </c>
      <c r="J227">
        <f t="shared" si="19"/>
        <v>7</v>
      </c>
      <c r="K227" t="str" cm="1">
        <f t="array" ref="K227">INDEX(A227:E227,1,COUNTA(A227:E227))</f>
        <v>EG Rate 2</v>
      </c>
      <c r="L227" t="str">
        <f>VLOOKUP(K227,$K$2:L226,2,FALSE)</f>
        <v>EGR2</v>
      </c>
    </row>
    <row r="228" spans="1:12" outlineLevel="4" x14ac:dyDescent="0.25">
      <c r="A228" t="str">
        <f t="shared" si="20"/>
        <v>MiniDexed</v>
      </c>
      <c r="B228" t="str">
        <f t="shared" si="16"/>
        <v>TG2</v>
      </c>
      <c r="C228" t="str">
        <f t="shared" si="17"/>
        <v>Edit Voice</v>
      </c>
      <c r="D228" t="str">
        <f t="shared" si="17"/>
        <v>OP3</v>
      </c>
      <c r="E228" t="s">
        <v>25</v>
      </c>
      <c r="F228">
        <v>0</v>
      </c>
      <c r="G228">
        <v>99</v>
      </c>
      <c r="H228" s="3" t="s">
        <v>123</v>
      </c>
      <c r="I228" t="str">
        <f t="shared" si="18"/>
        <v>/MiniDexed/TG2/Edit Voice/OP3/EG Rate 3</v>
      </c>
      <c r="J228">
        <f t="shared" si="19"/>
        <v>8</v>
      </c>
      <c r="K228" t="str" cm="1">
        <f t="array" ref="K228">INDEX(A228:E228,1,COUNTA(A228:E228))</f>
        <v>EG Rate 3</v>
      </c>
      <c r="L228" t="str">
        <f>VLOOKUP(K228,$K$2:L227,2,FALSE)</f>
        <v>EGR3</v>
      </c>
    </row>
    <row r="229" spans="1:12" outlineLevel="4" x14ac:dyDescent="0.25">
      <c r="A229" t="str">
        <f t="shared" si="20"/>
        <v>MiniDexed</v>
      </c>
      <c r="B229" t="str">
        <f t="shared" si="16"/>
        <v>TG2</v>
      </c>
      <c r="C229" t="str">
        <f t="shared" si="17"/>
        <v>Edit Voice</v>
      </c>
      <c r="D229" t="str">
        <f t="shared" si="17"/>
        <v>OP3</v>
      </c>
      <c r="E229" t="s">
        <v>26</v>
      </c>
      <c r="F229">
        <v>0</v>
      </c>
      <c r="G229">
        <v>99</v>
      </c>
      <c r="H229" s="3" t="s">
        <v>124</v>
      </c>
      <c r="I229" t="str">
        <f t="shared" si="18"/>
        <v>/MiniDexed/TG2/Edit Voice/OP3/EG Rate 4</v>
      </c>
      <c r="J229">
        <f t="shared" si="19"/>
        <v>9</v>
      </c>
      <c r="K229" t="str" cm="1">
        <f t="array" ref="K229">INDEX(A229:E229,1,COUNTA(A229:E229))</f>
        <v>EG Rate 4</v>
      </c>
      <c r="L229" t="str">
        <f>VLOOKUP(K229,$K$2:L228,2,FALSE)</f>
        <v>EGR4</v>
      </c>
    </row>
    <row r="230" spans="1:12" outlineLevel="4" x14ac:dyDescent="0.25">
      <c r="A230" t="str">
        <f t="shared" si="20"/>
        <v>MiniDexed</v>
      </c>
      <c r="B230" t="str">
        <f t="shared" si="16"/>
        <v>TG2</v>
      </c>
      <c r="C230" t="str">
        <f t="shared" si="17"/>
        <v>Edit Voice</v>
      </c>
      <c r="D230" t="str">
        <f t="shared" si="17"/>
        <v>OP3</v>
      </c>
      <c r="E230" t="s">
        <v>139</v>
      </c>
      <c r="F230">
        <v>0</v>
      </c>
      <c r="G230">
        <v>99</v>
      </c>
      <c r="H230" s="3" t="s">
        <v>125</v>
      </c>
      <c r="I230" t="str">
        <f t="shared" si="18"/>
        <v>/MiniDexed/TG2/Edit Voice/OP3/EG Level 1</v>
      </c>
      <c r="J230">
        <f t="shared" si="19"/>
        <v>10</v>
      </c>
      <c r="K230" t="str" cm="1">
        <f t="array" ref="K230">INDEX(A230:E230,1,COUNTA(A230:E230))</f>
        <v>EG Level 1</v>
      </c>
      <c r="L230" t="str">
        <f>VLOOKUP(K230,$K$2:L229,2,FALSE)</f>
        <v>EGL1</v>
      </c>
    </row>
    <row r="231" spans="1:12" outlineLevel="4" x14ac:dyDescent="0.25">
      <c r="A231" t="str">
        <f t="shared" si="20"/>
        <v>MiniDexed</v>
      </c>
      <c r="B231" t="str">
        <f t="shared" ref="B231:B294" si="21">B230</f>
        <v>TG2</v>
      </c>
      <c r="C231" t="str">
        <f t="shared" si="17"/>
        <v>Edit Voice</v>
      </c>
      <c r="D231" t="str">
        <f t="shared" si="17"/>
        <v>OP3</v>
      </c>
      <c r="E231" t="s">
        <v>140</v>
      </c>
      <c r="F231">
        <v>0</v>
      </c>
      <c r="G231">
        <v>99</v>
      </c>
      <c r="H231" s="3" t="s">
        <v>126</v>
      </c>
      <c r="I231" t="str">
        <f t="shared" si="18"/>
        <v>/MiniDexed/TG2/Edit Voice/OP3/EG Level 2</v>
      </c>
      <c r="J231">
        <f t="shared" si="19"/>
        <v>11</v>
      </c>
      <c r="K231" t="str" cm="1">
        <f t="array" ref="K231">INDEX(A231:E231,1,COUNTA(A231:E231))</f>
        <v>EG Level 2</v>
      </c>
      <c r="L231" t="str">
        <f>VLOOKUP(K231,$K$2:L230,2,FALSE)</f>
        <v>EGL2</v>
      </c>
    </row>
    <row r="232" spans="1:12" outlineLevel="4" x14ac:dyDescent="0.25">
      <c r="A232" t="str">
        <f t="shared" si="20"/>
        <v>MiniDexed</v>
      </c>
      <c r="B232" t="str">
        <f t="shared" si="21"/>
        <v>TG2</v>
      </c>
      <c r="C232" t="str">
        <f t="shared" si="17"/>
        <v>Edit Voice</v>
      </c>
      <c r="D232" t="str">
        <f t="shared" si="17"/>
        <v>OP3</v>
      </c>
      <c r="E232" t="s">
        <v>141</v>
      </c>
      <c r="F232">
        <v>0</v>
      </c>
      <c r="G232">
        <v>99</v>
      </c>
      <c r="H232" s="3" t="s">
        <v>127</v>
      </c>
      <c r="I232" t="str">
        <f t="shared" si="18"/>
        <v>/MiniDexed/TG2/Edit Voice/OP3/EG Level 3</v>
      </c>
      <c r="J232">
        <f t="shared" si="19"/>
        <v>12</v>
      </c>
      <c r="K232" t="str" cm="1">
        <f t="array" ref="K232">INDEX(A232:E232,1,COUNTA(A232:E232))</f>
        <v>EG Level 3</v>
      </c>
      <c r="L232" t="str">
        <f>VLOOKUP(K232,$K$2:L231,2,FALSE)</f>
        <v>EGL3</v>
      </c>
    </row>
    <row r="233" spans="1:12" outlineLevel="4" x14ac:dyDescent="0.25">
      <c r="A233" t="str">
        <f t="shared" si="20"/>
        <v>MiniDexed</v>
      </c>
      <c r="B233" t="str">
        <f t="shared" si="21"/>
        <v>TG2</v>
      </c>
      <c r="C233" t="str">
        <f t="shared" si="17"/>
        <v>Edit Voice</v>
      </c>
      <c r="D233" t="str">
        <f t="shared" si="17"/>
        <v>OP3</v>
      </c>
      <c r="E233" t="s">
        <v>142</v>
      </c>
      <c r="F233">
        <v>0</v>
      </c>
      <c r="G233">
        <v>99</v>
      </c>
      <c r="H233" s="3" t="s">
        <v>128</v>
      </c>
      <c r="I233" t="str">
        <f t="shared" si="18"/>
        <v>/MiniDexed/TG2/Edit Voice/OP3/EG Level 4</v>
      </c>
      <c r="J233">
        <f t="shared" si="19"/>
        <v>13</v>
      </c>
      <c r="K233" t="str" cm="1">
        <f t="array" ref="K233">INDEX(A233:E233,1,COUNTA(A233:E233))</f>
        <v>EG Level 4</v>
      </c>
      <c r="L233" t="str">
        <f>VLOOKUP(K233,$K$2:L232,2,FALSE)</f>
        <v>EGL4</v>
      </c>
    </row>
    <row r="234" spans="1:12" outlineLevel="4" x14ac:dyDescent="0.25">
      <c r="A234" t="str">
        <f t="shared" si="20"/>
        <v>MiniDexed</v>
      </c>
      <c r="B234" t="str">
        <f t="shared" si="21"/>
        <v>TG2</v>
      </c>
      <c r="C234" t="str">
        <f t="shared" si="17"/>
        <v>Edit Voice</v>
      </c>
      <c r="D234" t="str">
        <f t="shared" si="17"/>
        <v>OP3</v>
      </c>
      <c r="E234" t="s">
        <v>27</v>
      </c>
      <c r="F234">
        <v>0</v>
      </c>
      <c r="G234">
        <v>99</v>
      </c>
      <c r="H234" s="3" t="s">
        <v>129</v>
      </c>
      <c r="I234" t="str">
        <f t="shared" si="18"/>
        <v>/MiniDexed/TG2/Edit Voice/OP3/Break Point</v>
      </c>
      <c r="J234">
        <f t="shared" si="19"/>
        <v>14</v>
      </c>
      <c r="K234" t="str" cm="1">
        <f t="array" ref="K234">INDEX(A234:E234,1,COUNTA(A234:E234))</f>
        <v>Break Point</v>
      </c>
      <c r="L234" t="str">
        <f>VLOOKUP(K234,$K$2:L233,2,FALSE)</f>
        <v>Brk</v>
      </c>
    </row>
    <row r="235" spans="1:12" outlineLevel="4" x14ac:dyDescent="0.25">
      <c r="A235" t="str">
        <f t="shared" si="20"/>
        <v>MiniDexed</v>
      </c>
      <c r="B235" t="str">
        <f t="shared" si="21"/>
        <v>TG2</v>
      </c>
      <c r="C235" t="str">
        <f t="shared" si="17"/>
        <v>Edit Voice</v>
      </c>
      <c r="D235" t="str">
        <f t="shared" si="17"/>
        <v>OP3</v>
      </c>
      <c r="E235" t="s">
        <v>28</v>
      </c>
      <c r="F235">
        <v>0</v>
      </c>
      <c r="G235">
        <v>99</v>
      </c>
      <c r="H235" s="3" t="s">
        <v>130</v>
      </c>
      <c r="I235" t="str">
        <f t="shared" si="18"/>
        <v>/MiniDexed/TG2/Edit Voice/OP3/L Key Depth</v>
      </c>
      <c r="J235">
        <f t="shared" si="19"/>
        <v>15</v>
      </c>
      <c r="K235" t="str" cm="1">
        <f t="array" ref="K235">INDEX(A235:E235,1,COUNTA(A235:E235))</f>
        <v>L Key Depth</v>
      </c>
      <c r="L235" t="str">
        <f>VLOOKUP(K235,$K$2:L234,2,FALSE)</f>
        <v>LK D</v>
      </c>
    </row>
    <row r="236" spans="1:12" outlineLevel="4" x14ac:dyDescent="0.25">
      <c r="A236" t="str">
        <f t="shared" si="20"/>
        <v>MiniDexed</v>
      </c>
      <c r="B236" t="str">
        <f t="shared" si="21"/>
        <v>TG2</v>
      </c>
      <c r="C236" t="str">
        <f t="shared" si="17"/>
        <v>Edit Voice</v>
      </c>
      <c r="D236" t="str">
        <f t="shared" si="17"/>
        <v>OP3</v>
      </c>
      <c r="E236" t="s">
        <v>29</v>
      </c>
      <c r="F236">
        <v>0</v>
      </c>
      <c r="G236">
        <v>99</v>
      </c>
      <c r="H236" s="3" t="s">
        <v>131</v>
      </c>
      <c r="I236" t="str">
        <f t="shared" si="18"/>
        <v>/MiniDexed/TG2/Edit Voice/OP3/R Key Depth</v>
      </c>
      <c r="J236">
        <f t="shared" si="19"/>
        <v>16</v>
      </c>
      <c r="K236" t="str" cm="1">
        <f t="array" ref="K236">INDEX(A236:E236,1,COUNTA(A236:E236))</f>
        <v>R Key Depth</v>
      </c>
      <c r="L236" t="str">
        <f>VLOOKUP(K236,$K$2:L235,2,FALSE)</f>
        <v>RK D</v>
      </c>
    </row>
    <row r="237" spans="1:12" outlineLevel="4" x14ac:dyDescent="0.25">
      <c r="A237" t="str">
        <f t="shared" si="20"/>
        <v>MiniDexed</v>
      </c>
      <c r="B237" t="str">
        <f t="shared" si="21"/>
        <v>TG2</v>
      </c>
      <c r="C237" t="str">
        <f t="shared" si="17"/>
        <v>Edit Voice</v>
      </c>
      <c r="D237" t="str">
        <f t="shared" si="17"/>
        <v>OP3</v>
      </c>
      <c r="E237" t="s">
        <v>30</v>
      </c>
      <c r="F237">
        <v>0</v>
      </c>
      <c r="G237">
        <v>3</v>
      </c>
      <c r="H237" s="3" t="s">
        <v>132</v>
      </c>
      <c r="I237" t="str">
        <f t="shared" si="18"/>
        <v>/MiniDexed/TG2/Edit Voice/OP3/L Key Scale</v>
      </c>
      <c r="J237">
        <f t="shared" si="19"/>
        <v>17</v>
      </c>
      <c r="K237" t="str" cm="1">
        <f t="array" ref="K237">INDEX(A237:E237,1,COUNTA(A237:E237))</f>
        <v>L Key Scale</v>
      </c>
      <c r="L237" t="str">
        <f>VLOOKUP(K237,$K$2:L236,2,FALSE)</f>
        <v>LK S</v>
      </c>
    </row>
    <row r="238" spans="1:12" outlineLevel="4" x14ac:dyDescent="0.25">
      <c r="A238" t="str">
        <f t="shared" si="20"/>
        <v>MiniDexed</v>
      </c>
      <c r="B238" t="str">
        <f t="shared" si="21"/>
        <v>TG2</v>
      </c>
      <c r="C238" t="str">
        <f t="shared" si="17"/>
        <v>Edit Voice</v>
      </c>
      <c r="D238" t="str">
        <f t="shared" si="17"/>
        <v>OP3</v>
      </c>
      <c r="E238" t="s">
        <v>31</v>
      </c>
      <c r="F238">
        <v>0</v>
      </c>
      <c r="G238">
        <v>3</v>
      </c>
      <c r="H238" s="3" t="s">
        <v>133</v>
      </c>
      <c r="I238" t="str">
        <f t="shared" si="18"/>
        <v>/MiniDexed/TG2/Edit Voice/OP3/R Key Scale</v>
      </c>
      <c r="J238">
        <f t="shared" si="19"/>
        <v>18</v>
      </c>
      <c r="K238" t="str" cm="1">
        <f t="array" ref="K238">INDEX(A238:E238,1,COUNTA(A238:E238))</f>
        <v>R Key Scale</v>
      </c>
      <c r="L238" t="str">
        <f>VLOOKUP(K238,$K$2:L237,2,FALSE)</f>
        <v>RK S</v>
      </c>
    </row>
    <row r="239" spans="1:12" outlineLevel="4" x14ac:dyDescent="0.25">
      <c r="A239" t="str">
        <f t="shared" si="20"/>
        <v>MiniDexed</v>
      </c>
      <c r="B239" t="str">
        <f t="shared" si="21"/>
        <v>TG2</v>
      </c>
      <c r="C239" t="str">
        <f t="shared" si="17"/>
        <v>Edit Voice</v>
      </c>
      <c r="D239" t="str">
        <f t="shared" si="17"/>
        <v>OP3</v>
      </c>
      <c r="E239" t="s">
        <v>32</v>
      </c>
      <c r="F239">
        <v>0</v>
      </c>
      <c r="G239">
        <v>7</v>
      </c>
      <c r="H239" s="3" t="s">
        <v>134</v>
      </c>
      <c r="I239" t="str">
        <f t="shared" si="18"/>
        <v>/MiniDexed/TG2/Edit Voice/OP3/Rate Scaling</v>
      </c>
      <c r="J239">
        <f t="shared" si="19"/>
        <v>19</v>
      </c>
      <c r="K239" t="str" cm="1">
        <f t="array" ref="K239">INDEX(A239:E239,1,COUNTA(A239:E239))</f>
        <v>Rate Scaling</v>
      </c>
      <c r="L239" t="str">
        <f>VLOOKUP(K239,$K$2:L238,2,FALSE)</f>
        <v>Rate</v>
      </c>
    </row>
    <row r="240" spans="1:12" outlineLevel="4" x14ac:dyDescent="0.25">
      <c r="A240" t="str">
        <f t="shared" si="20"/>
        <v>MiniDexed</v>
      </c>
      <c r="B240" t="str">
        <f t="shared" si="21"/>
        <v>TG2</v>
      </c>
      <c r="C240" t="str">
        <f t="shared" si="17"/>
        <v>Edit Voice</v>
      </c>
      <c r="D240" t="str">
        <f t="shared" si="17"/>
        <v>OP3</v>
      </c>
      <c r="E240" t="s">
        <v>34</v>
      </c>
      <c r="F240">
        <v>0</v>
      </c>
      <c r="G240">
        <v>3</v>
      </c>
      <c r="H240" s="3" t="s">
        <v>135</v>
      </c>
      <c r="I240" t="str">
        <f t="shared" si="18"/>
        <v>/MiniDexed/TG2/Edit Voice/OP3/A Mod Sens.</v>
      </c>
      <c r="J240">
        <f t="shared" si="19"/>
        <v>20</v>
      </c>
      <c r="K240" t="str" cm="1">
        <f t="array" ref="K240">INDEX(A240:E240,1,COUNTA(A240:E240))</f>
        <v>A Mod Sens.</v>
      </c>
      <c r="L240" t="str">
        <f>VLOOKUP(K240,$K$2:L239,2,FALSE)</f>
        <v>AM S</v>
      </c>
    </row>
    <row r="241" spans="1:12" outlineLevel="4" x14ac:dyDescent="0.25">
      <c r="A241" t="str">
        <f t="shared" si="20"/>
        <v>MiniDexed</v>
      </c>
      <c r="B241" t="str">
        <f t="shared" si="21"/>
        <v>TG2</v>
      </c>
      <c r="C241" t="str">
        <f t="shared" ref="C241:D304" si="22">C240</f>
        <v>Edit Voice</v>
      </c>
      <c r="D241" t="str">
        <f t="shared" si="22"/>
        <v>OP3</v>
      </c>
      <c r="E241" t="s">
        <v>33</v>
      </c>
      <c r="F241">
        <v>0</v>
      </c>
      <c r="G241">
        <v>7</v>
      </c>
      <c r="H241" s="3" t="s">
        <v>136</v>
      </c>
      <c r="I241" t="str">
        <f t="shared" si="18"/>
        <v>/MiniDexed/TG2/Edit Voice/OP3/K Vel. Sens</v>
      </c>
      <c r="J241">
        <f t="shared" si="19"/>
        <v>21</v>
      </c>
      <c r="K241" t="str" cm="1">
        <f t="array" ref="K241">INDEX(A241:E241,1,COUNTA(A241:E241))</f>
        <v>K Vel. Sens</v>
      </c>
      <c r="L241" t="str">
        <f>VLOOKUP(K241,$K$2:L240,2,FALSE)</f>
        <v>KV S</v>
      </c>
    </row>
    <row r="242" spans="1:12" outlineLevel="3" x14ac:dyDescent="0.25">
      <c r="A242" t="str">
        <f t="shared" si="20"/>
        <v>MiniDexed</v>
      </c>
      <c r="B242" t="str">
        <f t="shared" si="21"/>
        <v>TG2</v>
      </c>
      <c r="C242" t="str">
        <f t="shared" si="22"/>
        <v>Edit Voice</v>
      </c>
      <c r="D242" s="1" t="s">
        <v>37</v>
      </c>
      <c r="I242" t="str">
        <f t="shared" si="18"/>
        <v>/MiniDexed/TG2/Edit Voice/OP4</v>
      </c>
      <c r="J242">
        <f t="shared" si="19"/>
        <v>1</v>
      </c>
      <c r="K242" t="str" cm="1">
        <f t="array" ref="K242">INDEX(A242:E242,1,COUNTA(A242:E242))</f>
        <v>OP4</v>
      </c>
      <c r="L242" t="str">
        <f>VLOOKUP(K242,$K$2:L241,2,FALSE)</f>
        <v>OP4</v>
      </c>
    </row>
    <row r="243" spans="1:12" outlineLevel="4" x14ac:dyDescent="0.25">
      <c r="A243" t="str">
        <f t="shared" si="20"/>
        <v>MiniDexed</v>
      </c>
      <c r="B243" t="str">
        <f t="shared" si="21"/>
        <v>TG2</v>
      </c>
      <c r="C243" t="str">
        <f t="shared" si="22"/>
        <v>Edit Voice</v>
      </c>
      <c r="D243" t="str">
        <f>D242</f>
        <v>OP4</v>
      </c>
      <c r="E243" t="s">
        <v>18</v>
      </c>
      <c r="F243">
        <v>0</v>
      </c>
      <c r="G243">
        <v>99</v>
      </c>
      <c r="H243" s="3" t="s">
        <v>116</v>
      </c>
      <c r="I243" t="str">
        <f t="shared" si="18"/>
        <v>/MiniDexed/TG2/Edit Voice/OP4/Output Level</v>
      </c>
      <c r="J243">
        <f t="shared" si="19"/>
        <v>1</v>
      </c>
      <c r="K243" t="str" cm="1">
        <f t="array" ref="K243">INDEX(A243:E243,1,COUNTA(A243:E243))</f>
        <v>Output Level</v>
      </c>
      <c r="L243" t="str">
        <f>VLOOKUP(K243,$K$2:L242,2,FALSE)</f>
        <v>Lvl</v>
      </c>
    </row>
    <row r="244" spans="1:12" outlineLevel="4" x14ac:dyDescent="0.25">
      <c r="A244" t="str">
        <f t="shared" si="20"/>
        <v>MiniDexed</v>
      </c>
      <c r="B244" t="str">
        <f t="shared" si="21"/>
        <v>TG2</v>
      </c>
      <c r="C244" t="str">
        <f t="shared" si="22"/>
        <v>Edit Voice</v>
      </c>
      <c r="D244" t="str">
        <f t="shared" si="22"/>
        <v>OP4</v>
      </c>
      <c r="E244" t="s">
        <v>19</v>
      </c>
      <c r="F244">
        <v>0</v>
      </c>
      <c r="G244">
        <v>31</v>
      </c>
      <c r="H244" s="3" t="s">
        <v>117</v>
      </c>
      <c r="I244" t="str">
        <f t="shared" si="18"/>
        <v>/MiniDexed/TG2/Edit Voice/OP4/Freq Coarse</v>
      </c>
      <c r="J244">
        <f t="shared" si="19"/>
        <v>2</v>
      </c>
      <c r="K244" t="str" cm="1">
        <f t="array" ref="K244">INDEX(A244:E244,1,COUNTA(A244:E244))</f>
        <v>Freq Coarse</v>
      </c>
      <c r="L244" t="str">
        <f>VLOOKUP(K244,$K$2:L243,2,FALSE)</f>
        <v>Coar</v>
      </c>
    </row>
    <row r="245" spans="1:12" outlineLevel="4" x14ac:dyDescent="0.25">
      <c r="A245" t="str">
        <f t="shared" si="20"/>
        <v>MiniDexed</v>
      </c>
      <c r="B245" t="str">
        <f t="shared" si="21"/>
        <v>TG2</v>
      </c>
      <c r="C245" t="str">
        <f t="shared" si="22"/>
        <v>Edit Voice</v>
      </c>
      <c r="D245" t="str">
        <f t="shared" si="22"/>
        <v>OP4</v>
      </c>
      <c r="E245" t="s">
        <v>20</v>
      </c>
      <c r="F245">
        <v>0</v>
      </c>
      <c r="G245">
        <v>99</v>
      </c>
      <c r="H245" s="3" t="s">
        <v>118</v>
      </c>
      <c r="I245" t="str">
        <f t="shared" si="18"/>
        <v>/MiniDexed/TG2/Edit Voice/OP4/Freq Fine</v>
      </c>
      <c r="J245">
        <f t="shared" si="19"/>
        <v>3</v>
      </c>
      <c r="K245" t="str" cm="1">
        <f t="array" ref="K245">INDEX(A245:E245,1,COUNTA(A245:E245))</f>
        <v>Freq Fine</v>
      </c>
      <c r="L245" t="str">
        <f>VLOOKUP(K245,$K$2:L244,2,FALSE)</f>
        <v>Fine</v>
      </c>
    </row>
    <row r="246" spans="1:12" outlineLevel="4" x14ac:dyDescent="0.25">
      <c r="A246" t="str">
        <f t="shared" si="20"/>
        <v>MiniDexed</v>
      </c>
      <c r="B246" t="str">
        <f t="shared" si="21"/>
        <v>TG2</v>
      </c>
      <c r="C246" t="str">
        <f t="shared" si="22"/>
        <v>Edit Voice</v>
      </c>
      <c r="D246" t="str">
        <f t="shared" si="22"/>
        <v>OP4</v>
      </c>
      <c r="E246" t="s">
        <v>21</v>
      </c>
      <c r="F246">
        <v>0</v>
      </c>
      <c r="G246">
        <v>14</v>
      </c>
      <c r="H246" s="3" t="s">
        <v>119</v>
      </c>
      <c r="I246" t="str">
        <f t="shared" si="18"/>
        <v>/MiniDexed/TG2/Edit Voice/OP4/Osc Detune</v>
      </c>
      <c r="J246">
        <f t="shared" si="19"/>
        <v>4</v>
      </c>
      <c r="K246" t="str" cm="1">
        <f t="array" ref="K246">INDEX(A246:E246,1,COUNTA(A246:E246))</f>
        <v>Osc Detune</v>
      </c>
      <c r="L246" t="str">
        <f>VLOOKUP(K246,$K$2:L245,2,FALSE)</f>
        <v>Detn</v>
      </c>
    </row>
    <row r="247" spans="1:12" outlineLevel="4" x14ac:dyDescent="0.25">
      <c r="A247" t="str">
        <f t="shared" si="20"/>
        <v>MiniDexed</v>
      </c>
      <c r="B247" t="str">
        <f t="shared" si="21"/>
        <v>TG2</v>
      </c>
      <c r="C247" t="str">
        <f t="shared" si="22"/>
        <v>Edit Voice</v>
      </c>
      <c r="D247" t="str">
        <f t="shared" si="22"/>
        <v>OP4</v>
      </c>
      <c r="E247" t="s">
        <v>22</v>
      </c>
      <c r="F247">
        <v>0</v>
      </c>
      <c r="G247">
        <v>1</v>
      </c>
      <c r="H247" s="3" t="s">
        <v>120</v>
      </c>
      <c r="I247" t="str">
        <f t="shared" si="18"/>
        <v>/MiniDexed/TG2/Edit Voice/OP4/Osc Mode</v>
      </c>
      <c r="J247">
        <f t="shared" si="19"/>
        <v>5</v>
      </c>
      <c r="K247" t="str" cm="1">
        <f t="array" ref="K247">INDEX(A247:E247,1,COUNTA(A247:E247))</f>
        <v>Osc Mode</v>
      </c>
      <c r="L247" t="str">
        <f>VLOOKUP(K247,$K$2:L246,2,FALSE)</f>
        <v>Mode</v>
      </c>
    </row>
    <row r="248" spans="1:12" outlineLevel="4" x14ac:dyDescent="0.25">
      <c r="A248" t="str">
        <f t="shared" si="20"/>
        <v>MiniDexed</v>
      </c>
      <c r="B248" t="str">
        <f t="shared" si="21"/>
        <v>TG2</v>
      </c>
      <c r="C248" t="str">
        <f t="shared" si="22"/>
        <v>Edit Voice</v>
      </c>
      <c r="D248" t="str">
        <f t="shared" si="22"/>
        <v>OP4</v>
      </c>
      <c r="E248" t="s">
        <v>23</v>
      </c>
      <c r="F248">
        <v>0</v>
      </c>
      <c r="G248">
        <v>99</v>
      </c>
      <c r="H248" s="3" t="s">
        <v>121</v>
      </c>
      <c r="I248" t="str">
        <f t="shared" si="18"/>
        <v>/MiniDexed/TG2/Edit Voice/OP4/EG Rate 1</v>
      </c>
      <c r="J248">
        <f t="shared" si="19"/>
        <v>6</v>
      </c>
      <c r="K248" t="str" cm="1">
        <f t="array" ref="K248">INDEX(A248:E248,1,COUNTA(A248:E248))</f>
        <v>EG Rate 1</v>
      </c>
      <c r="L248" t="str">
        <f>VLOOKUP(K248,$K$2:L247,2,FALSE)</f>
        <v>EGR1</v>
      </c>
    </row>
    <row r="249" spans="1:12" outlineLevel="4" x14ac:dyDescent="0.25">
      <c r="A249" t="str">
        <f t="shared" si="20"/>
        <v>MiniDexed</v>
      </c>
      <c r="B249" t="str">
        <f t="shared" si="21"/>
        <v>TG2</v>
      </c>
      <c r="C249" t="str">
        <f t="shared" si="22"/>
        <v>Edit Voice</v>
      </c>
      <c r="D249" t="str">
        <f t="shared" si="22"/>
        <v>OP4</v>
      </c>
      <c r="E249" t="s">
        <v>24</v>
      </c>
      <c r="F249">
        <v>0</v>
      </c>
      <c r="G249">
        <v>99</v>
      </c>
      <c r="H249" s="3" t="s">
        <v>122</v>
      </c>
      <c r="I249" t="str">
        <f t="shared" si="18"/>
        <v>/MiniDexed/TG2/Edit Voice/OP4/EG Rate 2</v>
      </c>
      <c r="J249">
        <f t="shared" si="19"/>
        <v>7</v>
      </c>
      <c r="K249" t="str" cm="1">
        <f t="array" ref="K249">INDEX(A249:E249,1,COUNTA(A249:E249))</f>
        <v>EG Rate 2</v>
      </c>
      <c r="L249" t="str">
        <f>VLOOKUP(K249,$K$2:L248,2,FALSE)</f>
        <v>EGR2</v>
      </c>
    </row>
    <row r="250" spans="1:12" outlineLevel="4" x14ac:dyDescent="0.25">
      <c r="A250" t="str">
        <f t="shared" si="20"/>
        <v>MiniDexed</v>
      </c>
      <c r="B250" t="str">
        <f t="shared" si="21"/>
        <v>TG2</v>
      </c>
      <c r="C250" t="str">
        <f t="shared" si="22"/>
        <v>Edit Voice</v>
      </c>
      <c r="D250" t="str">
        <f t="shared" si="22"/>
        <v>OP4</v>
      </c>
      <c r="E250" t="s">
        <v>25</v>
      </c>
      <c r="F250">
        <v>0</v>
      </c>
      <c r="G250">
        <v>99</v>
      </c>
      <c r="H250" s="3" t="s">
        <v>123</v>
      </c>
      <c r="I250" t="str">
        <f t="shared" si="18"/>
        <v>/MiniDexed/TG2/Edit Voice/OP4/EG Rate 3</v>
      </c>
      <c r="J250">
        <f t="shared" si="19"/>
        <v>8</v>
      </c>
      <c r="K250" t="str" cm="1">
        <f t="array" ref="K250">INDEX(A250:E250,1,COUNTA(A250:E250))</f>
        <v>EG Rate 3</v>
      </c>
      <c r="L250" t="str">
        <f>VLOOKUP(K250,$K$2:L249,2,FALSE)</f>
        <v>EGR3</v>
      </c>
    </row>
    <row r="251" spans="1:12" outlineLevel="4" x14ac:dyDescent="0.25">
      <c r="A251" t="str">
        <f t="shared" si="20"/>
        <v>MiniDexed</v>
      </c>
      <c r="B251" t="str">
        <f t="shared" si="21"/>
        <v>TG2</v>
      </c>
      <c r="C251" t="str">
        <f t="shared" si="22"/>
        <v>Edit Voice</v>
      </c>
      <c r="D251" t="str">
        <f t="shared" si="22"/>
        <v>OP4</v>
      </c>
      <c r="E251" t="s">
        <v>26</v>
      </c>
      <c r="F251">
        <v>0</v>
      </c>
      <c r="G251">
        <v>99</v>
      </c>
      <c r="H251" s="3" t="s">
        <v>124</v>
      </c>
      <c r="I251" t="str">
        <f t="shared" si="18"/>
        <v>/MiniDexed/TG2/Edit Voice/OP4/EG Rate 4</v>
      </c>
      <c r="J251">
        <f t="shared" si="19"/>
        <v>9</v>
      </c>
      <c r="K251" t="str" cm="1">
        <f t="array" ref="K251">INDEX(A251:E251,1,COUNTA(A251:E251))</f>
        <v>EG Rate 4</v>
      </c>
      <c r="L251" t="str">
        <f>VLOOKUP(K251,$K$2:L250,2,FALSE)</f>
        <v>EGR4</v>
      </c>
    </row>
    <row r="252" spans="1:12" outlineLevel="4" x14ac:dyDescent="0.25">
      <c r="A252" t="str">
        <f t="shared" si="20"/>
        <v>MiniDexed</v>
      </c>
      <c r="B252" t="str">
        <f t="shared" si="21"/>
        <v>TG2</v>
      </c>
      <c r="C252" t="str">
        <f t="shared" si="22"/>
        <v>Edit Voice</v>
      </c>
      <c r="D252" t="str">
        <f t="shared" si="22"/>
        <v>OP4</v>
      </c>
      <c r="E252" t="s">
        <v>139</v>
      </c>
      <c r="F252">
        <v>0</v>
      </c>
      <c r="G252">
        <v>99</v>
      </c>
      <c r="H252" s="3" t="s">
        <v>125</v>
      </c>
      <c r="I252" t="str">
        <f t="shared" si="18"/>
        <v>/MiniDexed/TG2/Edit Voice/OP4/EG Level 1</v>
      </c>
      <c r="J252">
        <f t="shared" si="19"/>
        <v>10</v>
      </c>
      <c r="K252" t="str" cm="1">
        <f t="array" ref="K252">INDEX(A252:E252,1,COUNTA(A252:E252))</f>
        <v>EG Level 1</v>
      </c>
      <c r="L252" t="str">
        <f>VLOOKUP(K252,$K$2:L251,2,FALSE)</f>
        <v>EGL1</v>
      </c>
    </row>
    <row r="253" spans="1:12" outlineLevel="4" x14ac:dyDescent="0.25">
      <c r="A253" t="str">
        <f t="shared" si="20"/>
        <v>MiniDexed</v>
      </c>
      <c r="B253" t="str">
        <f t="shared" si="21"/>
        <v>TG2</v>
      </c>
      <c r="C253" t="str">
        <f t="shared" si="22"/>
        <v>Edit Voice</v>
      </c>
      <c r="D253" t="str">
        <f t="shared" si="22"/>
        <v>OP4</v>
      </c>
      <c r="E253" t="s">
        <v>140</v>
      </c>
      <c r="F253">
        <v>0</v>
      </c>
      <c r="G253">
        <v>99</v>
      </c>
      <c r="H253" s="3" t="s">
        <v>126</v>
      </c>
      <c r="I253" t="str">
        <f t="shared" si="18"/>
        <v>/MiniDexed/TG2/Edit Voice/OP4/EG Level 2</v>
      </c>
      <c r="J253">
        <f t="shared" si="19"/>
        <v>11</v>
      </c>
      <c r="K253" t="str" cm="1">
        <f t="array" ref="K253">INDEX(A253:E253,1,COUNTA(A253:E253))</f>
        <v>EG Level 2</v>
      </c>
      <c r="L253" t="str">
        <f>VLOOKUP(K253,$K$2:L252,2,FALSE)</f>
        <v>EGL2</v>
      </c>
    </row>
    <row r="254" spans="1:12" outlineLevel="4" x14ac:dyDescent="0.25">
      <c r="A254" t="str">
        <f t="shared" si="20"/>
        <v>MiniDexed</v>
      </c>
      <c r="B254" t="str">
        <f t="shared" si="21"/>
        <v>TG2</v>
      </c>
      <c r="C254" t="str">
        <f t="shared" si="22"/>
        <v>Edit Voice</v>
      </c>
      <c r="D254" t="str">
        <f t="shared" si="22"/>
        <v>OP4</v>
      </c>
      <c r="E254" t="s">
        <v>141</v>
      </c>
      <c r="F254">
        <v>0</v>
      </c>
      <c r="G254">
        <v>99</v>
      </c>
      <c r="H254" s="3" t="s">
        <v>127</v>
      </c>
      <c r="I254" t="str">
        <f t="shared" si="18"/>
        <v>/MiniDexed/TG2/Edit Voice/OP4/EG Level 3</v>
      </c>
      <c r="J254">
        <f t="shared" si="19"/>
        <v>12</v>
      </c>
      <c r="K254" t="str" cm="1">
        <f t="array" ref="K254">INDEX(A254:E254,1,COUNTA(A254:E254))</f>
        <v>EG Level 3</v>
      </c>
      <c r="L254" t="str">
        <f>VLOOKUP(K254,$K$2:L253,2,FALSE)</f>
        <v>EGL3</v>
      </c>
    </row>
    <row r="255" spans="1:12" outlineLevel="4" x14ac:dyDescent="0.25">
      <c r="A255" t="str">
        <f t="shared" si="20"/>
        <v>MiniDexed</v>
      </c>
      <c r="B255" t="str">
        <f t="shared" si="21"/>
        <v>TG2</v>
      </c>
      <c r="C255" t="str">
        <f t="shared" si="22"/>
        <v>Edit Voice</v>
      </c>
      <c r="D255" t="str">
        <f t="shared" si="22"/>
        <v>OP4</v>
      </c>
      <c r="E255" t="s">
        <v>142</v>
      </c>
      <c r="F255">
        <v>0</v>
      </c>
      <c r="G255">
        <v>99</v>
      </c>
      <c r="H255" s="3" t="s">
        <v>128</v>
      </c>
      <c r="I255" t="str">
        <f t="shared" si="18"/>
        <v>/MiniDexed/TG2/Edit Voice/OP4/EG Level 4</v>
      </c>
      <c r="J255">
        <f t="shared" si="19"/>
        <v>13</v>
      </c>
      <c r="K255" t="str" cm="1">
        <f t="array" ref="K255">INDEX(A255:E255,1,COUNTA(A255:E255))</f>
        <v>EG Level 4</v>
      </c>
      <c r="L255" t="str">
        <f>VLOOKUP(K255,$K$2:L254,2,FALSE)</f>
        <v>EGL4</v>
      </c>
    </row>
    <row r="256" spans="1:12" outlineLevel="4" x14ac:dyDescent="0.25">
      <c r="A256" t="str">
        <f t="shared" si="20"/>
        <v>MiniDexed</v>
      </c>
      <c r="B256" t="str">
        <f t="shared" si="21"/>
        <v>TG2</v>
      </c>
      <c r="C256" t="str">
        <f t="shared" si="22"/>
        <v>Edit Voice</v>
      </c>
      <c r="D256" t="str">
        <f t="shared" si="22"/>
        <v>OP4</v>
      </c>
      <c r="E256" t="s">
        <v>27</v>
      </c>
      <c r="F256">
        <v>0</v>
      </c>
      <c r="G256">
        <v>99</v>
      </c>
      <c r="H256" s="3" t="s">
        <v>129</v>
      </c>
      <c r="I256" t="str">
        <f t="shared" si="18"/>
        <v>/MiniDexed/TG2/Edit Voice/OP4/Break Point</v>
      </c>
      <c r="J256">
        <f t="shared" si="19"/>
        <v>14</v>
      </c>
      <c r="K256" t="str" cm="1">
        <f t="array" ref="K256">INDEX(A256:E256,1,COUNTA(A256:E256))</f>
        <v>Break Point</v>
      </c>
      <c r="L256" t="str">
        <f>VLOOKUP(K256,$K$2:L255,2,FALSE)</f>
        <v>Brk</v>
      </c>
    </row>
    <row r="257" spans="1:12" outlineLevel="4" x14ac:dyDescent="0.25">
      <c r="A257" t="str">
        <f t="shared" si="20"/>
        <v>MiniDexed</v>
      </c>
      <c r="B257" t="str">
        <f t="shared" si="21"/>
        <v>TG2</v>
      </c>
      <c r="C257" t="str">
        <f t="shared" si="22"/>
        <v>Edit Voice</v>
      </c>
      <c r="D257" t="str">
        <f t="shared" si="22"/>
        <v>OP4</v>
      </c>
      <c r="E257" t="s">
        <v>28</v>
      </c>
      <c r="F257">
        <v>0</v>
      </c>
      <c r="G257">
        <v>99</v>
      </c>
      <c r="H257" s="3" t="s">
        <v>130</v>
      </c>
      <c r="I257" t="str">
        <f t="shared" si="18"/>
        <v>/MiniDexed/TG2/Edit Voice/OP4/L Key Depth</v>
      </c>
      <c r="J257">
        <f t="shared" si="19"/>
        <v>15</v>
      </c>
      <c r="K257" t="str" cm="1">
        <f t="array" ref="K257">INDEX(A257:E257,1,COUNTA(A257:E257))</f>
        <v>L Key Depth</v>
      </c>
      <c r="L257" t="str">
        <f>VLOOKUP(K257,$K$2:L256,2,FALSE)</f>
        <v>LK D</v>
      </c>
    </row>
    <row r="258" spans="1:12" outlineLevel="4" x14ac:dyDescent="0.25">
      <c r="A258" t="str">
        <f t="shared" si="20"/>
        <v>MiniDexed</v>
      </c>
      <c r="B258" t="str">
        <f t="shared" si="21"/>
        <v>TG2</v>
      </c>
      <c r="C258" t="str">
        <f t="shared" si="22"/>
        <v>Edit Voice</v>
      </c>
      <c r="D258" t="str">
        <f t="shared" si="22"/>
        <v>OP4</v>
      </c>
      <c r="E258" t="s">
        <v>29</v>
      </c>
      <c r="F258">
        <v>0</v>
      </c>
      <c r="G258">
        <v>99</v>
      </c>
      <c r="H258" s="3" t="s">
        <v>131</v>
      </c>
      <c r="I258" t="str">
        <f t="shared" si="18"/>
        <v>/MiniDexed/TG2/Edit Voice/OP4/R Key Depth</v>
      </c>
      <c r="J258">
        <f t="shared" si="19"/>
        <v>16</v>
      </c>
      <c r="K258" t="str" cm="1">
        <f t="array" ref="K258">INDEX(A258:E258,1,COUNTA(A258:E258))</f>
        <v>R Key Depth</v>
      </c>
      <c r="L258" t="str">
        <f>VLOOKUP(K258,$K$2:L257,2,FALSE)</f>
        <v>RK D</v>
      </c>
    </row>
    <row r="259" spans="1:12" outlineLevel="4" x14ac:dyDescent="0.25">
      <c r="A259" t="str">
        <f t="shared" si="20"/>
        <v>MiniDexed</v>
      </c>
      <c r="B259" t="str">
        <f t="shared" si="21"/>
        <v>TG2</v>
      </c>
      <c r="C259" t="str">
        <f t="shared" si="22"/>
        <v>Edit Voice</v>
      </c>
      <c r="D259" t="str">
        <f t="shared" si="22"/>
        <v>OP4</v>
      </c>
      <c r="E259" t="s">
        <v>30</v>
      </c>
      <c r="F259">
        <v>0</v>
      </c>
      <c r="G259">
        <v>3</v>
      </c>
      <c r="H259" s="3" t="s">
        <v>132</v>
      </c>
      <c r="I259" t="str">
        <f t="shared" ref="I259:I322" si="23">IF(LEN(A259)&gt;0,"/"&amp;A259,"")&amp;IF(LEN(B259)&gt;0,"/"&amp;B259,"")&amp;IF(LEN(C259)&gt;0,"/"&amp;C259,"")&amp;IF(LEN(D259)&gt;0,"/"&amp;D259,"")&amp;IF(LEN(E259)&gt;0,"/"&amp;E259,"")</f>
        <v>/MiniDexed/TG2/Edit Voice/OP4/L Key Scale</v>
      </c>
      <c r="J259">
        <f t="shared" ref="J259:J322" si="24">IF(COUNTA(A259:E259)=COUNTA(A258:E258),J258+1,1)</f>
        <v>17</v>
      </c>
      <c r="K259" t="str" cm="1">
        <f t="array" ref="K259">INDEX(A259:E259,1,COUNTA(A259:E259))</f>
        <v>L Key Scale</v>
      </c>
      <c r="L259" t="str">
        <f>VLOOKUP(K259,$K$2:L258,2,FALSE)</f>
        <v>LK S</v>
      </c>
    </row>
    <row r="260" spans="1:12" outlineLevel="4" x14ac:dyDescent="0.25">
      <c r="A260" t="str">
        <f t="shared" ref="A260:A323" si="25">A259</f>
        <v>MiniDexed</v>
      </c>
      <c r="B260" t="str">
        <f t="shared" si="21"/>
        <v>TG2</v>
      </c>
      <c r="C260" t="str">
        <f t="shared" si="22"/>
        <v>Edit Voice</v>
      </c>
      <c r="D260" t="str">
        <f t="shared" si="22"/>
        <v>OP4</v>
      </c>
      <c r="E260" t="s">
        <v>31</v>
      </c>
      <c r="F260">
        <v>0</v>
      </c>
      <c r="G260">
        <v>3</v>
      </c>
      <c r="H260" s="3" t="s">
        <v>133</v>
      </c>
      <c r="I260" t="str">
        <f t="shared" si="23"/>
        <v>/MiniDexed/TG2/Edit Voice/OP4/R Key Scale</v>
      </c>
      <c r="J260">
        <f t="shared" si="24"/>
        <v>18</v>
      </c>
      <c r="K260" t="str" cm="1">
        <f t="array" ref="K260">INDEX(A260:E260,1,COUNTA(A260:E260))</f>
        <v>R Key Scale</v>
      </c>
      <c r="L260" t="str">
        <f>VLOOKUP(K260,$K$2:L259,2,FALSE)</f>
        <v>RK S</v>
      </c>
    </row>
    <row r="261" spans="1:12" outlineLevel="4" x14ac:dyDescent="0.25">
      <c r="A261" t="str">
        <f t="shared" si="25"/>
        <v>MiniDexed</v>
      </c>
      <c r="B261" t="str">
        <f t="shared" si="21"/>
        <v>TG2</v>
      </c>
      <c r="C261" t="str">
        <f t="shared" si="22"/>
        <v>Edit Voice</v>
      </c>
      <c r="D261" t="str">
        <f t="shared" si="22"/>
        <v>OP4</v>
      </c>
      <c r="E261" t="s">
        <v>32</v>
      </c>
      <c r="F261">
        <v>0</v>
      </c>
      <c r="G261">
        <v>7</v>
      </c>
      <c r="H261" s="3" t="s">
        <v>134</v>
      </c>
      <c r="I261" t="str">
        <f t="shared" si="23"/>
        <v>/MiniDexed/TG2/Edit Voice/OP4/Rate Scaling</v>
      </c>
      <c r="J261">
        <f t="shared" si="24"/>
        <v>19</v>
      </c>
      <c r="K261" t="str" cm="1">
        <f t="array" ref="K261">INDEX(A261:E261,1,COUNTA(A261:E261))</f>
        <v>Rate Scaling</v>
      </c>
      <c r="L261" t="str">
        <f>VLOOKUP(K261,$K$2:L260,2,FALSE)</f>
        <v>Rate</v>
      </c>
    </row>
    <row r="262" spans="1:12" outlineLevel="4" x14ac:dyDescent="0.25">
      <c r="A262" t="str">
        <f t="shared" si="25"/>
        <v>MiniDexed</v>
      </c>
      <c r="B262" t="str">
        <f t="shared" si="21"/>
        <v>TG2</v>
      </c>
      <c r="C262" t="str">
        <f t="shared" si="22"/>
        <v>Edit Voice</v>
      </c>
      <c r="D262" t="str">
        <f t="shared" si="22"/>
        <v>OP4</v>
      </c>
      <c r="E262" t="s">
        <v>34</v>
      </c>
      <c r="F262">
        <v>0</v>
      </c>
      <c r="G262">
        <v>3</v>
      </c>
      <c r="H262" s="3" t="s">
        <v>135</v>
      </c>
      <c r="I262" t="str">
        <f t="shared" si="23"/>
        <v>/MiniDexed/TG2/Edit Voice/OP4/A Mod Sens.</v>
      </c>
      <c r="J262">
        <f t="shared" si="24"/>
        <v>20</v>
      </c>
      <c r="K262" t="str" cm="1">
        <f t="array" ref="K262">INDEX(A262:E262,1,COUNTA(A262:E262))</f>
        <v>A Mod Sens.</v>
      </c>
      <c r="L262" t="str">
        <f>VLOOKUP(K262,$K$2:L261,2,FALSE)</f>
        <v>AM S</v>
      </c>
    </row>
    <row r="263" spans="1:12" outlineLevel="4" x14ac:dyDescent="0.25">
      <c r="A263" t="str">
        <f t="shared" si="25"/>
        <v>MiniDexed</v>
      </c>
      <c r="B263" t="str">
        <f t="shared" si="21"/>
        <v>TG2</v>
      </c>
      <c r="C263" t="str">
        <f t="shared" si="22"/>
        <v>Edit Voice</v>
      </c>
      <c r="D263" t="str">
        <f t="shared" si="22"/>
        <v>OP4</v>
      </c>
      <c r="E263" t="s">
        <v>33</v>
      </c>
      <c r="F263">
        <v>0</v>
      </c>
      <c r="G263">
        <v>7</v>
      </c>
      <c r="H263" s="3" t="s">
        <v>136</v>
      </c>
      <c r="I263" t="str">
        <f t="shared" si="23"/>
        <v>/MiniDexed/TG2/Edit Voice/OP4/K Vel. Sens</v>
      </c>
      <c r="J263">
        <f t="shared" si="24"/>
        <v>21</v>
      </c>
      <c r="K263" t="str" cm="1">
        <f t="array" ref="K263">INDEX(A263:E263,1,COUNTA(A263:E263))</f>
        <v>K Vel. Sens</v>
      </c>
      <c r="L263" t="str">
        <f>VLOOKUP(K263,$K$2:L262,2,FALSE)</f>
        <v>KV S</v>
      </c>
    </row>
    <row r="264" spans="1:12" outlineLevel="3" x14ac:dyDescent="0.25">
      <c r="A264" t="str">
        <f t="shared" si="25"/>
        <v>MiniDexed</v>
      </c>
      <c r="B264" t="str">
        <f t="shared" si="21"/>
        <v>TG2</v>
      </c>
      <c r="C264" t="str">
        <f t="shared" si="22"/>
        <v>Edit Voice</v>
      </c>
      <c r="D264" s="1" t="s">
        <v>38</v>
      </c>
      <c r="I264" t="str">
        <f t="shared" si="23"/>
        <v>/MiniDexed/TG2/Edit Voice/OP5</v>
      </c>
      <c r="J264">
        <f t="shared" si="24"/>
        <v>1</v>
      </c>
      <c r="K264" t="str" cm="1">
        <f t="array" ref="K264">INDEX(A264:E264,1,COUNTA(A264:E264))</f>
        <v>OP5</v>
      </c>
      <c r="L264" t="str">
        <f>VLOOKUP(K264,$K$2:L263,2,FALSE)</f>
        <v>OP5</v>
      </c>
    </row>
    <row r="265" spans="1:12" outlineLevel="4" x14ac:dyDescent="0.25">
      <c r="A265" t="str">
        <f t="shared" si="25"/>
        <v>MiniDexed</v>
      </c>
      <c r="B265" t="str">
        <f t="shared" si="21"/>
        <v>TG2</v>
      </c>
      <c r="C265" t="str">
        <f t="shared" si="22"/>
        <v>Edit Voice</v>
      </c>
      <c r="D265" t="str">
        <f>D264</f>
        <v>OP5</v>
      </c>
      <c r="E265" t="s">
        <v>18</v>
      </c>
      <c r="F265">
        <v>0</v>
      </c>
      <c r="G265">
        <v>99</v>
      </c>
      <c r="H265" s="3" t="s">
        <v>116</v>
      </c>
      <c r="I265" t="str">
        <f t="shared" si="23"/>
        <v>/MiniDexed/TG2/Edit Voice/OP5/Output Level</v>
      </c>
      <c r="J265">
        <f t="shared" si="24"/>
        <v>1</v>
      </c>
      <c r="K265" t="str" cm="1">
        <f t="array" ref="K265">INDEX(A265:E265,1,COUNTA(A265:E265))</f>
        <v>Output Level</v>
      </c>
      <c r="L265" t="str">
        <f>VLOOKUP(K265,$K$2:L264,2,FALSE)</f>
        <v>Lvl</v>
      </c>
    </row>
    <row r="266" spans="1:12" outlineLevel="4" x14ac:dyDescent="0.25">
      <c r="A266" t="str">
        <f t="shared" si="25"/>
        <v>MiniDexed</v>
      </c>
      <c r="B266" t="str">
        <f t="shared" si="21"/>
        <v>TG2</v>
      </c>
      <c r="C266" t="str">
        <f t="shared" si="22"/>
        <v>Edit Voice</v>
      </c>
      <c r="D266" t="str">
        <f t="shared" si="22"/>
        <v>OP5</v>
      </c>
      <c r="E266" t="s">
        <v>19</v>
      </c>
      <c r="F266">
        <v>0</v>
      </c>
      <c r="G266">
        <v>31</v>
      </c>
      <c r="H266" s="3" t="s">
        <v>117</v>
      </c>
      <c r="I266" t="str">
        <f t="shared" si="23"/>
        <v>/MiniDexed/TG2/Edit Voice/OP5/Freq Coarse</v>
      </c>
      <c r="J266">
        <f t="shared" si="24"/>
        <v>2</v>
      </c>
      <c r="K266" t="str" cm="1">
        <f t="array" ref="K266">INDEX(A266:E266,1,COUNTA(A266:E266))</f>
        <v>Freq Coarse</v>
      </c>
      <c r="L266" t="str">
        <f>VLOOKUP(K266,$K$2:L265,2,FALSE)</f>
        <v>Coar</v>
      </c>
    </row>
    <row r="267" spans="1:12" outlineLevel="4" x14ac:dyDescent="0.25">
      <c r="A267" t="str">
        <f t="shared" si="25"/>
        <v>MiniDexed</v>
      </c>
      <c r="B267" t="str">
        <f t="shared" si="21"/>
        <v>TG2</v>
      </c>
      <c r="C267" t="str">
        <f t="shared" si="22"/>
        <v>Edit Voice</v>
      </c>
      <c r="D267" t="str">
        <f t="shared" si="22"/>
        <v>OP5</v>
      </c>
      <c r="E267" t="s">
        <v>20</v>
      </c>
      <c r="F267">
        <v>0</v>
      </c>
      <c r="G267">
        <v>99</v>
      </c>
      <c r="H267" s="3" t="s">
        <v>118</v>
      </c>
      <c r="I267" t="str">
        <f t="shared" si="23"/>
        <v>/MiniDexed/TG2/Edit Voice/OP5/Freq Fine</v>
      </c>
      <c r="J267">
        <f t="shared" si="24"/>
        <v>3</v>
      </c>
      <c r="K267" t="str" cm="1">
        <f t="array" ref="K267">INDEX(A267:E267,1,COUNTA(A267:E267))</f>
        <v>Freq Fine</v>
      </c>
      <c r="L267" t="str">
        <f>VLOOKUP(K267,$K$2:L266,2,FALSE)</f>
        <v>Fine</v>
      </c>
    </row>
    <row r="268" spans="1:12" outlineLevel="4" x14ac:dyDescent="0.25">
      <c r="A268" t="str">
        <f t="shared" si="25"/>
        <v>MiniDexed</v>
      </c>
      <c r="B268" t="str">
        <f t="shared" si="21"/>
        <v>TG2</v>
      </c>
      <c r="C268" t="str">
        <f t="shared" si="22"/>
        <v>Edit Voice</v>
      </c>
      <c r="D268" t="str">
        <f t="shared" si="22"/>
        <v>OP5</v>
      </c>
      <c r="E268" t="s">
        <v>21</v>
      </c>
      <c r="F268">
        <v>0</v>
      </c>
      <c r="G268">
        <v>14</v>
      </c>
      <c r="H268" s="3" t="s">
        <v>119</v>
      </c>
      <c r="I268" t="str">
        <f t="shared" si="23"/>
        <v>/MiniDexed/TG2/Edit Voice/OP5/Osc Detune</v>
      </c>
      <c r="J268">
        <f t="shared" si="24"/>
        <v>4</v>
      </c>
      <c r="K268" t="str" cm="1">
        <f t="array" ref="K268">INDEX(A268:E268,1,COUNTA(A268:E268))</f>
        <v>Osc Detune</v>
      </c>
      <c r="L268" t="str">
        <f>VLOOKUP(K268,$K$2:L267,2,FALSE)</f>
        <v>Detn</v>
      </c>
    </row>
    <row r="269" spans="1:12" outlineLevel="4" x14ac:dyDescent="0.25">
      <c r="A269" t="str">
        <f t="shared" si="25"/>
        <v>MiniDexed</v>
      </c>
      <c r="B269" t="str">
        <f t="shared" si="21"/>
        <v>TG2</v>
      </c>
      <c r="C269" t="str">
        <f t="shared" si="22"/>
        <v>Edit Voice</v>
      </c>
      <c r="D269" t="str">
        <f t="shared" si="22"/>
        <v>OP5</v>
      </c>
      <c r="E269" t="s">
        <v>22</v>
      </c>
      <c r="F269">
        <v>0</v>
      </c>
      <c r="G269">
        <v>1</v>
      </c>
      <c r="H269" s="3" t="s">
        <v>120</v>
      </c>
      <c r="I269" t="str">
        <f t="shared" si="23"/>
        <v>/MiniDexed/TG2/Edit Voice/OP5/Osc Mode</v>
      </c>
      <c r="J269">
        <f t="shared" si="24"/>
        <v>5</v>
      </c>
      <c r="K269" t="str" cm="1">
        <f t="array" ref="K269">INDEX(A269:E269,1,COUNTA(A269:E269))</f>
        <v>Osc Mode</v>
      </c>
      <c r="L269" t="str">
        <f>VLOOKUP(K269,$K$2:L268,2,FALSE)</f>
        <v>Mode</v>
      </c>
    </row>
    <row r="270" spans="1:12" outlineLevel="4" x14ac:dyDescent="0.25">
      <c r="A270" t="str">
        <f t="shared" si="25"/>
        <v>MiniDexed</v>
      </c>
      <c r="B270" t="str">
        <f t="shared" si="21"/>
        <v>TG2</v>
      </c>
      <c r="C270" t="str">
        <f t="shared" si="22"/>
        <v>Edit Voice</v>
      </c>
      <c r="D270" t="str">
        <f t="shared" si="22"/>
        <v>OP5</v>
      </c>
      <c r="E270" t="s">
        <v>23</v>
      </c>
      <c r="F270">
        <v>0</v>
      </c>
      <c r="G270">
        <v>99</v>
      </c>
      <c r="H270" s="3" t="s">
        <v>121</v>
      </c>
      <c r="I270" t="str">
        <f t="shared" si="23"/>
        <v>/MiniDexed/TG2/Edit Voice/OP5/EG Rate 1</v>
      </c>
      <c r="J270">
        <f t="shared" si="24"/>
        <v>6</v>
      </c>
      <c r="K270" t="str" cm="1">
        <f t="array" ref="K270">INDEX(A270:E270,1,COUNTA(A270:E270))</f>
        <v>EG Rate 1</v>
      </c>
      <c r="L270" t="str">
        <f>VLOOKUP(K270,$K$2:L269,2,FALSE)</f>
        <v>EGR1</v>
      </c>
    </row>
    <row r="271" spans="1:12" outlineLevel="4" x14ac:dyDescent="0.25">
      <c r="A271" t="str">
        <f t="shared" si="25"/>
        <v>MiniDexed</v>
      </c>
      <c r="B271" t="str">
        <f t="shared" si="21"/>
        <v>TG2</v>
      </c>
      <c r="C271" t="str">
        <f t="shared" si="22"/>
        <v>Edit Voice</v>
      </c>
      <c r="D271" t="str">
        <f t="shared" si="22"/>
        <v>OP5</v>
      </c>
      <c r="E271" t="s">
        <v>24</v>
      </c>
      <c r="F271">
        <v>0</v>
      </c>
      <c r="G271">
        <v>99</v>
      </c>
      <c r="H271" s="3" t="s">
        <v>122</v>
      </c>
      <c r="I271" t="str">
        <f t="shared" si="23"/>
        <v>/MiniDexed/TG2/Edit Voice/OP5/EG Rate 2</v>
      </c>
      <c r="J271">
        <f t="shared" si="24"/>
        <v>7</v>
      </c>
      <c r="K271" t="str" cm="1">
        <f t="array" ref="K271">INDEX(A271:E271,1,COUNTA(A271:E271))</f>
        <v>EG Rate 2</v>
      </c>
      <c r="L271" t="str">
        <f>VLOOKUP(K271,$K$2:L270,2,FALSE)</f>
        <v>EGR2</v>
      </c>
    </row>
    <row r="272" spans="1:12" outlineLevel="4" x14ac:dyDescent="0.25">
      <c r="A272" t="str">
        <f t="shared" si="25"/>
        <v>MiniDexed</v>
      </c>
      <c r="B272" t="str">
        <f t="shared" si="21"/>
        <v>TG2</v>
      </c>
      <c r="C272" t="str">
        <f t="shared" si="22"/>
        <v>Edit Voice</v>
      </c>
      <c r="D272" t="str">
        <f t="shared" si="22"/>
        <v>OP5</v>
      </c>
      <c r="E272" t="s">
        <v>25</v>
      </c>
      <c r="F272">
        <v>0</v>
      </c>
      <c r="G272">
        <v>99</v>
      </c>
      <c r="H272" s="3" t="s">
        <v>123</v>
      </c>
      <c r="I272" t="str">
        <f t="shared" si="23"/>
        <v>/MiniDexed/TG2/Edit Voice/OP5/EG Rate 3</v>
      </c>
      <c r="J272">
        <f t="shared" si="24"/>
        <v>8</v>
      </c>
      <c r="K272" t="str" cm="1">
        <f t="array" ref="K272">INDEX(A272:E272,1,COUNTA(A272:E272))</f>
        <v>EG Rate 3</v>
      </c>
      <c r="L272" t="str">
        <f>VLOOKUP(K272,$K$2:L271,2,FALSE)</f>
        <v>EGR3</v>
      </c>
    </row>
    <row r="273" spans="1:12" outlineLevel="4" x14ac:dyDescent="0.25">
      <c r="A273" t="str">
        <f t="shared" si="25"/>
        <v>MiniDexed</v>
      </c>
      <c r="B273" t="str">
        <f t="shared" si="21"/>
        <v>TG2</v>
      </c>
      <c r="C273" t="str">
        <f t="shared" si="22"/>
        <v>Edit Voice</v>
      </c>
      <c r="D273" t="str">
        <f t="shared" si="22"/>
        <v>OP5</v>
      </c>
      <c r="E273" t="s">
        <v>26</v>
      </c>
      <c r="F273">
        <v>0</v>
      </c>
      <c r="G273">
        <v>99</v>
      </c>
      <c r="H273" s="3" t="s">
        <v>124</v>
      </c>
      <c r="I273" t="str">
        <f t="shared" si="23"/>
        <v>/MiniDexed/TG2/Edit Voice/OP5/EG Rate 4</v>
      </c>
      <c r="J273">
        <f t="shared" si="24"/>
        <v>9</v>
      </c>
      <c r="K273" t="str" cm="1">
        <f t="array" ref="K273">INDEX(A273:E273,1,COUNTA(A273:E273))</f>
        <v>EG Rate 4</v>
      </c>
      <c r="L273" t="str">
        <f>VLOOKUP(K273,$K$2:L272,2,FALSE)</f>
        <v>EGR4</v>
      </c>
    </row>
    <row r="274" spans="1:12" outlineLevel="4" x14ac:dyDescent="0.25">
      <c r="A274" t="str">
        <f t="shared" si="25"/>
        <v>MiniDexed</v>
      </c>
      <c r="B274" t="str">
        <f t="shared" si="21"/>
        <v>TG2</v>
      </c>
      <c r="C274" t="str">
        <f t="shared" si="22"/>
        <v>Edit Voice</v>
      </c>
      <c r="D274" t="str">
        <f t="shared" si="22"/>
        <v>OP5</v>
      </c>
      <c r="E274" t="s">
        <v>139</v>
      </c>
      <c r="F274">
        <v>0</v>
      </c>
      <c r="G274">
        <v>99</v>
      </c>
      <c r="H274" s="3" t="s">
        <v>125</v>
      </c>
      <c r="I274" t="str">
        <f t="shared" si="23"/>
        <v>/MiniDexed/TG2/Edit Voice/OP5/EG Level 1</v>
      </c>
      <c r="J274">
        <f t="shared" si="24"/>
        <v>10</v>
      </c>
      <c r="K274" t="str" cm="1">
        <f t="array" ref="K274">INDEX(A274:E274,1,COUNTA(A274:E274))</f>
        <v>EG Level 1</v>
      </c>
      <c r="L274" t="str">
        <f>VLOOKUP(K274,$K$2:L273,2,FALSE)</f>
        <v>EGL1</v>
      </c>
    </row>
    <row r="275" spans="1:12" outlineLevel="4" x14ac:dyDescent="0.25">
      <c r="A275" t="str">
        <f t="shared" si="25"/>
        <v>MiniDexed</v>
      </c>
      <c r="B275" t="str">
        <f t="shared" si="21"/>
        <v>TG2</v>
      </c>
      <c r="C275" t="str">
        <f t="shared" si="22"/>
        <v>Edit Voice</v>
      </c>
      <c r="D275" t="str">
        <f t="shared" si="22"/>
        <v>OP5</v>
      </c>
      <c r="E275" t="s">
        <v>140</v>
      </c>
      <c r="F275">
        <v>0</v>
      </c>
      <c r="G275">
        <v>99</v>
      </c>
      <c r="H275" s="3" t="s">
        <v>126</v>
      </c>
      <c r="I275" t="str">
        <f t="shared" si="23"/>
        <v>/MiniDexed/TG2/Edit Voice/OP5/EG Level 2</v>
      </c>
      <c r="J275">
        <f t="shared" si="24"/>
        <v>11</v>
      </c>
      <c r="K275" t="str" cm="1">
        <f t="array" ref="K275">INDEX(A275:E275,1,COUNTA(A275:E275))</f>
        <v>EG Level 2</v>
      </c>
      <c r="L275" t="str">
        <f>VLOOKUP(K275,$K$2:L274,2,FALSE)</f>
        <v>EGL2</v>
      </c>
    </row>
    <row r="276" spans="1:12" outlineLevel="4" x14ac:dyDescent="0.25">
      <c r="A276" t="str">
        <f t="shared" si="25"/>
        <v>MiniDexed</v>
      </c>
      <c r="B276" t="str">
        <f t="shared" si="21"/>
        <v>TG2</v>
      </c>
      <c r="C276" t="str">
        <f t="shared" si="22"/>
        <v>Edit Voice</v>
      </c>
      <c r="D276" t="str">
        <f t="shared" si="22"/>
        <v>OP5</v>
      </c>
      <c r="E276" t="s">
        <v>141</v>
      </c>
      <c r="F276">
        <v>0</v>
      </c>
      <c r="G276">
        <v>99</v>
      </c>
      <c r="H276" s="3" t="s">
        <v>127</v>
      </c>
      <c r="I276" t="str">
        <f t="shared" si="23"/>
        <v>/MiniDexed/TG2/Edit Voice/OP5/EG Level 3</v>
      </c>
      <c r="J276">
        <f t="shared" si="24"/>
        <v>12</v>
      </c>
      <c r="K276" t="str" cm="1">
        <f t="array" ref="K276">INDEX(A276:E276,1,COUNTA(A276:E276))</f>
        <v>EG Level 3</v>
      </c>
      <c r="L276" t="str">
        <f>VLOOKUP(K276,$K$2:L275,2,FALSE)</f>
        <v>EGL3</v>
      </c>
    </row>
    <row r="277" spans="1:12" outlineLevel="4" x14ac:dyDescent="0.25">
      <c r="A277" t="str">
        <f t="shared" si="25"/>
        <v>MiniDexed</v>
      </c>
      <c r="B277" t="str">
        <f t="shared" si="21"/>
        <v>TG2</v>
      </c>
      <c r="C277" t="str">
        <f t="shared" si="22"/>
        <v>Edit Voice</v>
      </c>
      <c r="D277" t="str">
        <f t="shared" si="22"/>
        <v>OP5</v>
      </c>
      <c r="E277" t="s">
        <v>142</v>
      </c>
      <c r="F277">
        <v>0</v>
      </c>
      <c r="G277">
        <v>99</v>
      </c>
      <c r="H277" s="3" t="s">
        <v>128</v>
      </c>
      <c r="I277" t="str">
        <f t="shared" si="23"/>
        <v>/MiniDexed/TG2/Edit Voice/OP5/EG Level 4</v>
      </c>
      <c r="J277">
        <f t="shared" si="24"/>
        <v>13</v>
      </c>
      <c r="K277" t="str" cm="1">
        <f t="array" ref="K277">INDEX(A277:E277,1,COUNTA(A277:E277))</f>
        <v>EG Level 4</v>
      </c>
      <c r="L277" t="str">
        <f>VLOOKUP(K277,$K$2:L276,2,FALSE)</f>
        <v>EGL4</v>
      </c>
    </row>
    <row r="278" spans="1:12" outlineLevel="4" x14ac:dyDescent="0.25">
      <c r="A278" t="str">
        <f t="shared" si="25"/>
        <v>MiniDexed</v>
      </c>
      <c r="B278" t="str">
        <f t="shared" si="21"/>
        <v>TG2</v>
      </c>
      <c r="C278" t="str">
        <f t="shared" si="22"/>
        <v>Edit Voice</v>
      </c>
      <c r="D278" t="str">
        <f t="shared" si="22"/>
        <v>OP5</v>
      </c>
      <c r="E278" t="s">
        <v>27</v>
      </c>
      <c r="F278">
        <v>0</v>
      </c>
      <c r="G278">
        <v>99</v>
      </c>
      <c r="H278" s="3" t="s">
        <v>129</v>
      </c>
      <c r="I278" t="str">
        <f t="shared" si="23"/>
        <v>/MiniDexed/TG2/Edit Voice/OP5/Break Point</v>
      </c>
      <c r="J278">
        <f t="shared" si="24"/>
        <v>14</v>
      </c>
      <c r="K278" t="str" cm="1">
        <f t="array" ref="K278">INDEX(A278:E278,1,COUNTA(A278:E278))</f>
        <v>Break Point</v>
      </c>
      <c r="L278" t="str">
        <f>VLOOKUP(K278,$K$2:L277,2,FALSE)</f>
        <v>Brk</v>
      </c>
    </row>
    <row r="279" spans="1:12" outlineLevel="4" x14ac:dyDescent="0.25">
      <c r="A279" t="str">
        <f t="shared" si="25"/>
        <v>MiniDexed</v>
      </c>
      <c r="B279" t="str">
        <f t="shared" si="21"/>
        <v>TG2</v>
      </c>
      <c r="C279" t="str">
        <f t="shared" si="22"/>
        <v>Edit Voice</v>
      </c>
      <c r="D279" t="str">
        <f t="shared" si="22"/>
        <v>OP5</v>
      </c>
      <c r="E279" t="s">
        <v>28</v>
      </c>
      <c r="F279">
        <v>0</v>
      </c>
      <c r="G279">
        <v>99</v>
      </c>
      <c r="H279" s="3" t="s">
        <v>130</v>
      </c>
      <c r="I279" t="str">
        <f t="shared" si="23"/>
        <v>/MiniDexed/TG2/Edit Voice/OP5/L Key Depth</v>
      </c>
      <c r="J279">
        <f t="shared" si="24"/>
        <v>15</v>
      </c>
      <c r="K279" t="str" cm="1">
        <f t="array" ref="K279">INDEX(A279:E279,1,COUNTA(A279:E279))</f>
        <v>L Key Depth</v>
      </c>
      <c r="L279" t="str">
        <f>VLOOKUP(K279,$K$2:L278,2,FALSE)</f>
        <v>LK D</v>
      </c>
    </row>
    <row r="280" spans="1:12" outlineLevel="4" x14ac:dyDescent="0.25">
      <c r="A280" t="str">
        <f t="shared" si="25"/>
        <v>MiniDexed</v>
      </c>
      <c r="B280" t="str">
        <f t="shared" si="21"/>
        <v>TG2</v>
      </c>
      <c r="C280" t="str">
        <f t="shared" si="22"/>
        <v>Edit Voice</v>
      </c>
      <c r="D280" t="str">
        <f t="shared" si="22"/>
        <v>OP5</v>
      </c>
      <c r="E280" t="s">
        <v>29</v>
      </c>
      <c r="F280">
        <v>0</v>
      </c>
      <c r="G280">
        <v>99</v>
      </c>
      <c r="H280" s="3" t="s">
        <v>131</v>
      </c>
      <c r="I280" t="str">
        <f t="shared" si="23"/>
        <v>/MiniDexed/TG2/Edit Voice/OP5/R Key Depth</v>
      </c>
      <c r="J280">
        <f t="shared" si="24"/>
        <v>16</v>
      </c>
      <c r="K280" t="str" cm="1">
        <f t="array" ref="K280">INDEX(A280:E280,1,COUNTA(A280:E280))</f>
        <v>R Key Depth</v>
      </c>
      <c r="L280" t="str">
        <f>VLOOKUP(K280,$K$2:L279,2,FALSE)</f>
        <v>RK D</v>
      </c>
    </row>
    <row r="281" spans="1:12" outlineLevel="4" x14ac:dyDescent="0.25">
      <c r="A281" t="str">
        <f t="shared" si="25"/>
        <v>MiniDexed</v>
      </c>
      <c r="B281" t="str">
        <f t="shared" si="21"/>
        <v>TG2</v>
      </c>
      <c r="C281" t="str">
        <f t="shared" si="22"/>
        <v>Edit Voice</v>
      </c>
      <c r="D281" t="str">
        <f t="shared" si="22"/>
        <v>OP5</v>
      </c>
      <c r="E281" t="s">
        <v>30</v>
      </c>
      <c r="F281">
        <v>0</v>
      </c>
      <c r="G281">
        <v>3</v>
      </c>
      <c r="H281" s="3" t="s">
        <v>132</v>
      </c>
      <c r="I281" t="str">
        <f t="shared" si="23"/>
        <v>/MiniDexed/TG2/Edit Voice/OP5/L Key Scale</v>
      </c>
      <c r="J281">
        <f t="shared" si="24"/>
        <v>17</v>
      </c>
      <c r="K281" t="str" cm="1">
        <f t="array" ref="K281">INDEX(A281:E281,1,COUNTA(A281:E281))</f>
        <v>L Key Scale</v>
      </c>
      <c r="L281" t="str">
        <f>VLOOKUP(K281,$K$2:L280,2,FALSE)</f>
        <v>LK S</v>
      </c>
    </row>
    <row r="282" spans="1:12" outlineLevel="4" x14ac:dyDescent="0.25">
      <c r="A282" t="str">
        <f t="shared" si="25"/>
        <v>MiniDexed</v>
      </c>
      <c r="B282" t="str">
        <f t="shared" si="21"/>
        <v>TG2</v>
      </c>
      <c r="C282" t="str">
        <f t="shared" si="22"/>
        <v>Edit Voice</v>
      </c>
      <c r="D282" t="str">
        <f t="shared" si="22"/>
        <v>OP5</v>
      </c>
      <c r="E282" t="s">
        <v>31</v>
      </c>
      <c r="F282">
        <v>0</v>
      </c>
      <c r="G282">
        <v>3</v>
      </c>
      <c r="H282" s="3" t="s">
        <v>133</v>
      </c>
      <c r="I282" t="str">
        <f t="shared" si="23"/>
        <v>/MiniDexed/TG2/Edit Voice/OP5/R Key Scale</v>
      </c>
      <c r="J282">
        <f t="shared" si="24"/>
        <v>18</v>
      </c>
      <c r="K282" t="str" cm="1">
        <f t="array" ref="K282">INDEX(A282:E282,1,COUNTA(A282:E282))</f>
        <v>R Key Scale</v>
      </c>
      <c r="L282" t="str">
        <f>VLOOKUP(K282,$K$2:L281,2,FALSE)</f>
        <v>RK S</v>
      </c>
    </row>
    <row r="283" spans="1:12" outlineLevel="4" x14ac:dyDescent="0.25">
      <c r="A283" t="str">
        <f t="shared" si="25"/>
        <v>MiniDexed</v>
      </c>
      <c r="B283" t="str">
        <f t="shared" si="21"/>
        <v>TG2</v>
      </c>
      <c r="C283" t="str">
        <f t="shared" si="22"/>
        <v>Edit Voice</v>
      </c>
      <c r="D283" t="str">
        <f t="shared" si="22"/>
        <v>OP5</v>
      </c>
      <c r="E283" t="s">
        <v>32</v>
      </c>
      <c r="F283">
        <v>0</v>
      </c>
      <c r="G283">
        <v>7</v>
      </c>
      <c r="H283" s="3" t="s">
        <v>134</v>
      </c>
      <c r="I283" t="str">
        <f t="shared" si="23"/>
        <v>/MiniDexed/TG2/Edit Voice/OP5/Rate Scaling</v>
      </c>
      <c r="J283">
        <f t="shared" si="24"/>
        <v>19</v>
      </c>
      <c r="K283" t="str" cm="1">
        <f t="array" ref="K283">INDEX(A283:E283,1,COUNTA(A283:E283))</f>
        <v>Rate Scaling</v>
      </c>
      <c r="L283" t="str">
        <f>VLOOKUP(K283,$K$2:L282,2,FALSE)</f>
        <v>Rate</v>
      </c>
    </row>
    <row r="284" spans="1:12" outlineLevel="4" x14ac:dyDescent="0.25">
      <c r="A284" t="str">
        <f t="shared" si="25"/>
        <v>MiniDexed</v>
      </c>
      <c r="B284" t="str">
        <f t="shared" si="21"/>
        <v>TG2</v>
      </c>
      <c r="C284" t="str">
        <f t="shared" si="22"/>
        <v>Edit Voice</v>
      </c>
      <c r="D284" t="str">
        <f t="shared" si="22"/>
        <v>OP5</v>
      </c>
      <c r="E284" t="s">
        <v>34</v>
      </c>
      <c r="F284">
        <v>0</v>
      </c>
      <c r="G284">
        <v>3</v>
      </c>
      <c r="H284" s="3" t="s">
        <v>135</v>
      </c>
      <c r="I284" t="str">
        <f t="shared" si="23"/>
        <v>/MiniDexed/TG2/Edit Voice/OP5/A Mod Sens.</v>
      </c>
      <c r="J284">
        <f t="shared" si="24"/>
        <v>20</v>
      </c>
      <c r="K284" t="str" cm="1">
        <f t="array" ref="K284">INDEX(A284:E284,1,COUNTA(A284:E284))</f>
        <v>A Mod Sens.</v>
      </c>
      <c r="L284" t="str">
        <f>VLOOKUP(K284,$K$2:L283,2,FALSE)</f>
        <v>AM S</v>
      </c>
    </row>
    <row r="285" spans="1:12" outlineLevel="4" x14ac:dyDescent="0.25">
      <c r="A285" t="str">
        <f t="shared" si="25"/>
        <v>MiniDexed</v>
      </c>
      <c r="B285" t="str">
        <f t="shared" si="21"/>
        <v>TG2</v>
      </c>
      <c r="C285" t="str">
        <f t="shared" si="22"/>
        <v>Edit Voice</v>
      </c>
      <c r="D285" t="str">
        <f t="shared" si="22"/>
        <v>OP5</v>
      </c>
      <c r="E285" t="s">
        <v>33</v>
      </c>
      <c r="F285">
        <v>0</v>
      </c>
      <c r="G285">
        <v>7</v>
      </c>
      <c r="H285" s="3" t="s">
        <v>136</v>
      </c>
      <c r="I285" t="str">
        <f t="shared" si="23"/>
        <v>/MiniDexed/TG2/Edit Voice/OP5/K Vel. Sens</v>
      </c>
      <c r="J285">
        <f t="shared" si="24"/>
        <v>21</v>
      </c>
      <c r="K285" t="str" cm="1">
        <f t="array" ref="K285">INDEX(A285:E285,1,COUNTA(A285:E285))</f>
        <v>K Vel. Sens</v>
      </c>
      <c r="L285" t="str">
        <f>VLOOKUP(K285,$K$2:L284,2,FALSE)</f>
        <v>KV S</v>
      </c>
    </row>
    <row r="286" spans="1:12" outlineLevel="3" x14ac:dyDescent="0.25">
      <c r="A286" t="str">
        <f t="shared" si="25"/>
        <v>MiniDexed</v>
      </c>
      <c r="B286" t="str">
        <f t="shared" si="21"/>
        <v>TG2</v>
      </c>
      <c r="C286" t="str">
        <f t="shared" si="22"/>
        <v>Edit Voice</v>
      </c>
      <c r="D286" s="1" t="s">
        <v>39</v>
      </c>
      <c r="I286" t="str">
        <f t="shared" si="23"/>
        <v>/MiniDexed/TG2/Edit Voice/OP6</v>
      </c>
      <c r="J286">
        <f t="shared" si="24"/>
        <v>1</v>
      </c>
      <c r="K286" t="str" cm="1">
        <f t="array" ref="K286">INDEX(A286:E286,1,COUNTA(A286:E286))</f>
        <v>OP6</v>
      </c>
      <c r="L286" t="str">
        <f>VLOOKUP(K286,$K$2:L285,2,FALSE)</f>
        <v>OP6</v>
      </c>
    </row>
    <row r="287" spans="1:12" outlineLevel="4" x14ac:dyDescent="0.25">
      <c r="A287" t="str">
        <f t="shared" si="25"/>
        <v>MiniDexed</v>
      </c>
      <c r="B287" t="str">
        <f t="shared" si="21"/>
        <v>TG2</v>
      </c>
      <c r="C287" t="str">
        <f t="shared" si="22"/>
        <v>Edit Voice</v>
      </c>
      <c r="D287" t="str">
        <f>D286</f>
        <v>OP6</v>
      </c>
      <c r="E287" t="s">
        <v>18</v>
      </c>
      <c r="F287">
        <v>0</v>
      </c>
      <c r="G287">
        <v>99</v>
      </c>
      <c r="H287" s="3" t="s">
        <v>116</v>
      </c>
      <c r="I287" t="str">
        <f t="shared" si="23"/>
        <v>/MiniDexed/TG2/Edit Voice/OP6/Output Level</v>
      </c>
      <c r="J287">
        <f t="shared" si="24"/>
        <v>1</v>
      </c>
      <c r="K287" t="str" cm="1">
        <f t="array" ref="K287">INDEX(A287:E287,1,COUNTA(A287:E287))</f>
        <v>Output Level</v>
      </c>
      <c r="L287" t="str">
        <f>VLOOKUP(K287,$K$2:L286,2,FALSE)</f>
        <v>Lvl</v>
      </c>
    </row>
    <row r="288" spans="1:12" outlineLevel="4" x14ac:dyDescent="0.25">
      <c r="A288" t="str">
        <f t="shared" si="25"/>
        <v>MiniDexed</v>
      </c>
      <c r="B288" t="str">
        <f t="shared" si="21"/>
        <v>TG2</v>
      </c>
      <c r="C288" t="str">
        <f t="shared" si="22"/>
        <v>Edit Voice</v>
      </c>
      <c r="D288" t="str">
        <f t="shared" si="22"/>
        <v>OP6</v>
      </c>
      <c r="E288" t="s">
        <v>19</v>
      </c>
      <c r="F288">
        <v>0</v>
      </c>
      <c r="G288">
        <v>31</v>
      </c>
      <c r="H288" s="3" t="s">
        <v>117</v>
      </c>
      <c r="I288" t="str">
        <f t="shared" si="23"/>
        <v>/MiniDexed/TG2/Edit Voice/OP6/Freq Coarse</v>
      </c>
      <c r="J288">
        <f t="shared" si="24"/>
        <v>2</v>
      </c>
      <c r="K288" t="str" cm="1">
        <f t="array" ref="K288">INDEX(A288:E288,1,COUNTA(A288:E288))</f>
        <v>Freq Coarse</v>
      </c>
      <c r="L288" t="str">
        <f>VLOOKUP(K288,$K$2:L287,2,FALSE)</f>
        <v>Coar</v>
      </c>
    </row>
    <row r="289" spans="1:12" outlineLevel="4" x14ac:dyDescent="0.25">
      <c r="A289" t="str">
        <f t="shared" si="25"/>
        <v>MiniDexed</v>
      </c>
      <c r="B289" t="str">
        <f t="shared" si="21"/>
        <v>TG2</v>
      </c>
      <c r="C289" t="str">
        <f t="shared" si="22"/>
        <v>Edit Voice</v>
      </c>
      <c r="D289" t="str">
        <f t="shared" si="22"/>
        <v>OP6</v>
      </c>
      <c r="E289" t="s">
        <v>20</v>
      </c>
      <c r="F289">
        <v>0</v>
      </c>
      <c r="G289">
        <v>99</v>
      </c>
      <c r="H289" s="3" t="s">
        <v>118</v>
      </c>
      <c r="I289" t="str">
        <f t="shared" si="23"/>
        <v>/MiniDexed/TG2/Edit Voice/OP6/Freq Fine</v>
      </c>
      <c r="J289">
        <f t="shared" si="24"/>
        <v>3</v>
      </c>
      <c r="K289" t="str" cm="1">
        <f t="array" ref="K289">INDEX(A289:E289,1,COUNTA(A289:E289))</f>
        <v>Freq Fine</v>
      </c>
      <c r="L289" t="str">
        <f>VLOOKUP(K289,$K$2:L288,2,FALSE)</f>
        <v>Fine</v>
      </c>
    </row>
    <row r="290" spans="1:12" outlineLevel="4" x14ac:dyDescent="0.25">
      <c r="A290" t="str">
        <f t="shared" si="25"/>
        <v>MiniDexed</v>
      </c>
      <c r="B290" t="str">
        <f t="shared" si="21"/>
        <v>TG2</v>
      </c>
      <c r="C290" t="str">
        <f t="shared" si="22"/>
        <v>Edit Voice</v>
      </c>
      <c r="D290" t="str">
        <f t="shared" si="22"/>
        <v>OP6</v>
      </c>
      <c r="E290" t="s">
        <v>21</v>
      </c>
      <c r="F290">
        <v>0</v>
      </c>
      <c r="G290">
        <v>14</v>
      </c>
      <c r="H290" s="3" t="s">
        <v>119</v>
      </c>
      <c r="I290" t="str">
        <f t="shared" si="23"/>
        <v>/MiniDexed/TG2/Edit Voice/OP6/Osc Detune</v>
      </c>
      <c r="J290">
        <f t="shared" si="24"/>
        <v>4</v>
      </c>
      <c r="K290" t="str" cm="1">
        <f t="array" ref="K290">INDEX(A290:E290,1,COUNTA(A290:E290))</f>
        <v>Osc Detune</v>
      </c>
      <c r="L290" t="str">
        <f>VLOOKUP(K290,$K$2:L289,2,FALSE)</f>
        <v>Detn</v>
      </c>
    </row>
    <row r="291" spans="1:12" outlineLevel="4" x14ac:dyDescent="0.25">
      <c r="A291" t="str">
        <f t="shared" si="25"/>
        <v>MiniDexed</v>
      </c>
      <c r="B291" t="str">
        <f t="shared" si="21"/>
        <v>TG2</v>
      </c>
      <c r="C291" t="str">
        <f t="shared" si="22"/>
        <v>Edit Voice</v>
      </c>
      <c r="D291" t="str">
        <f t="shared" si="22"/>
        <v>OP6</v>
      </c>
      <c r="E291" t="s">
        <v>22</v>
      </c>
      <c r="F291">
        <v>0</v>
      </c>
      <c r="G291">
        <v>1</v>
      </c>
      <c r="H291" s="3" t="s">
        <v>120</v>
      </c>
      <c r="I291" t="str">
        <f t="shared" si="23"/>
        <v>/MiniDexed/TG2/Edit Voice/OP6/Osc Mode</v>
      </c>
      <c r="J291">
        <f t="shared" si="24"/>
        <v>5</v>
      </c>
      <c r="K291" t="str" cm="1">
        <f t="array" ref="K291">INDEX(A291:E291,1,COUNTA(A291:E291))</f>
        <v>Osc Mode</v>
      </c>
      <c r="L291" t="str">
        <f>VLOOKUP(K291,$K$2:L290,2,FALSE)</f>
        <v>Mode</v>
      </c>
    </row>
    <row r="292" spans="1:12" outlineLevel="4" x14ac:dyDescent="0.25">
      <c r="A292" t="str">
        <f t="shared" si="25"/>
        <v>MiniDexed</v>
      </c>
      <c r="B292" t="str">
        <f t="shared" si="21"/>
        <v>TG2</v>
      </c>
      <c r="C292" t="str">
        <f t="shared" si="22"/>
        <v>Edit Voice</v>
      </c>
      <c r="D292" t="str">
        <f t="shared" si="22"/>
        <v>OP6</v>
      </c>
      <c r="E292" t="s">
        <v>23</v>
      </c>
      <c r="F292">
        <v>0</v>
      </c>
      <c r="G292">
        <v>99</v>
      </c>
      <c r="H292" s="3" t="s">
        <v>121</v>
      </c>
      <c r="I292" t="str">
        <f t="shared" si="23"/>
        <v>/MiniDexed/TG2/Edit Voice/OP6/EG Rate 1</v>
      </c>
      <c r="J292">
        <f t="shared" si="24"/>
        <v>6</v>
      </c>
      <c r="K292" t="str" cm="1">
        <f t="array" ref="K292">INDEX(A292:E292,1,COUNTA(A292:E292))</f>
        <v>EG Rate 1</v>
      </c>
      <c r="L292" t="str">
        <f>VLOOKUP(K292,$K$2:L291,2,FALSE)</f>
        <v>EGR1</v>
      </c>
    </row>
    <row r="293" spans="1:12" outlineLevel="4" x14ac:dyDescent="0.25">
      <c r="A293" t="str">
        <f t="shared" si="25"/>
        <v>MiniDexed</v>
      </c>
      <c r="B293" t="str">
        <f t="shared" si="21"/>
        <v>TG2</v>
      </c>
      <c r="C293" t="str">
        <f t="shared" si="22"/>
        <v>Edit Voice</v>
      </c>
      <c r="D293" t="str">
        <f t="shared" si="22"/>
        <v>OP6</v>
      </c>
      <c r="E293" t="s">
        <v>24</v>
      </c>
      <c r="F293">
        <v>0</v>
      </c>
      <c r="G293">
        <v>99</v>
      </c>
      <c r="H293" s="3" t="s">
        <v>122</v>
      </c>
      <c r="I293" t="str">
        <f t="shared" si="23"/>
        <v>/MiniDexed/TG2/Edit Voice/OP6/EG Rate 2</v>
      </c>
      <c r="J293">
        <f t="shared" si="24"/>
        <v>7</v>
      </c>
      <c r="K293" t="str" cm="1">
        <f t="array" ref="K293">INDEX(A293:E293,1,COUNTA(A293:E293))</f>
        <v>EG Rate 2</v>
      </c>
      <c r="L293" t="str">
        <f>VLOOKUP(K293,$K$2:L292,2,FALSE)</f>
        <v>EGR2</v>
      </c>
    </row>
    <row r="294" spans="1:12" outlineLevel="4" x14ac:dyDescent="0.25">
      <c r="A294" t="str">
        <f t="shared" si="25"/>
        <v>MiniDexed</v>
      </c>
      <c r="B294" t="str">
        <f t="shared" si="21"/>
        <v>TG2</v>
      </c>
      <c r="C294" t="str">
        <f t="shared" si="22"/>
        <v>Edit Voice</v>
      </c>
      <c r="D294" t="str">
        <f t="shared" si="22"/>
        <v>OP6</v>
      </c>
      <c r="E294" t="s">
        <v>25</v>
      </c>
      <c r="F294">
        <v>0</v>
      </c>
      <c r="G294">
        <v>99</v>
      </c>
      <c r="H294" s="3" t="s">
        <v>123</v>
      </c>
      <c r="I294" t="str">
        <f t="shared" si="23"/>
        <v>/MiniDexed/TG2/Edit Voice/OP6/EG Rate 3</v>
      </c>
      <c r="J294">
        <f t="shared" si="24"/>
        <v>8</v>
      </c>
      <c r="K294" t="str" cm="1">
        <f t="array" ref="K294">INDEX(A294:E294,1,COUNTA(A294:E294))</f>
        <v>EG Rate 3</v>
      </c>
      <c r="L294" t="str">
        <f>VLOOKUP(K294,$K$2:L293,2,FALSE)</f>
        <v>EGR3</v>
      </c>
    </row>
    <row r="295" spans="1:12" outlineLevel="4" x14ac:dyDescent="0.25">
      <c r="A295" t="str">
        <f t="shared" si="25"/>
        <v>MiniDexed</v>
      </c>
      <c r="B295" t="str">
        <f t="shared" ref="B295:B326" si="26">B294</f>
        <v>TG2</v>
      </c>
      <c r="C295" t="str">
        <f t="shared" si="22"/>
        <v>Edit Voice</v>
      </c>
      <c r="D295" t="str">
        <f t="shared" si="22"/>
        <v>OP6</v>
      </c>
      <c r="E295" t="s">
        <v>26</v>
      </c>
      <c r="F295">
        <v>0</v>
      </c>
      <c r="G295">
        <v>99</v>
      </c>
      <c r="H295" s="3" t="s">
        <v>124</v>
      </c>
      <c r="I295" t="str">
        <f t="shared" si="23"/>
        <v>/MiniDexed/TG2/Edit Voice/OP6/EG Rate 4</v>
      </c>
      <c r="J295">
        <f t="shared" si="24"/>
        <v>9</v>
      </c>
      <c r="K295" t="str" cm="1">
        <f t="array" ref="K295">INDEX(A295:E295,1,COUNTA(A295:E295))</f>
        <v>EG Rate 4</v>
      </c>
      <c r="L295" t="str">
        <f>VLOOKUP(K295,$K$2:L294,2,FALSE)</f>
        <v>EGR4</v>
      </c>
    </row>
    <row r="296" spans="1:12" outlineLevel="4" x14ac:dyDescent="0.25">
      <c r="A296" t="str">
        <f t="shared" si="25"/>
        <v>MiniDexed</v>
      </c>
      <c r="B296" t="str">
        <f t="shared" si="26"/>
        <v>TG2</v>
      </c>
      <c r="C296" t="str">
        <f t="shared" si="22"/>
        <v>Edit Voice</v>
      </c>
      <c r="D296" t="str">
        <f t="shared" si="22"/>
        <v>OP6</v>
      </c>
      <c r="E296" t="s">
        <v>139</v>
      </c>
      <c r="F296">
        <v>0</v>
      </c>
      <c r="G296">
        <v>99</v>
      </c>
      <c r="H296" s="3" t="s">
        <v>125</v>
      </c>
      <c r="I296" t="str">
        <f t="shared" si="23"/>
        <v>/MiniDexed/TG2/Edit Voice/OP6/EG Level 1</v>
      </c>
      <c r="J296">
        <f t="shared" si="24"/>
        <v>10</v>
      </c>
      <c r="K296" t="str" cm="1">
        <f t="array" ref="K296">INDEX(A296:E296,1,COUNTA(A296:E296))</f>
        <v>EG Level 1</v>
      </c>
      <c r="L296" t="str">
        <f>VLOOKUP(K296,$K$2:L295,2,FALSE)</f>
        <v>EGL1</v>
      </c>
    </row>
    <row r="297" spans="1:12" outlineLevel="4" x14ac:dyDescent="0.25">
      <c r="A297" t="str">
        <f t="shared" si="25"/>
        <v>MiniDexed</v>
      </c>
      <c r="B297" t="str">
        <f t="shared" si="26"/>
        <v>TG2</v>
      </c>
      <c r="C297" t="str">
        <f t="shared" si="22"/>
        <v>Edit Voice</v>
      </c>
      <c r="D297" t="str">
        <f t="shared" si="22"/>
        <v>OP6</v>
      </c>
      <c r="E297" t="s">
        <v>140</v>
      </c>
      <c r="F297">
        <v>0</v>
      </c>
      <c r="G297">
        <v>99</v>
      </c>
      <c r="H297" s="3" t="s">
        <v>126</v>
      </c>
      <c r="I297" t="str">
        <f t="shared" si="23"/>
        <v>/MiniDexed/TG2/Edit Voice/OP6/EG Level 2</v>
      </c>
      <c r="J297">
        <f t="shared" si="24"/>
        <v>11</v>
      </c>
      <c r="K297" t="str" cm="1">
        <f t="array" ref="K297">INDEX(A297:E297,1,COUNTA(A297:E297))</f>
        <v>EG Level 2</v>
      </c>
      <c r="L297" t="str">
        <f>VLOOKUP(K297,$K$2:L296,2,FALSE)</f>
        <v>EGL2</v>
      </c>
    </row>
    <row r="298" spans="1:12" outlineLevel="4" x14ac:dyDescent="0.25">
      <c r="A298" t="str">
        <f t="shared" si="25"/>
        <v>MiniDexed</v>
      </c>
      <c r="B298" t="str">
        <f t="shared" si="26"/>
        <v>TG2</v>
      </c>
      <c r="C298" t="str">
        <f t="shared" si="22"/>
        <v>Edit Voice</v>
      </c>
      <c r="D298" t="str">
        <f t="shared" si="22"/>
        <v>OP6</v>
      </c>
      <c r="E298" t="s">
        <v>141</v>
      </c>
      <c r="F298">
        <v>0</v>
      </c>
      <c r="G298">
        <v>99</v>
      </c>
      <c r="H298" s="3" t="s">
        <v>127</v>
      </c>
      <c r="I298" t="str">
        <f t="shared" si="23"/>
        <v>/MiniDexed/TG2/Edit Voice/OP6/EG Level 3</v>
      </c>
      <c r="J298">
        <f t="shared" si="24"/>
        <v>12</v>
      </c>
      <c r="K298" t="str" cm="1">
        <f t="array" ref="K298">INDEX(A298:E298,1,COUNTA(A298:E298))</f>
        <v>EG Level 3</v>
      </c>
      <c r="L298" t="str">
        <f>VLOOKUP(K298,$K$2:L297,2,FALSE)</f>
        <v>EGL3</v>
      </c>
    </row>
    <row r="299" spans="1:12" outlineLevel="4" x14ac:dyDescent="0.25">
      <c r="A299" t="str">
        <f t="shared" si="25"/>
        <v>MiniDexed</v>
      </c>
      <c r="B299" t="str">
        <f t="shared" si="26"/>
        <v>TG2</v>
      </c>
      <c r="C299" t="str">
        <f t="shared" si="22"/>
        <v>Edit Voice</v>
      </c>
      <c r="D299" t="str">
        <f t="shared" si="22"/>
        <v>OP6</v>
      </c>
      <c r="E299" t="s">
        <v>142</v>
      </c>
      <c r="F299">
        <v>0</v>
      </c>
      <c r="G299">
        <v>99</v>
      </c>
      <c r="H299" s="3" t="s">
        <v>128</v>
      </c>
      <c r="I299" t="str">
        <f t="shared" si="23"/>
        <v>/MiniDexed/TG2/Edit Voice/OP6/EG Level 4</v>
      </c>
      <c r="J299">
        <f t="shared" si="24"/>
        <v>13</v>
      </c>
      <c r="K299" t="str" cm="1">
        <f t="array" ref="K299">INDEX(A299:E299,1,COUNTA(A299:E299))</f>
        <v>EG Level 4</v>
      </c>
      <c r="L299" t="str">
        <f>VLOOKUP(K299,$K$2:L298,2,FALSE)</f>
        <v>EGL4</v>
      </c>
    </row>
    <row r="300" spans="1:12" outlineLevel="4" x14ac:dyDescent="0.25">
      <c r="A300" t="str">
        <f t="shared" si="25"/>
        <v>MiniDexed</v>
      </c>
      <c r="B300" t="str">
        <f t="shared" si="26"/>
        <v>TG2</v>
      </c>
      <c r="C300" t="str">
        <f t="shared" si="22"/>
        <v>Edit Voice</v>
      </c>
      <c r="D300" t="str">
        <f t="shared" si="22"/>
        <v>OP6</v>
      </c>
      <c r="E300" t="s">
        <v>27</v>
      </c>
      <c r="F300">
        <v>0</v>
      </c>
      <c r="G300">
        <v>99</v>
      </c>
      <c r="H300" s="3" t="s">
        <v>129</v>
      </c>
      <c r="I300" t="str">
        <f t="shared" si="23"/>
        <v>/MiniDexed/TG2/Edit Voice/OP6/Break Point</v>
      </c>
      <c r="J300">
        <f t="shared" si="24"/>
        <v>14</v>
      </c>
      <c r="K300" t="str" cm="1">
        <f t="array" ref="K300">INDEX(A300:E300,1,COUNTA(A300:E300))</f>
        <v>Break Point</v>
      </c>
      <c r="L300" t="str">
        <f>VLOOKUP(K300,$K$2:L299,2,FALSE)</f>
        <v>Brk</v>
      </c>
    </row>
    <row r="301" spans="1:12" outlineLevel="4" x14ac:dyDescent="0.25">
      <c r="A301" t="str">
        <f t="shared" si="25"/>
        <v>MiniDexed</v>
      </c>
      <c r="B301" t="str">
        <f t="shared" si="26"/>
        <v>TG2</v>
      </c>
      <c r="C301" t="str">
        <f t="shared" si="22"/>
        <v>Edit Voice</v>
      </c>
      <c r="D301" t="str">
        <f t="shared" si="22"/>
        <v>OP6</v>
      </c>
      <c r="E301" t="s">
        <v>28</v>
      </c>
      <c r="F301">
        <v>0</v>
      </c>
      <c r="G301">
        <v>99</v>
      </c>
      <c r="H301" s="3" t="s">
        <v>130</v>
      </c>
      <c r="I301" t="str">
        <f t="shared" si="23"/>
        <v>/MiniDexed/TG2/Edit Voice/OP6/L Key Depth</v>
      </c>
      <c r="J301">
        <f t="shared" si="24"/>
        <v>15</v>
      </c>
      <c r="K301" t="str" cm="1">
        <f t="array" ref="K301">INDEX(A301:E301,1,COUNTA(A301:E301))</f>
        <v>L Key Depth</v>
      </c>
      <c r="L301" t="str">
        <f>VLOOKUP(K301,$K$2:L300,2,FALSE)</f>
        <v>LK D</v>
      </c>
    </row>
    <row r="302" spans="1:12" outlineLevel="4" x14ac:dyDescent="0.25">
      <c r="A302" t="str">
        <f t="shared" si="25"/>
        <v>MiniDexed</v>
      </c>
      <c r="B302" t="str">
        <f t="shared" si="26"/>
        <v>TG2</v>
      </c>
      <c r="C302" t="str">
        <f t="shared" si="22"/>
        <v>Edit Voice</v>
      </c>
      <c r="D302" t="str">
        <f t="shared" si="22"/>
        <v>OP6</v>
      </c>
      <c r="E302" t="s">
        <v>29</v>
      </c>
      <c r="F302">
        <v>0</v>
      </c>
      <c r="G302">
        <v>99</v>
      </c>
      <c r="H302" s="3" t="s">
        <v>131</v>
      </c>
      <c r="I302" t="str">
        <f t="shared" si="23"/>
        <v>/MiniDexed/TG2/Edit Voice/OP6/R Key Depth</v>
      </c>
      <c r="J302">
        <f t="shared" si="24"/>
        <v>16</v>
      </c>
      <c r="K302" t="str" cm="1">
        <f t="array" ref="K302">INDEX(A302:E302,1,COUNTA(A302:E302))</f>
        <v>R Key Depth</v>
      </c>
      <c r="L302" t="str">
        <f>VLOOKUP(K302,$K$2:L301,2,FALSE)</f>
        <v>RK D</v>
      </c>
    </row>
    <row r="303" spans="1:12" outlineLevel="4" x14ac:dyDescent="0.25">
      <c r="A303" t="str">
        <f t="shared" si="25"/>
        <v>MiniDexed</v>
      </c>
      <c r="B303" t="str">
        <f t="shared" si="26"/>
        <v>TG2</v>
      </c>
      <c r="C303" t="str">
        <f t="shared" si="22"/>
        <v>Edit Voice</v>
      </c>
      <c r="D303" t="str">
        <f t="shared" si="22"/>
        <v>OP6</v>
      </c>
      <c r="E303" t="s">
        <v>30</v>
      </c>
      <c r="F303">
        <v>0</v>
      </c>
      <c r="G303">
        <v>3</v>
      </c>
      <c r="H303" s="3" t="s">
        <v>132</v>
      </c>
      <c r="I303" t="str">
        <f t="shared" si="23"/>
        <v>/MiniDexed/TG2/Edit Voice/OP6/L Key Scale</v>
      </c>
      <c r="J303">
        <f t="shared" si="24"/>
        <v>17</v>
      </c>
      <c r="K303" t="str" cm="1">
        <f t="array" ref="K303">INDEX(A303:E303,1,COUNTA(A303:E303))</f>
        <v>L Key Scale</v>
      </c>
      <c r="L303" t="str">
        <f>VLOOKUP(K303,$K$2:L302,2,FALSE)</f>
        <v>LK S</v>
      </c>
    </row>
    <row r="304" spans="1:12" outlineLevel="4" x14ac:dyDescent="0.25">
      <c r="A304" t="str">
        <f t="shared" si="25"/>
        <v>MiniDexed</v>
      </c>
      <c r="B304" t="str">
        <f t="shared" si="26"/>
        <v>TG2</v>
      </c>
      <c r="C304" t="str">
        <f t="shared" si="22"/>
        <v>Edit Voice</v>
      </c>
      <c r="D304" t="str">
        <f t="shared" si="22"/>
        <v>OP6</v>
      </c>
      <c r="E304" t="s">
        <v>31</v>
      </c>
      <c r="F304">
        <v>0</v>
      </c>
      <c r="G304">
        <v>3</v>
      </c>
      <c r="H304" s="3" t="s">
        <v>133</v>
      </c>
      <c r="I304" t="str">
        <f t="shared" si="23"/>
        <v>/MiniDexed/TG2/Edit Voice/OP6/R Key Scale</v>
      </c>
      <c r="J304">
        <f t="shared" si="24"/>
        <v>18</v>
      </c>
      <c r="K304" t="str" cm="1">
        <f t="array" ref="K304">INDEX(A304:E304,1,COUNTA(A304:E304))</f>
        <v>R Key Scale</v>
      </c>
      <c r="L304" t="str">
        <f>VLOOKUP(K304,$K$2:L303,2,FALSE)</f>
        <v>RK S</v>
      </c>
    </row>
    <row r="305" spans="1:12" outlineLevel="4" x14ac:dyDescent="0.25">
      <c r="A305" t="str">
        <f t="shared" si="25"/>
        <v>MiniDexed</v>
      </c>
      <c r="B305" t="str">
        <f t="shared" si="26"/>
        <v>TG2</v>
      </c>
      <c r="C305" t="str">
        <f t="shared" ref="C305:D326" si="27">C304</f>
        <v>Edit Voice</v>
      </c>
      <c r="D305" t="str">
        <f t="shared" si="27"/>
        <v>OP6</v>
      </c>
      <c r="E305" t="s">
        <v>32</v>
      </c>
      <c r="F305">
        <v>0</v>
      </c>
      <c r="G305">
        <v>7</v>
      </c>
      <c r="H305" s="3" t="s">
        <v>134</v>
      </c>
      <c r="I305" t="str">
        <f t="shared" si="23"/>
        <v>/MiniDexed/TG2/Edit Voice/OP6/Rate Scaling</v>
      </c>
      <c r="J305">
        <f t="shared" si="24"/>
        <v>19</v>
      </c>
      <c r="K305" t="str" cm="1">
        <f t="array" ref="K305">INDEX(A305:E305,1,COUNTA(A305:E305))</f>
        <v>Rate Scaling</v>
      </c>
      <c r="L305" t="str">
        <f>VLOOKUP(K305,$K$2:L304,2,FALSE)</f>
        <v>Rate</v>
      </c>
    </row>
    <row r="306" spans="1:12" outlineLevel="4" x14ac:dyDescent="0.25">
      <c r="A306" t="str">
        <f t="shared" si="25"/>
        <v>MiniDexed</v>
      </c>
      <c r="B306" t="str">
        <f t="shared" si="26"/>
        <v>TG2</v>
      </c>
      <c r="C306" t="str">
        <f t="shared" si="27"/>
        <v>Edit Voice</v>
      </c>
      <c r="D306" t="str">
        <f t="shared" si="27"/>
        <v>OP6</v>
      </c>
      <c r="E306" t="s">
        <v>34</v>
      </c>
      <c r="F306">
        <v>0</v>
      </c>
      <c r="G306">
        <v>3</v>
      </c>
      <c r="H306" s="3" t="s">
        <v>135</v>
      </c>
      <c r="I306" t="str">
        <f t="shared" si="23"/>
        <v>/MiniDexed/TG2/Edit Voice/OP6/A Mod Sens.</v>
      </c>
      <c r="J306">
        <f t="shared" si="24"/>
        <v>20</v>
      </c>
      <c r="K306" t="str" cm="1">
        <f t="array" ref="K306">INDEX(A306:E306,1,COUNTA(A306:E306))</f>
        <v>A Mod Sens.</v>
      </c>
      <c r="L306" t="str">
        <f>VLOOKUP(K306,$K$2:L305,2,FALSE)</f>
        <v>AM S</v>
      </c>
    </row>
    <row r="307" spans="1:12" outlineLevel="4" x14ac:dyDescent="0.25">
      <c r="A307" t="str">
        <f t="shared" si="25"/>
        <v>MiniDexed</v>
      </c>
      <c r="B307" t="str">
        <f t="shared" si="26"/>
        <v>TG2</v>
      </c>
      <c r="C307" t="str">
        <f t="shared" si="27"/>
        <v>Edit Voice</v>
      </c>
      <c r="D307" t="str">
        <f t="shared" si="27"/>
        <v>OP6</v>
      </c>
      <c r="E307" t="s">
        <v>33</v>
      </c>
      <c r="F307">
        <v>0</v>
      </c>
      <c r="G307">
        <v>7</v>
      </c>
      <c r="H307" s="3" t="s">
        <v>136</v>
      </c>
      <c r="I307" t="str">
        <f t="shared" si="23"/>
        <v>/MiniDexed/TG2/Edit Voice/OP6/K Vel. Sens</v>
      </c>
      <c r="J307">
        <f t="shared" si="24"/>
        <v>21</v>
      </c>
      <c r="K307" t="str" cm="1">
        <f t="array" ref="K307">INDEX(A307:E307,1,COUNTA(A307:E307))</f>
        <v>K Vel. Sens</v>
      </c>
      <c r="L307" t="str">
        <f>VLOOKUP(K307,$K$2:L306,2,FALSE)</f>
        <v>KV S</v>
      </c>
    </row>
    <row r="308" spans="1:12" outlineLevel="3" x14ac:dyDescent="0.25">
      <c r="A308" t="str">
        <f t="shared" si="25"/>
        <v>MiniDexed</v>
      </c>
      <c r="B308" t="str">
        <f t="shared" si="26"/>
        <v>TG2</v>
      </c>
      <c r="C308" t="str">
        <f t="shared" si="27"/>
        <v>Edit Voice</v>
      </c>
      <c r="D308" t="s">
        <v>40</v>
      </c>
      <c r="F308">
        <v>0</v>
      </c>
      <c r="G308">
        <v>31</v>
      </c>
      <c r="H308" s="3" t="s">
        <v>97</v>
      </c>
      <c r="I308" t="str">
        <f t="shared" si="23"/>
        <v>/MiniDexed/TG2/Edit Voice/Algorithm</v>
      </c>
      <c r="J308">
        <f t="shared" si="24"/>
        <v>1</v>
      </c>
      <c r="K308" t="str" cm="1">
        <f t="array" ref="K308">INDEX(A308:E308,1,COUNTA(A308:E308))</f>
        <v>Algorithm</v>
      </c>
      <c r="L308" t="str">
        <f>VLOOKUP(K308,$K$2:L307,2,FALSE)</f>
        <v>Algo</v>
      </c>
    </row>
    <row r="309" spans="1:12" outlineLevel="3" x14ac:dyDescent="0.25">
      <c r="A309" t="str">
        <f t="shared" si="25"/>
        <v>MiniDexed</v>
      </c>
      <c r="B309" t="str">
        <f t="shared" si="26"/>
        <v>TG2</v>
      </c>
      <c r="C309" t="str">
        <f t="shared" si="27"/>
        <v>Edit Voice</v>
      </c>
      <c r="D309" t="s">
        <v>41</v>
      </c>
      <c r="F309">
        <v>0</v>
      </c>
      <c r="G309">
        <v>7</v>
      </c>
      <c r="H309" s="3" t="s">
        <v>98</v>
      </c>
      <c r="I309" t="str">
        <f t="shared" si="23"/>
        <v>/MiniDexed/TG2/Edit Voice/Feedback</v>
      </c>
      <c r="J309">
        <f t="shared" si="24"/>
        <v>2</v>
      </c>
      <c r="K309" t="str" cm="1">
        <f t="array" ref="K309">INDEX(A309:E309,1,COUNTA(A309:E309))</f>
        <v>Feedback</v>
      </c>
      <c r="L309" t="str">
        <f>VLOOKUP(K309,$K$2:L308,2,FALSE)</f>
        <v>FdBck</v>
      </c>
    </row>
    <row r="310" spans="1:12" outlineLevel="3" x14ac:dyDescent="0.25">
      <c r="A310" t="str">
        <f t="shared" si="25"/>
        <v>MiniDexed</v>
      </c>
      <c r="B310" t="str">
        <f t="shared" si="26"/>
        <v>TG2</v>
      </c>
      <c r="C310" t="str">
        <f t="shared" si="27"/>
        <v>Edit Voice</v>
      </c>
      <c r="D310" t="s">
        <v>42</v>
      </c>
      <c r="F310">
        <v>0</v>
      </c>
      <c r="G310">
        <v>99</v>
      </c>
      <c r="H310" s="3" t="s">
        <v>99</v>
      </c>
      <c r="I310" t="str">
        <f t="shared" si="23"/>
        <v>/MiniDexed/TG2/Edit Voice/P EG Rate 1</v>
      </c>
      <c r="J310">
        <f t="shared" si="24"/>
        <v>3</v>
      </c>
      <c r="K310" t="str" cm="1">
        <f t="array" ref="K310">INDEX(A310:E310,1,COUNTA(A310:E310))</f>
        <v>P EG Rate 1</v>
      </c>
      <c r="L310" t="str">
        <f>VLOOKUP(K310,$K$2:L309,2,FALSE)</f>
        <v>P R1</v>
      </c>
    </row>
    <row r="311" spans="1:12" outlineLevel="3" x14ac:dyDescent="0.25">
      <c r="A311" t="str">
        <f t="shared" si="25"/>
        <v>MiniDexed</v>
      </c>
      <c r="B311" t="str">
        <f t="shared" si="26"/>
        <v>TG2</v>
      </c>
      <c r="C311" t="str">
        <f t="shared" si="27"/>
        <v>Edit Voice</v>
      </c>
      <c r="D311" t="s">
        <v>43</v>
      </c>
      <c r="F311">
        <v>0</v>
      </c>
      <c r="G311">
        <v>99</v>
      </c>
      <c r="H311" s="3" t="s">
        <v>100</v>
      </c>
      <c r="I311" t="str">
        <f t="shared" si="23"/>
        <v>/MiniDexed/TG2/Edit Voice/P EG Rate 2</v>
      </c>
      <c r="J311">
        <f t="shared" si="24"/>
        <v>4</v>
      </c>
      <c r="K311" t="str" cm="1">
        <f t="array" ref="K311">INDEX(A311:E311,1,COUNTA(A311:E311))</f>
        <v>P EG Rate 2</v>
      </c>
      <c r="L311" t="str">
        <f>VLOOKUP(K311,$K$2:L310,2,FALSE)</f>
        <v>P R2</v>
      </c>
    </row>
    <row r="312" spans="1:12" outlineLevel="3" x14ac:dyDescent="0.25">
      <c r="A312" t="str">
        <f t="shared" si="25"/>
        <v>MiniDexed</v>
      </c>
      <c r="B312" t="str">
        <f t="shared" si="26"/>
        <v>TG2</v>
      </c>
      <c r="C312" t="str">
        <f t="shared" si="27"/>
        <v>Edit Voice</v>
      </c>
      <c r="D312" t="s">
        <v>44</v>
      </c>
      <c r="F312">
        <v>0</v>
      </c>
      <c r="G312">
        <v>99</v>
      </c>
      <c r="H312" s="3" t="s">
        <v>101</v>
      </c>
      <c r="I312" t="str">
        <f t="shared" si="23"/>
        <v>/MiniDexed/TG2/Edit Voice/P EG Rate 3</v>
      </c>
      <c r="J312">
        <f t="shared" si="24"/>
        <v>5</v>
      </c>
      <c r="K312" t="str" cm="1">
        <f t="array" ref="K312">INDEX(A312:E312,1,COUNTA(A312:E312))</f>
        <v>P EG Rate 3</v>
      </c>
      <c r="L312" t="str">
        <f>VLOOKUP(K312,$K$2:L311,2,FALSE)</f>
        <v>P R3</v>
      </c>
    </row>
    <row r="313" spans="1:12" outlineLevel="3" x14ac:dyDescent="0.25">
      <c r="A313" t="str">
        <f t="shared" si="25"/>
        <v>MiniDexed</v>
      </c>
      <c r="B313" t="str">
        <f t="shared" si="26"/>
        <v>TG2</v>
      </c>
      <c r="C313" t="str">
        <f t="shared" si="27"/>
        <v>Edit Voice</v>
      </c>
      <c r="D313" t="s">
        <v>45</v>
      </c>
      <c r="F313">
        <v>0</v>
      </c>
      <c r="G313">
        <v>99</v>
      </c>
      <c r="H313" s="3" t="s">
        <v>102</v>
      </c>
      <c r="I313" t="str">
        <f t="shared" si="23"/>
        <v>/MiniDexed/TG2/Edit Voice/P EG Rate 4</v>
      </c>
      <c r="J313">
        <f t="shared" si="24"/>
        <v>6</v>
      </c>
      <c r="K313" t="str" cm="1">
        <f t="array" ref="K313">INDEX(A313:E313,1,COUNTA(A313:E313))</f>
        <v>P EG Rate 4</v>
      </c>
      <c r="L313" t="str">
        <f>VLOOKUP(K313,$K$2:L312,2,FALSE)</f>
        <v>P R4</v>
      </c>
    </row>
    <row r="314" spans="1:12" outlineLevel="3" x14ac:dyDescent="0.25">
      <c r="A314" t="str">
        <f t="shared" si="25"/>
        <v>MiniDexed</v>
      </c>
      <c r="B314" t="str">
        <f t="shared" si="26"/>
        <v>TG2</v>
      </c>
      <c r="C314" t="str">
        <f t="shared" si="27"/>
        <v>Edit Voice</v>
      </c>
      <c r="D314" t="s">
        <v>46</v>
      </c>
      <c r="F314">
        <v>0</v>
      </c>
      <c r="G314">
        <v>99</v>
      </c>
      <c r="H314" s="3" t="s">
        <v>103</v>
      </c>
      <c r="I314" t="str">
        <f t="shared" si="23"/>
        <v>/MiniDexed/TG2/Edit Voice/P EG Level 1</v>
      </c>
      <c r="J314">
        <f t="shared" si="24"/>
        <v>7</v>
      </c>
      <c r="K314" t="str" cm="1">
        <f t="array" ref="K314">INDEX(A314:E314,1,COUNTA(A314:E314))</f>
        <v>P EG Level 1</v>
      </c>
      <c r="L314" t="str">
        <f>VLOOKUP(K314,$K$2:L313,2,FALSE)</f>
        <v>P L1</v>
      </c>
    </row>
    <row r="315" spans="1:12" outlineLevel="3" x14ac:dyDescent="0.25">
      <c r="A315" t="str">
        <f t="shared" si="25"/>
        <v>MiniDexed</v>
      </c>
      <c r="B315" t="str">
        <f t="shared" si="26"/>
        <v>TG2</v>
      </c>
      <c r="C315" t="str">
        <f t="shared" si="27"/>
        <v>Edit Voice</v>
      </c>
      <c r="D315" t="s">
        <v>47</v>
      </c>
      <c r="F315">
        <v>0</v>
      </c>
      <c r="G315">
        <v>99</v>
      </c>
      <c r="H315" s="3" t="s">
        <v>104</v>
      </c>
      <c r="I315" t="str">
        <f t="shared" si="23"/>
        <v>/MiniDexed/TG2/Edit Voice/P EG Level 2</v>
      </c>
      <c r="J315">
        <f t="shared" si="24"/>
        <v>8</v>
      </c>
      <c r="K315" t="str" cm="1">
        <f t="array" ref="K315">INDEX(A315:E315,1,COUNTA(A315:E315))</f>
        <v>P EG Level 2</v>
      </c>
      <c r="L315" t="str">
        <f>VLOOKUP(K315,$K$2:L314,2,FALSE)</f>
        <v>P L2</v>
      </c>
    </row>
    <row r="316" spans="1:12" outlineLevel="3" x14ac:dyDescent="0.25">
      <c r="A316" t="str">
        <f t="shared" si="25"/>
        <v>MiniDexed</v>
      </c>
      <c r="B316" t="str">
        <f t="shared" si="26"/>
        <v>TG2</v>
      </c>
      <c r="C316" t="str">
        <f t="shared" si="27"/>
        <v>Edit Voice</v>
      </c>
      <c r="D316" t="s">
        <v>48</v>
      </c>
      <c r="F316">
        <v>0</v>
      </c>
      <c r="G316">
        <v>99</v>
      </c>
      <c r="H316" s="3" t="s">
        <v>105</v>
      </c>
      <c r="I316" t="str">
        <f t="shared" si="23"/>
        <v>/MiniDexed/TG2/Edit Voice/P EG Level 3</v>
      </c>
      <c r="J316">
        <f t="shared" si="24"/>
        <v>9</v>
      </c>
      <c r="K316" t="str" cm="1">
        <f t="array" ref="K316">INDEX(A316:E316,1,COUNTA(A316:E316))</f>
        <v>P EG Level 3</v>
      </c>
      <c r="L316" t="str">
        <f>VLOOKUP(K316,$K$2:L315,2,FALSE)</f>
        <v>P L3</v>
      </c>
    </row>
    <row r="317" spans="1:12" outlineLevel="3" x14ac:dyDescent="0.25">
      <c r="A317" t="str">
        <f t="shared" si="25"/>
        <v>MiniDexed</v>
      </c>
      <c r="B317" t="str">
        <f t="shared" si="26"/>
        <v>TG2</v>
      </c>
      <c r="C317" t="str">
        <f t="shared" si="27"/>
        <v>Edit Voice</v>
      </c>
      <c r="D317" t="s">
        <v>49</v>
      </c>
      <c r="F317">
        <v>0</v>
      </c>
      <c r="G317">
        <v>99</v>
      </c>
      <c r="H317" s="3" t="s">
        <v>106</v>
      </c>
      <c r="I317" t="str">
        <f t="shared" si="23"/>
        <v>/MiniDexed/TG2/Edit Voice/P EG Level 4</v>
      </c>
      <c r="J317">
        <f t="shared" si="24"/>
        <v>10</v>
      </c>
      <c r="K317" t="str" cm="1">
        <f t="array" ref="K317">INDEX(A317:E317,1,COUNTA(A317:E317))</f>
        <v>P EG Level 4</v>
      </c>
      <c r="L317" t="str">
        <f>VLOOKUP(K317,$K$2:L316,2,FALSE)</f>
        <v>P L4</v>
      </c>
    </row>
    <row r="318" spans="1:12" outlineLevel="3" x14ac:dyDescent="0.25">
      <c r="A318" t="str">
        <f t="shared" si="25"/>
        <v>MiniDexed</v>
      </c>
      <c r="B318" t="str">
        <f t="shared" si="26"/>
        <v>TG2</v>
      </c>
      <c r="C318" t="str">
        <f t="shared" si="27"/>
        <v>Edit Voice</v>
      </c>
      <c r="D318" t="s">
        <v>50</v>
      </c>
      <c r="F318">
        <v>0</v>
      </c>
      <c r="G318">
        <v>1</v>
      </c>
      <c r="H318" s="3" t="s">
        <v>107</v>
      </c>
      <c r="I318" t="str">
        <f t="shared" si="23"/>
        <v>/MiniDexed/TG2/Edit Voice/Osc Key Sync</v>
      </c>
      <c r="J318">
        <f t="shared" si="24"/>
        <v>11</v>
      </c>
      <c r="K318" t="str" cm="1">
        <f t="array" ref="K318">INDEX(A318:E318,1,COUNTA(A318:E318))</f>
        <v>Osc Key Sync</v>
      </c>
      <c r="L318" t="str">
        <f>VLOOKUP(K318,$K$2:L317,2,FALSE)</f>
        <v>Sync</v>
      </c>
    </row>
    <row r="319" spans="1:12" outlineLevel="3" x14ac:dyDescent="0.25">
      <c r="A319" t="str">
        <f t="shared" si="25"/>
        <v>MiniDexed</v>
      </c>
      <c r="B319" t="str">
        <f t="shared" si="26"/>
        <v>TG2</v>
      </c>
      <c r="C319" t="str">
        <f t="shared" si="27"/>
        <v>Edit Voice</v>
      </c>
      <c r="D319" t="s">
        <v>51</v>
      </c>
      <c r="F319">
        <v>0</v>
      </c>
      <c r="G319">
        <v>99</v>
      </c>
      <c r="H319" s="3" t="s">
        <v>108</v>
      </c>
      <c r="I319" t="str">
        <f t="shared" si="23"/>
        <v>/MiniDexed/TG2/Edit Voice/LFO Speed</v>
      </c>
      <c r="J319">
        <f t="shared" si="24"/>
        <v>12</v>
      </c>
      <c r="K319" t="str" cm="1">
        <f t="array" ref="K319">INDEX(A319:E319,1,COUNTA(A319:E319))</f>
        <v>LFO Speed</v>
      </c>
      <c r="L319" t="str">
        <f>VLOOKUP(K319,$K$2:L318,2,FALSE)</f>
        <v>LFO speed</v>
      </c>
    </row>
    <row r="320" spans="1:12" outlineLevel="3" x14ac:dyDescent="0.25">
      <c r="A320" t="str">
        <f t="shared" si="25"/>
        <v>MiniDexed</v>
      </c>
      <c r="B320" t="str">
        <f t="shared" si="26"/>
        <v>TG2</v>
      </c>
      <c r="C320" t="str">
        <f t="shared" si="27"/>
        <v>Edit Voice</v>
      </c>
      <c r="D320" t="s">
        <v>52</v>
      </c>
      <c r="F320">
        <v>0</v>
      </c>
      <c r="G320">
        <v>99</v>
      </c>
      <c r="H320" s="3" t="s">
        <v>109</v>
      </c>
      <c r="I320" t="str">
        <f t="shared" si="23"/>
        <v>/MiniDexed/TG2/Edit Voice/LFO Delay</v>
      </c>
      <c r="J320">
        <f t="shared" si="24"/>
        <v>13</v>
      </c>
      <c r="K320" t="str" cm="1">
        <f t="array" ref="K320">INDEX(A320:E320,1,COUNTA(A320:E320))</f>
        <v>LFO Delay</v>
      </c>
      <c r="L320" t="e">
        <f>VLOOKUP(K320,$K$2:L319,2,FALSE)</f>
        <v>#N/A</v>
      </c>
    </row>
    <row r="321" spans="1:12" outlineLevel="3" x14ac:dyDescent="0.25">
      <c r="A321" t="str">
        <f t="shared" si="25"/>
        <v>MiniDexed</v>
      </c>
      <c r="B321" t="str">
        <f t="shared" si="26"/>
        <v>TG2</v>
      </c>
      <c r="C321" t="str">
        <f t="shared" si="27"/>
        <v>Edit Voice</v>
      </c>
      <c r="D321" t="s">
        <v>53</v>
      </c>
      <c r="F321">
        <v>0</v>
      </c>
      <c r="G321">
        <v>99</v>
      </c>
      <c r="H321" s="3" t="s">
        <v>110</v>
      </c>
      <c r="I321" t="str">
        <f t="shared" si="23"/>
        <v>/MiniDexed/TG2/Edit Voice/LFO PMD</v>
      </c>
      <c r="J321">
        <f t="shared" si="24"/>
        <v>14</v>
      </c>
      <c r="K321" t="str" cm="1">
        <f t="array" ref="K321">INDEX(A321:E321,1,COUNTA(A321:E321))</f>
        <v>LFO PMD</v>
      </c>
      <c r="L321" t="e">
        <f>VLOOKUP(K321,$K$2:L320,2,FALSE)</f>
        <v>#N/A</v>
      </c>
    </row>
    <row r="322" spans="1:12" outlineLevel="3" x14ac:dyDescent="0.25">
      <c r="A322" t="str">
        <f t="shared" si="25"/>
        <v>MiniDexed</v>
      </c>
      <c r="B322" t="str">
        <f t="shared" si="26"/>
        <v>TG2</v>
      </c>
      <c r="C322" t="str">
        <f t="shared" si="27"/>
        <v>Edit Voice</v>
      </c>
      <c r="D322" t="s">
        <v>54</v>
      </c>
      <c r="F322">
        <v>0</v>
      </c>
      <c r="G322">
        <v>99</v>
      </c>
      <c r="H322" s="3" t="s">
        <v>111</v>
      </c>
      <c r="I322" t="str">
        <f t="shared" si="23"/>
        <v>/MiniDexed/TG2/Edit Voice/LFO AMD</v>
      </c>
      <c r="J322">
        <f t="shared" si="24"/>
        <v>15</v>
      </c>
      <c r="K322" t="str" cm="1">
        <f t="array" ref="K322">INDEX(A322:E322,1,COUNTA(A322:E322))</f>
        <v>LFO AMD</v>
      </c>
      <c r="L322" t="e">
        <f>VLOOKUP(K322,$K$2:L321,2,FALSE)</f>
        <v>#N/A</v>
      </c>
    </row>
    <row r="323" spans="1:12" outlineLevel="3" x14ac:dyDescent="0.25">
      <c r="A323" t="str">
        <f t="shared" si="25"/>
        <v>MiniDexed</v>
      </c>
      <c r="B323" t="str">
        <f t="shared" si="26"/>
        <v>TG2</v>
      </c>
      <c r="C323" t="str">
        <f t="shared" si="27"/>
        <v>Edit Voice</v>
      </c>
      <c r="D323" t="s">
        <v>55</v>
      </c>
      <c r="F323">
        <v>0</v>
      </c>
      <c r="G323">
        <v>1</v>
      </c>
      <c r="H323" s="3" t="s">
        <v>112</v>
      </c>
      <c r="I323" t="str">
        <f t="shared" ref="I323:I386" si="28">IF(LEN(A323)&gt;0,"/"&amp;A323,"")&amp;IF(LEN(B323)&gt;0,"/"&amp;B323,"")&amp;IF(LEN(C323)&gt;0,"/"&amp;C323,"")&amp;IF(LEN(D323)&gt;0,"/"&amp;D323,"")&amp;IF(LEN(E323)&gt;0,"/"&amp;E323,"")</f>
        <v>/MiniDexed/TG2/Edit Voice/LFO Sync</v>
      </c>
      <c r="J323">
        <f t="shared" ref="J323:J386" si="29">IF(COUNTA(A323:E323)=COUNTA(A322:E322),J322+1,1)</f>
        <v>16</v>
      </c>
      <c r="K323" t="str" cm="1">
        <f t="array" ref="K323">INDEX(A323:E323,1,COUNTA(A323:E323))</f>
        <v>LFO Sync</v>
      </c>
      <c r="L323" t="e">
        <f>VLOOKUP(K323,$K$2:L322,2,FALSE)</f>
        <v>#N/A</v>
      </c>
    </row>
    <row r="324" spans="1:12" outlineLevel="3" x14ac:dyDescent="0.25">
      <c r="A324" t="str">
        <f t="shared" ref="A324:A387" si="30">A323</f>
        <v>MiniDexed</v>
      </c>
      <c r="B324" t="str">
        <f t="shared" si="26"/>
        <v>TG2</v>
      </c>
      <c r="C324" t="str">
        <f t="shared" si="27"/>
        <v>Edit Voice</v>
      </c>
      <c r="D324" t="s">
        <v>56</v>
      </c>
      <c r="F324">
        <v>0</v>
      </c>
      <c r="G324">
        <v>5</v>
      </c>
      <c r="H324" s="3" t="s">
        <v>113</v>
      </c>
      <c r="I324" t="str">
        <f t="shared" si="28"/>
        <v>/MiniDexed/TG2/Edit Voice/LFO Wave</v>
      </c>
      <c r="J324">
        <f t="shared" si="29"/>
        <v>17</v>
      </c>
      <c r="K324" t="str" cm="1">
        <f t="array" ref="K324">INDEX(A324:E324,1,COUNTA(A324:E324))</f>
        <v>LFO Wave</v>
      </c>
      <c r="L324" t="e">
        <f>VLOOKUP(K324,$K$2:L323,2,FALSE)</f>
        <v>#N/A</v>
      </c>
    </row>
    <row r="325" spans="1:12" outlineLevel="3" x14ac:dyDescent="0.25">
      <c r="A325" t="str">
        <f t="shared" si="30"/>
        <v>MiniDexed</v>
      </c>
      <c r="B325" t="str">
        <f t="shared" si="26"/>
        <v>TG2</v>
      </c>
      <c r="C325" t="str">
        <f t="shared" si="27"/>
        <v>Edit Voice</v>
      </c>
      <c r="D325" t="s">
        <v>57</v>
      </c>
      <c r="F325">
        <v>0</v>
      </c>
      <c r="G325">
        <v>7</v>
      </c>
      <c r="H325" s="3" t="s">
        <v>114</v>
      </c>
      <c r="I325" t="str">
        <f t="shared" si="28"/>
        <v>/MiniDexed/TG2/Edit Voice/P Mod Sens.</v>
      </c>
      <c r="J325">
        <f t="shared" si="29"/>
        <v>18</v>
      </c>
      <c r="K325" t="str" cm="1">
        <f t="array" ref="K325">INDEX(A325:E325,1,COUNTA(A325:E325))</f>
        <v>P Mod Sens.</v>
      </c>
      <c r="L325" t="e">
        <f>VLOOKUP(K325,$K$2:L324,2,FALSE)</f>
        <v>#N/A</v>
      </c>
    </row>
    <row r="326" spans="1:12" outlineLevel="3" x14ac:dyDescent="0.25">
      <c r="A326" t="str">
        <f t="shared" si="30"/>
        <v>MiniDexed</v>
      </c>
      <c r="B326" t="str">
        <f t="shared" si="26"/>
        <v>TG2</v>
      </c>
      <c r="C326" t="str">
        <f t="shared" si="27"/>
        <v>Edit Voice</v>
      </c>
      <c r="D326" t="s">
        <v>58</v>
      </c>
      <c r="F326">
        <v>0</v>
      </c>
      <c r="G326">
        <v>48</v>
      </c>
      <c r="H326" s="3" t="s">
        <v>115</v>
      </c>
      <c r="I326" t="str">
        <f t="shared" si="28"/>
        <v>/MiniDexed/TG2/Edit Voice/Transpose</v>
      </c>
      <c r="J326">
        <f t="shared" si="29"/>
        <v>19</v>
      </c>
      <c r="K326" t="str" cm="1">
        <f t="array" ref="K326">INDEX(A326:E326,1,COUNTA(A326:E326))</f>
        <v>Transpose</v>
      </c>
      <c r="L326" t="e">
        <f>VLOOKUP(K326,$K$2:L325,2,FALSE)</f>
        <v>#N/A</v>
      </c>
    </row>
    <row r="327" spans="1:12" outlineLevel="1" x14ac:dyDescent="0.25">
      <c r="A327" t="str">
        <f t="shared" si="30"/>
        <v>MiniDexed</v>
      </c>
      <c r="B327" s="1" t="s">
        <v>60</v>
      </c>
      <c r="I327" t="str">
        <f t="shared" si="28"/>
        <v>/MiniDexed/TG3</v>
      </c>
      <c r="J327">
        <f t="shared" si="29"/>
        <v>1</v>
      </c>
      <c r="K327" t="str" cm="1">
        <f t="array" ref="K327">INDEX(A327:E327,1,COUNTA(A327:E327))</f>
        <v>TG3</v>
      </c>
      <c r="L327" t="e">
        <f>VLOOKUP(K327,$K$2:L326,2,FALSE)</f>
        <v>#N/A</v>
      </c>
    </row>
    <row r="328" spans="1:12" outlineLevel="2" x14ac:dyDescent="0.25">
      <c r="A328" t="str">
        <f t="shared" si="30"/>
        <v>MiniDexed</v>
      </c>
      <c r="B328" t="str">
        <f>B327</f>
        <v>TG3</v>
      </c>
      <c r="C328" t="s">
        <v>7</v>
      </c>
      <c r="F328">
        <v>0</v>
      </c>
      <c r="G328">
        <v>31</v>
      </c>
      <c r="H328" t="s">
        <v>88</v>
      </c>
      <c r="I328" t="str">
        <f t="shared" si="28"/>
        <v>/MiniDexed/TG3/Voice</v>
      </c>
      <c r="J328">
        <f t="shared" si="29"/>
        <v>1</v>
      </c>
      <c r="K328" t="str" cm="1">
        <f t="array" ref="K328">INDEX(A328:E328,1,COUNTA(A328:E328))</f>
        <v>Voice</v>
      </c>
      <c r="L328" t="str">
        <f>VLOOKUP(K328,$K$2:L327,2,FALSE)</f>
        <v>Prst</v>
      </c>
    </row>
    <row r="329" spans="1:12" outlineLevel="2" x14ac:dyDescent="0.25">
      <c r="A329" t="str">
        <f t="shared" si="30"/>
        <v>MiniDexed</v>
      </c>
      <c r="B329" t="str">
        <f t="shared" ref="B329:B392" si="31">B328</f>
        <v>TG3</v>
      </c>
      <c r="C329" t="s">
        <v>8</v>
      </c>
      <c r="F329">
        <v>0</v>
      </c>
      <c r="G329">
        <f>2^14</f>
        <v>16384</v>
      </c>
      <c r="H329" t="s">
        <v>89</v>
      </c>
      <c r="I329" t="str">
        <f t="shared" si="28"/>
        <v>/MiniDexed/TG3/Bank</v>
      </c>
      <c r="J329">
        <f t="shared" si="29"/>
        <v>2</v>
      </c>
      <c r="K329" t="str" cm="1">
        <f t="array" ref="K329">INDEX(A329:E329,1,COUNTA(A329:E329))</f>
        <v>Bank</v>
      </c>
      <c r="L329" t="str">
        <f>VLOOKUP(K329,$K$2:L328,2,FALSE)</f>
        <v>Bank</v>
      </c>
    </row>
    <row r="330" spans="1:12" outlineLevel="2" x14ac:dyDescent="0.25">
      <c r="A330" t="str">
        <f t="shared" si="30"/>
        <v>MiniDexed</v>
      </c>
      <c r="B330" t="str">
        <f t="shared" si="31"/>
        <v>TG3</v>
      </c>
      <c r="C330" t="s">
        <v>9</v>
      </c>
      <c r="F330">
        <v>0</v>
      </c>
      <c r="G330">
        <v>127</v>
      </c>
      <c r="H330" t="s">
        <v>90</v>
      </c>
      <c r="I330" t="str">
        <f t="shared" si="28"/>
        <v>/MiniDexed/TG3/Volume</v>
      </c>
      <c r="J330">
        <f t="shared" si="29"/>
        <v>3</v>
      </c>
      <c r="K330" t="str" cm="1">
        <f t="array" ref="K330">INDEX(A330:E330,1,COUNTA(A330:E330))</f>
        <v>Volume</v>
      </c>
      <c r="L330" t="str">
        <f>VLOOKUP(K330,$K$2:L329,2,FALSE)</f>
        <v>Vol</v>
      </c>
    </row>
    <row r="331" spans="1:12" outlineLevel="2" x14ac:dyDescent="0.25">
      <c r="A331" t="str">
        <f t="shared" si="30"/>
        <v>MiniDexed</v>
      </c>
      <c r="B331" t="str">
        <f t="shared" si="31"/>
        <v>TG3</v>
      </c>
      <c r="C331" t="s">
        <v>10</v>
      </c>
      <c r="F331">
        <v>0</v>
      </c>
      <c r="G331">
        <v>127</v>
      </c>
      <c r="H331" t="s">
        <v>91</v>
      </c>
      <c r="I331" t="str">
        <f t="shared" si="28"/>
        <v>/MiniDexed/TG3/Pan</v>
      </c>
      <c r="J331">
        <f t="shared" si="29"/>
        <v>4</v>
      </c>
      <c r="K331" t="str" cm="1">
        <f t="array" ref="K331">INDEX(A331:E331,1,COUNTA(A331:E331))</f>
        <v>Pan</v>
      </c>
      <c r="L331" t="str">
        <f>VLOOKUP(K331,$K$2:L330,2,FALSE)</f>
        <v>Pan</v>
      </c>
    </row>
    <row r="332" spans="1:12" outlineLevel="2" x14ac:dyDescent="0.25">
      <c r="A332" t="str">
        <f t="shared" si="30"/>
        <v>MiniDexed</v>
      </c>
      <c r="B332" t="str">
        <f t="shared" si="31"/>
        <v>TG3</v>
      </c>
      <c r="C332" t="s">
        <v>11</v>
      </c>
      <c r="F332">
        <v>0</v>
      </c>
      <c r="G332">
        <v>99</v>
      </c>
      <c r="H332" t="s">
        <v>92</v>
      </c>
      <c r="I332" t="str">
        <f t="shared" si="28"/>
        <v>/MiniDexed/TG3/Reverd-Send</v>
      </c>
      <c r="J332">
        <f t="shared" si="29"/>
        <v>5</v>
      </c>
      <c r="K332" t="str" cm="1">
        <f t="array" ref="K332">INDEX(A332:E332,1,COUNTA(A332:E332))</f>
        <v>Reverd-Send</v>
      </c>
      <c r="L332" t="str">
        <f>VLOOKUP(K332,$K$2:L331,2,FALSE)</f>
        <v>Revb</v>
      </c>
    </row>
    <row r="333" spans="1:12" outlineLevel="2" x14ac:dyDescent="0.25">
      <c r="A333" t="str">
        <f t="shared" si="30"/>
        <v>MiniDexed</v>
      </c>
      <c r="B333" t="str">
        <f t="shared" si="31"/>
        <v>TG3</v>
      </c>
      <c r="C333" t="s">
        <v>12</v>
      </c>
      <c r="F333">
        <v>-99</v>
      </c>
      <c r="G333">
        <v>99</v>
      </c>
      <c r="H333" t="s">
        <v>93</v>
      </c>
      <c r="I333" t="str">
        <f t="shared" si="28"/>
        <v>/MiniDexed/TG3/Detune</v>
      </c>
      <c r="J333">
        <f t="shared" si="29"/>
        <v>6</v>
      </c>
      <c r="K333" t="str" cm="1">
        <f t="array" ref="K333">INDEX(A333:E333,1,COUNTA(A333:E333))</f>
        <v>Detune</v>
      </c>
      <c r="L333" t="str">
        <f>VLOOKUP(K333,$K$2:L332,2,FALSE)</f>
        <v>Tune</v>
      </c>
    </row>
    <row r="334" spans="1:12" outlineLevel="2" x14ac:dyDescent="0.25">
      <c r="A334" t="str">
        <f t="shared" si="30"/>
        <v>MiniDexed</v>
      </c>
      <c r="B334" t="str">
        <f t="shared" si="31"/>
        <v>TG3</v>
      </c>
      <c r="C334" t="s">
        <v>13</v>
      </c>
      <c r="F334">
        <v>0</v>
      </c>
      <c r="G334">
        <v>99</v>
      </c>
      <c r="H334" t="s">
        <v>94</v>
      </c>
      <c r="I334" t="str">
        <f t="shared" si="28"/>
        <v>/MiniDexed/TG3/Cutoff</v>
      </c>
      <c r="J334">
        <f t="shared" si="29"/>
        <v>7</v>
      </c>
      <c r="K334" t="str" cm="1">
        <f t="array" ref="K334">INDEX(A334:E334,1,COUNTA(A334:E334))</f>
        <v>Cutoff</v>
      </c>
      <c r="L334" t="str">
        <f>VLOOKUP(K334,$K$2:L333,2,FALSE)</f>
        <v>COff</v>
      </c>
    </row>
    <row r="335" spans="1:12" outlineLevel="2" x14ac:dyDescent="0.25">
      <c r="A335" t="str">
        <f t="shared" si="30"/>
        <v>MiniDexed</v>
      </c>
      <c r="B335" t="str">
        <f t="shared" si="31"/>
        <v>TG3</v>
      </c>
      <c r="C335" t="s">
        <v>14</v>
      </c>
      <c r="F335">
        <v>0</v>
      </c>
      <c r="G335">
        <v>99</v>
      </c>
      <c r="H335" t="s">
        <v>95</v>
      </c>
      <c r="I335" t="str">
        <f t="shared" si="28"/>
        <v>/MiniDexed/TG3/Resonance</v>
      </c>
      <c r="J335">
        <f t="shared" si="29"/>
        <v>8</v>
      </c>
      <c r="K335" t="str" cm="1">
        <f t="array" ref="K335">INDEX(A335:E335,1,COUNTA(A335:E335))</f>
        <v>Resonance</v>
      </c>
      <c r="L335" t="str">
        <f>VLOOKUP(K335,$K$2:L334,2,FALSE)</f>
        <v>Res</v>
      </c>
    </row>
    <row r="336" spans="1:12" outlineLevel="2" x14ac:dyDescent="0.25">
      <c r="A336" t="str">
        <f t="shared" si="30"/>
        <v>MiniDexed</v>
      </c>
      <c r="B336" t="str">
        <f t="shared" si="31"/>
        <v>TG3</v>
      </c>
      <c r="C336" t="s">
        <v>15</v>
      </c>
      <c r="F336">
        <v>0</v>
      </c>
      <c r="G336">
        <v>17</v>
      </c>
      <c r="H336" t="s">
        <v>96</v>
      </c>
      <c r="I336" t="str">
        <f t="shared" si="28"/>
        <v>/MiniDexed/TG3/Channel</v>
      </c>
      <c r="J336">
        <f t="shared" si="29"/>
        <v>9</v>
      </c>
      <c r="K336" t="str" cm="1">
        <f t="array" ref="K336">INDEX(A336:E336,1,COUNTA(A336:E336))</f>
        <v>Channel</v>
      </c>
      <c r="L336" t="str">
        <f>VLOOKUP(K336,$K$2:L335,2,FALSE)</f>
        <v>Chan</v>
      </c>
    </row>
    <row r="337" spans="1:12" outlineLevel="2" x14ac:dyDescent="0.25">
      <c r="A337" t="str">
        <f t="shared" si="30"/>
        <v>MiniDexed</v>
      </c>
      <c r="B337" t="str">
        <f t="shared" si="31"/>
        <v>TG3</v>
      </c>
      <c r="C337" s="1" t="s">
        <v>16</v>
      </c>
      <c r="I337" t="str">
        <f t="shared" si="28"/>
        <v>/MiniDexed/TG3/Edit Voice</v>
      </c>
      <c r="J337">
        <f t="shared" si="29"/>
        <v>10</v>
      </c>
      <c r="K337" t="str" cm="1">
        <f t="array" ref="K337">INDEX(A337:E337,1,COUNTA(A337:E337))</f>
        <v>Edit Voice</v>
      </c>
      <c r="L337">
        <f>VLOOKUP(K337,$K$2:L336,2,FALSE)</f>
        <v>0</v>
      </c>
    </row>
    <row r="338" spans="1:12" outlineLevel="3" x14ac:dyDescent="0.25">
      <c r="A338" t="str">
        <f t="shared" si="30"/>
        <v>MiniDexed</v>
      </c>
      <c r="B338" t="str">
        <f t="shared" si="31"/>
        <v>TG3</v>
      </c>
      <c r="C338" t="str">
        <f>C337</f>
        <v>Edit Voice</v>
      </c>
      <c r="D338" s="1" t="s">
        <v>17</v>
      </c>
      <c r="I338" t="str">
        <f t="shared" si="28"/>
        <v>/MiniDexed/TG3/Edit Voice/OP1</v>
      </c>
      <c r="J338">
        <f t="shared" si="29"/>
        <v>1</v>
      </c>
      <c r="K338" t="str" cm="1">
        <f t="array" ref="K338">INDEX(A338:E338,1,COUNTA(A338:E338))</f>
        <v>OP1</v>
      </c>
      <c r="L338" t="str">
        <f>VLOOKUP(K338,$K$2:L337,2,FALSE)</f>
        <v>OP1</v>
      </c>
    </row>
    <row r="339" spans="1:12" outlineLevel="4" x14ac:dyDescent="0.25">
      <c r="A339" t="str">
        <f t="shared" si="30"/>
        <v>MiniDexed</v>
      </c>
      <c r="B339" t="str">
        <f t="shared" si="31"/>
        <v>TG3</v>
      </c>
      <c r="C339" t="str">
        <f t="shared" ref="C339:D402" si="32">C338</f>
        <v>Edit Voice</v>
      </c>
      <c r="D339" t="str">
        <f>D338</f>
        <v>OP1</v>
      </c>
      <c r="E339" t="s">
        <v>18</v>
      </c>
      <c r="F339">
        <v>0</v>
      </c>
      <c r="G339">
        <v>99</v>
      </c>
      <c r="H339" s="3" t="s">
        <v>116</v>
      </c>
      <c r="I339" t="str">
        <f t="shared" si="28"/>
        <v>/MiniDexed/TG3/Edit Voice/OP1/Output Level</v>
      </c>
      <c r="J339">
        <f t="shared" si="29"/>
        <v>1</v>
      </c>
      <c r="K339" t="str" cm="1">
        <f t="array" ref="K339">INDEX(A339:E339,1,COUNTA(A339:E339))</f>
        <v>Output Level</v>
      </c>
      <c r="L339" t="str">
        <f>VLOOKUP(K339,$K$2:L338,2,FALSE)</f>
        <v>Lvl</v>
      </c>
    </row>
    <row r="340" spans="1:12" outlineLevel="4" x14ac:dyDescent="0.25">
      <c r="A340" t="str">
        <f t="shared" si="30"/>
        <v>MiniDexed</v>
      </c>
      <c r="B340" t="str">
        <f t="shared" si="31"/>
        <v>TG3</v>
      </c>
      <c r="C340" t="str">
        <f t="shared" si="32"/>
        <v>Edit Voice</v>
      </c>
      <c r="D340" t="str">
        <f t="shared" si="32"/>
        <v>OP1</v>
      </c>
      <c r="E340" t="s">
        <v>19</v>
      </c>
      <c r="F340">
        <v>0</v>
      </c>
      <c r="G340">
        <v>31</v>
      </c>
      <c r="H340" s="3" t="s">
        <v>117</v>
      </c>
      <c r="I340" t="str">
        <f t="shared" si="28"/>
        <v>/MiniDexed/TG3/Edit Voice/OP1/Freq Coarse</v>
      </c>
      <c r="J340">
        <f t="shared" si="29"/>
        <v>2</v>
      </c>
      <c r="K340" t="str" cm="1">
        <f t="array" ref="K340">INDEX(A340:E340,1,COUNTA(A340:E340))</f>
        <v>Freq Coarse</v>
      </c>
      <c r="L340" t="str">
        <f>VLOOKUP(K340,$K$2:L339,2,FALSE)</f>
        <v>Coar</v>
      </c>
    </row>
    <row r="341" spans="1:12" outlineLevel="4" x14ac:dyDescent="0.25">
      <c r="A341" t="str">
        <f t="shared" si="30"/>
        <v>MiniDexed</v>
      </c>
      <c r="B341" t="str">
        <f t="shared" si="31"/>
        <v>TG3</v>
      </c>
      <c r="C341" t="str">
        <f t="shared" si="32"/>
        <v>Edit Voice</v>
      </c>
      <c r="D341" t="str">
        <f t="shared" si="32"/>
        <v>OP1</v>
      </c>
      <c r="E341" t="s">
        <v>20</v>
      </c>
      <c r="F341">
        <v>0</v>
      </c>
      <c r="G341">
        <v>99</v>
      </c>
      <c r="H341" s="3" t="s">
        <v>118</v>
      </c>
      <c r="I341" t="str">
        <f t="shared" si="28"/>
        <v>/MiniDexed/TG3/Edit Voice/OP1/Freq Fine</v>
      </c>
      <c r="J341">
        <f t="shared" si="29"/>
        <v>3</v>
      </c>
      <c r="K341" t="str" cm="1">
        <f t="array" ref="K341">INDEX(A341:E341,1,COUNTA(A341:E341))</f>
        <v>Freq Fine</v>
      </c>
      <c r="L341" t="str">
        <f>VLOOKUP(K341,$K$2:L340,2,FALSE)</f>
        <v>Fine</v>
      </c>
    </row>
    <row r="342" spans="1:12" outlineLevel="4" x14ac:dyDescent="0.25">
      <c r="A342" t="str">
        <f t="shared" si="30"/>
        <v>MiniDexed</v>
      </c>
      <c r="B342" t="str">
        <f t="shared" si="31"/>
        <v>TG3</v>
      </c>
      <c r="C342" t="str">
        <f t="shared" si="32"/>
        <v>Edit Voice</v>
      </c>
      <c r="D342" t="str">
        <f t="shared" si="32"/>
        <v>OP1</v>
      </c>
      <c r="E342" t="s">
        <v>21</v>
      </c>
      <c r="F342">
        <v>0</v>
      </c>
      <c r="G342">
        <v>14</v>
      </c>
      <c r="H342" s="3" t="s">
        <v>119</v>
      </c>
      <c r="I342" t="str">
        <f t="shared" si="28"/>
        <v>/MiniDexed/TG3/Edit Voice/OP1/Osc Detune</v>
      </c>
      <c r="J342">
        <f t="shared" si="29"/>
        <v>4</v>
      </c>
      <c r="K342" t="str" cm="1">
        <f t="array" ref="K342">INDEX(A342:E342,1,COUNTA(A342:E342))</f>
        <v>Osc Detune</v>
      </c>
      <c r="L342" t="str">
        <f>VLOOKUP(K342,$K$2:L341,2,FALSE)</f>
        <v>Detn</v>
      </c>
    </row>
    <row r="343" spans="1:12" outlineLevel="4" x14ac:dyDescent="0.25">
      <c r="A343" t="str">
        <f t="shared" si="30"/>
        <v>MiniDexed</v>
      </c>
      <c r="B343" t="str">
        <f t="shared" si="31"/>
        <v>TG3</v>
      </c>
      <c r="C343" t="str">
        <f t="shared" si="32"/>
        <v>Edit Voice</v>
      </c>
      <c r="D343" t="str">
        <f t="shared" si="32"/>
        <v>OP1</v>
      </c>
      <c r="E343" t="s">
        <v>22</v>
      </c>
      <c r="F343">
        <v>0</v>
      </c>
      <c r="G343">
        <v>1</v>
      </c>
      <c r="H343" s="3" t="s">
        <v>120</v>
      </c>
      <c r="I343" t="str">
        <f t="shared" si="28"/>
        <v>/MiniDexed/TG3/Edit Voice/OP1/Osc Mode</v>
      </c>
      <c r="J343">
        <f t="shared" si="29"/>
        <v>5</v>
      </c>
      <c r="K343" t="str" cm="1">
        <f t="array" ref="K343">INDEX(A343:E343,1,COUNTA(A343:E343))</f>
        <v>Osc Mode</v>
      </c>
      <c r="L343" t="str">
        <f>VLOOKUP(K343,$K$2:L342,2,FALSE)</f>
        <v>Mode</v>
      </c>
    </row>
    <row r="344" spans="1:12" outlineLevel="4" x14ac:dyDescent="0.25">
      <c r="A344" t="str">
        <f t="shared" si="30"/>
        <v>MiniDexed</v>
      </c>
      <c r="B344" t="str">
        <f t="shared" si="31"/>
        <v>TG3</v>
      </c>
      <c r="C344" t="str">
        <f t="shared" si="32"/>
        <v>Edit Voice</v>
      </c>
      <c r="D344" t="str">
        <f t="shared" si="32"/>
        <v>OP1</v>
      </c>
      <c r="E344" t="s">
        <v>23</v>
      </c>
      <c r="F344">
        <v>0</v>
      </c>
      <c r="G344">
        <v>99</v>
      </c>
      <c r="H344" s="3" t="s">
        <v>121</v>
      </c>
      <c r="I344" t="str">
        <f t="shared" si="28"/>
        <v>/MiniDexed/TG3/Edit Voice/OP1/EG Rate 1</v>
      </c>
      <c r="J344">
        <f t="shared" si="29"/>
        <v>6</v>
      </c>
      <c r="K344" t="str" cm="1">
        <f t="array" ref="K344">INDEX(A344:E344,1,COUNTA(A344:E344))</f>
        <v>EG Rate 1</v>
      </c>
      <c r="L344" t="str">
        <f>VLOOKUP(K344,$K$2:L343,2,FALSE)</f>
        <v>EGR1</v>
      </c>
    </row>
    <row r="345" spans="1:12" outlineLevel="4" x14ac:dyDescent="0.25">
      <c r="A345" t="str">
        <f t="shared" si="30"/>
        <v>MiniDexed</v>
      </c>
      <c r="B345" t="str">
        <f t="shared" si="31"/>
        <v>TG3</v>
      </c>
      <c r="C345" t="str">
        <f t="shared" si="32"/>
        <v>Edit Voice</v>
      </c>
      <c r="D345" t="str">
        <f t="shared" si="32"/>
        <v>OP1</v>
      </c>
      <c r="E345" t="s">
        <v>24</v>
      </c>
      <c r="F345">
        <v>0</v>
      </c>
      <c r="G345">
        <v>99</v>
      </c>
      <c r="H345" s="3" t="s">
        <v>122</v>
      </c>
      <c r="I345" t="str">
        <f t="shared" si="28"/>
        <v>/MiniDexed/TG3/Edit Voice/OP1/EG Rate 2</v>
      </c>
      <c r="J345">
        <f t="shared" si="29"/>
        <v>7</v>
      </c>
      <c r="K345" t="str" cm="1">
        <f t="array" ref="K345">INDEX(A345:E345,1,COUNTA(A345:E345))</f>
        <v>EG Rate 2</v>
      </c>
      <c r="L345" t="str">
        <f>VLOOKUP(K345,$K$2:L344,2,FALSE)</f>
        <v>EGR2</v>
      </c>
    </row>
    <row r="346" spans="1:12" outlineLevel="4" x14ac:dyDescent="0.25">
      <c r="A346" t="str">
        <f t="shared" si="30"/>
        <v>MiniDexed</v>
      </c>
      <c r="B346" t="str">
        <f t="shared" si="31"/>
        <v>TG3</v>
      </c>
      <c r="C346" t="str">
        <f t="shared" si="32"/>
        <v>Edit Voice</v>
      </c>
      <c r="D346" t="str">
        <f t="shared" si="32"/>
        <v>OP1</v>
      </c>
      <c r="E346" t="s">
        <v>25</v>
      </c>
      <c r="F346">
        <v>0</v>
      </c>
      <c r="G346">
        <v>99</v>
      </c>
      <c r="H346" s="3" t="s">
        <v>123</v>
      </c>
      <c r="I346" t="str">
        <f t="shared" si="28"/>
        <v>/MiniDexed/TG3/Edit Voice/OP1/EG Rate 3</v>
      </c>
      <c r="J346">
        <f t="shared" si="29"/>
        <v>8</v>
      </c>
      <c r="K346" t="str" cm="1">
        <f t="array" ref="K346">INDEX(A346:E346,1,COUNTA(A346:E346))</f>
        <v>EG Rate 3</v>
      </c>
      <c r="L346" t="str">
        <f>VLOOKUP(K346,$K$2:L345,2,FALSE)</f>
        <v>EGR3</v>
      </c>
    </row>
    <row r="347" spans="1:12" outlineLevel="4" x14ac:dyDescent="0.25">
      <c r="A347" t="str">
        <f t="shared" si="30"/>
        <v>MiniDexed</v>
      </c>
      <c r="B347" t="str">
        <f t="shared" si="31"/>
        <v>TG3</v>
      </c>
      <c r="C347" t="str">
        <f t="shared" si="32"/>
        <v>Edit Voice</v>
      </c>
      <c r="D347" t="str">
        <f t="shared" si="32"/>
        <v>OP1</v>
      </c>
      <c r="E347" t="s">
        <v>26</v>
      </c>
      <c r="F347">
        <v>0</v>
      </c>
      <c r="G347">
        <v>99</v>
      </c>
      <c r="H347" s="3" t="s">
        <v>124</v>
      </c>
      <c r="I347" t="str">
        <f t="shared" si="28"/>
        <v>/MiniDexed/TG3/Edit Voice/OP1/EG Rate 4</v>
      </c>
      <c r="J347">
        <f t="shared" si="29"/>
        <v>9</v>
      </c>
      <c r="K347" t="str" cm="1">
        <f t="array" ref="K347">INDEX(A347:E347,1,COUNTA(A347:E347))</f>
        <v>EG Rate 4</v>
      </c>
      <c r="L347" t="str">
        <f>VLOOKUP(K347,$K$2:L346,2,FALSE)</f>
        <v>EGR4</v>
      </c>
    </row>
    <row r="348" spans="1:12" outlineLevel="4" x14ac:dyDescent="0.25">
      <c r="A348" t="str">
        <f t="shared" si="30"/>
        <v>MiniDexed</v>
      </c>
      <c r="B348" t="str">
        <f t="shared" si="31"/>
        <v>TG3</v>
      </c>
      <c r="C348" t="str">
        <f t="shared" si="32"/>
        <v>Edit Voice</v>
      </c>
      <c r="D348" t="str">
        <f t="shared" si="32"/>
        <v>OP1</v>
      </c>
      <c r="E348" t="s">
        <v>139</v>
      </c>
      <c r="F348">
        <v>0</v>
      </c>
      <c r="G348">
        <v>99</v>
      </c>
      <c r="H348" s="3" t="s">
        <v>125</v>
      </c>
      <c r="I348" t="str">
        <f t="shared" si="28"/>
        <v>/MiniDexed/TG3/Edit Voice/OP1/EG Level 1</v>
      </c>
      <c r="J348">
        <f t="shared" si="29"/>
        <v>10</v>
      </c>
      <c r="K348" t="str" cm="1">
        <f t="array" ref="K348">INDEX(A348:E348,1,COUNTA(A348:E348))</f>
        <v>EG Level 1</v>
      </c>
      <c r="L348" t="str">
        <f>VLOOKUP(K348,$K$2:L347,2,FALSE)</f>
        <v>EGL1</v>
      </c>
    </row>
    <row r="349" spans="1:12" outlineLevel="4" x14ac:dyDescent="0.25">
      <c r="A349" t="str">
        <f t="shared" si="30"/>
        <v>MiniDexed</v>
      </c>
      <c r="B349" t="str">
        <f t="shared" si="31"/>
        <v>TG3</v>
      </c>
      <c r="C349" t="str">
        <f t="shared" si="32"/>
        <v>Edit Voice</v>
      </c>
      <c r="D349" t="str">
        <f t="shared" si="32"/>
        <v>OP1</v>
      </c>
      <c r="E349" t="s">
        <v>140</v>
      </c>
      <c r="F349">
        <v>0</v>
      </c>
      <c r="G349">
        <v>99</v>
      </c>
      <c r="H349" s="3" t="s">
        <v>126</v>
      </c>
      <c r="I349" t="str">
        <f t="shared" si="28"/>
        <v>/MiniDexed/TG3/Edit Voice/OP1/EG Level 2</v>
      </c>
      <c r="J349">
        <f t="shared" si="29"/>
        <v>11</v>
      </c>
      <c r="K349" t="str" cm="1">
        <f t="array" ref="K349">INDEX(A349:E349,1,COUNTA(A349:E349))</f>
        <v>EG Level 2</v>
      </c>
      <c r="L349" t="str">
        <f>VLOOKUP(K349,$K$2:L348,2,FALSE)</f>
        <v>EGL2</v>
      </c>
    </row>
    <row r="350" spans="1:12" outlineLevel="4" x14ac:dyDescent="0.25">
      <c r="A350" t="str">
        <f t="shared" si="30"/>
        <v>MiniDexed</v>
      </c>
      <c r="B350" t="str">
        <f t="shared" si="31"/>
        <v>TG3</v>
      </c>
      <c r="C350" t="str">
        <f t="shared" si="32"/>
        <v>Edit Voice</v>
      </c>
      <c r="D350" t="str">
        <f t="shared" si="32"/>
        <v>OP1</v>
      </c>
      <c r="E350" t="s">
        <v>141</v>
      </c>
      <c r="F350">
        <v>0</v>
      </c>
      <c r="G350">
        <v>99</v>
      </c>
      <c r="H350" s="3" t="s">
        <v>127</v>
      </c>
      <c r="I350" t="str">
        <f t="shared" si="28"/>
        <v>/MiniDexed/TG3/Edit Voice/OP1/EG Level 3</v>
      </c>
      <c r="J350">
        <f t="shared" si="29"/>
        <v>12</v>
      </c>
      <c r="K350" t="str" cm="1">
        <f t="array" ref="K350">INDEX(A350:E350,1,COUNTA(A350:E350))</f>
        <v>EG Level 3</v>
      </c>
      <c r="L350" t="str">
        <f>VLOOKUP(K350,$K$2:L349,2,FALSE)</f>
        <v>EGL3</v>
      </c>
    </row>
    <row r="351" spans="1:12" outlineLevel="4" x14ac:dyDescent="0.25">
      <c r="A351" t="str">
        <f t="shared" si="30"/>
        <v>MiniDexed</v>
      </c>
      <c r="B351" t="str">
        <f t="shared" si="31"/>
        <v>TG3</v>
      </c>
      <c r="C351" t="str">
        <f t="shared" si="32"/>
        <v>Edit Voice</v>
      </c>
      <c r="D351" t="str">
        <f t="shared" si="32"/>
        <v>OP1</v>
      </c>
      <c r="E351" t="s">
        <v>142</v>
      </c>
      <c r="F351">
        <v>0</v>
      </c>
      <c r="G351">
        <v>99</v>
      </c>
      <c r="H351" s="3" t="s">
        <v>128</v>
      </c>
      <c r="I351" t="str">
        <f t="shared" si="28"/>
        <v>/MiniDexed/TG3/Edit Voice/OP1/EG Level 4</v>
      </c>
      <c r="J351">
        <f t="shared" si="29"/>
        <v>13</v>
      </c>
      <c r="K351" t="str" cm="1">
        <f t="array" ref="K351">INDEX(A351:E351,1,COUNTA(A351:E351))</f>
        <v>EG Level 4</v>
      </c>
      <c r="L351" t="str">
        <f>VLOOKUP(K351,$K$2:L350,2,FALSE)</f>
        <v>EGL4</v>
      </c>
    </row>
    <row r="352" spans="1:12" outlineLevel="4" x14ac:dyDescent="0.25">
      <c r="A352" t="str">
        <f t="shared" si="30"/>
        <v>MiniDexed</v>
      </c>
      <c r="B352" t="str">
        <f t="shared" si="31"/>
        <v>TG3</v>
      </c>
      <c r="C352" t="str">
        <f t="shared" si="32"/>
        <v>Edit Voice</v>
      </c>
      <c r="D352" t="str">
        <f t="shared" si="32"/>
        <v>OP1</v>
      </c>
      <c r="E352" t="s">
        <v>27</v>
      </c>
      <c r="F352">
        <v>0</v>
      </c>
      <c r="G352">
        <v>99</v>
      </c>
      <c r="H352" s="3" t="s">
        <v>129</v>
      </c>
      <c r="I352" t="str">
        <f t="shared" si="28"/>
        <v>/MiniDexed/TG3/Edit Voice/OP1/Break Point</v>
      </c>
      <c r="J352">
        <f t="shared" si="29"/>
        <v>14</v>
      </c>
      <c r="K352" t="str" cm="1">
        <f t="array" ref="K352">INDEX(A352:E352,1,COUNTA(A352:E352))</f>
        <v>Break Point</v>
      </c>
      <c r="L352" t="str">
        <f>VLOOKUP(K352,$K$2:L351,2,FALSE)</f>
        <v>Brk</v>
      </c>
    </row>
    <row r="353" spans="1:12" outlineLevel="4" x14ac:dyDescent="0.25">
      <c r="A353" t="str">
        <f t="shared" si="30"/>
        <v>MiniDexed</v>
      </c>
      <c r="B353" t="str">
        <f t="shared" si="31"/>
        <v>TG3</v>
      </c>
      <c r="C353" t="str">
        <f t="shared" si="32"/>
        <v>Edit Voice</v>
      </c>
      <c r="D353" t="str">
        <f t="shared" si="32"/>
        <v>OP1</v>
      </c>
      <c r="E353" t="s">
        <v>28</v>
      </c>
      <c r="F353">
        <v>0</v>
      </c>
      <c r="G353">
        <v>99</v>
      </c>
      <c r="H353" s="3" t="s">
        <v>130</v>
      </c>
      <c r="I353" t="str">
        <f t="shared" si="28"/>
        <v>/MiniDexed/TG3/Edit Voice/OP1/L Key Depth</v>
      </c>
      <c r="J353">
        <f t="shared" si="29"/>
        <v>15</v>
      </c>
      <c r="K353" t="str" cm="1">
        <f t="array" ref="K353">INDEX(A353:E353,1,COUNTA(A353:E353))</f>
        <v>L Key Depth</v>
      </c>
      <c r="L353" t="str">
        <f>VLOOKUP(K353,$K$2:L352,2,FALSE)</f>
        <v>LK D</v>
      </c>
    </row>
    <row r="354" spans="1:12" outlineLevel="4" x14ac:dyDescent="0.25">
      <c r="A354" t="str">
        <f t="shared" si="30"/>
        <v>MiniDexed</v>
      </c>
      <c r="B354" t="str">
        <f t="shared" si="31"/>
        <v>TG3</v>
      </c>
      <c r="C354" t="str">
        <f t="shared" si="32"/>
        <v>Edit Voice</v>
      </c>
      <c r="D354" t="str">
        <f t="shared" si="32"/>
        <v>OP1</v>
      </c>
      <c r="E354" t="s">
        <v>29</v>
      </c>
      <c r="F354">
        <v>0</v>
      </c>
      <c r="G354">
        <v>99</v>
      </c>
      <c r="H354" s="3" t="s">
        <v>131</v>
      </c>
      <c r="I354" t="str">
        <f t="shared" si="28"/>
        <v>/MiniDexed/TG3/Edit Voice/OP1/R Key Depth</v>
      </c>
      <c r="J354">
        <f t="shared" si="29"/>
        <v>16</v>
      </c>
      <c r="K354" t="str" cm="1">
        <f t="array" ref="K354">INDEX(A354:E354,1,COUNTA(A354:E354))</f>
        <v>R Key Depth</v>
      </c>
      <c r="L354" t="str">
        <f>VLOOKUP(K354,$K$2:L353,2,FALSE)</f>
        <v>RK D</v>
      </c>
    </row>
    <row r="355" spans="1:12" outlineLevel="4" x14ac:dyDescent="0.25">
      <c r="A355" t="str">
        <f t="shared" si="30"/>
        <v>MiniDexed</v>
      </c>
      <c r="B355" t="str">
        <f t="shared" si="31"/>
        <v>TG3</v>
      </c>
      <c r="C355" t="str">
        <f t="shared" si="32"/>
        <v>Edit Voice</v>
      </c>
      <c r="D355" t="str">
        <f t="shared" si="32"/>
        <v>OP1</v>
      </c>
      <c r="E355" t="s">
        <v>30</v>
      </c>
      <c r="F355">
        <v>0</v>
      </c>
      <c r="G355">
        <v>3</v>
      </c>
      <c r="H355" s="3" t="s">
        <v>132</v>
      </c>
      <c r="I355" t="str">
        <f t="shared" si="28"/>
        <v>/MiniDexed/TG3/Edit Voice/OP1/L Key Scale</v>
      </c>
      <c r="J355">
        <f t="shared" si="29"/>
        <v>17</v>
      </c>
      <c r="K355" t="str" cm="1">
        <f t="array" ref="K355">INDEX(A355:E355,1,COUNTA(A355:E355))</f>
        <v>L Key Scale</v>
      </c>
      <c r="L355" t="str">
        <f>VLOOKUP(K355,$K$2:L354,2,FALSE)</f>
        <v>LK S</v>
      </c>
    </row>
    <row r="356" spans="1:12" outlineLevel="4" x14ac:dyDescent="0.25">
      <c r="A356" t="str">
        <f t="shared" si="30"/>
        <v>MiniDexed</v>
      </c>
      <c r="B356" t="str">
        <f t="shared" si="31"/>
        <v>TG3</v>
      </c>
      <c r="C356" t="str">
        <f t="shared" si="32"/>
        <v>Edit Voice</v>
      </c>
      <c r="D356" t="str">
        <f t="shared" si="32"/>
        <v>OP1</v>
      </c>
      <c r="E356" t="s">
        <v>31</v>
      </c>
      <c r="F356">
        <v>0</v>
      </c>
      <c r="G356">
        <v>3</v>
      </c>
      <c r="H356" s="3" t="s">
        <v>133</v>
      </c>
      <c r="I356" t="str">
        <f t="shared" si="28"/>
        <v>/MiniDexed/TG3/Edit Voice/OP1/R Key Scale</v>
      </c>
      <c r="J356">
        <f t="shared" si="29"/>
        <v>18</v>
      </c>
      <c r="K356" t="str" cm="1">
        <f t="array" ref="K356">INDEX(A356:E356,1,COUNTA(A356:E356))</f>
        <v>R Key Scale</v>
      </c>
      <c r="L356" t="str">
        <f>VLOOKUP(K356,$K$2:L355,2,FALSE)</f>
        <v>RK S</v>
      </c>
    </row>
    <row r="357" spans="1:12" outlineLevel="4" x14ac:dyDescent="0.25">
      <c r="A357" t="str">
        <f t="shared" si="30"/>
        <v>MiniDexed</v>
      </c>
      <c r="B357" t="str">
        <f t="shared" si="31"/>
        <v>TG3</v>
      </c>
      <c r="C357" t="str">
        <f t="shared" si="32"/>
        <v>Edit Voice</v>
      </c>
      <c r="D357" t="str">
        <f t="shared" si="32"/>
        <v>OP1</v>
      </c>
      <c r="E357" t="s">
        <v>32</v>
      </c>
      <c r="F357">
        <v>0</v>
      </c>
      <c r="G357">
        <v>7</v>
      </c>
      <c r="H357" s="3" t="s">
        <v>134</v>
      </c>
      <c r="I357" t="str">
        <f t="shared" si="28"/>
        <v>/MiniDexed/TG3/Edit Voice/OP1/Rate Scaling</v>
      </c>
      <c r="J357">
        <f t="shared" si="29"/>
        <v>19</v>
      </c>
      <c r="K357" t="str" cm="1">
        <f t="array" ref="K357">INDEX(A357:E357,1,COUNTA(A357:E357))</f>
        <v>Rate Scaling</v>
      </c>
      <c r="L357" t="str">
        <f>VLOOKUP(K357,$K$2:L356,2,FALSE)</f>
        <v>Rate</v>
      </c>
    </row>
    <row r="358" spans="1:12" outlineLevel="4" x14ac:dyDescent="0.25">
      <c r="A358" t="str">
        <f t="shared" si="30"/>
        <v>MiniDexed</v>
      </c>
      <c r="B358" t="str">
        <f t="shared" si="31"/>
        <v>TG3</v>
      </c>
      <c r="C358" t="str">
        <f t="shared" si="32"/>
        <v>Edit Voice</v>
      </c>
      <c r="D358" t="str">
        <f t="shared" si="32"/>
        <v>OP1</v>
      </c>
      <c r="E358" t="s">
        <v>34</v>
      </c>
      <c r="F358">
        <v>0</v>
      </c>
      <c r="G358">
        <v>3</v>
      </c>
      <c r="H358" s="3" t="s">
        <v>135</v>
      </c>
      <c r="I358" t="str">
        <f t="shared" si="28"/>
        <v>/MiniDexed/TG3/Edit Voice/OP1/A Mod Sens.</v>
      </c>
      <c r="J358">
        <f t="shared" si="29"/>
        <v>20</v>
      </c>
      <c r="K358" t="str" cm="1">
        <f t="array" ref="K358">INDEX(A358:E358,1,COUNTA(A358:E358))</f>
        <v>A Mod Sens.</v>
      </c>
      <c r="L358" t="str">
        <f>VLOOKUP(K358,$K$2:L357,2,FALSE)</f>
        <v>AM S</v>
      </c>
    </row>
    <row r="359" spans="1:12" outlineLevel="4" x14ac:dyDescent="0.25">
      <c r="A359" t="str">
        <f t="shared" si="30"/>
        <v>MiniDexed</v>
      </c>
      <c r="B359" t="str">
        <f t="shared" si="31"/>
        <v>TG3</v>
      </c>
      <c r="C359" t="str">
        <f t="shared" si="32"/>
        <v>Edit Voice</v>
      </c>
      <c r="D359" t="str">
        <f t="shared" si="32"/>
        <v>OP1</v>
      </c>
      <c r="E359" t="s">
        <v>33</v>
      </c>
      <c r="F359">
        <v>0</v>
      </c>
      <c r="G359">
        <v>7</v>
      </c>
      <c r="H359" s="3" t="s">
        <v>136</v>
      </c>
      <c r="I359" t="str">
        <f t="shared" si="28"/>
        <v>/MiniDexed/TG3/Edit Voice/OP1/K Vel. Sens</v>
      </c>
      <c r="J359">
        <f t="shared" si="29"/>
        <v>21</v>
      </c>
      <c r="K359" t="str" cm="1">
        <f t="array" ref="K359">INDEX(A359:E359,1,COUNTA(A359:E359))</f>
        <v>K Vel. Sens</v>
      </c>
      <c r="L359" t="str">
        <f>VLOOKUP(K359,$K$2:L358,2,FALSE)</f>
        <v>KV S</v>
      </c>
    </row>
    <row r="360" spans="1:12" outlineLevel="3" x14ac:dyDescent="0.25">
      <c r="A360" t="str">
        <f t="shared" si="30"/>
        <v>MiniDexed</v>
      </c>
      <c r="B360" t="str">
        <f t="shared" si="31"/>
        <v>TG3</v>
      </c>
      <c r="C360" t="str">
        <f t="shared" si="32"/>
        <v>Edit Voice</v>
      </c>
      <c r="D360" s="1" t="s">
        <v>35</v>
      </c>
      <c r="I360" t="str">
        <f t="shared" si="28"/>
        <v>/MiniDexed/TG3/Edit Voice/OP2</v>
      </c>
      <c r="J360">
        <f t="shared" si="29"/>
        <v>1</v>
      </c>
      <c r="K360" t="str" cm="1">
        <f t="array" ref="K360">INDEX(A360:E360,1,COUNTA(A360:E360))</f>
        <v>OP2</v>
      </c>
      <c r="L360" t="str">
        <f>VLOOKUP(K360,$K$2:L359,2,FALSE)</f>
        <v>OP2</v>
      </c>
    </row>
    <row r="361" spans="1:12" outlineLevel="4" x14ac:dyDescent="0.25">
      <c r="A361" t="str">
        <f t="shared" si="30"/>
        <v>MiniDexed</v>
      </c>
      <c r="B361" t="str">
        <f t="shared" si="31"/>
        <v>TG3</v>
      </c>
      <c r="C361" t="str">
        <f t="shared" si="32"/>
        <v>Edit Voice</v>
      </c>
      <c r="D361" t="str">
        <f>D360</f>
        <v>OP2</v>
      </c>
      <c r="E361" t="s">
        <v>18</v>
      </c>
      <c r="F361">
        <v>0</v>
      </c>
      <c r="G361">
        <v>99</v>
      </c>
      <c r="H361" s="3" t="s">
        <v>116</v>
      </c>
      <c r="I361" t="str">
        <f t="shared" si="28"/>
        <v>/MiniDexed/TG3/Edit Voice/OP2/Output Level</v>
      </c>
      <c r="J361">
        <f t="shared" si="29"/>
        <v>1</v>
      </c>
      <c r="K361" t="str" cm="1">
        <f t="array" ref="K361">INDEX(A361:E361,1,COUNTA(A361:E361))</f>
        <v>Output Level</v>
      </c>
      <c r="L361" t="str">
        <f>VLOOKUP(K361,$K$2:L360,2,FALSE)</f>
        <v>Lvl</v>
      </c>
    </row>
    <row r="362" spans="1:12" outlineLevel="4" x14ac:dyDescent="0.25">
      <c r="A362" t="str">
        <f t="shared" si="30"/>
        <v>MiniDexed</v>
      </c>
      <c r="B362" t="str">
        <f t="shared" si="31"/>
        <v>TG3</v>
      </c>
      <c r="C362" t="str">
        <f t="shared" si="32"/>
        <v>Edit Voice</v>
      </c>
      <c r="D362" t="str">
        <f t="shared" si="32"/>
        <v>OP2</v>
      </c>
      <c r="E362" t="s">
        <v>19</v>
      </c>
      <c r="F362">
        <v>0</v>
      </c>
      <c r="G362">
        <v>31</v>
      </c>
      <c r="H362" s="3" t="s">
        <v>117</v>
      </c>
      <c r="I362" t="str">
        <f t="shared" si="28"/>
        <v>/MiniDexed/TG3/Edit Voice/OP2/Freq Coarse</v>
      </c>
      <c r="J362">
        <f t="shared" si="29"/>
        <v>2</v>
      </c>
      <c r="K362" t="str" cm="1">
        <f t="array" ref="K362">INDEX(A362:E362,1,COUNTA(A362:E362))</f>
        <v>Freq Coarse</v>
      </c>
      <c r="L362" t="str">
        <f>VLOOKUP(K362,$K$2:L361,2,FALSE)</f>
        <v>Coar</v>
      </c>
    </row>
    <row r="363" spans="1:12" outlineLevel="4" x14ac:dyDescent="0.25">
      <c r="A363" t="str">
        <f t="shared" si="30"/>
        <v>MiniDexed</v>
      </c>
      <c r="B363" t="str">
        <f t="shared" si="31"/>
        <v>TG3</v>
      </c>
      <c r="C363" t="str">
        <f t="shared" si="32"/>
        <v>Edit Voice</v>
      </c>
      <c r="D363" t="str">
        <f t="shared" si="32"/>
        <v>OP2</v>
      </c>
      <c r="E363" t="s">
        <v>20</v>
      </c>
      <c r="F363">
        <v>0</v>
      </c>
      <c r="G363">
        <v>99</v>
      </c>
      <c r="H363" s="3" t="s">
        <v>118</v>
      </c>
      <c r="I363" t="str">
        <f t="shared" si="28"/>
        <v>/MiniDexed/TG3/Edit Voice/OP2/Freq Fine</v>
      </c>
      <c r="J363">
        <f t="shared" si="29"/>
        <v>3</v>
      </c>
      <c r="K363" t="str" cm="1">
        <f t="array" ref="K363">INDEX(A363:E363,1,COUNTA(A363:E363))</f>
        <v>Freq Fine</v>
      </c>
      <c r="L363" t="str">
        <f>VLOOKUP(K363,$K$2:L362,2,FALSE)</f>
        <v>Fine</v>
      </c>
    </row>
    <row r="364" spans="1:12" outlineLevel="4" x14ac:dyDescent="0.25">
      <c r="A364" t="str">
        <f t="shared" si="30"/>
        <v>MiniDexed</v>
      </c>
      <c r="B364" t="str">
        <f t="shared" si="31"/>
        <v>TG3</v>
      </c>
      <c r="C364" t="str">
        <f t="shared" si="32"/>
        <v>Edit Voice</v>
      </c>
      <c r="D364" t="str">
        <f t="shared" si="32"/>
        <v>OP2</v>
      </c>
      <c r="E364" t="s">
        <v>21</v>
      </c>
      <c r="F364">
        <v>0</v>
      </c>
      <c r="G364">
        <v>14</v>
      </c>
      <c r="H364" s="3" t="s">
        <v>119</v>
      </c>
      <c r="I364" t="str">
        <f t="shared" si="28"/>
        <v>/MiniDexed/TG3/Edit Voice/OP2/Osc Detune</v>
      </c>
      <c r="J364">
        <f t="shared" si="29"/>
        <v>4</v>
      </c>
      <c r="K364" t="str" cm="1">
        <f t="array" ref="K364">INDEX(A364:E364,1,COUNTA(A364:E364))</f>
        <v>Osc Detune</v>
      </c>
      <c r="L364" t="str">
        <f>VLOOKUP(K364,$K$2:L363,2,FALSE)</f>
        <v>Detn</v>
      </c>
    </row>
    <row r="365" spans="1:12" outlineLevel="4" x14ac:dyDescent="0.25">
      <c r="A365" t="str">
        <f t="shared" si="30"/>
        <v>MiniDexed</v>
      </c>
      <c r="B365" t="str">
        <f t="shared" si="31"/>
        <v>TG3</v>
      </c>
      <c r="C365" t="str">
        <f t="shared" si="32"/>
        <v>Edit Voice</v>
      </c>
      <c r="D365" t="str">
        <f t="shared" si="32"/>
        <v>OP2</v>
      </c>
      <c r="E365" t="s">
        <v>22</v>
      </c>
      <c r="F365">
        <v>0</v>
      </c>
      <c r="G365">
        <v>1</v>
      </c>
      <c r="H365" s="3" t="s">
        <v>120</v>
      </c>
      <c r="I365" t="str">
        <f t="shared" si="28"/>
        <v>/MiniDexed/TG3/Edit Voice/OP2/Osc Mode</v>
      </c>
      <c r="J365">
        <f t="shared" si="29"/>
        <v>5</v>
      </c>
      <c r="K365" t="str" cm="1">
        <f t="array" ref="K365">INDEX(A365:E365,1,COUNTA(A365:E365))</f>
        <v>Osc Mode</v>
      </c>
      <c r="L365" t="str">
        <f>VLOOKUP(K365,$K$2:L364,2,FALSE)</f>
        <v>Mode</v>
      </c>
    </row>
    <row r="366" spans="1:12" outlineLevel="4" x14ac:dyDescent="0.25">
      <c r="A366" t="str">
        <f t="shared" si="30"/>
        <v>MiniDexed</v>
      </c>
      <c r="B366" t="str">
        <f t="shared" si="31"/>
        <v>TG3</v>
      </c>
      <c r="C366" t="str">
        <f t="shared" si="32"/>
        <v>Edit Voice</v>
      </c>
      <c r="D366" t="str">
        <f t="shared" si="32"/>
        <v>OP2</v>
      </c>
      <c r="E366" t="s">
        <v>23</v>
      </c>
      <c r="F366">
        <v>0</v>
      </c>
      <c r="G366">
        <v>99</v>
      </c>
      <c r="H366" s="3" t="s">
        <v>121</v>
      </c>
      <c r="I366" t="str">
        <f t="shared" si="28"/>
        <v>/MiniDexed/TG3/Edit Voice/OP2/EG Rate 1</v>
      </c>
      <c r="J366">
        <f t="shared" si="29"/>
        <v>6</v>
      </c>
      <c r="K366" t="str" cm="1">
        <f t="array" ref="K366">INDEX(A366:E366,1,COUNTA(A366:E366))</f>
        <v>EG Rate 1</v>
      </c>
      <c r="L366" t="str">
        <f>VLOOKUP(K366,$K$2:L365,2,FALSE)</f>
        <v>EGR1</v>
      </c>
    </row>
    <row r="367" spans="1:12" outlineLevel="4" x14ac:dyDescent="0.25">
      <c r="A367" t="str">
        <f t="shared" si="30"/>
        <v>MiniDexed</v>
      </c>
      <c r="B367" t="str">
        <f t="shared" si="31"/>
        <v>TG3</v>
      </c>
      <c r="C367" t="str">
        <f t="shared" si="32"/>
        <v>Edit Voice</v>
      </c>
      <c r="D367" t="str">
        <f t="shared" si="32"/>
        <v>OP2</v>
      </c>
      <c r="E367" t="s">
        <v>24</v>
      </c>
      <c r="F367">
        <v>0</v>
      </c>
      <c r="G367">
        <v>99</v>
      </c>
      <c r="H367" s="3" t="s">
        <v>122</v>
      </c>
      <c r="I367" t="str">
        <f t="shared" si="28"/>
        <v>/MiniDexed/TG3/Edit Voice/OP2/EG Rate 2</v>
      </c>
      <c r="J367">
        <f t="shared" si="29"/>
        <v>7</v>
      </c>
      <c r="K367" t="str" cm="1">
        <f t="array" ref="K367">INDEX(A367:E367,1,COUNTA(A367:E367))</f>
        <v>EG Rate 2</v>
      </c>
      <c r="L367" t="str">
        <f>VLOOKUP(K367,$K$2:L366,2,FALSE)</f>
        <v>EGR2</v>
      </c>
    </row>
    <row r="368" spans="1:12" outlineLevel="4" x14ac:dyDescent="0.25">
      <c r="A368" t="str">
        <f t="shared" si="30"/>
        <v>MiniDexed</v>
      </c>
      <c r="B368" t="str">
        <f t="shared" si="31"/>
        <v>TG3</v>
      </c>
      <c r="C368" t="str">
        <f t="shared" si="32"/>
        <v>Edit Voice</v>
      </c>
      <c r="D368" t="str">
        <f t="shared" si="32"/>
        <v>OP2</v>
      </c>
      <c r="E368" t="s">
        <v>25</v>
      </c>
      <c r="F368">
        <v>0</v>
      </c>
      <c r="G368">
        <v>99</v>
      </c>
      <c r="H368" s="3" t="s">
        <v>123</v>
      </c>
      <c r="I368" t="str">
        <f t="shared" si="28"/>
        <v>/MiniDexed/TG3/Edit Voice/OP2/EG Rate 3</v>
      </c>
      <c r="J368">
        <f t="shared" si="29"/>
        <v>8</v>
      </c>
      <c r="K368" t="str" cm="1">
        <f t="array" ref="K368">INDEX(A368:E368,1,COUNTA(A368:E368))</f>
        <v>EG Rate 3</v>
      </c>
      <c r="L368" t="str">
        <f>VLOOKUP(K368,$K$2:L367,2,FALSE)</f>
        <v>EGR3</v>
      </c>
    </row>
    <row r="369" spans="1:12" outlineLevel="4" x14ac:dyDescent="0.25">
      <c r="A369" t="str">
        <f t="shared" si="30"/>
        <v>MiniDexed</v>
      </c>
      <c r="B369" t="str">
        <f t="shared" si="31"/>
        <v>TG3</v>
      </c>
      <c r="C369" t="str">
        <f t="shared" si="32"/>
        <v>Edit Voice</v>
      </c>
      <c r="D369" t="str">
        <f t="shared" si="32"/>
        <v>OP2</v>
      </c>
      <c r="E369" t="s">
        <v>26</v>
      </c>
      <c r="F369">
        <v>0</v>
      </c>
      <c r="G369">
        <v>99</v>
      </c>
      <c r="H369" s="3" t="s">
        <v>124</v>
      </c>
      <c r="I369" t="str">
        <f t="shared" si="28"/>
        <v>/MiniDexed/TG3/Edit Voice/OP2/EG Rate 4</v>
      </c>
      <c r="J369">
        <f t="shared" si="29"/>
        <v>9</v>
      </c>
      <c r="K369" t="str" cm="1">
        <f t="array" ref="K369">INDEX(A369:E369,1,COUNTA(A369:E369))</f>
        <v>EG Rate 4</v>
      </c>
      <c r="L369" t="str">
        <f>VLOOKUP(K369,$K$2:L368,2,FALSE)</f>
        <v>EGR4</v>
      </c>
    </row>
    <row r="370" spans="1:12" outlineLevel="4" x14ac:dyDescent="0.25">
      <c r="A370" t="str">
        <f t="shared" si="30"/>
        <v>MiniDexed</v>
      </c>
      <c r="B370" t="str">
        <f t="shared" si="31"/>
        <v>TG3</v>
      </c>
      <c r="C370" t="str">
        <f t="shared" si="32"/>
        <v>Edit Voice</v>
      </c>
      <c r="D370" t="str">
        <f t="shared" si="32"/>
        <v>OP2</v>
      </c>
      <c r="E370" t="s">
        <v>139</v>
      </c>
      <c r="F370">
        <v>0</v>
      </c>
      <c r="G370">
        <v>99</v>
      </c>
      <c r="H370" s="3" t="s">
        <v>125</v>
      </c>
      <c r="I370" t="str">
        <f t="shared" si="28"/>
        <v>/MiniDexed/TG3/Edit Voice/OP2/EG Level 1</v>
      </c>
      <c r="J370">
        <f t="shared" si="29"/>
        <v>10</v>
      </c>
      <c r="K370" t="str" cm="1">
        <f t="array" ref="K370">INDEX(A370:E370,1,COUNTA(A370:E370))</f>
        <v>EG Level 1</v>
      </c>
      <c r="L370" t="str">
        <f>VLOOKUP(K370,$K$2:L369,2,FALSE)</f>
        <v>EGL1</v>
      </c>
    </row>
    <row r="371" spans="1:12" outlineLevel="4" x14ac:dyDescent="0.25">
      <c r="A371" t="str">
        <f t="shared" si="30"/>
        <v>MiniDexed</v>
      </c>
      <c r="B371" t="str">
        <f t="shared" si="31"/>
        <v>TG3</v>
      </c>
      <c r="C371" t="str">
        <f t="shared" si="32"/>
        <v>Edit Voice</v>
      </c>
      <c r="D371" t="str">
        <f t="shared" si="32"/>
        <v>OP2</v>
      </c>
      <c r="E371" t="s">
        <v>140</v>
      </c>
      <c r="F371">
        <v>0</v>
      </c>
      <c r="G371">
        <v>99</v>
      </c>
      <c r="H371" s="3" t="s">
        <v>126</v>
      </c>
      <c r="I371" t="str">
        <f t="shared" si="28"/>
        <v>/MiniDexed/TG3/Edit Voice/OP2/EG Level 2</v>
      </c>
      <c r="J371">
        <f t="shared" si="29"/>
        <v>11</v>
      </c>
      <c r="K371" t="str" cm="1">
        <f t="array" ref="K371">INDEX(A371:E371,1,COUNTA(A371:E371))</f>
        <v>EG Level 2</v>
      </c>
      <c r="L371" t="str">
        <f>VLOOKUP(K371,$K$2:L370,2,FALSE)</f>
        <v>EGL2</v>
      </c>
    </row>
    <row r="372" spans="1:12" outlineLevel="4" x14ac:dyDescent="0.25">
      <c r="A372" t="str">
        <f t="shared" si="30"/>
        <v>MiniDexed</v>
      </c>
      <c r="B372" t="str">
        <f t="shared" si="31"/>
        <v>TG3</v>
      </c>
      <c r="C372" t="str">
        <f t="shared" si="32"/>
        <v>Edit Voice</v>
      </c>
      <c r="D372" t="str">
        <f t="shared" si="32"/>
        <v>OP2</v>
      </c>
      <c r="E372" t="s">
        <v>141</v>
      </c>
      <c r="F372">
        <v>0</v>
      </c>
      <c r="G372">
        <v>99</v>
      </c>
      <c r="H372" s="3" t="s">
        <v>127</v>
      </c>
      <c r="I372" t="str">
        <f t="shared" si="28"/>
        <v>/MiniDexed/TG3/Edit Voice/OP2/EG Level 3</v>
      </c>
      <c r="J372">
        <f t="shared" si="29"/>
        <v>12</v>
      </c>
      <c r="K372" t="str" cm="1">
        <f t="array" ref="K372">INDEX(A372:E372,1,COUNTA(A372:E372))</f>
        <v>EG Level 3</v>
      </c>
      <c r="L372" t="str">
        <f>VLOOKUP(K372,$K$2:L371,2,FALSE)</f>
        <v>EGL3</v>
      </c>
    </row>
    <row r="373" spans="1:12" outlineLevel="4" x14ac:dyDescent="0.25">
      <c r="A373" t="str">
        <f t="shared" si="30"/>
        <v>MiniDexed</v>
      </c>
      <c r="B373" t="str">
        <f t="shared" si="31"/>
        <v>TG3</v>
      </c>
      <c r="C373" t="str">
        <f t="shared" si="32"/>
        <v>Edit Voice</v>
      </c>
      <c r="D373" t="str">
        <f t="shared" si="32"/>
        <v>OP2</v>
      </c>
      <c r="E373" t="s">
        <v>142</v>
      </c>
      <c r="F373">
        <v>0</v>
      </c>
      <c r="G373">
        <v>99</v>
      </c>
      <c r="H373" s="3" t="s">
        <v>128</v>
      </c>
      <c r="I373" t="str">
        <f t="shared" si="28"/>
        <v>/MiniDexed/TG3/Edit Voice/OP2/EG Level 4</v>
      </c>
      <c r="J373">
        <f t="shared" si="29"/>
        <v>13</v>
      </c>
      <c r="K373" t="str" cm="1">
        <f t="array" ref="K373">INDEX(A373:E373,1,COUNTA(A373:E373))</f>
        <v>EG Level 4</v>
      </c>
      <c r="L373" t="str">
        <f>VLOOKUP(K373,$K$2:L372,2,FALSE)</f>
        <v>EGL4</v>
      </c>
    </row>
    <row r="374" spans="1:12" outlineLevel="4" x14ac:dyDescent="0.25">
      <c r="A374" t="str">
        <f t="shared" si="30"/>
        <v>MiniDexed</v>
      </c>
      <c r="B374" t="str">
        <f t="shared" si="31"/>
        <v>TG3</v>
      </c>
      <c r="C374" t="str">
        <f t="shared" si="32"/>
        <v>Edit Voice</v>
      </c>
      <c r="D374" t="str">
        <f t="shared" si="32"/>
        <v>OP2</v>
      </c>
      <c r="E374" t="s">
        <v>27</v>
      </c>
      <c r="F374">
        <v>0</v>
      </c>
      <c r="G374">
        <v>99</v>
      </c>
      <c r="H374" s="3" t="s">
        <v>129</v>
      </c>
      <c r="I374" t="str">
        <f t="shared" si="28"/>
        <v>/MiniDexed/TG3/Edit Voice/OP2/Break Point</v>
      </c>
      <c r="J374">
        <f t="shared" si="29"/>
        <v>14</v>
      </c>
      <c r="K374" t="str" cm="1">
        <f t="array" ref="K374">INDEX(A374:E374,1,COUNTA(A374:E374))</f>
        <v>Break Point</v>
      </c>
      <c r="L374" t="str">
        <f>VLOOKUP(K374,$K$2:L373,2,FALSE)</f>
        <v>Brk</v>
      </c>
    </row>
    <row r="375" spans="1:12" outlineLevel="4" x14ac:dyDescent="0.25">
      <c r="A375" t="str">
        <f t="shared" si="30"/>
        <v>MiniDexed</v>
      </c>
      <c r="B375" t="str">
        <f t="shared" si="31"/>
        <v>TG3</v>
      </c>
      <c r="C375" t="str">
        <f t="shared" si="32"/>
        <v>Edit Voice</v>
      </c>
      <c r="D375" t="str">
        <f t="shared" si="32"/>
        <v>OP2</v>
      </c>
      <c r="E375" t="s">
        <v>28</v>
      </c>
      <c r="F375">
        <v>0</v>
      </c>
      <c r="G375">
        <v>99</v>
      </c>
      <c r="H375" s="3" t="s">
        <v>130</v>
      </c>
      <c r="I375" t="str">
        <f t="shared" si="28"/>
        <v>/MiniDexed/TG3/Edit Voice/OP2/L Key Depth</v>
      </c>
      <c r="J375">
        <f t="shared" si="29"/>
        <v>15</v>
      </c>
      <c r="K375" t="str" cm="1">
        <f t="array" ref="K375">INDEX(A375:E375,1,COUNTA(A375:E375))</f>
        <v>L Key Depth</v>
      </c>
      <c r="L375" t="str">
        <f>VLOOKUP(K375,$K$2:L374,2,FALSE)</f>
        <v>LK D</v>
      </c>
    </row>
    <row r="376" spans="1:12" outlineLevel="4" x14ac:dyDescent="0.25">
      <c r="A376" t="str">
        <f t="shared" si="30"/>
        <v>MiniDexed</v>
      </c>
      <c r="B376" t="str">
        <f t="shared" si="31"/>
        <v>TG3</v>
      </c>
      <c r="C376" t="str">
        <f t="shared" si="32"/>
        <v>Edit Voice</v>
      </c>
      <c r="D376" t="str">
        <f t="shared" si="32"/>
        <v>OP2</v>
      </c>
      <c r="E376" t="s">
        <v>29</v>
      </c>
      <c r="F376">
        <v>0</v>
      </c>
      <c r="G376">
        <v>99</v>
      </c>
      <c r="H376" s="3" t="s">
        <v>131</v>
      </c>
      <c r="I376" t="str">
        <f t="shared" si="28"/>
        <v>/MiniDexed/TG3/Edit Voice/OP2/R Key Depth</v>
      </c>
      <c r="J376">
        <f t="shared" si="29"/>
        <v>16</v>
      </c>
      <c r="K376" t="str" cm="1">
        <f t="array" ref="K376">INDEX(A376:E376,1,COUNTA(A376:E376))</f>
        <v>R Key Depth</v>
      </c>
      <c r="L376" t="str">
        <f>VLOOKUP(K376,$K$2:L375,2,FALSE)</f>
        <v>RK D</v>
      </c>
    </row>
    <row r="377" spans="1:12" outlineLevel="4" x14ac:dyDescent="0.25">
      <c r="A377" t="str">
        <f t="shared" si="30"/>
        <v>MiniDexed</v>
      </c>
      <c r="B377" t="str">
        <f t="shared" si="31"/>
        <v>TG3</v>
      </c>
      <c r="C377" t="str">
        <f t="shared" si="32"/>
        <v>Edit Voice</v>
      </c>
      <c r="D377" t="str">
        <f t="shared" si="32"/>
        <v>OP2</v>
      </c>
      <c r="E377" t="s">
        <v>30</v>
      </c>
      <c r="F377">
        <v>0</v>
      </c>
      <c r="G377">
        <v>3</v>
      </c>
      <c r="H377" s="3" t="s">
        <v>132</v>
      </c>
      <c r="I377" t="str">
        <f t="shared" si="28"/>
        <v>/MiniDexed/TG3/Edit Voice/OP2/L Key Scale</v>
      </c>
      <c r="J377">
        <f t="shared" si="29"/>
        <v>17</v>
      </c>
      <c r="K377" t="str" cm="1">
        <f t="array" ref="K377">INDEX(A377:E377,1,COUNTA(A377:E377))</f>
        <v>L Key Scale</v>
      </c>
      <c r="L377" t="str">
        <f>VLOOKUP(K377,$K$2:L376,2,FALSE)</f>
        <v>LK S</v>
      </c>
    </row>
    <row r="378" spans="1:12" outlineLevel="4" x14ac:dyDescent="0.25">
      <c r="A378" t="str">
        <f t="shared" si="30"/>
        <v>MiniDexed</v>
      </c>
      <c r="B378" t="str">
        <f t="shared" si="31"/>
        <v>TG3</v>
      </c>
      <c r="C378" t="str">
        <f t="shared" si="32"/>
        <v>Edit Voice</v>
      </c>
      <c r="D378" t="str">
        <f t="shared" si="32"/>
        <v>OP2</v>
      </c>
      <c r="E378" t="s">
        <v>31</v>
      </c>
      <c r="F378">
        <v>0</v>
      </c>
      <c r="G378">
        <v>3</v>
      </c>
      <c r="H378" s="3" t="s">
        <v>133</v>
      </c>
      <c r="I378" t="str">
        <f t="shared" si="28"/>
        <v>/MiniDexed/TG3/Edit Voice/OP2/R Key Scale</v>
      </c>
      <c r="J378">
        <f t="shared" si="29"/>
        <v>18</v>
      </c>
      <c r="K378" t="str" cm="1">
        <f t="array" ref="K378">INDEX(A378:E378,1,COUNTA(A378:E378))</f>
        <v>R Key Scale</v>
      </c>
      <c r="L378" t="str">
        <f>VLOOKUP(K378,$K$2:L377,2,FALSE)</f>
        <v>RK S</v>
      </c>
    </row>
    <row r="379" spans="1:12" outlineLevel="4" x14ac:dyDescent="0.25">
      <c r="A379" t="str">
        <f t="shared" si="30"/>
        <v>MiniDexed</v>
      </c>
      <c r="B379" t="str">
        <f t="shared" si="31"/>
        <v>TG3</v>
      </c>
      <c r="C379" t="str">
        <f t="shared" si="32"/>
        <v>Edit Voice</v>
      </c>
      <c r="D379" t="str">
        <f t="shared" si="32"/>
        <v>OP2</v>
      </c>
      <c r="E379" t="s">
        <v>32</v>
      </c>
      <c r="F379">
        <v>0</v>
      </c>
      <c r="G379">
        <v>7</v>
      </c>
      <c r="H379" s="3" t="s">
        <v>134</v>
      </c>
      <c r="I379" t="str">
        <f t="shared" si="28"/>
        <v>/MiniDexed/TG3/Edit Voice/OP2/Rate Scaling</v>
      </c>
      <c r="J379">
        <f t="shared" si="29"/>
        <v>19</v>
      </c>
      <c r="K379" t="str" cm="1">
        <f t="array" ref="K379">INDEX(A379:E379,1,COUNTA(A379:E379))</f>
        <v>Rate Scaling</v>
      </c>
      <c r="L379" t="str">
        <f>VLOOKUP(K379,$K$2:L378,2,FALSE)</f>
        <v>Rate</v>
      </c>
    </row>
    <row r="380" spans="1:12" outlineLevel="4" x14ac:dyDescent="0.25">
      <c r="A380" t="str">
        <f t="shared" si="30"/>
        <v>MiniDexed</v>
      </c>
      <c r="B380" t="str">
        <f t="shared" si="31"/>
        <v>TG3</v>
      </c>
      <c r="C380" t="str">
        <f t="shared" si="32"/>
        <v>Edit Voice</v>
      </c>
      <c r="D380" t="str">
        <f t="shared" si="32"/>
        <v>OP2</v>
      </c>
      <c r="E380" t="s">
        <v>34</v>
      </c>
      <c r="F380">
        <v>0</v>
      </c>
      <c r="G380">
        <v>3</v>
      </c>
      <c r="H380" s="3" t="s">
        <v>135</v>
      </c>
      <c r="I380" t="str">
        <f t="shared" si="28"/>
        <v>/MiniDexed/TG3/Edit Voice/OP2/A Mod Sens.</v>
      </c>
      <c r="J380">
        <f t="shared" si="29"/>
        <v>20</v>
      </c>
      <c r="K380" t="str" cm="1">
        <f t="array" ref="K380">INDEX(A380:E380,1,COUNTA(A380:E380))</f>
        <v>A Mod Sens.</v>
      </c>
      <c r="L380" t="str">
        <f>VLOOKUP(K380,$K$2:L379,2,FALSE)</f>
        <v>AM S</v>
      </c>
    </row>
    <row r="381" spans="1:12" outlineLevel="4" x14ac:dyDescent="0.25">
      <c r="A381" t="str">
        <f t="shared" si="30"/>
        <v>MiniDexed</v>
      </c>
      <c r="B381" t="str">
        <f t="shared" si="31"/>
        <v>TG3</v>
      </c>
      <c r="C381" t="str">
        <f t="shared" si="32"/>
        <v>Edit Voice</v>
      </c>
      <c r="D381" t="str">
        <f t="shared" si="32"/>
        <v>OP2</v>
      </c>
      <c r="E381" t="s">
        <v>33</v>
      </c>
      <c r="F381">
        <v>0</v>
      </c>
      <c r="G381">
        <v>7</v>
      </c>
      <c r="H381" s="3" t="s">
        <v>136</v>
      </c>
      <c r="I381" t="str">
        <f t="shared" si="28"/>
        <v>/MiniDexed/TG3/Edit Voice/OP2/K Vel. Sens</v>
      </c>
      <c r="J381">
        <f t="shared" si="29"/>
        <v>21</v>
      </c>
      <c r="K381" t="str" cm="1">
        <f t="array" ref="K381">INDEX(A381:E381,1,COUNTA(A381:E381))</f>
        <v>K Vel. Sens</v>
      </c>
      <c r="L381" t="str">
        <f>VLOOKUP(K381,$K$2:L380,2,FALSE)</f>
        <v>KV S</v>
      </c>
    </row>
    <row r="382" spans="1:12" outlineLevel="3" x14ac:dyDescent="0.25">
      <c r="A382" t="str">
        <f t="shared" si="30"/>
        <v>MiniDexed</v>
      </c>
      <c r="B382" t="str">
        <f t="shared" si="31"/>
        <v>TG3</v>
      </c>
      <c r="C382" t="str">
        <f t="shared" si="32"/>
        <v>Edit Voice</v>
      </c>
      <c r="D382" s="1" t="s">
        <v>36</v>
      </c>
      <c r="I382" t="str">
        <f t="shared" si="28"/>
        <v>/MiniDexed/TG3/Edit Voice/OP3</v>
      </c>
      <c r="J382">
        <f t="shared" si="29"/>
        <v>1</v>
      </c>
      <c r="K382" t="str" cm="1">
        <f t="array" ref="K382">INDEX(A382:E382,1,COUNTA(A382:E382))</f>
        <v>OP3</v>
      </c>
      <c r="L382" t="str">
        <f>VLOOKUP(K382,$K$2:L381,2,FALSE)</f>
        <v>OP3</v>
      </c>
    </row>
    <row r="383" spans="1:12" outlineLevel="4" x14ac:dyDescent="0.25">
      <c r="A383" t="str">
        <f t="shared" si="30"/>
        <v>MiniDexed</v>
      </c>
      <c r="B383" t="str">
        <f t="shared" si="31"/>
        <v>TG3</v>
      </c>
      <c r="C383" t="str">
        <f t="shared" si="32"/>
        <v>Edit Voice</v>
      </c>
      <c r="D383" t="str">
        <f>D382</f>
        <v>OP3</v>
      </c>
      <c r="E383" t="s">
        <v>18</v>
      </c>
      <c r="F383">
        <v>0</v>
      </c>
      <c r="G383">
        <v>99</v>
      </c>
      <c r="H383" s="3" t="s">
        <v>116</v>
      </c>
      <c r="I383" t="str">
        <f t="shared" si="28"/>
        <v>/MiniDexed/TG3/Edit Voice/OP3/Output Level</v>
      </c>
      <c r="J383">
        <f t="shared" si="29"/>
        <v>1</v>
      </c>
      <c r="K383" t="str" cm="1">
        <f t="array" ref="K383">INDEX(A383:E383,1,COUNTA(A383:E383))</f>
        <v>Output Level</v>
      </c>
      <c r="L383" t="str">
        <f>VLOOKUP(K383,$K$2:L382,2,FALSE)</f>
        <v>Lvl</v>
      </c>
    </row>
    <row r="384" spans="1:12" outlineLevel="4" x14ac:dyDescent="0.25">
      <c r="A384" t="str">
        <f t="shared" si="30"/>
        <v>MiniDexed</v>
      </c>
      <c r="B384" t="str">
        <f t="shared" si="31"/>
        <v>TG3</v>
      </c>
      <c r="C384" t="str">
        <f t="shared" si="32"/>
        <v>Edit Voice</v>
      </c>
      <c r="D384" t="str">
        <f t="shared" si="32"/>
        <v>OP3</v>
      </c>
      <c r="E384" t="s">
        <v>19</v>
      </c>
      <c r="F384">
        <v>0</v>
      </c>
      <c r="G384">
        <v>31</v>
      </c>
      <c r="H384" s="3" t="s">
        <v>117</v>
      </c>
      <c r="I384" t="str">
        <f t="shared" si="28"/>
        <v>/MiniDexed/TG3/Edit Voice/OP3/Freq Coarse</v>
      </c>
      <c r="J384">
        <f t="shared" si="29"/>
        <v>2</v>
      </c>
      <c r="K384" t="str" cm="1">
        <f t="array" ref="K384">INDEX(A384:E384,1,COUNTA(A384:E384))</f>
        <v>Freq Coarse</v>
      </c>
      <c r="L384" t="str">
        <f>VLOOKUP(K384,$K$2:L383,2,FALSE)</f>
        <v>Coar</v>
      </c>
    </row>
    <row r="385" spans="1:12" outlineLevel="4" x14ac:dyDescent="0.25">
      <c r="A385" t="str">
        <f t="shared" si="30"/>
        <v>MiniDexed</v>
      </c>
      <c r="B385" t="str">
        <f t="shared" si="31"/>
        <v>TG3</v>
      </c>
      <c r="C385" t="str">
        <f t="shared" si="32"/>
        <v>Edit Voice</v>
      </c>
      <c r="D385" t="str">
        <f t="shared" si="32"/>
        <v>OP3</v>
      </c>
      <c r="E385" t="s">
        <v>20</v>
      </c>
      <c r="F385">
        <v>0</v>
      </c>
      <c r="G385">
        <v>99</v>
      </c>
      <c r="H385" s="3" t="s">
        <v>118</v>
      </c>
      <c r="I385" t="str">
        <f t="shared" si="28"/>
        <v>/MiniDexed/TG3/Edit Voice/OP3/Freq Fine</v>
      </c>
      <c r="J385">
        <f t="shared" si="29"/>
        <v>3</v>
      </c>
      <c r="K385" t="str" cm="1">
        <f t="array" ref="K385">INDEX(A385:E385,1,COUNTA(A385:E385))</f>
        <v>Freq Fine</v>
      </c>
      <c r="L385" t="str">
        <f>VLOOKUP(K385,$K$2:L384,2,FALSE)</f>
        <v>Fine</v>
      </c>
    </row>
    <row r="386" spans="1:12" outlineLevel="4" x14ac:dyDescent="0.25">
      <c r="A386" t="str">
        <f t="shared" si="30"/>
        <v>MiniDexed</v>
      </c>
      <c r="B386" t="str">
        <f t="shared" si="31"/>
        <v>TG3</v>
      </c>
      <c r="C386" t="str">
        <f t="shared" si="32"/>
        <v>Edit Voice</v>
      </c>
      <c r="D386" t="str">
        <f t="shared" si="32"/>
        <v>OP3</v>
      </c>
      <c r="E386" t="s">
        <v>21</v>
      </c>
      <c r="F386">
        <v>0</v>
      </c>
      <c r="G386">
        <v>14</v>
      </c>
      <c r="H386" s="3" t="s">
        <v>119</v>
      </c>
      <c r="I386" t="str">
        <f t="shared" si="28"/>
        <v>/MiniDexed/TG3/Edit Voice/OP3/Osc Detune</v>
      </c>
      <c r="J386">
        <f t="shared" si="29"/>
        <v>4</v>
      </c>
      <c r="K386" t="str" cm="1">
        <f t="array" ref="K386">INDEX(A386:E386,1,COUNTA(A386:E386))</f>
        <v>Osc Detune</v>
      </c>
      <c r="L386" t="str">
        <f>VLOOKUP(K386,$K$2:L385,2,FALSE)</f>
        <v>Detn</v>
      </c>
    </row>
    <row r="387" spans="1:12" outlineLevel="4" x14ac:dyDescent="0.25">
      <c r="A387" t="str">
        <f t="shared" si="30"/>
        <v>MiniDexed</v>
      </c>
      <c r="B387" t="str">
        <f t="shared" si="31"/>
        <v>TG3</v>
      </c>
      <c r="C387" t="str">
        <f t="shared" si="32"/>
        <v>Edit Voice</v>
      </c>
      <c r="D387" t="str">
        <f t="shared" si="32"/>
        <v>OP3</v>
      </c>
      <c r="E387" t="s">
        <v>22</v>
      </c>
      <c r="F387">
        <v>0</v>
      </c>
      <c r="G387">
        <v>1</v>
      </c>
      <c r="H387" s="3" t="s">
        <v>120</v>
      </c>
      <c r="I387" t="str">
        <f t="shared" ref="I387:I450" si="33">IF(LEN(A387)&gt;0,"/"&amp;A387,"")&amp;IF(LEN(B387)&gt;0,"/"&amp;B387,"")&amp;IF(LEN(C387)&gt;0,"/"&amp;C387,"")&amp;IF(LEN(D387)&gt;0,"/"&amp;D387,"")&amp;IF(LEN(E387)&gt;0,"/"&amp;E387,"")</f>
        <v>/MiniDexed/TG3/Edit Voice/OP3/Osc Mode</v>
      </c>
      <c r="J387">
        <f t="shared" ref="J387:J450" si="34">IF(COUNTA(A387:E387)=COUNTA(A386:E386),J386+1,1)</f>
        <v>5</v>
      </c>
      <c r="K387" t="str" cm="1">
        <f t="array" ref="K387">INDEX(A387:E387,1,COUNTA(A387:E387))</f>
        <v>Osc Mode</v>
      </c>
      <c r="L387" t="str">
        <f>VLOOKUP(K387,$K$2:L386,2,FALSE)</f>
        <v>Mode</v>
      </c>
    </row>
    <row r="388" spans="1:12" outlineLevel="4" x14ac:dyDescent="0.25">
      <c r="A388" t="str">
        <f t="shared" ref="A388:A451" si="35">A387</f>
        <v>MiniDexed</v>
      </c>
      <c r="B388" t="str">
        <f t="shared" si="31"/>
        <v>TG3</v>
      </c>
      <c r="C388" t="str">
        <f t="shared" si="32"/>
        <v>Edit Voice</v>
      </c>
      <c r="D388" t="str">
        <f t="shared" si="32"/>
        <v>OP3</v>
      </c>
      <c r="E388" t="s">
        <v>23</v>
      </c>
      <c r="F388">
        <v>0</v>
      </c>
      <c r="G388">
        <v>99</v>
      </c>
      <c r="H388" s="3" t="s">
        <v>121</v>
      </c>
      <c r="I388" t="str">
        <f t="shared" si="33"/>
        <v>/MiniDexed/TG3/Edit Voice/OP3/EG Rate 1</v>
      </c>
      <c r="J388">
        <f t="shared" si="34"/>
        <v>6</v>
      </c>
      <c r="K388" t="str" cm="1">
        <f t="array" ref="K388">INDEX(A388:E388,1,COUNTA(A388:E388))</f>
        <v>EG Rate 1</v>
      </c>
      <c r="L388" t="str">
        <f>VLOOKUP(K388,$K$2:L387,2,FALSE)</f>
        <v>EGR1</v>
      </c>
    </row>
    <row r="389" spans="1:12" outlineLevel="4" x14ac:dyDescent="0.25">
      <c r="A389" t="str">
        <f t="shared" si="35"/>
        <v>MiniDexed</v>
      </c>
      <c r="B389" t="str">
        <f t="shared" si="31"/>
        <v>TG3</v>
      </c>
      <c r="C389" t="str">
        <f t="shared" si="32"/>
        <v>Edit Voice</v>
      </c>
      <c r="D389" t="str">
        <f t="shared" si="32"/>
        <v>OP3</v>
      </c>
      <c r="E389" t="s">
        <v>24</v>
      </c>
      <c r="F389">
        <v>0</v>
      </c>
      <c r="G389">
        <v>99</v>
      </c>
      <c r="H389" s="3" t="s">
        <v>122</v>
      </c>
      <c r="I389" t="str">
        <f t="shared" si="33"/>
        <v>/MiniDexed/TG3/Edit Voice/OP3/EG Rate 2</v>
      </c>
      <c r="J389">
        <f t="shared" si="34"/>
        <v>7</v>
      </c>
      <c r="K389" t="str" cm="1">
        <f t="array" ref="K389">INDEX(A389:E389,1,COUNTA(A389:E389))</f>
        <v>EG Rate 2</v>
      </c>
      <c r="L389" t="str">
        <f>VLOOKUP(K389,$K$2:L388,2,FALSE)</f>
        <v>EGR2</v>
      </c>
    </row>
    <row r="390" spans="1:12" outlineLevel="4" x14ac:dyDescent="0.25">
      <c r="A390" t="str">
        <f t="shared" si="35"/>
        <v>MiniDexed</v>
      </c>
      <c r="B390" t="str">
        <f t="shared" si="31"/>
        <v>TG3</v>
      </c>
      <c r="C390" t="str">
        <f t="shared" si="32"/>
        <v>Edit Voice</v>
      </c>
      <c r="D390" t="str">
        <f t="shared" si="32"/>
        <v>OP3</v>
      </c>
      <c r="E390" t="s">
        <v>25</v>
      </c>
      <c r="F390">
        <v>0</v>
      </c>
      <c r="G390">
        <v>99</v>
      </c>
      <c r="H390" s="3" t="s">
        <v>123</v>
      </c>
      <c r="I390" t="str">
        <f t="shared" si="33"/>
        <v>/MiniDexed/TG3/Edit Voice/OP3/EG Rate 3</v>
      </c>
      <c r="J390">
        <f t="shared" si="34"/>
        <v>8</v>
      </c>
      <c r="K390" t="str" cm="1">
        <f t="array" ref="K390">INDEX(A390:E390,1,COUNTA(A390:E390))</f>
        <v>EG Rate 3</v>
      </c>
      <c r="L390" t="str">
        <f>VLOOKUP(K390,$K$2:L389,2,FALSE)</f>
        <v>EGR3</v>
      </c>
    </row>
    <row r="391" spans="1:12" outlineLevel="4" x14ac:dyDescent="0.25">
      <c r="A391" t="str">
        <f t="shared" si="35"/>
        <v>MiniDexed</v>
      </c>
      <c r="B391" t="str">
        <f t="shared" si="31"/>
        <v>TG3</v>
      </c>
      <c r="C391" t="str">
        <f t="shared" si="32"/>
        <v>Edit Voice</v>
      </c>
      <c r="D391" t="str">
        <f t="shared" si="32"/>
        <v>OP3</v>
      </c>
      <c r="E391" t="s">
        <v>26</v>
      </c>
      <c r="F391">
        <v>0</v>
      </c>
      <c r="G391">
        <v>99</v>
      </c>
      <c r="H391" s="3" t="s">
        <v>124</v>
      </c>
      <c r="I391" t="str">
        <f t="shared" si="33"/>
        <v>/MiniDexed/TG3/Edit Voice/OP3/EG Rate 4</v>
      </c>
      <c r="J391">
        <f t="shared" si="34"/>
        <v>9</v>
      </c>
      <c r="K391" t="str" cm="1">
        <f t="array" ref="K391">INDEX(A391:E391,1,COUNTA(A391:E391))</f>
        <v>EG Rate 4</v>
      </c>
      <c r="L391" t="str">
        <f>VLOOKUP(K391,$K$2:L390,2,FALSE)</f>
        <v>EGR4</v>
      </c>
    </row>
    <row r="392" spans="1:12" outlineLevel="4" x14ac:dyDescent="0.25">
      <c r="A392" t="str">
        <f t="shared" si="35"/>
        <v>MiniDexed</v>
      </c>
      <c r="B392" t="str">
        <f t="shared" si="31"/>
        <v>TG3</v>
      </c>
      <c r="C392" t="str">
        <f t="shared" si="32"/>
        <v>Edit Voice</v>
      </c>
      <c r="D392" t="str">
        <f t="shared" si="32"/>
        <v>OP3</v>
      </c>
      <c r="E392" t="s">
        <v>139</v>
      </c>
      <c r="F392">
        <v>0</v>
      </c>
      <c r="G392">
        <v>99</v>
      </c>
      <c r="H392" s="3" t="s">
        <v>125</v>
      </c>
      <c r="I392" t="str">
        <f t="shared" si="33"/>
        <v>/MiniDexed/TG3/Edit Voice/OP3/EG Level 1</v>
      </c>
      <c r="J392">
        <f t="shared" si="34"/>
        <v>10</v>
      </c>
      <c r="K392" t="str" cm="1">
        <f t="array" ref="K392">INDEX(A392:E392,1,COUNTA(A392:E392))</f>
        <v>EG Level 1</v>
      </c>
      <c r="L392" t="str">
        <f>VLOOKUP(K392,$K$2:L391,2,FALSE)</f>
        <v>EGL1</v>
      </c>
    </row>
    <row r="393" spans="1:12" outlineLevel="4" x14ac:dyDescent="0.25">
      <c r="A393" t="str">
        <f t="shared" si="35"/>
        <v>MiniDexed</v>
      </c>
      <c r="B393" t="str">
        <f t="shared" ref="B393:B456" si="36">B392</f>
        <v>TG3</v>
      </c>
      <c r="C393" t="str">
        <f t="shared" si="32"/>
        <v>Edit Voice</v>
      </c>
      <c r="D393" t="str">
        <f t="shared" si="32"/>
        <v>OP3</v>
      </c>
      <c r="E393" t="s">
        <v>140</v>
      </c>
      <c r="F393">
        <v>0</v>
      </c>
      <c r="G393">
        <v>99</v>
      </c>
      <c r="H393" s="3" t="s">
        <v>126</v>
      </c>
      <c r="I393" t="str">
        <f t="shared" si="33"/>
        <v>/MiniDexed/TG3/Edit Voice/OP3/EG Level 2</v>
      </c>
      <c r="J393">
        <f t="shared" si="34"/>
        <v>11</v>
      </c>
      <c r="K393" t="str" cm="1">
        <f t="array" ref="K393">INDEX(A393:E393,1,COUNTA(A393:E393))</f>
        <v>EG Level 2</v>
      </c>
      <c r="L393" t="str">
        <f>VLOOKUP(K393,$K$2:L392,2,FALSE)</f>
        <v>EGL2</v>
      </c>
    </row>
    <row r="394" spans="1:12" outlineLevel="4" x14ac:dyDescent="0.25">
      <c r="A394" t="str">
        <f t="shared" si="35"/>
        <v>MiniDexed</v>
      </c>
      <c r="B394" t="str">
        <f t="shared" si="36"/>
        <v>TG3</v>
      </c>
      <c r="C394" t="str">
        <f t="shared" si="32"/>
        <v>Edit Voice</v>
      </c>
      <c r="D394" t="str">
        <f t="shared" si="32"/>
        <v>OP3</v>
      </c>
      <c r="E394" t="s">
        <v>141</v>
      </c>
      <c r="F394">
        <v>0</v>
      </c>
      <c r="G394">
        <v>99</v>
      </c>
      <c r="H394" s="3" t="s">
        <v>127</v>
      </c>
      <c r="I394" t="str">
        <f t="shared" si="33"/>
        <v>/MiniDexed/TG3/Edit Voice/OP3/EG Level 3</v>
      </c>
      <c r="J394">
        <f t="shared" si="34"/>
        <v>12</v>
      </c>
      <c r="K394" t="str" cm="1">
        <f t="array" ref="K394">INDEX(A394:E394,1,COUNTA(A394:E394))</f>
        <v>EG Level 3</v>
      </c>
      <c r="L394" t="str">
        <f>VLOOKUP(K394,$K$2:L393,2,FALSE)</f>
        <v>EGL3</v>
      </c>
    </row>
    <row r="395" spans="1:12" outlineLevel="4" x14ac:dyDescent="0.25">
      <c r="A395" t="str">
        <f t="shared" si="35"/>
        <v>MiniDexed</v>
      </c>
      <c r="B395" t="str">
        <f t="shared" si="36"/>
        <v>TG3</v>
      </c>
      <c r="C395" t="str">
        <f t="shared" si="32"/>
        <v>Edit Voice</v>
      </c>
      <c r="D395" t="str">
        <f t="shared" si="32"/>
        <v>OP3</v>
      </c>
      <c r="E395" t="s">
        <v>142</v>
      </c>
      <c r="F395">
        <v>0</v>
      </c>
      <c r="G395">
        <v>99</v>
      </c>
      <c r="H395" s="3" t="s">
        <v>128</v>
      </c>
      <c r="I395" t="str">
        <f t="shared" si="33"/>
        <v>/MiniDexed/TG3/Edit Voice/OP3/EG Level 4</v>
      </c>
      <c r="J395">
        <f t="shared" si="34"/>
        <v>13</v>
      </c>
      <c r="K395" t="str" cm="1">
        <f t="array" ref="K395">INDEX(A395:E395,1,COUNTA(A395:E395))</f>
        <v>EG Level 4</v>
      </c>
      <c r="L395" t="str">
        <f>VLOOKUP(K395,$K$2:L394,2,FALSE)</f>
        <v>EGL4</v>
      </c>
    </row>
    <row r="396" spans="1:12" outlineLevel="4" x14ac:dyDescent="0.25">
      <c r="A396" t="str">
        <f t="shared" si="35"/>
        <v>MiniDexed</v>
      </c>
      <c r="B396" t="str">
        <f t="shared" si="36"/>
        <v>TG3</v>
      </c>
      <c r="C396" t="str">
        <f t="shared" si="32"/>
        <v>Edit Voice</v>
      </c>
      <c r="D396" t="str">
        <f t="shared" si="32"/>
        <v>OP3</v>
      </c>
      <c r="E396" t="s">
        <v>27</v>
      </c>
      <c r="F396">
        <v>0</v>
      </c>
      <c r="G396">
        <v>99</v>
      </c>
      <c r="H396" s="3" t="s">
        <v>129</v>
      </c>
      <c r="I396" t="str">
        <f t="shared" si="33"/>
        <v>/MiniDexed/TG3/Edit Voice/OP3/Break Point</v>
      </c>
      <c r="J396">
        <f t="shared" si="34"/>
        <v>14</v>
      </c>
      <c r="K396" t="str" cm="1">
        <f t="array" ref="K396">INDEX(A396:E396,1,COUNTA(A396:E396))</f>
        <v>Break Point</v>
      </c>
      <c r="L396" t="str">
        <f>VLOOKUP(K396,$K$2:L395,2,FALSE)</f>
        <v>Brk</v>
      </c>
    </row>
    <row r="397" spans="1:12" outlineLevel="4" x14ac:dyDescent="0.25">
      <c r="A397" t="str">
        <f t="shared" si="35"/>
        <v>MiniDexed</v>
      </c>
      <c r="B397" t="str">
        <f t="shared" si="36"/>
        <v>TG3</v>
      </c>
      <c r="C397" t="str">
        <f t="shared" si="32"/>
        <v>Edit Voice</v>
      </c>
      <c r="D397" t="str">
        <f t="shared" si="32"/>
        <v>OP3</v>
      </c>
      <c r="E397" t="s">
        <v>28</v>
      </c>
      <c r="F397">
        <v>0</v>
      </c>
      <c r="G397">
        <v>99</v>
      </c>
      <c r="H397" s="3" t="s">
        <v>130</v>
      </c>
      <c r="I397" t="str">
        <f t="shared" si="33"/>
        <v>/MiniDexed/TG3/Edit Voice/OP3/L Key Depth</v>
      </c>
      <c r="J397">
        <f t="shared" si="34"/>
        <v>15</v>
      </c>
      <c r="K397" t="str" cm="1">
        <f t="array" ref="K397">INDEX(A397:E397,1,COUNTA(A397:E397))</f>
        <v>L Key Depth</v>
      </c>
      <c r="L397" t="str">
        <f>VLOOKUP(K397,$K$2:L396,2,FALSE)</f>
        <v>LK D</v>
      </c>
    </row>
    <row r="398" spans="1:12" outlineLevel="4" x14ac:dyDescent="0.25">
      <c r="A398" t="str">
        <f t="shared" si="35"/>
        <v>MiniDexed</v>
      </c>
      <c r="B398" t="str">
        <f t="shared" si="36"/>
        <v>TG3</v>
      </c>
      <c r="C398" t="str">
        <f t="shared" si="32"/>
        <v>Edit Voice</v>
      </c>
      <c r="D398" t="str">
        <f t="shared" si="32"/>
        <v>OP3</v>
      </c>
      <c r="E398" t="s">
        <v>29</v>
      </c>
      <c r="F398">
        <v>0</v>
      </c>
      <c r="G398">
        <v>99</v>
      </c>
      <c r="H398" s="3" t="s">
        <v>131</v>
      </c>
      <c r="I398" t="str">
        <f t="shared" si="33"/>
        <v>/MiniDexed/TG3/Edit Voice/OP3/R Key Depth</v>
      </c>
      <c r="J398">
        <f t="shared" si="34"/>
        <v>16</v>
      </c>
      <c r="K398" t="str" cm="1">
        <f t="array" ref="K398">INDEX(A398:E398,1,COUNTA(A398:E398))</f>
        <v>R Key Depth</v>
      </c>
      <c r="L398" t="str">
        <f>VLOOKUP(K398,$K$2:L397,2,FALSE)</f>
        <v>RK D</v>
      </c>
    </row>
    <row r="399" spans="1:12" outlineLevel="4" x14ac:dyDescent="0.25">
      <c r="A399" t="str">
        <f t="shared" si="35"/>
        <v>MiniDexed</v>
      </c>
      <c r="B399" t="str">
        <f t="shared" si="36"/>
        <v>TG3</v>
      </c>
      <c r="C399" t="str">
        <f t="shared" si="32"/>
        <v>Edit Voice</v>
      </c>
      <c r="D399" t="str">
        <f t="shared" si="32"/>
        <v>OP3</v>
      </c>
      <c r="E399" t="s">
        <v>30</v>
      </c>
      <c r="F399">
        <v>0</v>
      </c>
      <c r="G399">
        <v>3</v>
      </c>
      <c r="H399" s="3" t="s">
        <v>132</v>
      </c>
      <c r="I399" t="str">
        <f t="shared" si="33"/>
        <v>/MiniDexed/TG3/Edit Voice/OP3/L Key Scale</v>
      </c>
      <c r="J399">
        <f t="shared" si="34"/>
        <v>17</v>
      </c>
      <c r="K399" t="str" cm="1">
        <f t="array" ref="K399">INDEX(A399:E399,1,COUNTA(A399:E399))</f>
        <v>L Key Scale</v>
      </c>
      <c r="L399" t="str">
        <f>VLOOKUP(K399,$K$2:L398,2,FALSE)</f>
        <v>LK S</v>
      </c>
    </row>
    <row r="400" spans="1:12" outlineLevel="4" x14ac:dyDescent="0.25">
      <c r="A400" t="str">
        <f t="shared" si="35"/>
        <v>MiniDexed</v>
      </c>
      <c r="B400" t="str">
        <f t="shared" si="36"/>
        <v>TG3</v>
      </c>
      <c r="C400" t="str">
        <f t="shared" si="32"/>
        <v>Edit Voice</v>
      </c>
      <c r="D400" t="str">
        <f t="shared" si="32"/>
        <v>OP3</v>
      </c>
      <c r="E400" t="s">
        <v>31</v>
      </c>
      <c r="F400">
        <v>0</v>
      </c>
      <c r="G400">
        <v>3</v>
      </c>
      <c r="H400" s="3" t="s">
        <v>133</v>
      </c>
      <c r="I400" t="str">
        <f t="shared" si="33"/>
        <v>/MiniDexed/TG3/Edit Voice/OP3/R Key Scale</v>
      </c>
      <c r="J400">
        <f t="shared" si="34"/>
        <v>18</v>
      </c>
      <c r="K400" t="str" cm="1">
        <f t="array" ref="K400">INDEX(A400:E400,1,COUNTA(A400:E400))</f>
        <v>R Key Scale</v>
      </c>
      <c r="L400" t="str">
        <f>VLOOKUP(K400,$K$2:L399,2,FALSE)</f>
        <v>RK S</v>
      </c>
    </row>
    <row r="401" spans="1:12" outlineLevel="4" x14ac:dyDescent="0.25">
      <c r="A401" t="str">
        <f t="shared" si="35"/>
        <v>MiniDexed</v>
      </c>
      <c r="B401" t="str">
        <f t="shared" si="36"/>
        <v>TG3</v>
      </c>
      <c r="C401" t="str">
        <f t="shared" si="32"/>
        <v>Edit Voice</v>
      </c>
      <c r="D401" t="str">
        <f t="shared" si="32"/>
        <v>OP3</v>
      </c>
      <c r="E401" t="s">
        <v>32</v>
      </c>
      <c r="F401">
        <v>0</v>
      </c>
      <c r="G401">
        <v>7</v>
      </c>
      <c r="H401" s="3" t="s">
        <v>134</v>
      </c>
      <c r="I401" t="str">
        <f t="shared" si="33"/>
        <v>/MiniDexed/TG3/Edit Voice/OP3/Rate Scaling</v>
      </c>
      <c r="J401">
        <f t="shared" si="34"/>
        <v>19</v>
      </c>
      <c r="K401" t="str" cm="1">
        <f t="array" ref="K401">INDEX(A401:E401,1,COUNTA(A401:E401))</f>
        <v>Rate Scaling</v>
      </c>
      <c r="L401" t="str">
        <f>VLOOKUP(K401,$K$2:L400,2,FALSE)</f>
        <v>Rate</v>
      </c>
    </row>
    <row r="402" spans="1:12" outlineLevel="4" x14ac:dyDescent="0.25">
      <c r="A402" t="str">
        <f t="shared" si="35"/>
        <v>MiniDexed</v>
      </c>
      <c r="B402" t="str">
        <f t="shared" si="36"/>
        <v>TG3</v>
      </c>
      <c r="C402" t="str">
        <f t="shared" si="32"/>
        <v>Edit Voice</v>
      </c>
      <c r="D402" t="str">
        <f t="shared" si="32"/>
        <v>OP3</v>
      </c>
      <c r="E402" t="s">
        <v>34</v>
      </c>
      <c r="F402">
        <v>0</v>
      </c>
      <c r="G402">
        <v>3</v>
      </c>
      <c r="H402" s="3" t="s">
        <v>135</v>
      </c>
      <c r="I402" t="str">
        <f t="shared" si="33"/>
        <v>/MiniDexed/TG3/Edit Voice/OP3/A Mod Sens.</v>
      </c>
      <c r="J402">
        <f t="shared" si="34"/>
        <v>20</v>
      </c>
      <c r="K402" t="str" cm="1">
        <f t="array" ref="K402">INDEX(A402:E402,1,COUNTA(A402:E402))</f>
        <v>A Mod Sens.</v>
      </c>
      <c r="L402" t="str">
        <f>VLOOKUP(K402,$K$2:L401,2,FALSE)</f>
        <v>AM S</v>
      </c>
    </row>
    <row r="403" spans="1:12" outlineLevel="4" x14ac:dyDescent="0.25">
      <c r="A403" t="str">
        <f t="shared" si="35"/>
        <v>MiniDexed</v>
      </c>
      <c r="B403" t="str">
        <f t="shared" si="36"/>
        <v>TG3</v>
      </c>
      <c r="C403" t="str">
        <f t="shared" ref="C403:D466" si="37">C402</f>
        <v>Edit Voice</v>
      </c>
      <c r="D403" t="str">
        <f t="shared" si="37"/>
        <v>OP3</v>
      </c>
      <c r="E403" t="s">
        <v>33</v>
      </c>
      <c r="F403">
        <v>0</v>
      </c>
      <c r="G403">
        <v>7</v>
      </c>
      <c r="H403" s="3" t="s">
        <v>136</v>
      </c>
      <c r="I403" t="str">
        <f t="shared" si="33"/>
        <v>/MiniDexed/TG3/Edit Voice/OP3/K Vel. Sens</v>
      </c>
      <c r="J403">
        <f t="shared" si="34"/>
        <v>21</v>
      </c>
      <c r="K403" t="str" cm="1">
        <f t="array" ref="K403">INDEX(A403:E403,1,COUNTA(A403:E403))</f>
        <v>K Vel. Sens</v>
      </c>
      <c r="L403" t="str">
        <f>VLOOKUP(K403,$K$2:L402,2,FALSE)</f>
        <v>KV S</v>
      </c>
    </row>
    <row r="404" spans="1:12" outlineLevel="3" x14ac:dyDescent="0.25">
      <c r="A404" t="str">
        <f t="shared" si="35"/>
        <v>MiniDexed</v>
      </c>
      <c r="B404" t="str">
        <f t="shared" si="36"/>
        <v>TG3</v>
      </c>
      <c r="C404" t="str">
        <f t="shared" si="37"/>
        <v>Edit Voice</v>
      </c>
      <c r="D404" s="1" t="s">
        <v>37</v>
      </c>
      <c r="I404" t="str">
        <f t="shared" si="33"/>
        <v>/MiniDexed/TG3/Edit Voice/OP4</v>
      </c>
      <c r="J404">
        <f t="shared" si="34"/>
        <v>1</v>
      </c>
      <c r="K404" t="str" cm="1">
        <f t="array" ref="K404">INDEX(A404:E404,1,COUNTA(A404:E404))</f>
        <v>OP4</v>
      </c>
      <c r="L404" t="str">
        <f>VLOOKUP(K404,$K$2:L403,2,FALSE)</f>
        <v>OP4</v>
      </c>
    </row>
    <row r="405" spans="1:12" outlineLevel="4" x14ac:dyDescent="0.25">
      <c r="A405" t="str">
        <f t="shared" si="35"/>
        <v>MiniDexed</v>
      </c>
      <c r="B405" t="str">
        <f t="shared" si="36"/>
        <v>TG3</v>
      </c>
      <c r="C405" t="str">
        <f t="shared" si="37"/>
        <v>Edit Voice</v>
      </c>
      <c r="D405" t="str">
        <f>D404</f>
        <v>OP4</v>
      </c>
      <c r="E405" t="s">
        <v>18</v>
      </c>
      <c r="F405">
        <v>0</v>
      </c>
      <c r="G405">
        <v>99</v>
      </c>
      <c r="H405" s="3" t="s">
        <v>116</v>
      </c>
      <c r="I405" t="str">
        <f t="shared" si="33"/>
        <v>/MiniDexed/TG3/Edit Voice/OP4/Output Level</v>
      </c>
      <c r="J405">
        <f t="shared" si="34"/>
        <v>1</v>
      </c>
      <c r="K405" t="str" cm="1">
        <f t="array" ref="K405">INDEX(A405:E405,1,COUNTA(A405:E405))</f>
        <v>Output Level</v>
      </c>
      <c r="L405" t="str">
        <f>VLOOKUP(K405,$K$2:L404,2,FALSE)</f>
        <v>Lvl</v>
      </c>
    </row>
    <row r="406" spans="1:12" outlineLevel="4" x14ac:dyDescent="0.25">
      <c r="A406" t="str">
        <f t="shared" si="35"/>
        <v>MiniDexed</v>
      </c>
      <c r="B406" t="str">
        <f t="shared" si="36"/>
        <v>TG3</v>
      </c>
      <c r="C406" t="str">
        <f t="shared" si="37"/>
        <v>Edit Voice</v>
      </c>
      <c r="D406" t="str">
        <f t="shared" si="37"/>
        <v>OP4</v>
      </c>
      <c r="E406" t="s">
        <v>19</v>
      </c>
      <c r="F406">
        <v>0</v>
      </c>
      <c r="G406">
        <v>31</v>
      </c>
      <c r="H406" s="3" t="s">
        <v>117</v>
      </c>
      <c r="I406" t="str">
        <f t="shared" si="33"/>
        <v>/MiniDexed/TG3/Edit Voice/OP4/Freq Coarse</v>
      </c>
      <c r="J406">
        <f t="shared" si="34"/>
        <v>2</v>
      </c>
      <c r="K406" t="str" cm="1">
        <f t="array" ref="K406">INDEX(A406:E406,1,COUNTA(A406:E406))</f>
        <v>Freq Coarse</v>
      </c>
      <c r="L406" t="str">
        <f>VLOOKUP(K406,$K$2:L405,2,FALSE)</f>
        <v>Coar</v>
      </c>
    </row>
    <row r="407" spans="1:12" outlineLevel="4" x14ac:dyDescent="0.25">
      <c r="A407" t="str">
        <f t="shared" si="35"/>
        <v>MiniDexed</v>
      </c>
      <c r="B407" t="str">
        <f t="shared" si="36"/>
        <v>TG3</v>
      </c>
      <c r="C407" t="str">
        <f t="shared" si="37"/>
        <v>Edit Voice</v>
      </c>
      <c r="D407" t="str">
        <f t="shared" si="37"/>
        <v>OP4</v>
      </c>
      <c r="E407" t="s">
        <v>20</v>
      </c>
      <c r="F407">
        <v>0</v>
      </c>
      <c r="G407">
        <v>99</v>
      </c>
      <c r="H407" s="3" t="s">
        <v>118</v>
      </c>
      <c r="I407" t="str">
        <f t="shared" si="33"/>
        <v>/MiniDexed/TG3/Edit Voice/OP4/Freq Fine</v>
      </c>
      <c r="J407">
        <f t="shared" si="34"/>
        <v>3</v>
      </c>
      <c r="K407" t="str" cm="1">
        <f t="array" ref="K407">INDEX(A407:E407,1,COUNTA(A407:E407))</f>
        <v>Freq Fine</v>
      </c>
      <c r="L407" t="str">
        <f>VLOOKUP(K407,$K$2:L406,2,FALSE)</f>
        <v>Fine</v>
      </c>
    </row>
    <row r="408" spans="1:12" outlineLevel="4" x14ac:dyDescent="0.25">
      <c r="A408" t="str">
        <f t="shared" si="35"/>
        <v>MiniDexed</v>
      </c>
      <c r="B408" t="str">
        <f t="shared" si="36"/>
        <v>TG3</v>
      </c>
      <c r="C408" t="str">
        <f t="shared" si="37"/>
        <v>Edit Voice</v>
      </c>
      <c r="D408" t="str">
        <f t="shared" si="37"/>
        <v>OP4</v>
      </c>
      <c r="E408" t="s">
        <v>21</v>
      </c>
      <c r="F408">
        <v>0</v>
      </c>
      <c r="G408">
        <v>14</v>
      </c>
      <c r="H408" s="3" t="s">
        <v>119</v>
      </c>
      <c r="I408" t="str">
        <f t="shared" si="33"/>
        <v>/MiniDexed/TG3/Edit Voice/OP4/Osc Detune</v>
      </c>
      <c r="J408">
        <f t="shared" si="34"/>
        <v>4</v>
      </c>
      <c r="K408" t="str" cm="1">
        <f t="array" ref="K408">INDEX(A408:E408,1,COUNTA(A408:E408))</f>
        <v>Osc Detune</v>
      </c>
      <c r="L408" t="str">
        <f>VLOOKUP(K408,$K$2:L407,2,FALSE)</f>
        <v>Detn</v>
      </c>
    </row>
    <row r="409" spans="1:12" outlineLevel="4" x14ac:dyDescent="0.25">
      <c r="A409" t="str">
        <f t="shared" si="35"/>
        <v>MiniDexed</v>
      </c>
      <c r="B409" t="str">
        <f t="shared" si="36"/>
        <v>TG3</v>
      </c>
      <c r="C409" t="str">
        <f t="shared" si="37"/>
        <v>Edit Voice</v>
      </c>
      <c r="D409" t="str">
        <f t="shared" si="37"/>
        <v>OP4</v>
      </c>
      <c r="E409" t="s">
        <v>22</v>
      </c>
      <c r="F409">
        <v>0</v>
      </c>
      <c r="G409">
        <v>1</v>
      </c>
      <c r="H409" s="3" t="s">
        <v>120</v>
      </c>
      <c r="I409" t="str">
        <f t="shared" si="33"/>
        <v>/MiniDexed/TG3/Edit Voice/OP4/Osc Mode</v>
      </c>
      <c r="J409">
        <f t="shared" si="34"/>
        <v>5</v>
      </c>
      <c r="K409" t="str" cm="1">
        <f t="array" ref="K409">INDEX(A409:E409,1,COUNTA(A409:E409))</f>
        <v>Osc Mode</v>
      </c>
      <c r="L409" t="str">
        <f>VLOOKUP(K409,$K$2:L408,2,FALSE)</f>
        <v>Mode</v>
      </c>
    </row>
    <row r="410" spans="1:12" outlineLevel="4" x14ac:dyDescent="0.25">
      <c r="A410" t="str">
        <f t="shared" si="35"/>
        <v>MiniDexed</v>
      </c>
      <c r="B410" t="str">
        <f t="shared" si="36"/>
        <v>TG3</v>
      </c>
      <c r="C410" t="str">
        <f t="shared" si="37"/>
        <v>Edit Voice</v>
      </c>
      <c r="D410" t="str">
        <f t="shared" si="37"/>
        <v>OP4</v>
      </c>
      <c r="E410" t="s">
        <v>23</v>
      </c>
      <c r="F410">
        <v>0</v>
      </c>
      <c r="G410">
        <v>99</v>
      </c>
      <c r="H410" s="3" t="s">
        <v>121</v>
      </c>
      <c r="I410" t="str">
        <f t="shared" si="33"/>
        <v>/MiniDexed/TG3/Edit Voice/OP4/EG Rate 1</v>
      </c>
      <c r="J410">
        <f t="shared" si="34"/>
        <v>6</v>
      </c>
      <c r="K410" t="str" cm="1">
        <f t="array" ref="K410">INDEX(A410:E410,1,COUNTA(A410:E410))</f>
        <v>EG Rate 1</v>
      </c>
      <c r="L410" t="str">
        <f>VLOOKUP(K410,$K$2:L409,2,FALSE)</f>
        <v>EGR1</v>
      </c>
    </row>
    <row r="411" spans="1:12" outlineLevel="4" x14ac:dyDescent="0.25">
      <c r="A411" t="str">
        <f t="shared" si="35"/>
        <v>MiniDexed</v>
      </c>
      <c r="B411" t="str">
        <f t="shared" si="36"/>
        <v>TG3</v>
      </c>
      <c r="C411" t="str">
        <f t="shared" si="37"/>
        <v>Edit Voice</v>
      </c>
      <c r="D411" t="str">
        <f t="shared" si="37"/>
        <v>OP4</v>
      </c>
      <c r="E411" t="s">
        <v>24</v>
      </c>
      <c r="F411">
        <v>0</v>
      </c>
      <c r="G411">
        <v>99</v>
      </c>
      <c r="H411" s="3" t="s">
        <v>122</v>
      </c>
      <c r="I411" t="str">
        <f t="shared" si="33"/>
        <v>/MiniDexed/TG3/Edit Voice/OP4/EG Rate 2</v>
      </c>
      <c r="J411">
        <f t="shared" si="34"/>
        <v>7</v>
      </c>
      <c r="K411" t="str" cm="1">
        <f t="array" ref="K411">INDEX(A411:E411,1,COUNTA(A411:E411))</f>
        <v>EG Rate 2</v>
      </c>
      <c r="L411" t="str">
        <f>VLOOKUP(K411,$K$2:L410,2,FALSE)</f>
        <v>EGR2</v>
      </c>
    </row>
    <row r="412" spans="1:12" outlineLevel="4" x14ac:dyDescent="0.25">
      <c r="A412" t="str">
        <f t="shared" si="35"/>
        <v>MiniDexed</v>
      </c>
      <c r="B412" t="str">
        <f t="shared" si="36"/>
        <v>TG3</v>
      </c>
      <c r="C412" t="str">
        <f t="shared" si="37"/>
        <v>Edit Voice</v>
      </c>
      <c r="D412" t="str">
        <f t="shared" si="37"/>
        <v>OP4</v>
      </c>
      <c r="E412" t="s">
        <v>25</v>
      </c>
      <c r="F412">
        <v>0</v>
      </c>
      <c r="G412">
        <v>99</v>
      </c>
      <c r="H412" s="3" t="s">
        <v>123</v>
      </c>
      <c r="I412" t="str">
        <f t="shared" si="33"/>
        <v>/MiniDexed/TG3/Edit Voice/OP4/EG Rate 3</v>
      </c>
      <c r="J412">
        <f t="shared" si="34"/>
        <v>8</v>
      </c>
      <c r="K412" t="str" cm="1">
        <f t="array" ref="K412">INDEX(A412:E412,1,COUNTA(A412:E412))</f>
        <v>EG Rate 3</v>
      </c>
      <c r="L412" t="str">
        <f>VLOOKUP(K412,$K$2:L411,2,FALSE)</f>
        <v>EGR3</v>
      </c>
    </row>
    <row r="413" spans="1:12" outlineLevel="4" x14ac:dyDescent="0.25">
      <c r="A413" t="str">
        <f t="shared" si="35"/>
        <v>MiniDexed</v>
      </c>
      <c r="B413" t="str">
        <f t="shared" si="36"/>
        <v>TG3</v>
      </c>
      <c r="C413" t="str">
        <f t="shared" si="37"/>
        <v>Edit Voice</v>
      </c>
      <c r="D413" t="str">
        <f t="shared" si="37"/>
        <v>OP4</v>
      </c>
      <c r="E413" t="s">
        <v>26</v>
      </c>
      <c r="F413">
        <v>0</v>
      </c>
      <c r="G413">
        <v>99</v>
      </c>
      <c r="H413" s="3" t="s">
        <v>124</v>
      </c>
      <c r="I413" t="str">
        <f t="shared" si="33"/>
        <v>/MiniDexed/TG3/Edit Voice/OP4/EG Rate 4</v>
      </c>
      <c r="J413">
        <f t="shared" si="34"/>
        <v>9</v>
      </c>
      <c r="K413" t="str" cm="1">
        <f t="array" ref="K413">INDEX(A413:E413,1,COUNTA(A413:E413))</f>
        <v>EG Rate 4</v>
      </c>
      <c r="L413" t="str">
        <f>VLOOKUP(K413,$K$2:L412,2,FALSE)</f>
        <v>EGR4</v>
      </c>
    </row>
    <row r="414" spans="1:12" outlineLevel="4" x14ac:dyDescent="0.25">
      <c r="A414" t="str">
        <f t="shared" si="35"/>
        <v>MiniDexed</v>
      </c>
      <c r="B414" t="str">
        <f t="shared" si="36"/>
        <v>TG3</v>
      </c>
      <c r="C414" t="str">
        <f t="shared" si="37"/>
        <v>Edit Voice</v>
      </c>
      <c r="D414" t="str">
        <f t="shared" si="37"/>
        <v>OP4</v>
      </c>
      <c r="E414" t="s">
        <v>139</v>
      </c>
      <c r="F414">
        <v>0</v>
      </c>
      <c r="G414">
        <v>99</v>
      </c>
      <c r="H414" s="3" t="s">
        <v>125</v>
      </c>
      <c r="I414" t="str">
        <f t="shared" si="33"/>
        <v>/MiniDexed/TG3/Edit Voice/OP4/EG Level 1</v>
      </c>
      <c r="J414">
        <f t="shared" si="34"/>
        <v>10</v>
      </c>
      <c r="K414" t="str" cm="1">
        <f t="array" ref="K414">INDEX(A414:E414,1,COUNTA(A414:E414))</f>
        <v>EG Level 1</v>
      </c>
      <c r="L414" t="str">
        <f>VLOOKUP(K414,$K$2:L413,2,FALSE)</f>
        <v>EGL1</v>
      </c>
    </row>
    <row r="415" spans="1:12" outlineLevel="4" x14ac:dyDescent="0.25">
      <c r="A415" t="str">
        <f t="shared" si="35"/>
        <v>MiniDexed</v>
      </c>
      <c r="B415" t="str">
        <f t="shared" si="36"/>
        <v>TG3</v>
      </c>
      <c r="C415" t="str">
        <f t="shared" si="37"/>
        <v>Edit Voice</v>
      </c>
      <c r="D415" t="str">
        <f t="shared" si="37"/>
        <v>OP4</v>
      </c>
      <c r="E415" t="s">
        <v>140</v>
      </c>
      <c r="F415">
        <v>0</v>
      </c>
      <c r="G415">
        <v>99</v>
      </c>
      <c r="H415" s="3" t="s">
        <v>126</v>
      </c>
      <c r="I415" t="str">
        <f t="shared" si="33"/>
        <v>/MiniDexed/TG3/Edit Voice/OP4/EG Level 2</v>
      </c>
      <c r="J415">
        <f t="shared" si="34"/>
        <v>11</v>
      </c>
      <c r="K415" t="str" cm="1">
        <f t="array" ref="K415">INDEX(A415:E415,1,COUNTA(A415:E415))</f>
        <v>EG Level 2</v>
      </c>
      <c r="L415" t="str">
        <f>VLOOKUP(K415,$K$2:L414,2,FALSE)</f>
        <v>EGL2</v>
      </c>
    </row>
    <row r="416" spans="1:12" outlineLevel="4" x14ac:dyDescent="0.25">
      <c r="A416" t="str">
        <f t="shared" si="35"/>
        <v>MiniDexed</v>
      </c>
      <c r="B416" t="str">
        <f t="shared" si="36"/>
        <v>TG3</v>
      </c>
      <c r="C416" t="str">
        <f t="shared" si="37"/>
        <v>Edit Voice</v>
      </c>
      <c r="D416" t="str">
        <f t="shared" si="37"/>
        <v>OP4</v>
      </c>
      <c r="E416" t="s">
        <v>141</v>
      </c>
      <c r="F416">
        <v>0</v>
      </c>
      <c r="G416">
        <v>99</v>
      </c>
      <c r="H416" s="3" t="s">
        <v>127</v>
      </c>
      <c r="I416" t="str">
        <f t="shared" si="33"/>
        <v>/MiniDexed/TG3/Edit Voice/OP4/EG Level 3</v>
      </c>
      <c r="J416">
        <f t="shared" si="34"/>
        <v>12</v>
      </c>
      <c r="K416" t="str" cm="1">
        <f t="array" ref="K416">INDEX(A416:E416,1,COUNTA(A416:E416))</f>
        <v>EG Level 3</v>
      </c>
      <c r="L416" t="str">
        <f>VLOOKUP(K416,$K$2:L415,2,FALSE)</f>
        <v>EGL3</v>
      </c>
    </row>
    <row r="417" spans="1:12" outlineLevel="4" x14ac:dyDescent="0.25">
      <c r="A417" t="str">
        <f t="shared" si="35"/>
        <v>MiniDexed</v>
      </c>
      <c r="B417" t="str">
        <f t="shared" si="36"/>
        <v>TG3</v>
      </c>
      <c r="C417" t="str">
        <f t="shared" si="37"/>
        <v>Edit Voice</v>
      </c>
      <c r="D417" t="str">
        <f t="shared" si="37"/>
        <v>OP4</v>
      </c>
      <c r="E417" t="s">
        <v>142</v>
      </c>
      <c r="F417">
        <v>0</v>
      </c>
      <c r="G417">
        <v>99</v>
      </c>
      <c r="H417" s="3" t="s">
        <v>128</v>
      </c>
      <c r="I417" t="str">
        <f t="shared" si="33"/>
        <v>/MiniDexed/TG3/Edit Voice/OP4/EG Level 4</v>
      </c>
      <c r="J417">
        <f t="shared" si="34"/>
        <v>13</v>
      </c>
      <c r="K417" t="str" cm="1">
        <f t="array" ref="K417">INDEX(A417:E417,1,COUNTA(A417:E417))</f>
        <v>EG Level 4</v>
      </c>
      <c r="L417" t="str">
        <f>VLOOKUP(K417,$K$2:L416,2,FALSE)</f>
        <v>EGL4</v>
      </c>
    </row>
    <row r="418" spans="1:12" outlineLevel="4" x14ac:dyDescent="0.25">
      <c r="A418" t="str">
        <f t="shared" si="35"/>
        <v>MiniDexed</v>
      </c>
      <c r="B418" t="str">
        <f t="shared" si="36"/>
        <v>TG3</v>
      </c>
      <c r="C418" t="str">
        <f t="shared" si="37"/>
        <v>Edit Voice</v>
      </c>
      <c r="D418" t="str">
        <f t="shared" si="37"/>
        <v>OP4</v>
      </c>
      <c r="E418" t="s">
        <v>27</v>
      </c>
      <c r="F418">
        <v>0</v>
      </c>
      <c r="G418">
        <v>99</v>
      </c>
      <c r="H418" s="3" t="s">
        <v>129</v>
      </c>
      <c r="I418" t="str">
        <f t="shared" si="33"/>
        <v>/MiniDexed/TG3/Edit Voice/OP4/Break Point</v>
      </c>
      <c r="J418">
        <f t="shared" si="34"/>
        <v>14</v>
      </c>
      <c r="K418" t="str" cm="1">
        <f t="array" ref="K418">INDEX(A418:E418,1,COUNTA(A418:E418))</f>
        <v>Break Point</v>
      </c>
      <c r="L418" t="str">
        <f>VLOOKUP(K418,$K$2:L417,2,FALSE)</f>
        <v>Brk</v>
      </c>
    </row>
    <row r="419" spans="1:12" outlineLevel="4" x14ac:dyDescent="0.25">
      <c r="A419" t="str">
        <f t="shared" si="35"/>
        <v>MiniDexed</v>
      </c>
      <c r="B419" t="str">
        <f t="shared" si="36"/>
        <v>TG3</v>
      </c>
      <c r="C419" t="str">
        <f t="shared" si="37"/>
        <v>Edit Voice</v>
      </c>
      <c r="D419" t="str">
        <f t="shared" si="37"/>
        <v>OP4</v>
      </c>
      <c r="E419" t="s">
        <v>28</v>
      </c>
      <c r="F419">
        <v>0</v>
      </c>
      <c r="G419">
        <v>99</v>
      </c>
      <c r="H419" s="3" t="s">
        <v>130</v>
      </c>
      <c r="I419" t="str">
        <f t="shared" si="33"/>
        <v>/MiniDexed/TG3/Edit Voice/OP4/L Key Depth</v>
      </c>
      <c r="J419">
        <f t="shared" si="34"/>
        <v>15</v>
      </c>
      <c r="K419" t="str" cm="1">
        <f t="array" ref="K419">INDEX(A419:E419,1,COUNTA(A419:E419))</f>
        <v>L Key Depth</v>
      </c>
      <c r="L419" t="str">
        <f>VLOOKUP(K419,$K$2:L418,2,FALSE)</f>
        <v>LK D</v>
      </c>
    </row>
    <row r="420" spans="1:12" outlineLevel="4" x14ac:dyDescent="0.25">
      <c r="A420" t="str">
        <f t="shared" si="35"/>
        <v>MiniDexed</v>
      </c>
      <c r="B420" t="str">
        <f t="shared" si="36"/>
        <v>TG3</v>
      </c>
      <c r="C420" t="str">
        <f t="shared" si="37"/>
        <v>Edit Voice</v>
      </c>
      <c r="D420" t="str">
        <f t="shared" si="37"/>
        <v>OP4</v>
      </c>
      <c r="E420" t="s">
        <v>29</v>
      </c>
      <c r="F420">
        <v>0</v>
      </c>
      <c r="G420">
        <v>99</v>
      </c>
      <c r="H420" s="3" t="s">
        <v>131</v>
      </c>
      <c r="I420" t="str">
        <f t="shared" si="33"/>
        <v>/MiniDexed/TG3/Edit Voice/OP4/R Key Depth</v>
      </c>
      <c r="J420">
        <f t="shared" si="34"/>
        <v>16</v>
      </c>
      <c r="K420" t="str" cm="1">
        <f t="array" ref="K420">INDEX(A420:E420,1,COUNTA(A420:E420))</f>
        <v>R Key Depth</v>
      </c>
      <c r="L420" t="str">
        <f>VLOOKUP(K420,$K$2:L419,2,FALSE)</f>
        <v>RK D</v>
      </c>
    </row>
    <row r="421" spans="1:12" outlineLevel="4" x14ac:dyDescent="0.25">
      <c r="A421" t="str">
        <f t="shared" si="35"/>
        <v>MiniDexed</v>
      </c>
      <c r="B421" t="str">
        <f t="shared" si="36"/>
        <v>TG3</v>
      </c>
      <c r="C421" t="str">
        <f t="shared" si="37"/>
        <v>Edit Voice</v>
      </c>
      <c r="D421" t="str">
        <f t="shared" si="37"/>
        <v>OP4</v>
      </c>
      <c r="E421" t="s">
        <v>30</v>
      </c>
      <c r="F421">
        <v>0</v>
      </c>
      <c r="G421">
        <v>3</v>
      </c>
      <c r="H421" s="3" t="s">
        <v>132</v>
      </c>
      <c r="I421" t="str">
        <f t="shared" si="33"/>
        <v>/MiniDexed/TG3/Edit Voice/OP4/L Key Scale</v>
      </c>
      <c r="J421">
        <f t="shared" si="34"/>
        <v>17</v>
      </c>
      <c r="K421" t="str" cm="1">
        <f t="array" ref="K421">INDEX(A421:E421,1,COUNTA(A421:E421))</f>
        <v>L Key Scale</v>
      </c>
      <c r="L421" t="str">
        <f>VLOOKUP(K421,$K$2:L420,2,FALSE)</f>
        <v>LK S</v>
      </c>
    </row>
    <row r="422" spans="1:12" outlineLevel="4" x14ac:dyDescent="0.25">
      <c r="A422" t="str">
        <f t="shared" si="35"/>
        <v>MiniDexed</v>
      </c>
      <c r="B422" t="str">
        <f t="shared" si="36"/>
        <v>TG3</v>
      </c>
      <c r="C422" t="str">
        <f t="shared" si="37"/>
        <v>Edit Voice</v>
      </c>
      <c r="D422" t="str">
        <f t="shared" si="37"/>
        <v>OP4</v>
      </c>
      <c r="E422" t="s">
        <v>31</v>
      </c>
      <c r="F422">
        <v>0</v>
      </c>
      <c r="G422">
        <v>3</v>
      </c>
      <c r="H422" s="3" t="s">
        <v>133</v>
      </c>
      <c r="I422" t="str">
        <f t="shared" si="33"/>
        <v>/MiniDexed/TG3/Edit Voice/OP4/R Key Scale</v>
      </c>
      <c r="J422">
        <f t="shared" si="34"/>
        <v>18</v>
      </c>
      <c r="K422" t="str" cm="1">
        <f t="array" ref="K422">INDEX(A422:E422,1,COUNTA(A422:E422))</f>
        <v>R Key Scale</v>
      </c>
      <c r="L422" t="str">
        <f>VLOOKUP(K422,$K$2:L421,2,FALSE)</f>
        <v>RK S</v>
      </c>
    </row>
    <row r="423" spans="1:12" outlineLevel="4" x14ac:dyDescent="0.25">
      <c r="A423" t="str">
        <f t="shared" si="35"/>
        <v>MiniDexed</v>
      </c>
      <c r="B423" t="str">
        <f t="shared" si="36"/>
        <v>TG3</v>
      </c>
      <c r="C423" t="str">
        <f t="shared" si="37"/>
        <v>Edit Voice</v>
      </c>
      <c r="D423" t="str">
        <f t="shared" si="37"/>
        <v>OP4</v>
      </c>
      <c r="E423" t="s">
        <v>32</v>
      </c>
      <c r="F423">
        <v>0</v>
      </c>
      <c r="G423">
        <v>7</v>
      </c>
      <c r="H423" s="3" t="s">
        <v>134</v>
      </c>
      <c r="I423" t="str">
        <f t="shared" si="33"/>
        <v>/MiniDexed/TG3/Edit Voice/OP4/Rate Scaling</v>
      </c>
      <c r="J423">
        <f t="shared" si="34"/>
        <v>19</v>
      </c>
      <c r="K423" t="str" cm="1">
        <f t="array" ref="K423">INDEX(A423:E423,1,COUNTA(A423:E423))</f>
        <v>Rate Scaling</v>
      </c>
      <c r="L423" t="str">
        <f>VLOOKUP(K423,$K$2:L422,2,FALSE)</f>
        <v>Rate</v>
      </c>
    </row>
    <row r="424" spans="1:12" outlineLevel="4" x14ac:dyDescent="0.25">
      <c r="A424" t="str">
        <f t="shared" si="35"/>
        <v>MiniDexed</v>
      </c>
      <c r="B424" t="str">
        <f t="shared" si="36"/>
        <v>TG3</v>
      </c>
      <c r="C424" t="str">
        <f t="shared" si="37"/>
        <v>Edit Voice</v>
      </c>
      <c r="D424" t="str">
        <f t="shared" si="37"/>
        <v>OP4</v>
      </c>
      <c r="E424" t="s">
        <v>34</v>
      </c>
      <c r="F424">
        <v>0</v>
      </c>
      <c r="G424">
        <v>3</v>
      </c>
      <c r="H424" s="3" t="s">
        <v>135</v>
      </c>
      <c r="I424" t="str">
        <f t="shared" si="33"/>
        <v>/MiniDexed/TG3/Edit Voice/OP4/A Mod Sens.</v>
      </c>
      <c r="J424">
        <f t="shared" si="34"/>
        <v>20</v>
      </c>
      <c r="K424" t="str" cm="1">
        <f t="array" ref="K424">INDEX(A424:E424,1,COUNTA(A424:E424))</f>
        <v>A Mod Sens.</v>
      </c>
      <c r="L424" t="str">
        <f>VLOOKUP(K424,$K$2:L423,2,FALSE)</f>
        <v>AM S</v>
      </c>
    </row>
    <row r="425" spans="1:12" outlineLevel="4" x14ac:dyDescent="0.25">
      <c r="A425" t="str">
        <f t="shared" si="35"/>
        <v>MiniDexed</v>
      </c>
      <c r="B425" t="str">
        <f t="shared" si="36"/>
        <v>TG3</v>
      </c>
      <c r="C425" t="str">
        <f t="shared" si="37"/>
        <v>Edit Voice</v>
      </c>
      <c r="D425" t="str">
        <f t="shared" si="37"/>
        <v>OP4</v>
      </c>
      <c r="E425" t="s">
        <v>33</v>
      </c>
      <c r="F425">
        <v>0</v>
      </c>
      <c r="G425">
        <v>7</v>
      </c>
      <c r="H425" s="3" t="s">
        <v>136</v>
      </c>
      <c r="I425" t="str">
        <f t="shared" si="33"/>
        <v>/MiniDexed/TG3/Edit Voice/OP4/K Vel. Sens</v>
      </c>
      <c r="J425">
        <f t="shared" si="34"/>
        <v>21</v>
      </c>
      <c r="K425" t="str" cm="1">
        <f t="array" ref="K425">INDEX(A425:E425,1,COUNTA(A425:E425))</f>
        <v>K Vel. Sens</v>
      </c>
      <c r="L425" t="str">
        <f>VLOOKUP(K425,$K$2:L424,2,FALSE)</f>
        <v>KV S</v>
      </c>
    </row>
    <row r="426" spans="1:12" outlineLevel="3" x14ac:dyDescent="0.25">
      <c r="A426" t="str">
        <f t="shared" si="35"/>
        <v>MiniDexed</v>
      </c>
      <c r="B426" t="str">
        <f t="shared" si="36"/>
        <v>TG3</v>
      </c>
      <c r="C426" t="str">
        <f t="shared" si="37"/>
        <v>Edit Voice</v>
      </c>
      <c r="D426" s="1" t="s">
        <v>38</v>
      </c>
      <c r="I426" t="str">
        <f t="shared" si="33"/>
        <v>/MiniDexed/TG3/Edit Voice/OP5</v>
      </c>
      <c r="J426">
        <f t="shared" si="34"/>
        <v>1</v>
      </c>
      <c r="K426" t="str" cm="1">
        <f t="array" ref="K426">INDEX(A426:E426,1,COUNTA(A426:E426))</f>
        <v>OP5</v>
      </c>
      <c r="L426" t="str">
        <f>VLOOKUP(K426,$K$2:L425,2,FALSE)</f>
        <v>OP5</v>
      </c>
    </row>
    <row r="427" spans="1:12" outlineLevel="4" x14ac:dyDescent="0.25">
      <c r="A427" t="str">
        <f t="shared" si="35"/>
        <v>MiniDexed</v>
      </c>
      <c r="B427" t="str">
        <f t="shared" si="36"/>
        <v>TG3</v>
      </c>
      <c r="C427" t="str">
        <f t="shared" si="37"/>
        <v>Edit Voice</v>
      </c>
      <c r="D427" t="str">
        <f>D426</f>
        <v>OP5</v>
      </c>
      <c r="E427" t="s">
        <v>18</v>
      </c>
      <c r="F427">
        <v>0</v>
      </c>
      <c r="G427">
        <v>99</v>
      </c>
      <c r="H427" s="3" t="s">
        <v>116</v>
      </c>
      <c r="I427" t="str">
        <f t="shared" si="33"/>
        <v>/MiniDexed/TG3/Edit Voice/OP5/Output Level</v>
      </c>
      <c r="J427">
        <f t="shared" si="34"/>
        <v>1</v>
      </c>
      <c r="K427" t="str" cm="1">
        <f t="array" ref="K427">INDEX(A427:E427,1,COUNTA(A427:E427))</f>
        <v>Output Level</v>
      </c>
      <c r="L427" t="str">
        <f>VLOOKUP(K427,$K$2:L426,2,FALSE)</f>
        <v>Lvl</v>
      </c>
    </row>
    <row r="428" spans="1:12" outlineLevel="4" x14ac:dyDescent="0.25">
      <c r="A428" t="str">
        <f t="shared" si="35"/>
        <v>MiniDexed</v>
      </c>
      <c r="B428" t="str">
        <f t="shared" si="36"/>
        <v>TG3</v>
      </c>
      <c r="C428" t="str">
        <f t="shared" si="37"/>
        <v>Edit Voice</v>
      </c>
      <c r="D428" t="str">
        <f t="shared" si="37"/>
        <v>OP5</v>
      </c>
      <c r="E428" t="s">
        <v>19</v>
      </c>
      <c r="F428">
        <v>0</v>
      </c>
      <c r="G428">
        <v>31</v>
      </c>
      <c r="H428" s="3" t="s">
        <v>117</v>
      </c>
      <c r="I428" t="str">
        <f t="shared" si="33"/>
        <v>/MiniDexed/TG3/Edit Voice/OP5/Freq Coarse</v>
      </c>
      <c r="J428">
        <f t="shared" si="34"/>
        <v>2</v>
      </c>
      <c r="K428" t="str" cm="1">
        <f t="array" ref="K428">INDEX(A428:E428,1,COUNTA(A428:E428))</f>
        <v>Freq Coarse</v>
      </c>
      <c r="L428" t="str">
        <f>VLOOKUP(K428,$K$2:L427,2,FALSE)</f>
        <v>Coar</v>
      </c>
    </row>
    <row r="429" spans="1:12" outlineLevel="4" x14ac:dyDescent="0.25">
      <c r="A429" t="str">
        <f t="shared" si="35"/>
        <v>MiniDexed</v>
      </c>
      <c r="B429" t="str">
        <f t="shared" si="36"/>
        <v>TG3</v>
      </c>
      <c r="C429" t="str">
        <f t="shared" si="37"/>
        <v>Edit Voice</v>
      </c>
      <c r="D429" t="str">
        <f t="shared" si="37"/>
        <v>OP5</v>
      </c>
      <c r="E429" t="s">
        <v>20</v>
      </c>
      <c r="F429">
        <v>0</v>
      </c>
      <c r="G429">
        <v>99</v>
      </c>
      <c r="H429" s="3" t="s">
        <v>118</v>
      </c>
      <c r="I429" t="str">
        <f t="shared" si="33"/>
        <v>/MiniDexed/TG3/Edit Voice/OP5/Freq Fine</v>
      </c>
      <c r="J429">
        <f t="shared" si="34"/>
        <v>3</v>
      </c>
      <c r="K429" t="str" cm="1">
        <f t="array" ref="K429">INDEX(A429:E429,1,COUNTA(A429:E429))</f>
        <v>Freq Fine</v>
      </c>
      <c r="L429" t="str">
        <f>VLOOKUP(K429,$K$2:L428,2,FALSE)</f>
        <v>Fine</v>
      </c>
    </row>
    <row r="430" spans="1:12" outlineLevel="4" x14ac:dyDescent="0.25">
      <c r="A430" t="str">
        <f t="shared" si="35"/>
        <v>MiniDexed</v>
      </c>
      <c r="B430" t="str">
        <f t="shared" si="36"/>
        <v>TG3</v>
      </c>
      <c r="C430" t="str">
        <f t="shared" si="37"/>
        <v>Edit Voice</v>
      </c>
      <c r="D430" t="str">
        <f t="shared" si="37"/>
        <v>OP5</v>
      </c>
      <c r="E430" t="s">
        <v>21</v>
      </c>
      <c r="F430">
        <v>0</v>
      </c>
      <c r="G430">
        <v>14</v>
      </c>
      <c r="H430" s="3" t="s">
        <v>119</v>
      </c>
      <c r="I430" t="str">
        <f t="shared" si="33"/>
        <v>/MiniDexed/TG3/Edit Voice/OP5/Osc Detune</v>
      </c>
      <c r="J430">
        <f t="shared" si="34"/>
        <v>4</v>
      </c>
      <c r="K430" t="str" cm="1">
        <f t="array" ref="K430">INDEX(A430:E430,1,COUNTA(A430:E430))</f>
        <v>Osc Detune</v>
      </c>
      <c r="L430" t="str">
        <f>VLOOKUP(K430,$K$2:L429,2,FALSE)</f>
        <v>Detn</v>
      </c>
    </row>
    <row r="431" spans="1:12" outlineLevel="4" x14ac:dyDescent="0.25">
      <c r="A431" t="str">
        <f t="shared" si="35"/>
        <v>MiniDexed</v>
      </c>
      <c r="B431" t="str">
        <f t="shared" si="36"/>
        <v>TG3</v>
      </c>
      <c r="C431" t="str">
        <f t="shared" si="37"/>
        <v>Edit Voice</v>
      </c>
      <c r="D431" t="str">
        <f t="shared" si="37"/>
        <v>OP5</v>
      </c>
      <c r="E431" t="s">
        <v>22</v>
      </c>
      <c r="F431">
        <v>0</v>
      </c>
      <c r="G431">
        <v>1</v>
      </c>
      <c r="H431" s="3" t="s">
        <v>120</v>
      </c>
      <c r="I431" t="str">
        <f t="shared" si="33"/>
        <v>/MiniDexed/TG3/Edit Voice/OP5/Osc Mode</v>
      </c>
      <c r="J431">
        <f t="shared" si="34"/>
        <v>5</v>
      </c>
      <c r="K431" t="str" cm="1">
        <f t="array" ref="K431">INDEX(A431:E431,1,COUNTA(A431:E431))</f>
        <v>Osc Mode</v>
      </c>
      <c r="L431" t="str">
        <f>VLOOKUP(K431,$K$2:L430,2,FALSE)</f>
        <v>Mode</v>
      </c>
    </row>
    <row r="432" spans="1:12" outlineLevel="4" x14ac:dyDescent="0.25">
      <c r="A432" t="str">
        <f t="shared" si="35"/>
        <v>MiniDexed</v>
      </c>
      <c r="B432" t="str">
        <f t="shared" si="36"/>
        <v>TG3</v>
      </c>
      <c r="C432" t="str">
        <f t="shared" si="37"/>
        <v>Edit Voice</v>
      </c>
      <c r="D432" t="str">
        <f t="shared" si="37"/>
        <v>OP5</v>
      </c>
      <c r="E432" t="s">
        <v>23</v>
      </c>
      <c r="F432">
        <v>0</v>
      </c>
      <c r="G432">
        <v>99</v>
      </c>
      <c r="H432" s="3" t="s">
        <v>121</v>
      </c>
      <c r="I432" t="str">
        <f t="shared" si="33"/>
        <v>/MiniDexed/TG3/Edit Voice/OP5/EG Rate 1</v>
      </c>
      <c r="J432">
        <f t="shared" si="34"/>
        <v>6</v>
      </c>
      <c r="K432" t="str" cm="1">
        <f t="array" ref="K432">INDEX(A432:E432,1,COUNTA(A432:E432))</f>
        <v>EG Rate 1</v>
      </c>
      <c r="L432" t="str">
        <f>VLOOKUP(K432,$K$2:L431,2,FALSE)</f>
        <v>EGR1</v>
      </c>
    </row>
    <row r="433" spans="1:12" outlineLevel="4" x14ac:dyDescent="0.25">
      <c r="A433" t="str">
        <f t="shared" si="35"/>
        <v>MiniDexed</v>
      </c>
      <c r="B433" t="str">
        <f t="shared" si="36"/>
        <v>TG3</v>
      </c>
      <c r="C433" t="str">
        <f t="shared" si="37"/>
        <v>Edit Voice</v>
      </c>
      <c r="D433" t="str">
        <f t="shared" si="37"/>
        <v>OP5</v>
      </c>
      <c r="E433" t="s">
        <v>24</v>
      </c>
      <c r="F433">
        <v>0</v>
      </c>
      <c r="G433">
        <v>99</v>
      </c>
      <c r="H433" s="3" t="s">
        <v>122</v>
      </c>
      <c r="I433" t="str">
        <f t="shared" si="33"/>
        <v>/MiniDexed/TG3/Edit Voice/OP5/EG Rate 2</v>
      </c>
      <c r="J433">
        <f t="shared" si="34"/>
        <v>7</v>
      </c>
      <c r="K433" t="str" cm="1">
        <f t="array" ref="K433">INDEX(A433:E433,1,COUNTA(A433:E433))</f>
        <v>EG Rate 2</v>
      </c>
      <c r="L433" t="str">
        <f>VLOOKUP(K433,$K$2:L432,2,FALSE)</f>
        <v>EGR2</v>
      </c>
    </row>
    <row r="434" spans="1:12" outlineLevel="4" x14ac:dyDescent="0.25">
      <c r="A434" t="str">
        <f t="shared" si="35"/>
        <v>MiniDexed</v>
      </c>
      <c r="B434" t="str">
        <f t="shared" si="36"/>
        <v>TG3</v>
      </c>
      <c r="C434" t="str">
        <f t="shared" si="37"/>
        <v>Edit Voice</v>
      </c>
      <c r="D434" t="str">
        <f t="shared" si="37"/>
        <v>OP5</v>
      </c>
      <c r="E434" t="s">
        <v>25</v>
      </c>
      <c r="F434">
        <v>0</v>
      </c>
      <c r="G434">
        <v>99</v>
      </c>
      <c r="H434" s="3" t="s">
        <v>123</v>
      </c>
      <c r="I434" t="str">
        <f t="shared" si="33"/>
        <v>/MiniDexed/TG3/Edit Voice/OP5/EG Rate 3</v>
      </c>
      <c r="J434">
        <f t="shared" si="34"/>
        <v>8</v>
      </c>
      <c r="K434" t="str" cm="1">
        <f t="array" ref="K434">INDEX(A434:E434,1,COUNTA(A434:E434))</f>
        <v>EG Rate 3</v>
      </c>
      <c r="L434" t="str">
        <f>VLOOKUP(K434,$K$2:L433,2,FALSE)</f>
        <v>EGR3</v>
      </c>
    </row>
    <row r="435" spans="1:12" outlineLevel="4" x14ac:dyDescent="0.25">
      <c r="A435" t="str">
        <f t="shared" si="35"/>
        <v>MiniDexed</v>
      </c>
      <c r="B435" t="str">
        <f t="shared" si="36"/>
        <v>TG3</v>
      </c>
      <c r="C435" t="str">
        <f t="shared" si="37"/>
        <v>Edit Voice</v>
      </c>
      <c r="D435" t="str">
        <f t="shared" si="37"/>
        <v>OP5</v>
      </c>
      <c r="E435" t="s">
        <v>26</v>
      </c>
      <c r="F435">
        <v>0</v>
      </c>
      <c r="G435">
        <v>99</v>
      </c>
      <c r="H435" s="3" t="s">
        <v>124</v>
      </c>
      <c r="I435" t="str">
        <f t="shared" si="33"/>
        <v>/MiniDexed/TG3/Edit Voice/OP5/EG Rate 4</v>
      </c>
      <c r="J435">
        <f t="shared" si="34"/>
        <v>9</v>
      </c>
      <c r="K435" t="str" cm="1">
        <f t="array" ref="K435">INDEX(A435:E435,1,COUNTA(A435:E435))</f>
        <v>EG Rate 4</v>
      </c>
      <c r="L435" t="str">
        <f>VLOOKUP(K435,$K$2:L434,2,FALSE)</f>
        <v>EGR4</v>
      </c>
    </row>
    <row r="436" spans="1:12" outlineLevel="4" x14ac:dyDescent="0.25">
      <c r="A436" t="str">
        <f t="shared" si="35"/>
        <v>MiniDexed</v>
      </c>
      <c r="B436" t="str">
        <f t="shared" si="36"/>
        <v>TG3</v>
      </c>
      <c r="C436" t="str">
        <f t="shared" si="37"/>
        <v>Edit Voice</v>
      </c>
      <c r="D436" t="str">
        <f t="shared" si="37"/>
        <v>OP5</v>
      </c>
      <c r="E436" t="s">
        <v>139</v>
      </c>
      <c r="F436">
        <v>0</v>
      </c>
      <c r="G436">
        <v>99</v>
      </c>
      <c r="H436" s="3" t="s">
        <v>125</v>
      </c>
      <c r="I436" t="str">
        <f t="shared" si="33"/>
        <v>/MiniDexed/TG3/Edit Voice/OP5/EG Level 1</v>
      </c>
      <c r="J436">
        <f t="shared" si="34"/>
        <v>10</v>
      </c>
      <c r="K436" t="str" cm="1">
        <f t="array" ref="K436">INDEX(A436:E436,1,COUNTA(A436:E436))</f>
        <v>EG Level 1</v>
      </c>
      <c r="L436" t="str">
        <f>VLOOKUP(K436,$K$2:L435,2,FALSE)</f>
        <v>EGL1</v>
      </c>
    </row>
    <row r="437" spans="1:12" outlineLevel="4" x14ac:dyDescent="0.25">
      <c r="A437" t="str">
        <f t="shared" si="35"/>
        <v>MiniDexed</v>
      </c>
      <c r="B437" t="str">
        <f t="shared" si="36"/>
        <v>TG3</v>
      </c>
      <c r="C437" t="str">
        <f t="shared" si="37"/>
        <v>Edit Voice</v>
      </c>
      <c r="D437" t="str">
        <f t="shared" si="37"/>
        <v>OP5</v>
      </c>
      <c r="E437" t="s">
        <v>140</v>
      </c>
      <c r="F437">
        <v>0</v>
      </c>
      <c r="G437">
        <v>99</v>
      </c>
      <c r="H437" s="3" t="s">
        <v>126</v>
      </c>
      <c r="I437" t="str">
        <f t="shared" si="33"/>
        <v>/MiniDexed/TG3/Edit Voice/OP5/EG Level 2</v>
      </c>
      <c r="J437">
        <f t="shared" si="34"/>
        <v>11</v>
      </c>
      <c r="K437" t="str" cm="1">
        <f t="array" ref="K437">INDEX(A437:E437,1,COUNTA(A437:E437))</f>
        <v>EG Level 2</v>
      </c>
      <c r="L437" t="str">
        <f>VLOOKUP(K437,$K$2:L436,2,FALSE)</f>
        <v>EGL2</v>
      </c>
    </row>
    <row r="438" spans="1:12" outlineLevel="4" x14ac:dyDescent="0.25">
      <c r="A438" t="str">
        <f t="shared" si="35"/>
        <v>MiniDexed</v>
      </c>
      <c r="B438" t="str">
        <f t="shared" si="36"/>
        <v>TG3</v>
      </c>
      <c r="C438" t="str">
        <f t="shared" si="37"/>
        <v>Edit Voice</v>
      </c>
      <c r="D438" t="str">
        <f t="shared" si="37"/>
        <v>OP5</v>
      </c>
      <c r="E438" t="s">
        <v>141</v>
      </c>
      <c r="F438">
        <v>0</v>
      </c>
      <c r="G438">
        <v>99</v>
      </c>
      <c r="H438" s="3" t="s">
        <v>127</v>
      </c>
      <c r="I438" t="str">
        <f t="shared" si="33"/>
        <v>/MiniDexed/TG3/Edit Voice/OP5/EG Level 3</v>
      </c>
      <c r="J438">
        <f t="shared" si="34"/>
        <v>12</v>
      </c>
      <c r="K438" t="str" cm="1">
        <f t="array" ref="K438">INDEX(A438:E438,1,COUNTA(A438:E438))</f>
        <v>EG Level 3</v>
      </c>
      <c r="L438" t="str">
        <f>VLOOKUP(K438,$K$2:L437,2,FALSE)</f>
        <v>EGL3</v>
      </c>
    </row>
    <row r="439" spans="1:12" outlineLevel="4" x14ac:dyDescent="0.25">
      <c r="A439" t="str">
        <f t="shared" si="35"/>
        <v>MiniDexed</v>
      </c>
      <c r="B439" t="str">
        <f t="shared" si="36"/>
        <v>TG3</v>
      </c>
      <c r="C439" t="str">
        <f t="shared" si="37"/>
        <v>Edit Voice</v>
      </c>
      <c r="D439" t="str">
        <f t="shared" si="37"/>
        <v>OP5</v>
      </c>
      <c r="E439" t="s">
        <v>142</v>
      </c>
      <c r="F439">
        <v>0</v>
      </c>
      <c r="G439">
        <v>99</v>
      </c>
      <c r="H439" s="3" t="s">
        <v>128</v>
      </c>
      <c r="I439" t="str">
        <f t="shared" si="33"/>
        <v>/MiniDexed/TG3/Edit Voice/OP5/EG Level 4</v>
      </c>
      <c r="J439">
        <f t="shared" si="34"/>
        <v>13</v>
      </c>
      <c r="K439" t="str" cm="1">
        <f t="array" ref="K439">INDEX(A439:E439,1,COUNTA(A439:E439))</f>
        <v>EG Level 4</v>
      </c>
      <c r="L439" t="str">
        <f>VLOOKUP(K439,$K$2:L438,2,FALSE)</f>
        <v>EGL4</v>
      </c>
    </row>
    <row r="440" spans="1:12" outlineLevel="4" x14ac:dyDescent="0.25">
      <c r="A440" t="str">
        <f t="shared" si="35"/>
        <v>MiniDexed</v>
      </c>
      <c r="B440" t="str">
        <f t="shared" si="36"/>
        <v>TG3</v>
      </c>
      <c r="C440" t="str">
        <f t="shared" si="37"/>
        <v>Edit Voice</v>
      </c>
      <c r="D440" t="str">
        <f t="shared" si="37"/>
        <v>OP5</v>
      </c>
      <c r="E440" t="s">
        <v>27</v>
      </c>
      <c r="F440">
        <v>0</v>
      </c>
      <c r="G440">
        <v>99</v>
      </c>
      <c r="H440" s="3" t="s">
        <v>129</v>
      </c>
      <c r="I440" t="str">
        <f t="shared" si="33"/>
        <v>/MiniDexed/TG3/Edit Voice/OP5/Break Point</v>
      </c>
      <c r="J440">
        <f t="shared" si="34"/>
        <v>14</v>
      </c>
      <c r="K440" t="str" cm="1">
        <f t="array" ref="K440">INDEX(A440:E440,1,COUNTA(A440:E440))</f>
        <v>Break Point</v>
      </c>
      <c r="L440" t="str">
        <f>VLOOKUP(K440,$K$2:L439,2,FALSE)</f>
        <v>Brk</v>
      </c>
    </row>
    <row r="441" spans="1:12" outlineLevel="4" x14ac:dyDescent="0.25">
      <c r="A441" t="str">
        <f t="shared" si="35"/>
        <v>MiniDexed</v>
      </c>
      <c r="B441" t="str">
        <f t="shared" si="36"/>
        <v>TG3</v>
      </c>
      <c r="C441" t="str">
        <f t="shared" si="37"/>
        <v>Edit Voice</v>
      </c>
      <c r="D441" t="str">
        <f t="shared" si="37"/>
        <v>OP5</v>
      </c>
      <c r="E441" t="s">
        <v>28</v>
      </c>
      <c r="F441">
        <v>0</v>
      </c>
      <c r="G441">
        <v>99</v>
      </c>
      <c r="H441" s="3" t="s">
        <v>130</v>
      </c>
      <c r="I441" t="str">
        <f t="shared" si="33"/>
        <v>/MiniDexed/TG3/Edit Voice/OP5/L Key Depth</v>
      </c>
      <c r="J441">
        <f t="shared" si="34"/>
        <v>15</v>
      </c>
      <c r="K441" t="str" cm="1">
        <f t="array" ref="K441">INDEX(A441:E441,1,COUNTA(A441:E441))</f>
        <v>L Key Depth</v>
      </c>
      <c r="L441" t="str">
        <f>VLOOKUP(K441,$K$2:L440,2,FALSE)</f>
        <v>LK D</v>
      </c>
    </row>
    <row r="442" spans="1:12" outlineLevel="4" x14ac:dyDescent="0.25">
      <c r="A442" t="str">
        <f t="shared" si="35"/>
        <v>MiniDexed</v>
      </c>
      <c r="B442" t="str">
        <f t="shared" si="36"/>
        <v>TG3</v>
      </c>
      <c r="C442" t="str">
        <f t="shared" si="37"/>
        <v>Edit Voice</v>
      </c>
      <c r="D442" t="str">
        <f t="shared" si="37"/>
        <v>OP5</v>
      </c>
      <c r="E442" t="s">
        <v>29</v>
      </c>
      <c r="F442">
        <v>0</v>
      </c>
      <c r="G442">
        <v>99</v>
      </c>
      <c r="H442" s="3" t="s">
        <v>131</v>
      </c>
      <c r="I442" t="str">
        <f t="shared" si="33"/>
        <v>/MiniDexed/TG3/Edit Voice/OP5/R Key Depth</v>
      </c>
      <c r="J442">
        <f t="shared" si="34"/>
        <v>16</v>
      </c>
      <c r="K442" t="str" cm="1">
        <f t="array" ref="K442">INDEX(A442:E442,1,COUNTA(A442:E442))</f>
        <v>R Key Depth</v>
      </c>
      <c r="L442" t="str">
        <f>VLOOKUP(K442,$K$2:L441,2,FALSE)</f>
        <v>RK D</v>
      </c>
    </row>
    <row r="443" spans="1:12" outlineLevel="4" x14ac:dyDescent="0.25">
      <c r="A443" t="str">
        <f t="shared" si="35"/>
        <v>MiniDexed</v>
      </c>
      <c r="B443" t="str">
        <f t="shared" si="36"/>
        <v>TG3</v>
      </c>
      <c r="C443" t="str">
        <f t="shared" si="37"/>
        <v>Edit Voice</v>
      </c>
      <c r="D443" t="str">
        <f t="shared" si="37"/>
        <v>OP5</v>
      </c>
      <c r="E443" t="s">
        <v>30</v>
      </c>
      <c r="F443">
        <v>0</v>
      </c>
      <c r="G443">
        <v>3</v>
      </c>
      <c r="H443" s="3" t="s">
        <v>132</v>
      </c>
      <c r="I443" t="str">
        <f t="shared" si="33"/>
        <v>/MiniDexed/TG3/Edit Voice/OP5/L Key Scale</v>
      </c>
      <c r="J443">
        <f t="shared" si="34"/>
        <v>17</v>
      </c>
      <c r="K443" t="str" cm="1">
        <f t="array" ref="K443">INDEX(A443:E443,1,COUNTA(A443:E443))</f>
        <v>L Key Scale</v>
      </c>
      <c r="L443" t="str">
        <f>VLOOKUP(K443,$K$2:L442,2,FALSE)</f>
        <v>LK S</v>
      </c>
    </row>
    <row r="444" spans="1:12" outlineLevel="4" x14ac:dyDescent="0.25">
      <c r="A444" t="str">
        <f t="shared" si="35"/>
        <v>MiniDexed</v>
      </c>
      <c r="B444" t="str">
        <f t="shared" si="36"/>
        <v>TG3</v>
      </c>
      <c r="C444" t="str">
        <f t="shared" si="37"/>
        <v>Edit Voice</v>
      </c>
      <c r="D444" t="str">
        <f t="shared" si="37"/>
        <v>OP5</v>
      </c>
      <c r="E444" t="s">
        <v>31</v>
      </c>
      <c r="F444">
        <v>0</v>
      </c>
      <c r="G444">
        <v>3</v>
      </c>
      <c r="H444" s="3" t="s">
        <v>133</v>
      </c>
      <c r="I444" t="str">
        <f t="shared" si="33"/>
        <v>/MiniDexed/TG3/Edit Voice/OP5/R Key Scale</v>
      </c>
      <c r="J444">
        <f t="shared" si="34"/>
        <v>18</v>
      </c>
      <c r="K444" t="str" cm="1">
        <f t="array" ref="K444">INDEX(A444:E444,1,COUNTA(A444:E444))</f>
        <v>R Key Scale</v>
      </c>
      <c r="L444" t="str">
        <f>VLOOKUP(K444,$K$2:L443,2,FALSE)</f>
        <v>RK S</v>
      </c>
    </row>
    <row r="445" spans="1:12" outlineLevel="4" x14ac:dyDescent="0.25">
      <c r="A445" t="str">
        <f t="shared" si="35"/>
        <v>MiniDexed</v>
      </c>
      <c r="B445" t="str">
        <f t="shared" si="36"/>
        <v>TG3</v>
      </c>
      <c r="C445" t="str">
        <f t="shared" si="37"/>
        <v>Edit Voice</v>
      </c>
      <c r="D445" t="str">
        <f t="shared" si="37"/>
        <v>OP5</v>
      </c>
      <c r="E445" t="s">
        <v>32</v>
      </c>
      <c r="F445">
        <v>0</v>
      </c>
      <c r="G445">
        <v>7</v>
      </c>
      <c r="H445" s="3" t="s">
        <v>134</v>
      </c>
      <c r="I445" t="str">
        <f t="shared" si="33"/>
        <v>/MiniDexed/TG3/Edit Voice/OP5/Rate Scaling</v>
      </c>
      <c r="J445">
        <f t="shared" si="34"/>
        <v>19</v>
      </c>
      <c r="K445" t="str" cm="1">
        <f t="array" ref="K445">INDEX(A445:E445,1,COUNTA(A445:E445))</f>
        <v>Rate Scaling</v>
      </c>
      <c r="L445" t="str">
        <f>VLOOKUP(K445,$K$2:L444,2,FALSE)</f>
        <v>Rate</v>
      </c>
    </row>
    <row r="446" spans="1:12" outlineLevel="4" x14ac:dyDescent="0.25">
      <c r="A446" t="str">
        <f t="shared" si="35"/>
        <v>MiniDexed</v>
      </c>
      <c r="B446" t="str">
        <f t="shared" si="36"/>
        <v>TG3</v>
      </c>
      <c r="C446" t="str">
        <f t="shared" si="37"/>
        <v>Edit Voice</v>
      </c>
      <c r="D446" t="str">
        <f t="shared" si="37"/>
        <v>OP5</v>
      </c>
      <c r="E446" t="s">
        <v>34</v>
      </c>
      <c r="F446">
        <v>0</v>
      </c>
      <c r="G446">
        <v>3</v>
      </c>
      <c r="H446" s="3" t="s">
        <v>135</v>
      </c>
      <c r="I446" t="str">
        <f t="shared" si="33"/>
        <v>/MiniDexed/TG3/Edit Voice/OP5/A Mod Sens.</v>
      </c>
      <c r="J446">
        <f t="shared" si="34"/>
        <v>20</v>
      </c>
      <c r="K446" t="str" cm="1">
        <f t="array" ref="K446">INDEX(A446:E446,1,COUNTA(A446:E446))</f>
        <v>A Mod Sens.</v>
      </c>
      <c r="L446" t="str">
        <f>VLOOKUP(K446,$K$2:L445,2,FALSE)</f>
        <v>AM S</v>
      </c>
    </row>
    <row r="447" spans="1:12" outlineLevel="4" x14ac:dyDescent="0.25">
      <c r="A447" t="str">
        <f t="shared" si="35"/>
        <v>MiniDexed</v>
      </c>
      <c r="B447" t="str">
        <f t="shared" si="36"/>
        <v>TG3</v>
      </c>
      <c r="C447" t="str">
        <f t="shared" si="37"/>
        <v>Edit Voice</v>
      </c>
      <c r="D447" t="str">
        <f t="shared" si="37"/>
        <v>OP5</v>
      </c>
      <c r="E447" t="s">
        <v>33</v>
      </c>
      <c r="F447">
        <v>0</v>
      </c>
      <c r="G447">
        <v>7</v>
      </c>
      <c r="H447" s="3" t="s">
        <v>136</v>
      </c>
      <c r="I447" t="str">
        <f t="shared" si="33"/>
        <v>/MiniDexed/TG3/Edit Voice/OP5/K Vel. Sens</v>
      </c>
      <c r="J447">
        <f t="shared" si="34"/>
        <v>21</v>
      </c>
      <c r="K447" t="str" cm="1">
        <f t="array" ref="K447">INDEX(A447:E447,1,COUNTA(A447:E447))</f>
        <v>K Vel. Sens</v>
      </c>
      <c r="L447" t="str">
        <f>VLOOKUP(K447,$K$2:L446,2,FALSE)</f>
        <v>KV S</v>
      </c>
    </row>
    <row r="448" spans="1:12" outlineLevel="3" x14ac:dyDescent="0.25">
      <c r="A448" t="str">
        <f t="shared" si="35"/>
        <v>MiniDexed</v>
      </c>
      <c r="B448" t="str">
        <f t="shared" si="36"/>
        <v>TG3</v>
      </c>
      <c r="C448" t="str">
        <f t="shared" si="37"/>
        <v>Edit Voice</v>
      </c>
      <c r="D448" s="1" t="s">
        <v>39</v>
      </c>
      <c r="I448" t="str">
        <f t="shared" si="33"/>
        <v>/MiniDexed/TG3/Edit Voice/OP6</v>
      </c>
      <c r="J448">
        <f t="shared" si="34"/>
        <v>1</v>
      </c>
      <c r="K448" t="str" cm="1">
        <f t="array" ref="K448">INDEX(A448:E448,1,COUNTA(A448:E448))</f>
        <v>OP6</v>
      </c>
      <c r="L448" t="str">
        <f>VLOOKUP(K448,$K$2:L447,2,FALSE)</f>
        <v>OP6</v>
      </c>
    </row>
    <row r="449" spans="1:12" outlineLevel="4" x14ac:dyDescent="0.25">
      <c r="A449" t="str">
        <f t="shared" si="35"/>
        <v>MiniDexed</v>
      </c>
      <c r="B449" t="str">
        <f t="shared" si="36"/>
        <v>TG3</v>
      </c>
      <c r="C449" t="str">
        <f t="shared" si="37"/>
        <v>Edit Voice</v>
      </c>
      <c r="D449" t="str">
        <f>D448</f>
        <v>OP6</v>
      </c>
      <c r="E449" t="s">
        <v>18</v>
      </c>
      <c r="F449">
        <v>0</v>
      </c>
      <c r="G449">
        <v>99</v>
      </c>
      <c r="H449" s="3" t="s">
        <v>116</v>
      </c>
      <c r="I449" t="str">
        <f t="shared" si="33"/>
        <v>/MiniDexed/TG3/Edit Voice/OP6/Output Level</v>
      </c>
      <c r="J449">
        <f t="shared" si="34"/>
        <v>1</v>
      </c>
      <c r="K449" t="str" cm="1">
        <f t="array" ref="K449">INDEX(A449:E449,1,COUNTA(A449:E449))</f>
        <v>Output Level</v>
      </c>
      <c r="L449" t="str">
        <f>VLOOKUP(K449,$K$2:L448,2,FALSE)</f>
        <v>Lvl</v>
      </c>
    </row>
    <row r="450" spans="1:12" outlineLevel="4" x14ac:dyDescent="0.25">
      <c r="A450" t="str">
        <f t="shared" si="35"/>
        <v>MiniDexed</v>
      </c>
      <c r="B450" t="str">
        <f t="shared" si="36"/>
        <v>TG3</v>
      </c>
      <c r="C450" t="str">
        <f t="shared" si="37"/>
        <v>Edit Voice</v>
      </c>
      <c r="D450" t="str">
        <f t="shared" si="37"/>
        <v>OP6</v>
      </c>
      <c r="E450" t="s">
        <v>19</v>
      </c>
      <c r="F450">
        <v>0</v>
      </c>
      <c r="G450">
        <v>31</v>
      </c>
      <c r="H450" s="3" t="s">
        <v>117</v>
      </c>
      <c r="I450" t="str">
        <f t="shared" si="33"/>
        <v>/MiniDexed/TG3/Edit Voice/OP6/Freq Coarse</v>
      </c>
      <c r="J450">
        <f t="shared" si="34"/>
        <v>2</v>
      </c>
      <c r="K450" t="str" cm="1">
        <f t="array" ref="K450">INDEX(A450:E450,1,COUNTA(A450:E450))</f>
        <v>Freq Coarse</v>
      </c>
      <c r="L450" t="str">
        <f>VLOOKUP(K450,$K$2:L449,2,FALSE)</f>
        <v>Coar</v>
      </c>
    </row>
    <row r="451" spans="1:12" outlineLevel="4" x14ac:dyDescent="0.25">
      <c r="A451" t="str">
        <f t="shared" si="35"/>
        <v>MiniDexed</v>
      </c>
      <c r="B451" t="str">
        <f t="shared" si="36"/>
        <v>TG3</v>
      </c>
      <c r="C451" t="str">
        <f t="shared" si="37"/>
        <v>Edit Voice</v>
      </c>
      <c r="D451" t="str">
        <f t="shared" si="37"/>
        <v>OP6</v>
      </c>
      <c r="E451" t="s">
        <v>20</v>
      </c>
      <c r="F451">
        <v>0</v>
      </c>
      <c r="G451">
        <v>99</v>
      </c>
      <c r="H451" s="3" t="s">
        <v>118</v>
      </c>
      <c r="I451" t="str">
        <f t="shared" ref="I451:I514" si="38">IF(LEN(A451)&gt;0,"/"&amp;A451,"")&amp;IF(LEN(B451)&gt;0,"/"&amp;B451,"")&amp;IF(LEN(C451)&gt;0,"/"&amp;C451,"")&amp;IF(LEN(D451)&gt;0,"/"&amp;D451,"")&amp;IF(LEN(E451)&gt;0,"/"&amp;E451,"")</f>
        <v>/MiniDexed/TG3/Edit Voice/OP6/Freq Fine</v>
      </c>
      <c r="J451">
        <f t="shared" ref="J451:J514" si="39">IF(COUNTA(A451:E451)=COUNTA(A450:E450),J450+1,1)</f>
        <v>3</v>
      </c>
      <c r="K451" t="str" cm="1">
        <f t="array" ref="K451">INDEX(A451:E451,1,COUNTA(A451:E451))</f>
        <v>Freq Fine</v>
      </c>
      <c r="L451" t="str">
        <f>VLOOKUP(K451,$K$2:L450,2,FALSE)</f>
        <v>Fine</v>
      </c>
    </row>
    <row r="452" spans="1:12" outlineLevel="4" x14ac:dyDescent="0.25">
      <c r="A452" t="str">
        <f t="shared" ref="A452:A515" si="40">A451</f>
        <v>MiniDexed</v>
      </c>
      <c r="B452" t="str">
        <f t="shared" si="36"/>
        <v>TG3</v>
      </c>
      <c r="C452" t="str">
        <f t="shared" si="37"/>
        <v>Edit Voice</v>
      </c>
      <c r="D452" t="str">
        <f t="shared" si="37"/>
        <v>OP6</v>
      </c>
      <c r="E452" t="s">
        <v>21</v>
      </c>
      <c r="F452">
        <v>0</v>
      </c>
      <c r="G452">
        <v>14</v>
      </c>
      <c r="H452" s="3" t="s">
        <v>119</v>
      </c>
      <c r="I452" t="str">
        <f t="shared" si="38"/>
        <v>/MiniDexed/TG3/Edit Voice/OP6/Osc Detune</v>
      </c>
      <c r="J452">
        <f t="shared" si="39"/>
        <v>4</v>
      </c>
      <c r="K452" t="str" cm="1">
        <f t="array" ref="K452">INDEX(A452:E452,1,COUNTA(A452:E452))</f>
        <v>Osc Detune</v>
      </c>
      <c r="L452" t="str">
        <f>VLOOKUP(K452,$K$2:L451,2,FALSE)</f>
        <v>Detn</v>
      </c>
    </row>
    <row r="453" spans="1:12" outlineLevel="4" x14ac:dyDescent="0.25">
      <c r="A453" t="str">
        <f t="shared" si="40"/>
        <v>MiniDexed</v>
      </c>
      <c r="B453" t="str">
        <f t="shared" si="36"/>
        <v>TG3</v>
      </c>
      <c r="C453" t="str">
        <f t="shared" si="37"/>
        <v>Edit Voice</v>
      </c>
      <c r="D453" t="str">
        <f t="shared" si="37"/>
        <v>OP6</v>
      </c>
      <c r="E453" t="s">
        <v>22</v>
      </c>
      <c r="F453">
        <v>0</v>
      </c>
      <c r="G453">
        <v>1</v>
      </c>
      <c r="H453" s="3" t="s">
        <v>120</v>
      </c>
      <c r="I453" t="str">
        <f t="shared" si="38"/>
        <v>/MiniDexed/TG3/Edit Voice/OP6/Osc Mode</v>
      </c>
      <c r="J453">
        <f t="shared" si="39"/>
        <v>5</v>
      </c>
      <c r="K453" t="str" cm="1">
        <f t="array" ref="K453">INDEX(A453:E453,1,COUNTA(A453:E453))</f>
        <v>Osc Mode</v>
      </c>
      <c r="L453" t="str">
        <f>VLOOKUP(K453,$K$2:L452,2,FALSE)</f>
        <v>Mode</v>
      </c>
    </row>
    <row r="454" spans="1:12" outlineLevel="4" x14ac:dyDescent="0.25">
      <c r="A454" t="str">
        <f t="shared" si="40"/>
        <v>MiniDexed</v>
      </c>
      <c r="B454" t="str">
        <f t="shared" si="36"/>
        <v>TG3</v>
      </c>
      <c r="C454" t="str">
        <f t="shared" si="37"/>
        <v>Edit Voice</v>
      </c>
      <c r="D454" t="str">
        <f t="shared" si="37"/>
        <v>OP6</v>
      </c>
      <c r="E454" t="s">
        <v>23</v>
      </c>
      <c r="F454">
        <v>0</v>
      </c>
      <c r="G454">
        <v>99</v>
      </c>
      <c r="H454" s="3" t="s">
        <v>121</v>
      </c>
      <c r="I454" t="str">
        <f t="shared" si="38"/>
        <v>/MiniDexed/TG3/Edit Voice/OP6/EG Rate 1</v>
      </c>
      <c r="J454">
        <f t="shared" si="39"/>
        <v>6</v>
      </c>
      <c r="K454" t="str" cm="1">
        <f t="array" ref="K454">INDEX(A454:E454,1,COUNTA(A454:E454))</f>
        <v>EG Rate 1</v>
      </c>
      <c r="L454" t="str">
        <f>VLOOKUP(K454,$K$2:L453,2,FALSE)</f>
        <v>EGR1</v>
      </c>
    </row>
    <row r="455" spans="1:12" outlineLevel="4" x14ac:dyDescent="0.25">
      <c r="A455" t="str">
        <f t="shared" si="40"/>
        <v>MiniDexed</v>
      </c>
      <c r="B455" t="str">
        <f t="shared" si="36"/>
        <v>TG3</v>
      </c>
      <c r="C455" t="str">
        <f t="shared" si="37"/>
        <v>Edit Voice</v>
      </c>
      <c r="D455" t="str">
        <f t="shared" si="37"/>
        <v>OP6</v>
      </c>
      <c r="E455" t="s">
        <v>24</v>
      </c>
      <c r="F455">
        <v>0</v>
      </c>
      <c r="G455">
        <v>99</v>
      </c>
      <c r="H455" s="3" t="s">
        <v>122</v>
      </c>
      <c r="I455" t="str">
        <f t="shared" si="38"/>
        <v>/MiniDexed/TG3/Edit Voice/OP6/EG Rate 2</v>
      </c>
      <c r="J455">
        <f t="shared" si="39"/>
        <v>7</v>
      </c>
      <c r="K455" t="str" cm="1">
        <f t="array" ref="K455">INDEX(A455:E455,1,COUNTA(A455:E455))</f>
        <v>EG Rate 2</v>
      </c>
      <c r="L455" t="str">
        <f>VLOOKUP(K455,$K$2:L454,2,FALSE)</f>
        <v>EGR2</v>
      </c>
    </row>
    <row r="456" spans="1:12" outlineLevel="4" x14ac:dyDescent="0.25">
      <c r="A456" t="str">
        <f t="shared" si="40"/>
        <v>MiniDexed</v>
      </c>
      <c r="B456" t="str">
        <f t="shared" si="36"/>
        <v>TG3</v>
      </c>
      <c r="C456" t="str">
        <f t="shared" si="37"/>
        <v>Edit Voice</v>
      </c>
      <c r="D456" t="str">
        <f t="shared" si="37"/>
        <v>OP6</v>
      </c>
      <c r="E456" t="s">
        <v>25</v>
      </c>
      <c r="F456">
        <v>0</v>
      </c>
      <c r="G456">
        <v>99</v>
      </c>
      <c r="H456" s="3" t="s">
        <v>123</v>
      </c>
      <c r="I456" t="str">
        <f t="shared" si="38"/>
        <v>/MiniDexed/TG3/Edit Voice/OP6/EG Rate 3</v>
      </c>
      <c r="J456">
        <f t="shared" si="39"/>
        <v>8</v>
      </c>
      <c r="K456" t="str" cm="1">
        <f t="array" ref="K456">INDEX(A456:E456,1,COUNTA(A456:E456))</f>
        <v>EG Rate 3</v>
      </c>
      <c r="L456" t="str">
        <f>VLOOKUP(K456,$K$2:L455,2,FALSE)</f>
        <v>EGR3</v>
      </c>
    </row>
    <row r="457" spans="1:12" outlineLevel="4" x14ac:dyDescent="0.25">
      <c r="A457" t="str">
        <f t="shared" si="40"/>
        <v>MiniDexed</v>
      </c>
      <c r="B457" t="str">
        <f t="shared" ref="B457:B488" si="41">B456</f>
        <v>TG3</v>
      </c>
      <c r="C457" t="str">
        <f t="shared" si="37"/>
        <v>Edit Voice</v>
      </c>
      <c r="D457" t="str">
        <f t="shared" si="37"/>
        <v>OP6</v>
      </c>
      <c r="E457" t="s">
        <v>26</v>
      </c>
      <c r="F457">
        <v>0</v>
      </c>
      <c r="G457">
        <v>99</v>
      </c>
      <c r="H457" s="3" t="s">
        <v>124</v>
      </c>
      <c r="I457" t="str">
        <f t="shared" si="38"/>
        <v>/MiniDexed/TG3/Edit Voice/OP6/EG Rate 4</v>
      </c>
      <c r="J457">
        <f t="shared" si="39"/>
        <v>9</v>
      </c>
      <c r="K457" t="str" cm="1">
        <f t="array" ref="K457">INDEX(A457:E457,1,COUNTA(A457:E457))</f>
        <v>EG Rate 4</v>
      </c>
      <c r="L457" t="str">
        <f>VLOOKUP(K457,$K$2:L456,2,FALSE)</f>
        <v>EGR4</v>
      </c>
    </row>
    <row r="458" spans="1:12" outlineLevel="4" x14ac:dyDescent="0.25">
      <c r="A458" t="str">
        <f t="shared" si="40"/>
        <v>MiniDexed</v>
      </c>
      <c r="B458" t="str">
        <f t="shared" si="41"/>
        <v>TG3</v>
      </c>
      <c r="C458" t="str">
        <f t="shared" si="37"/>
        <v>Edit Voice</v>
      </c>
      <c r="D458" t="str">
        <f t="shared" si="37"/>
        <v>OP6</v>
      </c>
      <c r="E458" t="s">
        <v>139</v>
      </c>
      <c r="F458">
        <v>0</v>
      </c>
      <c r="G458">
        <v>99</v>
      </c>
      <c r="H458" s="3" t="s">
        <v>125</v>
      </c>
      <c r="I458" t="str">
        <f t="shared" si="38"/>
        <v>/MiniDexed/TG3/Edit Voice/OP6/EG Level 1</v>
      </c>
      <c r="J458">
        <f t="shared" si="39"/>
        <v>10</v>
      </c>
      <c r="K458" t="str" cm="1">
        <f t="array" ref="K458">INDEX(A458:E458,1,COUNTA(A458:E458))</f>
        <v>EG Level 1</v>
      </c>
      <c r="L458" t="str">
        <f>VLOOKUP(K458,$K$2:L457,2,FALSE)</f>
        <v>EGL1</v>
      </c>
    </row>
    <row r="459" spans="1:12" outlineLevel="4" x14ac:dyDescent="0.25">
      <c r="A459" t="str">
        <f t="shared" si="40"/>
        <v>MiniDexed</v>
      </c>
      <c r="B459" t="str">
        <f t="shared" si="41"/>
        <v>TG3</v>
      </c>
      <c r="C459" t="str">
        <f t="shared" si="37"/>
        <v>Edit Voice</v>
      </c>
      <c r="D459" t="str">
        <f t="shared" si="37"/>
        <v>OP6</v>
      </c>
      <c r="E459" t="s">
        <v>140</v>
      </c>
      <c r="F459">
        <v>0</v>
      </c>
      <c r="G459">
        <v>99</v>
      </c>
      <c r="H459" s="3" t="s">
        <v>126</v>
      </c>
      <c r="I459" t="str">
        <f t="shared" si="38"/>
        <v>/MiniDexed/TG3/Edit Voice/OP6/EG Level 2</v>
      </c>
      <c r="J459">
        <f t="shared" si="39"/>
        <v>11</v>
      </c>
      <c r="K459" t="str" cm="1">
        <f t="array" ref="K459">INDEX(A459:E459,1,COUNTA(A459:E459))</f>
        <v>EG Level 2</v>
      </c>
      <c r="L459" t="str">
        <f>VLOOKUP(K459,$K$2:L458,2,FALSE)</f>
        <v>EGL2</v>
      </c>
    </row>
    <row r="460" spans="1:12" outlineLevel="4" x14ac:dyDescent="0.25">
      <c r="A460" t="str">
        <f t="shared" si="40"/>
        <v>MiniDexed</v>
      </c>
      <c r="B460" t="str">
        <f t="shared" si="41"/>
        <v>TG3</v>
      </c>
      <c r="C460" t="str">
        <f t="shared" si="37"/>
        <v>Edit Voice</v>
      </c>
      <c r="D460" t="str">
        <f t="shared" si="37"/>
        <v>OP6</v>
      </c>
      <c r="E460" t="s">
        <v>141</v>
      </c>
      <c r="F460">
        <v>0</v>
      </c>
      <c r="G460">
        <v>99</v>
      </c>
      <c r="H460" s="3" t="s">
        <v>127</v>
      </c>
      <c r="I460" t="str">
        <f t="shared" si="38"/>
        <v>/MiniDexed/TG3/Edit Voice/OP6/EG Level 3</v>
      </c>
      <c r="J460">
        <f t="shared" si="39"/>
        <v>12</v>
      </c>
      <c r="K460" t="str" cm="1">
        <f t="array" ref="K460">INDEX(A460:E460,1,COUNTA(A460:E460))</f>
        <v>EG Level 3</v>
      </c>
      <c r="L460" t="str">
        <f>VLOOKUP(K460,$K$2:L459,2,FALSE)</f>
        <v>EGL3</v>
      </c>
    </row>
    <row r="461" spans="1:12" outlineLevel="4" x14ac:dyDescent="0.25">
      <c r="A461" t="str">
        <f t="shared" si="40"/>
        <v>MiniDexed</v>
      </c>
      <c r="B461" t="str">
        <f t="shared" si="41"/>
        <v>TG3</v>
      </c>
      <c r="C461" t="str">
        <f t="shared" si="37"/>
        <v>Edit Voice</v>
      </c>
      <c r="D461" t="str">
        <f t="shared" si="37"/>
        <v>OP6</v>
      </c>
      <c r="E461" t="s">
        <v>142</v>
      </c>
      <c r="F461">
        <v>0</v>
      </c>
      <c r="G461">
        <v>99</v>
      </c>
      <c r="H461" s="3" t="s">
        <v>128</v>
      </c>
      <c r="I461" t="str">
        <f t="shared" si="38"/>
        <v>/MiniDexed/TG3/Edit Voice/OP6/EG Level 4</v>
      </c>
      <c r="J461">
        <f t="shared" si="39"/>
        <v>13</v>
      </c>
      <c r="K461" t="str" cm="1">
        <f t="array" ref="K461">INDEX(A461:E461,1,COUNTA(A461:E461))</f>
        <v>EG Level 4</v>
      </c>
      <c r="L461" t="str">
        <f>VLOOKUP(K461,$K$2:L460,2,FALSE)</f>
        <v>EGL4</v>
      </c>
    </row>
    <row r="462" spans="1:12" outlineLevel="4" x14ac:dyDescent="0.25">
      <c r="A462" t="str">
        <f t="shared" si="40"/>
        <v>MiniDexed</v>
      </c>
      <c r="B462" t="str">
        <f t="shared" si="41"/>
        <v>TG3</v>
      </c>
      <c r="C462" t="str">
        <f t="shared" si="37"/>
        <v>Edit Voice</v>
      </c>
      <c r="D462" t="str">
        <f t="shared" si="37"/>
        <v>OP6</v>
      </c>
      <c r="E462" t="s">
        <v>27</v>
      </c>
      <c r="F462">
        <v>0</v>
      </c>
      <c r="G462">
        <v>99</v>
      </c>
      <c r="H462" s="3" t="s">
        <v>129</v>
      </c>
      <c r="I462" t="str">
        <f t="shared" si="38"/>
        <v>/MiniDexed/TG3/Edit Voice/OP6/Break Point</v>
      </c>
      <c r="J462">
        <f t="shared" si="39"/>
        <v>14</v>
      </c>
      <c r="K462" t="str" cm="1">
        <f t="array" ref="K462">INDEX(A462:E462,1,COUNTA(A462:E462))</f>
        <v>Break Point</v>
      </c>
      <c r="L462" t="str">
        <f>VLOOKUP(K462,$K$2:L461,2,FALSE)</f>
        <v>Brk</v>
      </c>
    </row>
    <row r="463" spans="1:12" outlineLevel="4" x14ac:dyDescent="0.25">
      <c r="A463" t="str">
        <f t="shared" si="40"/>
        <v>MiniDexed</v>
      </c>
      <c r="B463" t="str">
        <f t="shared" si="41"/>
        <v>TG3</v>
      </c>
      <c r="C463" t="str">
        <f t="shared" si="37"/>
        <v>Edit Voice</v>
      </c>
      <c r="D463" t="str">
        <f t="shared" si="37"/>
        <v>OP6</v>
      </c>
      <c r="E463" t="s">
        <v>28</v>
      </c>
      <c r="F463">
        <v>0</v>
      </c>
      <c r="G463">
        <v>99</v>
      </c>
      <c r="H463" s="3" t="s">
        <v>130</v>
      </c>
      <c r="I463" t="str">
        <f t="shared" si="38"/>
        <v>/MiniDexed/TG3/Edit Voice/OP6/L Key Depth</v>
      </c>
      <c r="J463">
        <f t="shared" si="39"/>
        <v>15</v>
      </c>
      <c r="K463" t="str" cm="1">
        <f t="array" ref="K463">INDEX(A463:E463,1,COUNTA(A463:E463))</f>
        <v>L Key Depth</v>
      </c>
      <c r="L463" t="str">
        <f>VLOOKUP(K463,$K$2:L462,2,FALSE)</f>
        <v>LK D</v>
      </c>
    </row>
    <row r="464" spans="1:12" outlineLevel="4" x14ac:dyDescent="0.25">
      <c r="A464" t="str">
        <f t="shared" si="40"/>
        <v>MiniDexed</v>
      </c>
      <c r="B464" t="str">
        <f t="shared" si="41"/>
        <v>TG3</v>
      </c>
      <c r="C464" t="str">
        <f t="shared" si="37"/>
        <v>Edit Voice</v>
      </c>
      <c r="D464" t="str">
        <f t="shared" si="37"/>
        <v>OP6</v>
      </c>
      <c r="E464" t="s">
        <v>29</v>
      </c>
      <c r="F464">
        <v>0</v>
      </c>
      <c r="G464">
        <v>99</v>
      </c>
      <c r="H464" s="3" t="s">
        <v>131</v>
      </c>
      <c r="I464" t="str">
        <f t="shared" si="38"/>
        <v>/MiniDexed/TG3/Edit Voice/OP6/R Key Depth</v>
      </c>
      <c r="J464">
        <f t="shared" si="39"/>
        <v>16</v>
      </c>
      <c r="K464" t="str" cm="1">
        <f t="array" ref="K464">INDEX(A464:E464,1,COUNTA(A464:E464))</f>
        <v>R Key Depth</v>
      </c>
      <c r="L464" t="str">
        <f>VLOOKUP(K464,$K$2:L463,2,FALSE)</f>
        <v>RK D</v>
      </c>
    </row>
    <row r="465" spans="1:12" outlineLevel="4" x14ac:dyDescent="0.25">
      <c r="A465" t="str">
        <f t="shared" si="40"/>
        <v>MiniDexed</v>
      </c>
      <c r="B465" t="str">
        <f t="shared" si="41"/>
        <v>TG3</v>
      </c>
      <c r="C465" t="str">
        <f t="shared" si="37"/>
        <v>Edit Voice</v>
      </c>
      <c r="D465" t="str">
        <f t="shared" si="37"/>
        <v>OP6</v>
      </c>
      <c r="E465" t="s">
        <v>30</v>
      </c>
      <c r="F465">
        <v>0</v>
      </c>
      <c r="G465">
        <v>3</v>
      </c>
      <c r="H465" s="3" t="s">
        <v>132</v>
      </c>
      <c r="I465" t="str">
        <f t="shared" si="38"/>
        <v>/MiniDexed/TG3/Edit Voice/OP6/L Key Scale</v>
      </c>
      <c r="J465">
        <f t="shared" si="39"/>
        <v>17</v>
      </c>
      <c r="K465" t="str" cm="1">
        <f t="array" ref="K465">INDEX(A465:E465,1,COUNTA(A465:E465))</f>
        <v>L Key Scale</v>
      </c>
      <c r="L465" t="str">
        <f>VLOOKUP(K465,$K$2:L464,2,FALSE)</f>
        <v>LK S</v>
      </c>
    </row>
    <row r="466" spans="1:12" outlineLevel="4" x14ac:dyDescent="0.25">
      <c r="A466" t="str">
        <f t="shared" si="40"/>
        <v>MiniDexed</v>
      </c>
      <c r="B466" t="str">
        <f t="shared" si="41"/>
        <v>TG3</v>
      </c>
      <c r="C466" t="str">
        <f t="shared" si="37"/>
        <v>Edit Voice</v>
      </c>
      <c r="D466" t="str">
        <f t="shared" si="37"/>
        <v>OP6</v>
      </c>
      <c r="E466" t="s">
        <v>31</v>
      </c>
      <c r="F466">
        <v>0</v>
      </c>
      <c r="G466">
        <v>3</v>
      </c>
      <c r="H466" s="3" t="s">
        <v>133</v>
      </c>
      <c r="I466" t="str">
        <f t="shared" si="38"/>
        <v>/MiniDexed/TG3/Edit Voice/OP6/R Key Scale</v>
      </c>
      <c r="J466">
        <f t="shared" si="39"/>
        <v>18</v>
      </c>
      <c r="K466" t="str" cm="1">
        <f t="array" ref="K466">INDEX(A466:E466,1,COUNTA(A466:E466))</f>
        <v>R Key Scale</v>
      </c>
      <c r="L466" t="str">
        <f>VLOOKUP(K466,$K$2:L465,2,FALSE)</f>
        <v>RK S</v>
      </c>
    </row>
    <row r="467" spans="1:12" outlineLevel="4" x14ac:dyDescent="0.25">
      <c r="A467" t="str">
        <f t="shared" si="40"/>
        <v>MiniDexed</v>
      </c>
      <c r="B467" t="str">
        <f t="shared" si="41"/>
        <v>TG3</v>
      </c>
      <c r="C467" t="str">
        <f t="shared" ref="C467:D488" si="42">C466</f>
        <v>Edit Voice</v>
      </c>
      <c r="D467" t="str">
        <f t="shared" si="42"/>
        <v>OP6</v>
      </c>
      <c r="E467" t="s">
        <v>32</v>
      </c>
      <c r="F467">
        <v>0</v>
      </c>
      <c r="G467">
        <v>7</v>
      </c>
      <c r="H467" s="3" t="s">
        <v>134</v>
      </c>
      <c r="I467" t="str">
        <f t="shared" si="38"/>
        <v>/MiniDexed/TG3/Edit Voice/OP6/Rate Scaling</v>
      </c>
      <c r="J467">
        <f t="shared" si="39"/>
        <v>19</v>
      </c>
      <c r="K467" t="str" cm="1">
        <f t="array" ref="K467">INDEX(A467:E467,1,COUNTA(A467:E467))</f>
        <v>Rate Scaling</v>
      </c>
      <c r="L467" t="str">
        <f>VLOOKUP(K467,$K$2:L466,2,FALSE)</f>
        <v>Rate</v>
      </c>
    </row>
    <row r="468" spans="1:12" outlineLevel="4" x14ac:dyDescent="0.25">
      <c r="A468" t="str">
        <f t="shared" si="40"/>
        <v>MiniDexed</v>
      </c>
      <c r="B468" t="str">
        <f t="shared" si="41"/>
        <v>TG3</v>
      </c>
      <c r="C468" t="str">
        <f t="shared" si="42"/>
        <v>Edit Voice</v>
      </c>
      <c r="D468" t="str">
        <f t="shared" si="42"/>
        <v>OP6</v>
      </c>
      <c r="E468" t="s">
        <v>34</v>
      </c>
      <c r="F468">
        <v>0</v>
      </c>
      <c r="G468">
        <v>3</v>
      </c>
      <c r="H468" s="3" t="s">
        <v>135</v>
      </c>
      <c r="I468" t="str">
        <f t="shared" si="38"/>
        <v>/MiniDexed/TG3/Edit Voice/OP6/A Mod Sens.</v>
      </c>
      <c r="J468">
        <f t="shared" si="39"/>
        <v>20</v>
      </c>
      <c r="K468" t="str" cm="1">
        <f t="array" ref="K468">INDEX(A468:E468,1,COUNTA(A468:E468))</f>
        <v>A Mod Sens.</v>
      </c>
      <c r="L468" t="str">
        <f>VLOOKUP(K468,$K$2:L467,2,FALSE)</f>
        <v>AM S</v>
      </c>
    </row>
    <row r="469" spans="1:12" outlineLevel="4" x14ac:dyDescent="0.25">
      <c r="A469" t="str">
        <f t="shared" si="40"/>
        <v>MiniDexed</v>
      </c>
      <c r="B469" t="str">
        <f t="shared" si="41"/>
        <v>TG3</v>
      </c>
      <c r="C469" t="str">
        <f t="shared" si="42"/>
        <v>Edit Voice</v>
      </c>
      <c r="D469" t="str">
        <f t="shared" si="42"/>
        <v>OP6</v>
      </c>
      <c r="E469" t="s">
        <v>33</v>
      </c>
      <c r="F469">
        <v>0</v>
      </c>
      <c r="G469">
        <v>7</v>
      </c>
      <c r="H469" s="3" t="s">
        <v>136</v>
      </c>
      <c r="I469" t="str">
        <f t="shared" si="38"/>
        <v>/MiniDexed/TG3/Edit Voice/OP6/K Vel. Sens</v>
      </c>
      <c r="J469">
        <f t="shared" si="39"/>
        <v>21</v>
      </c>
      <c r="K469" t="str" cm="1">
        <f t="array" ref="K469">INDEX(A469:E469,1,COUNTA(A469:E469))</f>
        <v>K Vel. Sens</v>
      </c>
      <c r="L469" t="str">
        <f>VLOOKUP(K469,$K$2:L468,2,FALSE)</f>
        <v>KV S</v>
      </c>
    </row>
    <row r="470" spans="1:12" outlineLevel="3" x14ac:dyDescent="0.25">
      <c r="A470" t="str">
        <f t="shared" si="40"/>
        <v>MiniDexed</v>
      </c>
      <c r="B470" t="str">
        <f t="shared" si="41"/>
        <v>TG3</v>
      </c>
      <c r="C470" t="str">
        <f t="shared" si="42"/>
        <v>Edit Voice</v>
      </c>
      <c r="D470" t="s">
        <v>40</v>
      </c>
      <c r="F470">
        <v>0</v>
      </c>
      <c r="G470">
        <v>31</v>
      </c>
      <c r="H470" s="3" t="s">
        <v>97</v>
      </c>
      <c r="I470" t="str">
        <f t="shared" si="38"/>
        <v>/MiniDexed/TG3/Edit Voice/Algorithm</v>
      </c>
      <c r="J470">
        <f t="shared" si="39"/>
        <v>1</v>
      </c>
      <c r="K470" t="str" cm="1">
        <f t="array" ref="K470">INDEX(A470:E470,1,COUNTA(A470:E470))</f>
        <v>Algorithm</v>
      </c>
      <c r="L470" t="str">
        <f>VLOOKUP(K470,$K$2:L469,2,FALSE)</f>
        <v>Algo</v>
      </c>
    </row>
    <row r="471" spans="1:12" outlineLevel="3" x14ac:dyDescent="0.25">
      <c r="A471" t="str">
        <f t="shared" si="40"/>
        <v>MiniDexed</v>
      </c>
      <c r="B471" t="str">
        <f t="shared" si="41"/>
        <v>TG3</v>
      </c>
      <c r="C471" t="str">
        <f t="shared" si="42"/>
        <v>Edit Voice</v>
      </c>
      <c r="D471" t="s">
        <v>41</v>
      </c>
      <c r="F471">
        <v>0</v>
      </c>
      <c r="G471">
        <v>7</v>
      </c>
      <c r="H471" s="3" t="s">
        <v>98</v>
      </c>
      <c r="I471" t="str">
        <f t="shared" si="38"/>
        <v>/MiniDexed/TG3/Edit Voice/Feedback</v>
      </c>
      <c r="J471">
        <f t="shared" si="39"/>
        <v>2</v>
      </c>
      <c r="K471" t="str" cm="1">
        <f t="array" ref="K471">INDEX(A471:E471,1,COUNTA(A471:E471))</f>
        <v>Feedback</v>
      </c>
      <c r="L471" t="str">
        <f>VLOOKUP(K471,$K$2:L470,2,FALSE)</f>
        <v>FdBck</v>
      </c>
    </row>
    <row r="472" spans="1:12" outlineLevel="3" x14ac:dyDescent="0.25">
      <c r="A472" t="str">
        <f t="shared" si="40"/>
        <v>MiniDexed</v>
      </c>
      <c r="B472" t="str">
        <f t="shared" si="41"/>
        <v>TG3</v>
      </c>
      <c r="C472" t="str">
        <f t="shared" si="42"/>
        <v>Edit Voice</v>
      </c>
      <c r="D472" t="s">
        <v>42</v>
      </c>
      <c r="F472">
        <v>0</v>
      </c>
      <c r="G472">
        <v>99</v>
      </c>
      <c r="H472" s="3" t="s">
        <v>99</v>
      </c>
      <c r="I472" t="str">
        <f t="shared" si="38"/>
        <v>/MiniDexed/TG3/Edit Voice/P EG Rate 1</v>
      </c>
      <c r="J472">
        <f t="shared" si="39"/>
        <v>3</v>
      </c>
      <c r="K472" t="str" cm="1">
        <f t="array" ref="K472">INDEX(A472:E472,1,COUNTA(A472:E472))</f>
        <v>P EG Rate 1</v>
      </c>
      <c r="L472" t="str">
        <f>VLOOKUP(K472,$K$2:L471,2,FALSE)</f>
        <v>P R1</v>
      </c>
    </row>
    <row r="473" spans="1:12" outlineLevel="3" x14ac:dyDescent="0.25">
      <c r="A473" t="str">
        <f t="shared" si="40"/>
        <v>MiniDexed</v>
      </c>
      <c r="B473" t="str">
        <f t="shared" si="41"/>
        <v>TG3</v>
      </c>
      <c r="C473" t="str">
        <f t="shared" si="42"/>
        <v>Edit Voice</v>
      </c>
      <c r="D473" t="s">
        <v>43</v>
      </c>
      <c r="F473">
        <v>0</v>
      </c>
      <c r="G473">
        <v>99</v>
      </c>
      <c r="H473" s="3" t="s">
        <v>100</v>
      </c>
      <c r="I473" t="str">
        <f t="shared" si="38"/>
        <v>/MiniDexed/TG3/Edit Voice/P EG Rate 2</v>
      </c>
      <c r="J473">
        <f t="shared" si="39"/>
        <v>4</v>
      </c>
      <c r="K473" t="str" cm="1">
        <f t="array" ref="K473">INDEX(A473:E473,1,COUNTA(A473:E473))</f>
        <v>P EG Rate 2</v>
      </c>
      <c r="L473" t="str">
        <f>VLOOKUP(K473,$K$2:L472,2,FALSE)</f>
        <v>P R2</v>
      </c>
    </row>
    <row r="474" spans="1:12" outlineLevel="3" x14ac:dyDescent="0.25">
      <c r="A474" t="str">
        <f t="shared" si="40"/>
        <v>MiniDexed</v>
      </c>
      <c r="B474" t="str">
        <f t="shared" si="41"/>
        <v>TG3</v>
      </c>
      <c r="C474" t="str">
        <f t="shared" si="42"/>
        <v>Edit Voice</v>
      </c>
      <c r="D474" t="s">
        <v>44</v>
      </c>
      <c r="F474">
        <v>0</v>
      </c>
      <c r="G474">
        <v>99</v>
      </c>
      <c r="H474" s="3" t="s">
        <v>101</v>
      </c>
      <c r="I474" t="str">
        <f t="shared" si="38"/>
        <v>/MiniDexed/TG3/Edit Voice/P EG Rate 3</v>
      </c>
      <c r="J474">
        <f t="shared" si="39"/>
        <v>5</v>
      </c>
      <c r="K474" t="str" cm="1">
        <f t="array" ref="K474">INDEX(A474:E474,1,COUNTA(A474:E474))</f>
        <v>P EG Rate 3</v>
      </c>
      <c r="L474" t="str">
        <f>VLOOKUP(K474,$K$2:L473,2,FALSE)</f>
        <v>P R3</v>
      </c>
    </row>
    <row r="475" spans="1:12" outlineLevel="3" x14ac:dyDescent="0.25">
      <c r="A475" t="str">
        <f t="shared" si="40"/>
        <v>MiniDexed</v>
      </c>
      <c r="B475" t="str">
        <f t="shared" si="41"/>
        <v>TG3</v>
      </c>
      <c r="C475" t="str">
        <f t="shared" si="42"/>
        <v>Edit Voice</v>
      </c>
      <c r="D475" t="s">
        <v>45</v>
      </c>
      <c r="F475">
        <v>0</v>
      </c>
      <c r="G475">
        <v>99</v>
      </c>
      <c r="H475" s="3" t="s">
        <v>102</v>
      </c>
      <c r="I475" t="str">
        <f t="shared" si="38"/>
        <v>/MiniDexed/TG3/Edit Voice/P EG Rate 4</v>
      </c>
      <c r="J475">
        <f t="shared" si="39"/>
        <v>6</v>
      </c>
      <c r="K475" t="str" cm="1">
        <f t="array" ref="K475">INDEX(A475:E475,1,COUNTA(A475:E475))</f>
        <v>P EG Rate 4</v>
      </c>
      <c r="L475" t="str">
        <f>VLOOKUP(K475,$K$2:L474,2,FALSE)</f>
        <v>P R4</v>
      </c>
    </row>
    <row r="476" spans="1:12" outlineLevel="3" x14ac:dyDescent="0.25">
      <c r="A476" t="str">
        <f t="shared" si="40"/>
        <v>MiniDexed</v>
      </c>
      <c r="B476" t="str">
        <f t="shared" si="41"/>
        <v>TG3</v>
      </c>
      <c r="C476" t="str">
        <f t="shared" si="42"/>
        <v>Edit Voice</v>
      </c>
      <c r="D476" t="s">
        <v>46</v>
      </c>
      <c r="F476">
        <v>0</v>
      </c>
      <c r="G476">
        <v>99</v>
      </c>
      <c r="H476" s="3" t="s">
        <v>103</v>
      </c>
      <c r="I476" t="str">
        <f t="shared" si="38"/>
        <v>/MiniDexed/TG3/Edit Voice/P EG Level 1</v>
      </c>
      <c r="J476">
        <f t="shared" si="39"/>
        <v>7</v>
      </c>
      <c r="K476" t="str" cm="1">
        <f t="array" ref="K476">INDEX(A476:E476,1,COUNTA(A476:E476))</f>
        <v>P EG Level 1</v>
      </c>
      <c r="L476" t="str">
        <f>VLOOKUP(K476,$K$2:L475,2,FALSE)</f>
        <v>P L1</v>
      </c>
    </row>
    <row r="477" spans="1:12" outlineLevel="3" x14ac:dyDescent="0.25">
      <c r="A477" t="str">
        <f t="shared" si="40"/>
        <v>MiniDexed</v>
      </c>
      <c r="B477" t="str">
        <f t="shared" si="41"/>
        <v>TG3</v>
      </c>
      <c r="C477" t="str">
        <f t="shared" si="42"/>
        <v>Edit Voice</v>
      </c>
      <c r="D477" t="s">
        <v>47</v>
      </c>
      <c r="F477">
        <v>0</v>
      </c>
      <c r="G477">
        <v>99</v>
      </c>
      <c r="H477" s="3" t="s">
        <v>104</v>
      </c>
      <c r="I477" t="str">
        <f t="shared" si="38"/>
        <v>/MiniDexed/TG3/Edit Voice/P EG Level 2</v>
      </c>
      <c r="J477">
        <f t="shared" si="39"/>
        <v>8</v>
      </c>
      <c r="K477" t="str" cm="1">
        <f t="array" ref="K477">INDEX(A477:E477,1,COUNTA(A477:E477))</f>
        <v>P EG Level 2</v>
      </c>
      <c r="L477" t="str">
        <f>VLOOKUP(K477,$K$2:L476,2,FALSE)</f>
        <v>P L2</v>
      </c>
    </row>
    <row r="478" spans="1:12" outlineLevel="3" x14ac:dyDescent="0.25">
      <c r="A478" t="str">
        <f t="shared" si="40"/>
        <v>MiniDexed</v>
      </c>
      <c r="B478" t="str">
        <f t="shared" si="41"/>
        <v>TG3</v>
      </c>
      <c r="C478" t="str">
        <f t="shared" si="42"/>
        <v>Edit Voice</v>
      </c>
      <c r="D478" t="s">
        <v>48</v>
      </c>
      <c r="F478">
        <v>0</v>
      </c>
      <c r="G478">
        <v>99</v>
      </c>
      <c r="H478" s="3" t="s">
        <v>105</v>
      </c>
      <c r="I478" t="str">
        <f t="shared" si="38"/>
        <v>/MiniDexed/TG3/Edit Voice/P EG Level 3</v>
      </c>
      <c r="J478">
        <f t="shared" si="39"/>
        <v>9</v>
      </c>
      <c r="K478" t="str" cm="1">
        <f t="array" ref="K478">INDEX(A478:E478,1,COUNTA(A478:E478))</f>
        <v>P EG Level 3</v>
      </c>
      <c r="L478" t="str">
        <f>VLOOKUP(K478,$K$2:L477,2,FALSE)</f>
        <v>P L3</v>
      </c>
    </row>
    <row r="479" spans="1:12" outlineLevel="3" x14ac:dyDescent="0.25">
      <c r="A479" t="str">
        <f t="shared" si="40"/>
        <v>MiniDexed</v>
      </c>
      <c r="B479" t="str">
        <f t="shared" si="41"/>
        <v>TG3</v>
      </c>
      <c r="C479" t="str">
        <f t="shared" si="42"/>
        <v>Edit Voice</v>
      </c>
      <c r="D479" t="s">
        <v>49</v>
      </c>
      <c r="F479">
        <v>0</v>
      </c>
      <c r="G479">
        <v>99</v>
      </c>
      <c r="H479" s="3" t="s">
        <v>106</v>
      </c>
      <c r="I479" t="str">
        <f t="shared" si="38"/>
        <v>/MiniDexed/TG3/Edit Voice/P EG Level 4</v>
      </c>
      <c r="J479">
        <f t="shared" si="39"/>
        <v>10</v>
      </c>
      <c r="K479" t="str" cm="1">
        <f t="array" ref="K479">INDEX(A479:E479,1,COUNTA(A479:E479))</f>
        <v>P EG Level 4</v>
      </c>
      <c r="L479" t="str">
        <f>VLOOKUP(K479,$K$2:L478,2,FALSE)</f>
        <v>P L4</v>
      </c>
    </row>
    <row r="480" spans="1:12" outlineLevel="3" x14ac:dyDescent="0.25">
      <c r="A480" t="str">
        <f t="shared" si="40"/>
        <v>MiniDexed</v>
      </c>
      <c r="B480" t="str">
        <f t="shared" si="41"/>
        <v>TG3</v>
      </c>
      <c r="C480" t="str">
        <f t="shared" si="42"/>
        <v>Edit Voice</v>
      </c>
      <c r="D480" t="s">
        <v>50</v>
      </c>
      <c r="F480">
        <v>0</v>
      </c>
      <c r="G480">
        <v>1</v>
      </c>
      <c r="H480" s="3" t="s">
        <v>107</v>
      </c>
      <c r="I480" t="str">
        <f t="shared" si="38"/>
        <v>/MiniDexed/TG3/Edit Voice/Osc Key Sync</v>
      </c>
      <c r="J480">
        <f t="shared" si="39"/>
        <v>11</v>
      </c>
      <c r="K480" t="str" cm="1">
        <f t="array" ref="K480">INDEX(A480:E480,1,COUNTA(A480:E480))</f>
        <v>Osc Key Sync</v>
      </c>
      <c r="L480" t="str">
        <f>VLOOKUP(K480,$K$2:L479,2,FALSE)</f>
        <v>Sync</v>
      </c>
    </row>
    <row r="481" spans="1:12" outlineLevel="3" x14ac:dyDescent="0.25">
      <c r="A481" t="str">
        <f t="shared" si="40"/>
        <v>MiniDexed</v>
      </c>
      <c r="B481" t="str">
        <f t="shared" si="41"/>
        <v>TG3</v>
      </c>
      <c r="C481" t="str">
        <f t="shared" si="42"/>
        <v>Edit Voice</v>
      </c>
      <c r="D481" t="s">
        <v>51</v>
      </c>
      <c r="F481">
        <v>0</v>
      </c>
      <c r="G481">
        <v>99</v>
      </c>
      <c r="H481" s="3" t="s">
        <v>108</v>
      </c>
      <c r="I481" t="str">
        <f t="shared" si="38"/>
        <v>/MiniDexed/TG3/Edit Voice/LFO Speed</v>
      </c>
      <c r="J481">
        <f t="shared" si="39"/>
        <v>12</v>
      </c>
      <c r="K481" t="str" cm="1">
        <f t="array" ref="K481">INDEX(A481:E481,1,COUNTA(A481:E481))</f>
        <v>LFO Speed</v>
      </c>
      <c r="L481" t="str">
        <f>VLOOKUP(K481,$K$2:L480,2,FALSE)</f>
        <v>LFO speed</v>
      </c>
    </row>
    <row r="482" spans="1:12" outlineLevel="3" x14ac:dyDescent="0.25">
      <c r="A482" t="str">
        <f t="shared" si="40"/>
        <v>MiniDexed</v>
      </c>
      <c r="B482" t="str">
        <f t="shared" si="41"/>
        <v>TG3</v>
      </c>
      <c r="C482" t="str">
        <f t="shared" si="42"/>
        <v>Edit Voice</v>
      </c>
      <c r="D482" t="s">
        <v>52</v>
      </c>
      <c r="F482">
        <v>0</v>
      </c>
      <c r="G482">
        <v>99</v>
      </c>
      <c r="H482" s="3" t="s">
        <v>109</v>
      </c>
      <c r="I482" t="str">
        <f t="shared" si="38"/>
        <v>/MiniDexed/TG3/Edit Voice/LFO Delay</v>
      </c>
      <c r="J482">
        <f t="shared" si="39"/>
        <v>13</v>
      </c>
      <c r="K482" t="str" cm="1">
        <f t="array" ref="K482">INDEX(A482:E482,1,COUNTA(A482:E482))</f>
        <v>LFO Delay</v>
      </c>
      <c r="L482" t="e">
        <f>VLOOKUP(K482,$K$2:L481,2,FALSE)</f>
        <v>#N/A</v>
      </c>
    </row>
    <row r="483" spans="1:12" outlineLevel="3" x14ac:dyDescent="0.25">
      <c r="A483" t="str">
        <f t="shared" si="40"/>
        <v>MiniDexed</v>
      </c>
      <c r="B483" t="str">
        <f t="shared" si="41"/>
        <v>TG3</v>
      </c>
      <c r="C483" t="str">
        <f t="shared" si="42"/>
        <v>Edit Voice</v>
      </c>
      <c r="D483" t="s">
        <v>53</v>
      </c>
      <c r="F483">
        <v>0</v>
      </c>
      <c r="G483">
        <v>99</v>
      </c>
      <c r="H483" s="3" t="s">
        <v>110</v>
      </c>
      <c r="I483" t="str">
        <f t="shared" si="38"/>
        <v>/MiniDexed/TG3/Edit Voice/LFO PMD</v>
      </c>
      <c r="J483">
        <f t="shared" si="39"/>
        <v>14</v>
      </c>
      <c r="K483" t="str" cm="1">
        <f t="array" ref="K483">INDEX(A483:E483,1,COUNTA(A483:E483))</f>
        <v>LFO PMD</v>
      </c>
      <c r="L483" t="e">
        <f>VLOOKUP(K483,$K$2:L482,2,FALSE)</f>
        <v>#N/A</v>
      </c>
    </row>
    <row r="484" spans="1:12" outlineLevel="3" x14ac:dyDescent="0.25">
      <c r="A484" t="str">
        <f t="shared" si="40"/>
        <v>MiniDexed</v>
      </c>
      <c r="B484" t="str">
        <f t="shared" si="41"/>
        <v>TG3</v>
      </c>
      <c r="C484" t="str">
        <f t="shared" si="42"/>
        <v>Edit Voice</v>
      </c>
      <c r="D484" t="s">
        <v>54</v>
      </c>
      <c r="F484">
        <v>0</v>
      </c>
      <c r="G484">
        <v>99</v>
      </c>
      <c r="H484" s="3" t="s">
        <v>111</v>
      </c>
      <c r="I484" t="str">
        <f t="shared" si="38"/>
        <v>/MiniDexed/TG3/Edit Voice/LFO AMD</v>
      </c>
      <c r="J484">
        <f t="shared" si="39"/>
        <v>15</v>
      </c>
      <c r="K484" t="str" cm="1">
        <f t="array" ref="K484">INDEX(A484:E484,1,COUNTA(A484:E484))</f>
        <v>LFO AMD</v>
      </c>
      <c r="L484" t="e">
        <f>VLOOKUP(K484,$K$2:L483,2,FALSE)</f>
        <v>#N/A</v>
      </c>
    </row>
    <row r="485" spans="1:12" outlineLevel="3" x14ac:dyDescent="0.25">
      <c r="A485" t="str">
        <f t="shared" si="40"/>
        <v>MiniDexed</v>
      </c>
      <c r="B485" t="str">
        <f t="shared" si="41"/>
        <v>TG3</v>
      </c>
      <c r="C485" t="str">
        <f t="shared" si="42"/>
        <v>Edit Voice</v>
      </c>
      <c r="D485" t="s">
        <v>55</v>
      </c>
      <c r="F485">
        <v>0</v>
      </c>
      <c r="G485">
        <v>1</v>
      </c>
      <c r="H485" s="3" t="s">
        <v>112</v>
      </c>
      <c r="I485" t="str">
        <f t="shared" si="38"/>
        <v>/MiniDexed/TG3/Edit Voice/LFO Sync</v>
      </c>
      <c r="J485">
        <f t="shared" si="39"/>
        <v>16</v>
      </c>
      <c r="K485" t="str" cm="1">
        <f t="array" ref="K485">INDEX(A485:E485,1,COUNTA(A485:E485))</f>
        <v>LFO Sync</v>
      </c>
      <c r="L485" t="e">
        <f>VLOOKUP(K485,$K$2:L484,2,FALSE)</f>
        <v>#N/A</v>
      </c>
    </row>
    <row r="486" spans="1:12" outlineLevel="3" x14ac:dyDescent="0.25">
      <c r="A486" t="str">
        <f t="shared" si="40"/>
        <v>MiniDexed</v>
      </c>
      <c r="B486" t="str">
        <f t="shared" si="41"/>
        <v>TG3</v>
      </c>
      <c r="C486" t="str">
        <f t="shared" si="42"/>
        <v>Edit Voice</v>
      </c>
      <c r="D486" t="s">
        <v>56</v>
      </c>
      <c r="F486">
        <v>0</v>
      </c>
      <c r="G486">
        <v>5</v>
      </c>
      <c r="H486" s="3" t="s">
        <v>113</v>
      </c>
      <c r="I486" t="str">
        <f t="shared" si="38"/>
        <v>/MiniDexed/TG3/Edit Voice/LFO Wave</v>
      </c>
      <c r="J486">
        <f t="shared" si="39"/>
        <v>17</v>
      </c>
      <c r="K486" t="str" cm="1">
        <f t="array" ref="K486">INDEX(A486:E486,1,COUNTA(A486:E486))</f>
        <v>LFO Wave</v>
      </c>
      <c r="L486" t="e">
        <f>VLOOKUP(K486,$K$2:L485,2,FALSE)</f>
        <v>#N/A</v>
      </c>
    </row>
    <row r="487" spans="1:12" outlineLevel="3" x14ac:dyDescent="0.25">
      <c r="A487" t="str">
        <f t="shared" si="40"/>
        <v>MiniDexed</v>
      </c>
      <c r="B487" t="str">
        <f t="shared" si="41"/>
        <v>TG3</v>
      </c>
      <c r="C487" t="str">
        <f t="shared" si="42"/>
        <v>Edit Voice</v>
      </c>
      <c r="D487" t="s">
        <v>57</v>
      </c>
      <c r="F487">
        <v>0</v>
      </c>
      <c r="G487">
        <v>7</v>
      </c>
      <c r="H487" s="3" t="s">
        <v>114</v>
      </c>
      <c r="I487" t="str">
        <f t="shared" si="38"/>
        <v>/MiniDexed/TG3/Edit Voice/P Mod Sens.</v>
      </c>
      <c r="J487">
        <f t="shared" si="39"/>
        <v>18</v>
      </c>
      <c r="K487" t="str" cm="1">
        <f t="array" ref="K487">INDEX(A487:E487,1,COUNTA(A487:E487))</f>
        <v>P Mod Sens.</v>
      </c>
      <c r="L487" t="e">
        <f>VLOOKUP(K487,$K$2:L486,2,FALSE)</f>
        <v>#N/A</v>
      </c>
    </row>
    <row r="488" spans="1:12" outlineLevel="3" x14ac:dyDescent="0.25">
      <c r="A488" t="str">
        <f t="shared" si="40"/>
        <v>MiniDexed</v>
      </c>
      <c r="B488" t="str">
        <f t="shared" si="41"/>
        <v>TG3</v>
      </c>
      <c r="C488" t="str">
        <f t="shared" si="42"/>
        <v>Edit Voice</v>
      </c>
      <c r="D488" t="s">
        <v>58</v>
      </c>
      <c r="F488">
        <v>0</v>
      </c>
      <c r="G488">
        <v>48</v>
      </c>
      <c r="H488" s="3" t="s">
        <v>115</v>
      </c>
      <c r="I488" t="str">
        <f t="shared" si="38"/>
        <v>/MiniDexed/TG3/Edit Voice/Transpose</v>
      </c>
      <c r="J488">
        <f t="shared" si="39"/>
        <v>19</v>
      </c>
      <c r="K488" t="str" cm="1">
        <f t="array" ref="K488">INDEX(A488:E488,1,COUNTA(A488:E488))</f>
        <v>Transpose</v>
      </c>
      <c r="L488" t="e">
        <f>VLOOKUP(K488,$K$2:L487,2,FALSE)</f>
        <v>#N/A</v>
      </c>
    </row>
    <row r="489" spans="1:12" outlineLevel="1" x14ac:dyDescent="0.25">
      <c r="A489" t="str">
        <f t="shared" si="40"/>
        <v>MiniDexed</v>
      </c>
      <c r="B489" s="1" t="s">
        <v>61</v>
      </c>
      <c r="I489" t="str">
        <f t="shared" si="38"/>
        <v>/MiniDexed/TG4</v>
      </c>
      <c r="J489">
        <f t="shared" si="39"/>
        <v>1</v>
      </c>
      <c r="K489" t="str" cm="1">
        <f t="array" ref="K489">INDEX(A489:E489,1,COUNTA(A489:E489))</f>
        <v>TG4</v>
      </c>
      <c r="L489" t="e">
        <f>VLOOKUP(K489,$K$2:L488,2,FALSE)</f>
        <v>#N/A</v>
      </c>
    </row>
    <row r="490" spans="1:12" outlineLevel="2" x14ac:dyDescent="0.25">
      <c r="A490" t="str">
        <f t="shared" si="40"/>
        <v>MiniDexed</v>
      </c>
      <c r="B490" t="str">
        <f>B489</f>
        <v>TG4</v>
      </c>
      <c r="C490" t="s">
        <v>7</v>
      </c>
      <c r="F490">
        <v>0</v>
      </c>
      <c r="G490">
        <v>31</v>
      </c>
      <c r="H490" t="s">
        <v>88</v>
      </c>
      <c r="I490" t="str">
        <f t="shared" si="38"/>
        <v>/MiniDexed/TG4/Voice</v>
      </c>
      <c r="J490">
        <f t="shared" si="39"/>
        <v>1</v>
      </c>
      <c r="K490" t="str" cm="1">
        <f t="array" ref="K490">INDEX(A490:E490,1,COUNTA(A490:E490))</f>
        <v>Voice</v>
      </c>
      <c r="L490" t="str">
        <f>VLOOKUP(K490,$K$2:L489,2,FALSE)</f>
        <v>Prst</v>
      </c>
    </row>
    <row r="491" spans="1:12" outlineLevel="2" x14ac:dyDescent="0.25">
      <c r="A491" t="str">
        <f t="shared" si="40"/>
        <v>MiniDexed</v>
      </c>
      <c r="B491" t="str">
        <f t="shared" ref="B491:B554" si="43">B490</f>
        <v>TG4</v>
      </c>
      <c r="C491" t="s">
        <v>8</v>
      </c>
      <c r="F491">
        <v>0</v>
      </c>
      <c r="G491">
        <f>2^14</f>
        <v>16384</v>
      </c>
      <c r="H491" t="s">
        <v>89</v>
      </c>
      <c r="I491" t="str">
        <f t="shared" si="38"/>
        <v>/MiniDexed/TG4/Bank</v>
      </c>
      <c r="J491">
        <f t="shared" si="39"/>
        <v>2</v>
      </c>
      <c r="K491" t="str" cm="1">
        <f t="array" ref="K491">INDEX(A491:E491,1,COUNTA(A491:E491))</f>
        <v>Bank</v>
      </c>
      <c r="L491" t="str">
        <f>VLOOKUP(K491,$K$2:L490,2,FALSE)</f>
        <v>Bank</v>
      </c>
    </row>
    <row r="492" spans="1:12" outlineLevel="2" x14ac:dyDescent="0.25">
      <c r="A492" t="str">
        <f t="shared" si="40"/>
        <v>MiniDexed</v>
      </c>
      <c r="B492" t="str">
        <f t="shared" si="43"/>
        <v>TG4</v>
      </c>
      <c r="C492" t="s">
        <v>9</v>
      </c>
      <c r="F492">
        <v>0</v>
      </c>
      <c r="G492">
        <v>127</v>
      </c>
      <c r="H492" t="s">
        <v>90</v>
      </c>
      <c r="I492" t="str">
        <f t="shared" si="38"/>
        <v>/MiniDexed/TG4/Volume</v>
      </c>
      <c r="J492">
        <f t="shared" si="39"/>
        <v>3</v>
      </c>
      <c r="K492" t="str" cm="1">
        <f t="array" ref="K492">INDEX(A492:E492,1,COUNTA(A492:E492))</f>
        <v>Volume</v>
      </c>
      <c r="L492" t="str">
        <f>VLOOKUP(K492,$K$2:L491,2,FALSE)</f>
        <v>Vol</v>
      </c>
    </row>
    <row r="493" spans="1:12" outlineLevel="2" x14ac:dyDescent="0.25">
      <c r="A493" t="str">
        <f t="shared" si="40"/>
        <v>MiniDexed</v>
      </c>
      <c r="B493" t="str">
        <f t="shared" si="43"/>
        <v>TG4</v>
      </c>
      <c r="C493" t="s">
        <v>10</v>
      </c>
      <c r="F493">
        <v>0</v>
      </c>
      <c r="G493">
        <v>127</v>
      </c>
      <c r="H493" t="s">
        <v>91</v>
      </c>
      <c r="I493" t="str">
        <f t="shared" si="38"/>
        <v>/MiniDexed/TG4/Pan</v>
      </c>
      <c r="J493">
        <f t="shared" si="39"/>
        <v>4</v>
      </c>
      <c r="K493" t="str" cm="1">
        <f t="array" ref="K493">INDEX(A493:E493,1,COUNTA(A493:E493))</f>
        <v>Pan</v>
      </c>
      <c r="L493" t="str">
        <f>VLOOKUP(K493,$K$2:L492,2,FALSE)</f>
        <v>Pan</v>
      </c>
    </row>
    <row r="494" spans="1:12" outlineLevel="2" x14ac:dyDescent="0.25">
      <c r="A494" t="str">
        <f t="shared" si="40"/>
        <v>MiniDexed</v>
      </c>
      <c r="B494" t="str">
        <f t="shared" si="43"/>
        <v>TG4</v>
      </c>
      <c r="C494" t="s">
        <v>11</v>
      </c>
      <c r="F494">
        <v>0</v>
      </c>
      <c r="G494">
        <v>99</v>
      </c>
      <c r="H494" t="s">
        <v>92</v>
      </c>
      <c r="I494" t="str">
        <f t="shared" si="38"/>
        <v>/MiniDexed/TG4/Reverd-Send</v>
      </c>
      <c r="J494">
        <f t="shared" si="39"/>
        <v>5</v>
      </c>
      <c r="K494" t="str" cm="1">
        <f t="array" ref="K494">INDEX(A494:E494,1,COUNTA(A494:E494))</f>
        <v>Reverd-Send</v>
      </c>
      <c r="L494" t="str">
        <f>VLOOKUP(K494,$K$2:L493,2,FALSE)</f>
        <v>Revb</v>
      </c>
    </row>
    <row r="495" spans="1:12" outlineLevel="2" x14ac:dyDescent="0.25">
      <c r="A495" t="str">
        <f t="shared" si="40"/>
        <v>MiniDexed</v>
      </c>
      <c r="B495" t="str">
        <f t="shared" si="43"/>
        <v>TG4</v>
      </c>
      <c r="C495" t="s">
        <v>12</v>
      </c>
      <c r="F495">
        <v>-99</v>
      </c>
      <c r="G495">
        <v>99</v>
      </c>
      <c r="H495" t="s">
        <v>93</v>
      </c>
      <c r="I495" t="str">
        <f t="shared" si="38"/>
        <v>/MiniDexed/TG4/Detune</v>
      </c>
      <c r="J495">
        <f t="shared" si="39"/>
        <v>6</v>
      </c>
      <c r="K495" t="str" cm="1">
        <f t="array" ref="K495">INDEX(A495:E495,1,COUNTA(A495:E495))</f>
        <v>Detune</v>
      </c>
      <c r="L495" t="str">
        <f>VLOOKUP(K495,$K$2:L494,2,FALSE)</f>
        <v>Tune</v>
      </c>
    </row>
    <row r="496" spans="1:12" outlineLevel="2" x14ac:dyDescent="0.25">
      <c r="A496" t="str">
        <f t="shared" si="40"/>
        <v>MiniDexed</v>
      </c>
      <c r="B496" t="str">
        <f t="shared" si="43"/>
        <v>TG4</v>
      </c>
      <c r="C496" t="s">
        <v>13</v>
      </c>
      <c r="F496">
        <v>0</v>
      </c>
      <c r="G496">
        <v>99</v>
      </c>
      <c r="H496" t="s">
        <v>94</v>
      </c>
      <c r="I496" t="str">
        <f t="shared" si="38"/>
        <v>/MiniDexed/TG4/Cutoff</v>
      </c>
      <c r="J496">
        <f t="shared" si="39"/>
        <v>7</v>
      </c>
      <c r="K496" t="str" cm="1">
        <f t="array" ref="K496">INDEX(A496:E496,1,COUNTA(A496:E496))</f>
        <v>Cutoff</v>
      </c>
      <c r="L496" t="str">
        <f>VLOOKUP(K496,$K$2:L495,2,FALSE)</f>
        <v>COff</v>
      </c>
    </row>
    <row r="497" spans="1:12" outlineLevel="2" x14ac:dyDescent="0.25">
      <c r="A497" t="str">
        <f t="shared" si="40"/>
        <v>MiniDexed</v>
      </c>
      <c r="B497" t="str">
        <f t="shared" si="43"/>
        <v>TG4</v>
      </c>
      <c r="C497" t="s">
        <v>14</v>
      </c>
      <c r="F497">
        <v>0</v>
      </c>
      <c r="G497">
        <v>99</v>
      </c>
      <c r="H497" t="s">
        <v>95</v>
      </c>
      <c r="I497" t="str">
        <f t="shared" si="38"/>
        <v>/MiniDexed/TG4/Resonance</v>
      </c>
      <c r="J497">
        <f t="shared" si="39"/>
        <v>8</v>
      </c>
      <c r="K497" t="str" cm="1">
        <f t="array" ref="K497">INDEX(A497:E497,1,COUNTA(A497:E497))</f>
        <v>Resonance</v>
      </c>
      <c r="L497" t="str">
        <f>VLOOKUP(K497,$K$2:L496,2,FALSE)</f>
        <v>Res</v>
      </c>
    </row>
    <row r="498" spans="1:12" outlineLevel="2" x14ac:dyDescent="0.25">
      <c r="A498" t="str">
        <f t="shared" si="40"/>
        <v>MiniDexed</v>
      </c>
      <c r="B498" t="str">
        <f t="shared" si="43"/>
        <v>TG4</v>
      </c>
      <c r="C498" t="s">
        <v>15</v>
      </c>
      <c r="F498">
        <v>0</v>
      </c>
      <c r="G498">
        <v>17</v>
      </c>
      <c r="H498" t="s">
        <v>96</v>
      </c>
      <c r="I498" t="str">
        <f t="shared" si="38"/>
        <v>/MiniDexed/TG4/Channel</v>
      </c>
      <c r="J498">
        <f t="shared" si="39"/>
        <v>9</v>
      </c>
      <c r="K498" t="str" cm="1">
        <f t="array" ref="K498">INDEX(A498:E498,1,COUNTA(A498:E498))</f>
        <v>Channel</v>
      </c>
      <c r="L498" t="str">
        <f>VLOOKUP(K498,$K$2:L497,2,FALSE)</f>
        <v>Chan</v>
      </c>
    </row>
    <row r="499" spans="1:12" outlineLevel="2" x14ac:dyDescent="0.25">
      <c r="A499" t="str">
        <f t="shared" si="40"/>
        <v>MiniDexed</v>
      </c>
      <c r="B499" t="str">
        <f t="shared" si="43"/>
        <v>TG4</v>
      </c>
      <c r="C499" s="1" t="s">
        <v>16</v>
      </c>
      <c r="I499" t="str">
        <f t="shared" si="38"/>
        <v>/MiniDexed/TG4/Edit Voice</v>
      </c>
      <c r="J499">
        <f t="shared" si="39"/>
        <v>10</v>
      </c>
      <c r="K499" t="str" cm="1">
        <f t="array" ref="K499">INDEX(A499:E499,1,COUNTA(A499:E499))</f>
        <v>Edit Voice</v>
      </c>
      <c r="L499">
        <f>VLOOKUP(K499,$K$2:L498,2,FALSE)</f>
        <v>0</v>
      </c>
    </row>
    <row r="500" spans="1:12" outlineLevel="3" x14ac:dyDescent="0.25">
      <c r="A500" t="str">
        <f t="shared" si="40"/>
        <v>MiniDexed</v>
      </c>
      <c r="B500" t="str">
        <f t="shared" si="43"/>
        <v>TG4</v>
      </c>
      <c r="C500" t="str">
        <f>C499</f>
        <v>Edit Voice</v>
      </c>
      <c r="D500" s="1" t="s">
        <v>17</v>
      </c>
      <c r="I500" t="str">
        <f t="shared" si="38"/>
        <v>/MiniDexed/TG4/Edit Voice/OP1</v>
      </c>
      <c r="J500">
        <f t="shared" si="39"/>
        <v>1</v>
      </c>
      <c r="K500" t="str" cm="1">
        <f t="array" ref="K500">INDEX(A500:E500,1,COUNTA(A500:E500))</f>
        <v>OP1</v>
      </c>
      <c r="L500" t="str">
        <f>VLOOKUP(K500,$K$2:L499,2,FALSE)</f>
        <v>OP1</v>
      </c>
    </row>
    <row r="501" spans="1:12" outlineLevel="4" x14ac:dyDescent="0.25">
      <c r="A501" t="str">
        <f t="shared" si="40"/>
        <v>MiniDexed</v>
      </c>
      <c r="B501" t="str">
        <f t="shared" si="43"/>
        <v>TG4</v>
      </c>
      <c r="C501" t="str">
        <f t="shared" ref="C501:D564" si="44">C500</f>
        <v>Edit Voice</v>
      </c>
      <c r="D501" t="str">
        <f>D500</f>
        <v>OP1</v>
      </c>
      <c r="E501" t="s">
        <v>18</v>
      </c>
      <c r="F501">
        <v>0</v>
      </c>
      <c r="G501">
        <v>99</v>
      </c>
      <c r="H501" s="3" t="s">
        <v>116</v>
      </c>
      <c r="I501" t="str">
        <f t="shared" si="38"/>
        <v>/MiniDexed/TG4/Edit Voice/OP1/Output Level</v>
      </c>
      <c r="J501">
        <f t="shared" si="39"/>
        <v>1</v>
      </c>
      <c r="K501" t="str" cm="1">
        <f t="array" ref="K501">INDEX(A501:E501,1,COUNTA(A501:E501))</f>
        <v>Output Level</v>
      </c>
      <c r="L501" t="str">
        <f>VLOOKUP(K501,$K$2:L500,2,FALSE)</f>
        <v>Lvl</v>
      </c>
    </row>
    <row r="502" spans="1:12" outlineLevel="4" x14ac:dyDescent="0.25">
      <c r="A502" t="str">
        <f t="shared" si="40"/>
        <v>MiniDexed</v>
      </c>
      <c r="B502" t="str">
        <f t="shared" si="43"/>
        <v>TG4</v>
      </c>
      <c r="C502" t="str">
        <f t="shared" si="44"/>
        <v>Edit Voice</v>
      </c>
      <c r="D502" t="str">
        <f t="shared" si="44"/>
        <v>OP1</v>
      </c>
      <c r="E502" t="s">
        <v>19</v>
      </c>
      <c r="F502">
        <v>0</v>
      </c>
      <c r="G502">
        <v>31</v>
      </c>
      <c r="H502" s="3" t="s">
        <v>117</v>
      </c>
      <c r="I502" t="str">
        <f t="shared" si="38"/>
        <v>/MiniDexed/TG4/Edit Voice/OP1/Freq Coarse</v>
      </c>
      <c r="J502">
        <f t="shared" si="39"/>
        <v>2</v>
      </c>
      <c r="K502" t="str" cm="1">
        <f t="array" ref="K502">INDEX(A502:E502,1,COUNTA(A502:E502))</f>
        <v>Freq Coarse</v>
      </c>
      <c r="L502" t="str">
        <f>VLOOKUP(K502,$K$2:L501,2,FALSE)</f>
        <v>Coar</v>
      </c>
    </row>
    <row r="503" spans="1:12" outlineLevel="4" x14ac:dyDescent="0.25">
      <c r="A503" t="str">
        <f t="shared" si="40"/>
        <v>MiniDexed</v>
      </c>
      <c r="B503" t="str">
        <f t="shared" si="43"/>
        <v>TG4</v>
      </c>
      <c r="C503" t="str">
        <f t="shared" si="44"/>
        <v>Edit Voice</v>
      </c>
      <c r="D503" t="str">
        <f t="shared" si="44"/>
        <v>OP1</v>
      </c>
      <c r="E503" t="s">
        <v>20</v>
      </c>
      <c r="F503">
        <v>0</v>
      </c>
      <c r="G503">
        <v>99</v>
      </c>
      <c r="H503" s="3" t="s">
        <v>118</v>
      </c>
      <c r="I503" t="str">
        <f t="shared" si="38"/>
        <v>/MiniDexed/TG4/Edit Voice/OP1/Freq Fine</v>
      </c>
      <c r="J503">
        <f t="shared" si="39"/>
        <v>3</v>
      </c>
      <c r="K503" t="str" cm="1">
        <f t="array" ref="K503">INDEX(A503:E503,1,COUNTA(A503:E503))</f>
        <v>Freq Fine</v>
      </c>
      <c r="L503" t="str">
        <f>VLOOKUP(K503,$K$2:L502,2,FALSE)</f>
        <v>Fine</v>
      </c>
    </row>
    <row r="504" spans="1:12" outlineLevel="4" x14ac:dyDescent="0.25">
      <c r="A504" t="str">
        <f t="shared" si="40"/>
        <v>MiniDexed</v>
      </c>
      <c r="B504" t="str">
        <f t="shared" si="43"/>
        <v>TG4</v>
      </c>
      <c r="C504" t="str">
        <f t="shared" si="44"/>
        <v>Edit Voice</v>
      </c>
      <c r="D504" t="str">
        <f t="shared" si="44"/>
        <v>OP1</v>
      </c>
      <c r="E504" t="s">
        <v>21</v>
      </c>
      <c r="F504">
        <v>0</v>
      </c>
      <c r="G504">
        <v>14</v>
      </c>
      <c r="H504" s="3" t="s">
        <v>119</v>
      </c>
      <c r="I504" t="str">
        <f t="shared" si="38"/>
        <v>/MiniDexed/TG4/Edit Voice/OP1/Osc Detune</v>
      </c>
      <c r="J504">
        <f t="shared" si="39"/>
        <v>4</v>
      </c>
      <c r="K504" t="str" cm="1">
        <f t="array" ref="K504">INDEX(A504:E504,1,COUNTA(A504:E504))</f>
        <v>Osc Detune</v>
      </c>
      <c r="L504" t="str">
        <f>VLOOKUP(K504,$K$2:L503,2,FALSE)</f>
        <v>Detn</v>
      </c>
    </row>
    <row r="505" spans="1:12" outlineLevel="4" x14ac:dyDescent="0.25">
      <c r="A505" t="str">
        <f t="shared" si="40"/>
        <v>MiniDexed</v>
      </c>
      <c r="B505" t="str">
        <f t="shared" si="43"/>
        <v>TG4</v>
      </c>
      <c r="C505" t="str">
        <f t="shared" si="44"/>
        <v>Edit Voice</v>
      </c>
      <c r="D505" t="str">
        <f t="shared" si="44"/>
        <v>OP1</v>
      </c>
      <c r="E505" t="s">
        <v>22</v>
      </c>
      <c r="F505">
        <v>0</v>
      </c>
      <c r="G505">
        <v>1</v>
      </c>
      <c r="H505" s="3" t="s">
        <v>120</v>
      </c>
      <c r="I505" t="str">
        <f t="shared" si="38"/>
        <v>/MiniDexed/TG4/Edit Voice/OP1/Osc Mode</v>
      </c>
      <c r="J505">
        <f t="shared" si="39"/>
        <v>5</v>
      </c>
      <c r="K505" t="str" cm="1">
        <f t="array" ref="K505">INDEX(A505:E505,1,COUNTA(A505:E505))</f>
        <v>Osc Mode</v>
      </c>
      <c r="L505" t="str">
        <f>VLOOKUP(K505,$K$2:L504,2,FALSE)</f>
        <v>Mode</v>
      </c>
    </row>
    <row r="506" spans="1:12" outlineLevel="4" x14ac:dyDescent="0.25">
      <c r="A506" t="str">
        <f t="shared" si="40"/>
        <v>MiniDexed</v>
      </c>
      <c r="B506" t="str">
        <f t="shared" si="43"/>
        <v>TG4</v>
      </c>
      <c r="C506" t="str">
        <f t="shared" si="44"/>
        <v>Edit Voice</v>
      </c>
      <c r="D506" t="str">
        <f t="shared" si="44"/>
        <v>OP1</v>
      </c>
      <c r="E506" t="s">
        <v>23</v>
      </c>
      <c r="F506">
        <v>0</v>
      </c>
      <c r="G506">
        <v>99</v>
      </c>
      <c r="H506" s="3" t="s">
        <v>121</v>
      </c>
      <c r="I506" t="str">
        <f t="shared" si="38"/>
        <v>/MiniDexed/TG4/Edit Voice/OP1/EG Rate 1</v>
      </c>
      <c r="J506">
        <f t="shared" si="39"/>
        <v>6</v>
      </c>
      <c r="K506" t="str" cm="1">
        <f t="array" ref="K506">INDEX(A506:E506,1,COUNTA(A506:E506))</f>
        <v>EG Rate 1</v>
      </c>
      <c r="L506" t="str">
        <f>VLOOKUP(K506,$K$2:L505,2,FALSE)</f>
        <v>EGR1</v>
      </c>
    </row>
    <row r="507" spans="1:12" outlineLevel="4" x14ac:dyDescent="0.25">
      <c r="A507" t="str">
        <f t="shared" si="40"/>
        <v>MiniDexed</v>
      </c>
      <c r="B507" t="str">
        <f t="shared" si="43"/>
        <v>TG4</v>
      </c>
      <c r="C507" t="str">
        <f t="shared" si="44"/>
        <v>Edit Voice</v>
      </c>
      <c r="D507" t="str">
        <f t="shared" si="44"/>
        <v>OP1</v>
      </c>
      <c r="E507" t="s">
        <v>24</v>
      </c>
      <c r="F507">
        <v>0</v>
      </c>
      <c r="G507">
        <v>99</v>
      </c>
      <c r="H507" s="3" t="s">
        <v>122</v>
      </c>
      <c r="I507" t="str">
        <f t="shared" si="38"/>
        <v>/MiniDexed/TG4/Edit Voice/OP1/EG Rate 2</v>
      </c>
      <c r="J507">
        <f t="shared" si="39"/>
        <v>7</v>
      </c>
      <c r="K507" t="str" cm="1">
        <f t="array" ref="K507">INDEX(A507:E507,1,COUNTA(A507:E507))</f>
        <v>EG Rate 2</v>
      </c>
      <c r="L507" t="str">
        <f>VLOOKUP(K507,$K$2:L506,2,FALSE)</f>
        <v>EGR2</v>
      </c>
    </row>
    <row r="508" spans="1:12" outlineLevel="4" x14ac:dyDescent="0.25">
      <c r="A508" t="str">
        <f t="shared" si="40"/>
        <v>MiniDexed</v>
      </c>
      <c r="B508" t="str">
        <f t="shared" si="43"/>
        <v>TG4</v>
      </c>
      <c r="C508" t="str">
        <f t="shared" si="44"/>
        <v>Edit Voice</v>
      </c>
      <c r="D508" t="str">
        <f t="shared" si="44"/>
        <v>OP1</v>
      </c>
      <c r="E508" t="s">
        <v>25</v>
      </c>
      <c r="F508">
        <v>0</v>
      </c>
      <c r="G508">
        <v>99</v>
      </c>
      <c r="H508" s="3" t="s">
        <v>123</v>
      </c>
      <c r="I508" t="str">
        <f t="shared" si="38"/>
        <v>/MiniDexed/TG4/Edit Voice/OP1/EG Rate 3</v>
      </c>
      <c r="J508">
        <f t="shared" si="39"/>
        <v>8</v>
      </c>
      <c r="K508" t="str" cm="1">
        <f t="array" ref="K508">INDEX(A508:E508,1,COUNTA(A508:E508))</f>
        <v>EG Rate 3</v>
      </c>
      <c r="L508" t="str">
        <f>VLOOKUP(K508,$K$2:L507,2,FALSE)</f>
        <v>EGR3</v>
      </c>
    </row>
    <row r="509" spans="1:12" outlineLevel="4" x14ac:dyDescent="0.25">
      <c r="A509" t="str">
        <f t="shared" si="40"/>
        <v>MiniDexed</v>
      </c>
      <c r="B509" t="str">
        <f t="shared" si="43"/>
        <v>TG4</v>
      </c>
      <c r="C509" t="str">
        <f t="shared" si="44"/>
        <v>Edit Voice</v>
      </c>
      <c r="D509" t="str">
        <f t="shared" si="44"/>
        <v>OP1</v>
      </c>
      <c r="E509" t="s">
        <v>26</v>
      </c>
      <c r="F509">
        <v>0</v>
      </c>
      <c r="G509">
        <v>99</v>
      </c>
      <c r="H509" s="3" t="s">
        <v>124</v>
      </c>
      <c r="I509" t="str">
        <f t="shared" si="38"/>
        <v>/MiniDexed/TG4/Edit Voice/OP1/EG Rate 4</v>
      </c>
      <c r="J509">
        <f t="shared" si="39"/>
        <v>9</v>
      </c>
      <c r="K509" t="str" cm="1">
        <f t="array" ref="K509">INDEX(A509:E509,1,COUNTA(A509:E509))</f>
        <v>EG Rate 4</v>
      </c>
      <c r="L509" t="str">
        <f>VLOOKUP(K509,$K$2:L508,2,FALSE)</f>
        <v>EGR4</v>
      </c>
    </row>
    <row r="510" spans="1:12" outlineLevel="4" x14ac:dyDescent="0.25">
      <c r="A510" t="str">
        <f t="shared" si="40"/>
        <v>MiniDexed</v>
      </c>
      <c r="B510" t="str">
        <f t="shared" si="43"/>
        <v>TG4</v>
      </c>
      <c r="C510" t="str">
        <f t="shared" si="44"/>
        <v>Edit Voice</v>
      </c>
      <c r="D510" t="str">
        <f t="shared" si="44"/>
        <v>OP1</v>
      </c>
      <c r="E510" t="s">
        <v>139</v>
      </c>
      <c r="F510">
        <v>0</v>
      </c>
      <c r="G510">
        <v>99</v>
      </c>
      <c r="H510" s="3" t="s">
        <v>125</v>
      </c>
      <c r="I510" t="str">
        <f t="shared" si="38"/>
        <v>/MiniDexed/TG4/Edit Voice/OP1/EG Level 1</v>
      </c>
      <c r="J510">
        <f t="shared" si="39"/>
        <v>10</v>
      </c>
      <c r="K510" t="str" cm="1">
        <f t="array" ref="K510">INDEX(A510:E510,1,COUNTA(A510:E510))</f>
        <v>EG Level 1</v>
      </c>
      <c r="L510" t="str">
        <f>VLOOKUP(K510,$K$2:L509,2,FALSE)</f>
        <v>EGL1</v>
      </c>
    </row>
    <row r="511" spans="1:12" outlineLevel="4" x14ac:dyDescent="0.25">
      <c r="A511" t="str">
        <f t="shared" si="40"/>
        <v>MiniDexed</v>
      </c>
      <c r="B511" t="str">
        <f t="shared" si="43"/>
        <v>TG4</v>
      </c>
      <c r="C511" t="str">
        <f t="shared" si="44"/>
        <v>Edit Voice</v>
      </c>
      <c r="D511" t="str">
        <f t="shared" si="44"/>
        <v>OP1</v>
      </c>
      <c r="E511" t="s">
        <v>140</v>
      </c>
      <c r="F511">
        <v>0</v>
      </c>
      <c r="G511">
        <v>99</v>
      </c>
      <c r="H511" s="3" t="s">
        <v>126</v>
      </c>
      <c r="I511" t="str">
        <f t="shared" si="38"/>
        <v>/MiniDexed/TG4/Edit Voice/OP1/EG Level 2</v>
      </c>
      <c r="J511">
        <f t="shared" si="39"/>
        <v>11</v>
      </c>
      <c r="K511" t="str" cm="1">
        <f t="array" ref="K511">INDEX(A511:E511,1,COUNTA(A511:E511))</f>
        <v>EG Level 2</v>
      </c>
      <c r="L511" t="str">
        <f>VLOOKUP(K511,$K$2:L510,2,FALSE)</f>
        <v>EGL2</v>
      </c>
    </row>
    <row r="512" spans="1:12" outlineLevel="4" x14ac:dyDescent="0.25">
      <c r="A512" t="str">
        <f t="shared" si="40"/>
        <v>MiniDexed</v>
      </c>
      <c r="B512" t="str">
        <f t="shared" si="43"/>
        <v>TG4</v>
      </c>
      <c r="C512" t="str">
        <f t="shared" si="44"/>
        <v>Edit Voice</v>
      </c>
      <c r="D512" t="str">
        <f t="shared" si="44"/>
        <v>OP1</v>
      </c>
      <c r="E512" t="s">
        <v>141</v>
      </c>
      <c r="F512">
        <v>0</v>
      </c>
      <c r="G512">
        <v>99</v>
      </c>
      <c r="H512" s="3" t="s">
        <v>127</v>
      </c>
      <c r="I512" t="str">
        <f t="shared" si="38"/>
        <v>/MiniDexed/TG4/Edit Voice/OP1/EG Level 3</v>
      </c>
      <c r="J512">
        <f t="shared" si="39"/>
        <v>12</v>
      </c>
      <c r="K512" t="str" cm="1">
        <f t="array" ref="K512">INDEX(A512:E512,1,COUNTA(A512:E512))</f>
        <v>EG Level 3</v>
      </c>
      <c r="L512" t="str">
        <f>VLOOKUP(K512,$K$2:L511,2,FALSE)</f>
        <v>EGL3</v>
      </c>
    </row>
    <row r="513" spans="1:12" outlineLevel="4" x14ac:dyDescent="0.25">
      <c r="A513" t="str">
        <f t="shared" si="40"/>
        <v>MiniDexed</v>
      </c>
      <c r="B513" t="str">
        <f t="shared" si="43"/>
        <v>TG4</v>
      </c>
      <c r="C513" t="str">
        <f t="shared" si="44"/>
        <v>Edit Voice</v>
      </c>
      <c r="D513" t="str">
        <f t="shared" si="44"/>
        <v>OP1</v>
      </c>
      <c r="E513" t="s">
        <v>142</v>
      </c>
      <c r="F513">
        <v>0</v>
      </c>
      <c r="G513">
        <v>99</v>
      </c>
      <c r="H513" s="3" t="s">
        <v>128</v>
      </c>
      <c r="I513" t="str">
        <f t="shared" si="38"/>
        <v>/MiniDexed/TG4/Edit Voice/OP1/EG Level 4</v>
      </c>
      <c r="J513">
        <f t="shared" si="39"/>
        <v>13</v>
      </c>
      <c r="K513" t="str" cm="1">
        <f t="array" ref="K513">INDEX(A513:E513,1,COUNTA(A513:E513))</f>
        <v>EG Level 4</v>
      </c>
      <c r="L513" t="str">
        <f>VLOOKUP(K513,$K$2:L512,2,FALSE)</f>
        <v>EGL4</v>
      </c>
    </row>
    <row r="514" spans="1:12" outlineLevel="4" x14ac:dyDescent="0.25">
      <c r="A514" t="str">
        <f t="shared" si="40"/>
        <v>MiniDexed</v>
      </c>
      <c r="B514" t="str">
        <f t="shared" si="43"/>
        <v>TG4</v>
      </c>
      <c r="C514" t="str">
        <f t="shared" si="44"/>
        <v>Edit Voice</v>
      </c>
      <c r="D514" t="str">
        <f t="shared" si="44"/>
        <v>OP1</v>
      </c>
      <c r="E514" t="s">
        <v>27</v>
      </c>
      <c r="F514">
        <v>0</v>
      </c>
      <c r="G514">
        <v>99</v>
      </c>
      <c r="H514" s="3" t="s">
        <v>129</v>
      </c>
      <c r="I514" t="str">
        <f t="shared" si="38"/>
        <v>/MiniDexed/TG4/Edit Voice/OP1/Break Point</v>
      </c>
      <c r="J514">
        <f t="shared" si="39"/>
        <v>14</v>
      </c>
      <c r="K514" t="str" cm="1">
        <f t="array" ref="K514">INDEX(A514:E514,1,COUNTA(A514:E514))</f>
        <v>Break Point</v>
      </c>
      <c r="L514" t="str">
        <f>VLOOKUP(K514,$K$2:L513,2,FALSE)</f>
        <v>Brk</v>
      </c>
    </row>
    <row r="515" spans="1:12" outlineLevel="4" x14ac:dyDescent="0.25">
      <c r="A515" t="str">
        <f t="shared" si="40"/>
        <v>MiniDexed</v>
      </c>
      <c r="B515" t="str">
        <f t="shared" si="43"/>
        <v>TG4</v>
      </c>
      <c r="C515" t="str">
        <f t="shared" si="44"/>
        <v>Edit Voice</v>
      </c>
      <c r="D515" t="str">
        <f t="shared" si="44"/>
        <v>OP1</v>
      </c>
      <c r="E515" t="s">
        <v>28</v>
      </c>
      <c r="F515">
        <v>0</v>
      </c>
      <c r="G515">
        <v>99</v>
      </c>
      <c r="H515" s="3" t="s">
        <v>130</v>
      </c>
      <c r="I515" t="str">
        <f t="shared" ref="I515:I578" si="45">IF(LEN(A515)&gt;0,"/"&amp;A515,"")&amp;IF(LEN(B515)&gt;0,"/"&amp;B515,"")&amp;IF(LEN(C515)&gt;0,"/"&amp;C515,"")&amp;IF(LEN(D515)&gt;0,"/"&amp;D515,"")&amp;IF(LEN(E515)&gt;0,"/"&amp;E515,"")</f>
        <v>/MiniDexed/TG4/Edit Voice/OP1/L Key Depth</v>
      </c>
      <c r="J515">
        <f t="shared" ref="J515:J578" si="46">IF(COUNTA(A515:E515)=COUNTA(A514:E514),J514+1,1)</f>
        <v>15</v>
      </c>
      <c r="K515" t="str" cm="1">
        <f t="array" ref="K515">INDEX(A515:E515,1,COUNTA(A515:E515))</f>
        <v>L Key Depth</v>
      </c>
      <c r="L515" t="str">
        <f>VLOOKUP(K515,$K$2:L514,2,FALSE)</f>
        <v>LK D</v>
      </c>
    </row>
    <row r="516" spans="1:12" outlineLevel="4" x14ac:dyDescent="0.25">
      <c r="A516" t="str">
        <f t="shared" ref="A516:A579" si="47">A515</f>
        <v>MiniDexed</v>
      </c>
      <c r="B516" t="str">
        <f t="shared" si="43"/>
        <v>TG4</v>
      </c>
      <c r="C516" t="str">
        <f t="shared" si="44"/>
        <v>Edit Voice</v>
      </c>
      <c r="D516" t="str">
        <f t="shared" si="44"/>
        <v>OP1</v>
      </c>
      <c r="E516" t="s">
        <v>29</v>
      </c>
      <c r="F516">
        <v>0</v>
      </c>
      <c r="G516">
        <v>99</v>
      </c>
      <c r="H516" s="3" t="s">
        <v>131</v>
      </c>
      <c r="I516" t="str">
        <f t="shared" si="45"/>
        <v>/MiniDexed/TG4/Edit Voice/OP1/R Key Depth</v>
      </c>
      <c r="J516">
        <f t="shared" si="46"/>
        <v>16</v>
      </c>
      <c r="K516" t="str" cm="1">
        <f t="array" ref="K516">INDEX(A516:E516,1,COUNTA(A516:E516))</f>
        <v>R Key Depth</v>
      </c>
      <c r="L516" t="str">
        <f>VLOOKUP(K516,$K$2:L515,2,FALSE)</f>
        <v>RK D</v>
      </c>
    </row>
    <row r="517" spans="1:12" outlineLevel="4" x14ac:dyDescent="0.25">
      <c r="A517" t="str">
        <f t="shared" si="47"/>
        <v>MiniDexed</v>
      </c>
      <c r="B517" t="str">
        <f t="shared" si="43"/>
        <v>TG4</v>
      </c>
      <c r="C517" t="str">
        <f t="shared" si="44"/>
        <v>Edit Voice</v>
      </c>
      <c r="D517" t="str">
        <f t="shared" si="44"/>
        <v>OP1</v>
      </c>
      <c r="E517" t="s">
        <v>30</v>
      </c>
      <c r="F517">
        <v>0</v>
      </c>
      <c r="G517">
        <v>3</v>
      </c>
      <c r="H517" s="3" t="s">
        <v>132</v>
      </c>
      <c r="I517" t="str">
        <f t="shared" si="45"/>
        <v>/MiniDexed/TG4/Edit Voice/OP1/L Key Scale</v>
      </c>
      <c r="J517">
        <f t="shared" si="46"/>
        <v>17</v>
      </c>
      <c r="K517" t="str" cm="1">
        <f t="array" ref="K517">INDEX(A517:E517,1,COUNTA(A517:E517))</f>
        <v>L Key Scale</v>
      </c>
      <c r="L517" t="str">
        <f>VLOOKUP(K517,$K$2:L516,2,FALSE)</f>
        <v>LK S</v>
      </c>
    </row>
    <row r="518" spans="1:12" outlineLevel="4" x14ac:dyDescent="0.25">
      <c r="A518" t="str">
        <f t="shared" si="47"/>
        <v>MiniDexed</v>
      </c>
      <c r="B518" t="str">
        <f t="shared" si="43"/>
        <v>TG4</v>
      </c>
      <c r="C518" t="str">
        <f t="shared" si="44"/>
        <v>Edit Voice</v>
      </c>
      <c r="D518" t="str">
        <f t="shared" si="44"/>
        <v>OP1</v>
      </c>
      <c r="E518" t="s">
        <v>31</v>
      </c>
      <c r="F518">
        <v>0</v>
      </c>
      <c r="G518">
        <v>3</v>
      </c>
      <c r="H518" s="3" t="s">
        <v>133</v>
      </c>
      <c r="I518" t="str">
        <f t="shared" si="45"/>
        <v>/MiniDexed/TG4/Edit Voice/OP1/R Key Scale</v>
      </c>
      <c r="J518">
        <f t="shared" si="46"/>
        <v>18</v>
      </c>
      <c r="K518" t="str" cm="1">
        <f t="array" ref="K518">INDEX(A518:E518,1,COUNTA(A518:E518))</f>
        <v>R Key Scale</v>
      </c>
      <c r="L518" t="str">
        <f>VLOOKUP(K518,$K$2:L517,2,FALSE)</f>
        <v>RK S</v>
      </c>
    </row>
    <row r="519" spans="1:12" outlineLevel="4" x14ac:dyDescent="0.25">
      <c r="A519" t="str">
        <f t="shared" si="47"/>
        <v>MiniDexed</v>
      </c>
      <c r="B519" t="str">
        <f t="shared" si="43"/>
        <v>TG4</v>
      </c>
      <c r="C519" t="str">
        <f t="shared" si="44"/>
        <v>Edit Voice</v>
      </c>
      <c r="D519" t="str">
        <f t="shared" si="44"/>
        <v>OP1</v>
      </c>
      <c r="E519" t="s">
        <v>32</v>
      </c>
      <c r="F519">
        <v>0</v>
      </c>
      <c r="G519">
        <v>7</v>
      </c>
      <c r="H519" s="3" t="s">
        <v>134</v>
      </c>
      <c r="I519" t="str">
        <f t="shared" si="45"/>
        <v>/MiniDexed/TG4/Edit Voice/OP1/Rate Scaling</v>
      </c>
      <c r="J519">
        <f t="shared" si="46"/>
        <v>19</v>
      </c>
      <c r="K519" t="str" cm="1">
        <f t="array" ref="K519">INDEX(A519:E519,1,COUNTA(A519:E519))</f>
        <v>Rate Scaling</v>
      </c>
      <c r="L519" t="str">
        <f>VLOOKUP(K519,$K$2:L518,2,FALSE)</f>
        <v>Rate</v>
      </c>
    </row>
    <row r="520" spans="1:12" outlineLevel="4" x14ac:dyDescent="0.25">
      <c r="A520" t="str">
        <f t="shared" si="47"/>
        <v>MiniDexed</v>
      </c>
      <c r="B520" t="str">
        <f t="shared" si="43"/>
        <v>TG4</v>
      </c>
      <c r="C520" t="str">
        <f t="shared" si="44"/>
        <v>Edit Voice</v>
      </c>
      <c r="D520" t="str">
        <f t="shared" si="44"/>
        <v>OP1</v>
      </c>
      <c r="E520" t="s">
        <v>34</v>
      </c>
      <c r="F520">
        <v>0</v>
      </c>
      <c r="G520">
        <v>3</v>
      </c>
      <c r="H520" s="3" t="s">
        <v>135</v>
      </c>
      <c r="I520" t="str">
        <f t="shared" si="45"/>
        <v>/MiniDexed/TG4/Edit Voice/OP1/A Mod Sens.</v>
      </c>
      <c r="J520">
        <f t="shared" si="46"/>
        <v>20</v>
      </c>
      <c r="K520" t="str" cm="1">
        <f t="array" ref="K520">INDEX(A520:E520,1,COUNTA(A520:E520))</f>
        <v>A Mod Sens.</v>
      </c>
      <c r="L520" t="str">
        <f>VLOOKUP(K520,$K$2:L519,2,FALSE)</f>
        <v>AM S</v>
      </c>
    </row>
    <row r="521" spans="1:12" outlineLevel="4" x14ac:dyDescent="0.25">
      <c r="A521" t="str">
        <f t="shared" si="47"/>
        <v>MiniDexed</v>
      </c>
      <c r="B521" t="str">
        <f t="shared" si="43"/>
        <v>TG4</v>
      </c>
      <c r="C521" t="str">
        <f t="shared" si="44"/>
        <v>Edit Voice</v>
      </c>
      <c r="D521" t="str">
        <f t="shared" si="44"/>
        <v>OP1</v>
      </c>
      <c r="E521" t="s">
        <v>33</v>
      </c>
      <c r="F521">
        <v>0</v>
      </c>
      <c r="G521">
        <v>7</v>
      </c>
      <c r="H521" s="3" t="s">
        <v>136</v>
      </c>
      <c r="I521" t="str">
        <f t="shared" si="45"/>
        <v>/MiniDexed/TG4/Edit Voice/OP1/K Vel. Sens</v>
      </c>
      <c r="J521">
        <f t="shared" si="46"/>
        <v>21</v>
      </c>
      <c r="K521" t="str" cm="1">
        <f t="array" ref="K521">INDEX(A521:E521,1,COUNTA(A521:E521))</f>
        <v>K Vel. Sens</v>
      </c>
      <c r="L521" t="str">
        <f>VLOOKUP(K521,$K$2:L520,2,FALSE)</f>
        <v>KV S</v>
      </c>
    </row>
    <row r="522" spans="1:12" outlineLevel="3" x14ac:dyDescent="0.25">
      <c r="A522" t="str">
        <f t="shared" si="47"/>
        <v>MiniDexed</v>
      </c>
      <c r="B522" t="str">
        <f t="shared" si="43"/>
        <v>TG4</v>
      </c>
      <c r="C522" t="str">
        <f t="shared" si="44"/>
        <v>Edit Voice</v>
      </c>
      <c r="D522" s="1" t="s">
        <v>35</v>
      </c>
      <c r="I522" t="str">
        <f t="shared" si="45"/>
        <v>/MiniDexed/TG4/Edit Voice/OP2</v>
      </c>
      <c r="J522">
        <f t="shared" si="46"/>
        <v>1</v>
      </c>
      <c r="K522" t="str" cm="1">
        <f t="array" ref="K522">INDEX(A522:E522,1,COUNTA(A522:E522))</f>
        <v>OP2</v>
      </c>
      <c r="L522" t="str">
        <f>VLOOKUP(K522,$K$2:L521,2,FALSE)</f>
        <v>OP2</v>
      </c>
    </row>
    <row r="523" spans="1:12" outlineLevel="4" x14ac:dyDescent="0.25">
      <c r="A523" t="str">
        <f t="shared" si="47"/>
        <v>MiniDexed</v>
      </c>
      <c r="B523" t="str">
        <f t="shared" si="43"/>
        <v>TG4</v>
      </c>
      <c r="C523" t="str">
        <f t="shared" si="44"/>
        <v>Edit Voice</v>
      </c>
      <c r="D523" t="str">
        <f>D522</f>
        <v>OP2</v>
      </c>
      <c r="E523" t="s">
        <v>18</v>
      </c>
      <c r="F523">
        <v>0</v>
      </c>
      <c r="G523">
        <v>99</v>
      </c>
      <c r="H523" s="3" t="s">
        <v>116</v>
      </c>
      <c r="I523" t="str">
        <f t="shared" si="45"/>
        <v>/MiniDexed/TG4/Edit Voice/OP2/Output Level</v>
      </c>
      <c r="J523">
        <f t="shared" si="46"/>
        <v>1</v>
      </c>
      <c r="K523" t="str" cm="1">
        <f t="array" ref="K523">INDEX(A523:E523,1,COUNTA(A523:E523))</f>
        <v>Output Level</v>
      </c>
      <c r="L523" t="str">
        <f>VLOOKUP(K523,$K$2:L522,2,FALSE)</f>
        <v>Lvl</v>
      </c>
    </row>
    <row r="524" spans="1:12" outlineLevel="4" x14ac:dyDescent="0.25">
      <c r="A524" t="str">
        <f t="shared" si="47"/>
        <v>MiniDexed</v>
      </c>
      <c r="B524" t="str">
        <f t="shared" si="43"/>
        <v>TG4</v>
      </c>
      <c r="C524" t="str">
        <f t="shared" si="44"/>
        <v>Edit Voice</v>
      </c>
      <c r="D524" t="str">
        <f t="shared" si="44"/>
        <v>OP2</v>
      </c>
      <c r="E524" t="s">
        <v>19</v>
      </c>
      <c r="F524">
        <v>0</v>
      </c>
      <c r="G524">
        <v>31</v>
      </c>
      <c r="H524" s="3" t="s">
        <v>117</v>
      </c>
      <c r="I524" t="str">
        <f t="shared" si="45"/>
        <v>/MiniDexed/TG4/Edit Voice/OP2/Freq Coarse</v>
      </c>
      <c r="J524">
        <f t="shared" si="46"/>
        <v>2</v>
      </c>
      <c r="K524" t="str" cm="1">
        <f t="array" ref="K524">INDEX(A524:E524,1,COUNTA(A524:E524))</f>
        <v>Freq Coarse</v>
      </c>
      <c r="L524" t="str">
        <f>VLOOKUP(K524,$K$2:L523,2,FALSE)</f>
        <v>Coar</v>
      </c>
    </row>
    <row r="525" spans="1:12" outlineLevel="4" x14ac:dyDescent="0.25">
      <c r="A525" t="str">
        <f t="shared" si="47"/>
        <v>MiniDexed</v>
      </c>
      <c r="B525" t="str">
        <f t="shared" si="43"/>
        <v>TG4</v>
      </c>
      <c r="C525" t="str">
        <f t="shared" si="44"/>
        <v>Edit Voice</v>
      </c>
      <c r="D525" t="str">
        <f t="shared" si="44"/>
        <v>OP2</v>
      </c>
      <c r="E525" t="s">
        <v>20</v>
      </c>
      <c r="F525">
        <v>0</v>
      </c>
      <c r="G525">
        <v>99</v>
      </c>
      <c r="H525" s="3" t="s">
        <v>118</v>
      </c>
      <c r="I525" t="str">
        <f t="shared" si="45"/>
        <v>/MiniDexed/TG4/Edit Voice/OP2/Freq Fine</v>
      </c>
      <c r="J525">
        <f t="shared" si="46"/>
        <v>3</v>
      </c>
      <c r="K525" t="str" cm="1">
        <f t="array" ref="K525">INDEX(A525:E525,1,COUNTA(A525:E525))</f>
        <v>Freq Fine</v>
      </c>
      <c r="L525" t="str">
        <f>VLOOKUP(K525,$K$2:L524,2,FALSE)</f>
        <v>Fine</v>
      </c>
    </row>
    <row r="526" spans="1:12" outlineLevel="4" x14ac:dyDescent="0.25">
      <c r="A526" t="str">
        <f t="shared" si="47"/>
        <v>MiniDexed</v>
      </c>
      <c r="B526" t="str">
        <f t="shared" si="43"/>
        <v>TG4</v>
      </c>
      <c r="C526" t="str">
        <f t="shared" si="44"/>
        <v>Edit Voice</v>
      </c>
      <c r="D526" t="str">
        <f t="shared" si="44"/>
        <v>OP2</v>
      </c>
      <c r="E526" t="s">
        <v>21</v>
      </c>
      <c r="F526">
        <v>0</v>
      </c>
      <c r="G526">
        <v>14</v>
      </c>
      <c r="H526" s="3" t="s">
        <v>119</v>
      </c>
      <c r="I526" t="str">
        <f t="shared" si="45"/>
        <v>/MiniDexed/TG4/Edit Voice/OP2/Osc Detune</v>
      </c>
      <c r="J526">
        <f t="shared" si="46"/>
        <v>4</v>
      </c>
      <c r="K526" t="str" cm="1">
        <f t="array" ref="K526">INDEX(A526:E526,1,COUNTA(A526:E526))</f>
        <v>Osc Detune</v>
      </c>
      <c r="L526" t="str">
        <f>VLOOKUP(K526,$K$2:L525,2,FALSE)</f>
        <v>Detn</v>
      </c>
    </row>
    <row r="527" spans="1:12" outlineLevel="4" x14ac:dyDescent="0.25">
      <c r="A527" t="str">
        <f t="shared" si="47"/>
        <v>MiniDexed</v>
      </c>
      <c r="B527" t="str">
        <f t="shared" si="43"/>
        <v>TG4</v>
      </c>
      <c r="C527" t="str">
        <f t="shared" si="44"/>
        <v>Edit Voice</v>
      </c>
      <c r="D527" t="str">
        <f t="shared" si="44"/>
        <v>OP2</v>
      </c>
      <c r="E527" t="s">
        <v>22</v>
      </c>
      <c r="F527">
        <v>0</v>
      </c>
      <c r="G527">
        <v>1</v>
      </c>
      <c r="H527" s="3" t="s">
        <v>120</v>
      </c>
      <c r="I527" t="str">
        <f t="shared" si="45"/>
        <v>/MiniDexed/TG4/Edit Voice/OP2/Osc Mode</v>
      </c>
      <c r="J527">
        <f t="shared" si="46"/>
        <v>5</v>
      </c>
      <c r="K527" t="str" cm="1">
        <f t="array" ref="K527">INDEX(A527:E527,1,COUNTA(A527:E527))</f>
        <v>Osc Mode</v>
      </c>
      <c r="L527" t="str">
        <f>VLOOKUP(K527,$K$2:L526,2,FALSE)</f>
        <v>Mode</v>
      </c>
    </row>
    <row r="528" spans="1:12" outlineLevel="4" x14ac:dyDescent="0.25">
      <c r="A528" t="str">
        <f t="shared" si="47"/>
        <v>MiniDexed</v>
      </c>
      <c r="B528" t="str">
        <f t="shared" si="43"/>
        <v>TG4</v>
      </c>
      <c r="C528" t="str">
        <f t="shared" si="44"/>
        <v>Edit Voice</v>
      </c>
      <c r="D528" t="str">
        <f t="shared" si="44"/>
        <v>OP2</v>
      </c>
      <c r="E528" t="s">
        <v>23</v>
      </c>
      <c r="F528">
        <v>0</v>
      </c>
      <c r="G528">
        <v>99</v>
      </c>
      <c r="H528" s="3" t="s">
        <v>121</v>
      </c>
      <c r="I528" t="str">
        <f t="shared" si="45"/>
        <v>/MiniDexed/TG4/Edit Voice/OP2/EG Rate 1</v>
      </c>
      <c r="J528">
        <f t="shared" si="46"/>
        <v>6</v>
      </c>
      <c r="K528" t="str" cm="1">
        <f t="array" ref="K528">INDEX(A528:E528,1,COUNTA(A528:E528))</f>
        <v>EG Rate 1</v>
      </c>
      <c r="L528" t="str">
        <f>VLOOKUP(K528,$K$2:L527,2,FALSE)</f>
        <v>EGR1</v>
      </c>
    </row>
    <row r="529" spans="1:12" outlineLevel="4" x14ac:dyDescent="0.25">
      <c r="A529" t="str">
        <f t="shared" si="47"/>
        <v>MiniDexed</v>
      </c>
      <c r="B529" t="str">
        <f t="shared" si="43"/>
        <v>TG4</v>
      </c>
      <c r="C529" t="str">
        <f t="shared" si="44"/>
        <v>Edit Voice</v>
      </c>
      <c r="D529" t="str">
        <f t="shared" si="44"/>
        <v>OP2</v>
      </c>
      <c r="E529" t="s">
        <v>24</v>
      </c>
      <c r="F529">
        <v>0</v>
      </c>
      <c r="G529">
        <v>99</v>
      </c>
      <c r="H529" s="3" t="s">
        <v>122</v>
      </c>
      <c r="I529" t="str">
        <f t="shared" si="45"/>
        <v>/MiniDexed/TG4/Edit Voice/OP2/EG Rate 2</v>
      </c>
      <c r="J529">
        <f t="shared" si="46"/>
        <v>7</v>
      </c>
      <c r="K529" t="str" cm="1">
        <f t="array" ref="K529">INDEX(A529:E529,1,COUNTA(A529:E529))</f>
        <v>EG Rate 2</v>
      </c>
      <c r="L529" t="str">
        <f>VLOOKUP(K529,$K$2:L528,2,FALSE)</f>
        <v>EGR2</v>
      </c>
    </row>
    <row r="530" spans="1:12" outlineLevel="4" x14ac:dyDescent="0.25">
      <c r="A530" t="str">
        <f t="shared" si="47"/>
        <v>MiniDexed</v>
      </c>
      <c r="B530" t="str">
        <f t="shared" si="43"/>
        <v>TG4</v>
      </c>
      <c r="C530" t="str">
        <f t="shared" si="44"/>
        <v>Edit Voice</v>
      </c>
      <c r="D530" t="str">
        <f t="shared" si="44"/>
        <v>OP2</v>
      </c>
      <c r="E530" t="s">
        <v>25</v>
      </c>
      <c r="F530">
        <v>0</v>
      </c>
      <c r="G530">
        <v>99</v>
      </c>
      <c r="H530" s="3" t="s">
        <v>123</v>
      </c>
      <c r="I530" t="str">
        <f t="shared" si="45"/>
        <v>/MiniDexed/TG4/Edit Voice/OP2/EG Rate 3</v>
      </c>
      <c r="J530">
        <f t="shared" si="46"/>
        <v>8</v>
      </c>
      <c r="K530" t="str" cm="1">
        <f t="array" ref="K530">INDEX(A530:E530,1,COUNTA(A530:E530))</f>
        <v>EG Rate 3</v>
      </c>
      <c r="L530" t="str">
        <f>VLOOKUP(K530,$K$2:L529,2,FALSE)</f>
        <v>EGR3</v>
      </c>
    </row>
    <row r="531" spans="1:12" outlineLevel="4" x14ac:dyDescent="0.25">
      <c r="A531" t="str">
        <f t="shared" si="47"/>
        <v>MiniDexed</v>
      </c>
      <c r="B531" t="str">
        <f t="shared" si="43"/>
        <v>TG4</v>
      </c>
      <c r="C531" t="str">
        <f t="shared" si="44"/>
        <v>Edit Voice</v>
      </c>
      <c r="D531" t="str">
        <f t="shared" si="44"/>
        <v>OP2</v>
      </c>
      <c r="E531" t="s">
        <v>26</v>
      </c>
      <c r="F531">
        <v>0</v>
      </c>
      <c r="G531">
        <v>99</v>
      </c>
      <c r="H531" s="3" t="s">
        <v>124</v>
      </c>
      <c r="I531" t="str">
        <f t="shared" si="45"/>
        <v>/MiniDexed/TG4/Edit Voice/OP2/EG Rate 4</v>
      </c>
      <c r="J531">
        <f t="shared" si="46"/>
        <v>9</v>
      </c>
      <c r="K531" t="str" cm="1">
        <f t="array" ref="K531">INDEX(A531:E531,1,COUNTA(A531:E531))</f>
        <v>EG Rate 4</v>
      </c>
      <c r="L531" t="str">
        <f>VLOOKUP(K531,$K$2:L530,2,FALSE)</f>
        <v>EGR4</v>
      </c>
    </row>
    <row r="532" spans="1:12" outlineLevel="4" x14ac:dyDescent="0.25">
      <c r="A532" t="str">
        <f t="shared" si="47"/>
        <v>MiniDexed</v>
      </c>
      <c r="B532" t="str">
        <f t="shared" si="43"/>
        <v>TG4</v>
      </c>
      <c r="C532" t="str">
        <f t="shared" si="44"/>
        <v>Edit Voice</v>
      </c>
      <c r="D532" t="str">
        <f t="shared" si="44"/>
        <v>OP2</v>
      </c>
      <c r="E532" t="s">
        <v>139</v>
      </c>
      <c r="F532">
        <v>0</v>
      </c>
      <c r="G532">
        <v>99</v>
      </c>
      <c r="H532" s="3" t="s">
        <v>125</v>
      </c>
      <c r="I532" t="str">
        <f t="shared" si="45"/>
        <v>/MiniDexed/TG4/Edit Voice/OP2/EG Level 1</v>
      </c>
      <c r="J532">
        <f t="shared" si="46"/>
        <v>10</v>
      </c>
      <c r="K532" t="str" cm="1">
        <f t="array" ref="K532">INDEX(A532:E532,1,COUNTA(A532:E532))</f>
        <v>EG Level 1</v>
      </c>
      <c r="L532" t="str">
        <f>VLOOKUP(K532,$K$2:L531,2,FALSE)</f>
        <v>EGL1</v>
      </c>
    </row>
    <row r="533" spans="1:12" outlineLevel="4" x14ac:dyDescent="0.25">
      <c r="A533" t="str">
        <f t="shared" si="47"/>
        <v>MiniDexed</v>
      </c>
      <c r="B533" t="str">
        <f t="shared" si="43"/>
        <v>TG4</v>
      </c>
      <c r="C533" t="str">
        <f t="shared" si="44"/>
        <v>Edit Voice</v>
      </c>
      <c r="D533" t="str">
        <f t="shared" si="44"/>
        <v>OP2</v>
      </c>
      <c r="E533" t="s">
        <v>140</v>
      </c>
      <c r="F533">
        <v>0</v>
      </c>
      <c r="G533">
        <v>99</v>
      </c>
      <c r="H533" s="3" t="s">
        <v>126</v>
      </c>
      <c r="I533" t="str">
        <f t="shared" si="45"/>
        <v>/MiniDexed/TG4/Edit Voice/OP2/EG Level 2</v>
      </c>
      <c r="J533">
        <f t="shared" si="46"/>
        <v>11</v>
      </c>
      <c r="K533" t="str" cm="1">
        <f t="array" ref="K533">INDEX(A533:E533,1,COUNTA(A533:E533))</f>
        <v>EG Level 2</v>
      </c>
      <c r="L533" t="str">
        <f>VLOOKUP(K533,$K$2:L532,2,FALSE)</f>
        <v>EGL2</v>
      </c>
    </row>
    <row r="534" spans="1:12" outlineLevel="4" x14ac:dyDescent="0.25">
      <c r="A534" t="str">
        <f t="shared" si="47"/>
        <v>MiniDexed</v>
      </c>
      <c r="B534" t="str">
        <f t="shared" si="43"/>
        <v>TG4</v>
      </c>
      <c r="C534" t="str">
        <f t="shared" si="44"/>
        <v>Edit Voice</v>
      </c>
      <c r="D534" t="str">
        <f t="shared" si="44"/>
        <v>OP2</v>
      </c>
      <c r="E534" t="s">
        <v>141</v>
      </c>
      <c r="F534">
        <v>0</v>
      </c>
      <c r="G534">
        <v>99</v>
      </c>
      <c r="H534" s="3" t="s">
        <v>127</v>
      </c>
      <c r="I534" t="str">
        <f t="shared" si="45"/>
        <v>/MiniDexed/TG4/Edit Voice/OP2/EG Level 3</v>
      </c>
      <c r="J534">
        <f t="shared" si="46"/>
        <v>12</v>
      </c>
      <c r="K534" t="str" cm="1">
        <f t="array" ref="K534">INDEX(A534:E534,1,COUNTA(A534:E534))</f>
        <v>EG Level 3</v>
      </c>
      <c r="L534" t="str">
        <f>VLOOKUP(K534,$K$2:L533,2,FALSE)</f>
        <v>EGL3</v>
      </c>
    </row>
    <row r="535" spans="1:12" outlineLevel="4" x14ac:dyDescent="0.25">
      <c r="A535" t="str">
        <f t="shared" si="47"/>
        <v>MiniDexed</v>
      </c>
      <c r="B535" t="str">
        <f t="shared" si="43"/>
        <v>TG4</v>
      </c>
      <c r="C535" t="str">
        <f t="shared" si="44"/>
        <v>Edit Voice</v>
      </c>
      <c r="D535" t="str">
        <f t="shared" si="44"/>
        <v>OP2</v>
      </c>
      <c r="E535" t="s">
        <v>142</v>
      </c>
      <c r="F535">
        <v>0</v>
      </c>
      <c r="G535">
        <v>99</v>
      </c>
      <c r="H535" s="3" t="s">
        <v>128</v>
      </c>
      <c r="I535" t="str">
        <f t="shared" si="45"/>
        <v>/MiniDexed/TG4/Edit Voice/OP2/EG Level 4</v>
      </c>
      <c r="J535">
        <f t="shared" si="46"/>
        <v>13</v>
      </c>
      <c r="K535" t="str" cm="1">
        <f t="array" ref="K535">INDEX(A535:E535,1,COUNTA(A535:E535))</f>
        <v>EG Level 4</v>
      </c>
      <c r="L535" t="str">
        <f>VLOOKUP(K535,$K$2:L534,2,FALSE)</f>
        <v>EGL4</v>
      </c>
    </row>
    <row r="536" spans="1:12" outlineLevel="4" x14ac:dyDescent="0.25">
      <c r="A536" t="str">
        <f t="shared" si="47"/>
        <v>MiniDexed</v>
      </c>
      <c r="B536" t="str">
        <f t="shared" si="43"/>
        <v>TG4</v>
      </c>
      <c r="C536" t="str">
        <f t="shared" si="44"/>
        <v>Edit Voice</v>
      </c>
      <c r="D536" t="str">
        <f t="shared" si="44"/>
        <v>OP2</v>
      </c>
      <c r="E536" t="s">
        <v>27</v>
      </c>
      <c r="F536">
        <v>0</v>
      </c>
      <c r="G536">
        <v>99</v>
      </c>
      <c r="H536" s="3" t="s">
        <v>129</v>
      </c>
      <c r="I536" t="str">
        <f t="shared" si="45"/>
        <v>/MiniDexed/TG4/Edit Voice/OP2/Break Point</v>
      </c>
      <c r="J536">
        <f t="shared" si="46"/>
        <v>14</v>
      </c>
      <c r="K536" t="str" cm="1">
        <f t="array" ref="K536">INDEX(A536:E536,1,COUNTA(A536:E536))</f>
        <v>Break Point</v>
      </c>
      <c r="L536" t="str">
        <f>VLOOKUP(K536,$K$2:L535,2,FALSE)</f>
        <v>Brk</v>
      </c>
    </row>
    <row r="537" spans="1:12" outlineLevel="4" x14ac:dyDescent="0.25">
      <c r="A537" t="str">
        <f t="shared" si="47"/>
        <v>MiniDexed</v>
      </c>
      <c r="B537" t="str">
        <f t="shared" si="43"/>
        <v>TG4</v>
      </c>
      <c r="C537" t="str">
        <f t="shared" si="44"/>
        <v>Edit Voice</v>
      </c>
      <c r="D537" t="str">
        <f t="shared" si="44"/>
        <v>OP2</v>
      </c>
      <c r="E537" t="s">
        <v>28</v>
      </c>
      <c r="F537">
        <v>0</v>
      </c>
      <c r="G537">
        <v>99</v>
      </c>
      <c r="H537" s="3" t="s">
        <v>130</v>
      </c>
      <c r="I537" t="str">
        <f t="shared" si="45"/>
        <v>/MiniDexed/TG4/Edit Voice/OP2/L Key Depth</v>
      </c>
      <c r="J537">
        <f t="shared" si="46"/>
        <v>15</v>
      </c>
      <c r="K537" t="str" cm="1">
        <f t="array" ref="K537">INDEX(A537:E537,1,COUNTA(A537:E537))</f>
        <v>L Key Depth</v>
      </c>
      <c r="L537" t="str">
        <f>VLOOKUP(K537,$K$2:L536,2,FALSE)</f>
        <v>LK D</v>
      </c>
    </row>
    <row r="538" spans="1:12" outlineLevel="4" x14ac:dyDescent="0.25">
      <c r="A538" t="str">
        <f t="shared" si="47"/>
        <v>MiniDexed</v>
      </c>
      <c r="B538" t="str">
        <f t="shared" si="43"/>
        <v>TG4</v>
      </c>
      <c r="C538" t="str">
        <f t="shared" si="44"/>
        <v>Edit Voice</v>
      </c>
      <c r="D538" t="str">
        <f t="shared" si="44"/>
        <v>OP2</v>
      </c>
      <c r="E538" t="s">
        <v>29</v>
      </c>
      <c r="F538">
        <v>0</v>
      </c>
      <c r="G538">
        <v>99</v>
      </c>
      <c r="H538" s="3" t="s">
        <v>131</v>
      </c>
      <c r="I538" t="str">
        <f t="shared" si="45"/>
        <v>/MiniDexed/TG4/Edit Voice/OP2/R Key Depth</v>
      </c>
      <c r="J538">
        <f t="shared" si="46"/>
        <v>16</v>
      </c>
      <c r="K538" t="str" cm="1">
        <f t="array" ref="K538">INDEX(A538:E538,1,COUNTA(A538:E538))</f>
        <v>R Key Depth</v>
      </c>
      <c r="L538" t="str">
        <f>VLOOKUP(K538,$K$2:L537,2,FALSE)</f>
        <v>RK D</v>
      </c>
    </row>
    <row r="539" spans="1:12" outlineLevel="4" x14ac:dyDescent="0.25">
      <c r="A539" t="str">
        <f t="shared" si="47"/>
        <v>MiniDexed</v>
      </c>
      <c r="B539" t="str">
        <f t="shared" si="43"/>
        <v>TG4</v>
      </c>
      <c r="C539" t="str">
        <f t="shared" si="44"/>
        <v>Edit Voice</v>
      </c>
      <c r="D539" t="str">
        <f t="shared" si="44"/>
        <v>OP2</v>
      </c>
      <c r="E539" t="s">
        <v>30</v>
      </c>
      <c r="F539">
        <v>0</v>
      </c>
      <c r="G539">
        <v>3</v>
      </c>
      <c r="H539" s="3" t="s">
        <v>132</v>
      </c>
      <c r="I539" t="str">
        <f t="shared" si="45"/>
        <v>/MiniDexed/TG4/Edit Voice/OP2/L Key Scale</v>
      </c>
      <c r="J539">
        <f t="shared" si="46"/>
        <v>17</v>
      </c>
      <c r="K539" t="str" cm="1">
        <f t="array" ref="K539">INDEX(A539:E539,1,COUNTA(A539:E539))</f>
        <v>L Key Scale</v>
      </c>
      <c r="L539" t="str">
        <f>VLOOKUP(K539,$K$2:L538,2,FALSE)</f>
        <v>LK S</v>
      </c>
    </row>
    <row r="540" spans="1:12" outlineLevel="4" x14ac:dyDescent="0.25">
      <c r="A540" t="str">
        <f t="shared" si="47"/>
        <v>MiniDexed</v>
      </c>
      <c r="B540" t="str">
        <f t="shared" si="43"/>
        <v>TG4</v>
      </c>
      <c r="C540" t="str">
        <f t="shared" si="44"/>
        <v>Edit Voice</v>
      </c>
      <c r="D540" t="str">
        <f t="shared" si="44"/>
        <v>OP2</v>
      </c>
      <c r="E540" t="s">
        <v>31</v>
      </c>
      <c r="F540">
        <v>0</v>
      </c>
      <c r="G540">
        <v>3</v>
      </c>
      <c r="H540" s="3" t="s">
        <v>133</v>
      </c>
      <c r="I540" t="str">
        <f t="shared" si="45"/>
        <v>/MiniDexed/TG4/Edit Voice/OP2/R Key Scale</v>
      </c>
      <c r="J540">
        <f t="shared" si="46"/>
        <v>18</v>
      </c>
      <c r="K540" t="str" cm="1">
        <f t="array" ref="K540">INDEX(A540:E540,1,COUNTA(A540:E540))</f>
        <v>R Key Scale</v>
      </c>
      <c r="L540" t="str">
        <f>VLOOKUP(K540,$K$2:L539,2,FALSE)</f>
        <v>RK S</v>
      </c>
    </row>
    <row r="541" spans="1:12" outlineLevel="4" x14ac:dyDescent="0.25">
      <c r="A541" t="str">
        <f t="shared" si="47"/>
        <v>MiniDexed</v>
      </c>
      <c r="B541" t="str">
        <f t="shared" si="43"/>
        <v>TG4</v>
      </c>
      <c r="C541" t="str">
        <f t="shared" si="44"/>
        <v>Edit Voice</v>
      </c>
      <c r="D541" t="str">
        <f t="shared" si="44"/>
        <v>OP2</v>
      </c>
      <c r="E541" t="s">
        <v>32</v>
      </c>
      <c r="F541">
        <v>0</v>
      </c>
      <c r="G541">
        <v>7</v>
      </c>
      <c r="H541" s="3" t="s">
        <v>134</v>
      </c>
      <c r="I541" t="str">
        <f t="shared" si="45"/>
        <v>/MiniDexed/TG4/Edit Voice/OP2/Rate Scaling</v>
      </c>
      <c r="J541">
        <f t="shared" si="46"/>
        <v>19</v>
      </c>
      <c r="K541" t="str" cm="1">
        <f t="array" ref="K541">INDEX(A541:E541,1,COUNTA(A541:E541))</f>
        <v>Rate Scaling</v>
      </c>
      <c r="L541" t="str">
        <f>VLOOKUP(K541,$K$2:L540,2,FALSE)</f>
        <v>Rate</v>
      </c>
    </row>
    <row r="542" spans="1:12" outlineLevel="4" x14ac:dyDescent="0.25">
      <c r="A542" t="str">
        <f t="shared" si="47"/>
        <v>MiniDexed</v>
      </c>
      <c r="B542" t="str">
        <f t="shared" si="43"/>
        <v>TG4</v>
      </c>
      <c r="C542" t="str">
        <f t="shared" si="44"/>
        <v>Edit Voice</v>
      </c>
      <c r="D542" t="str">
        <f t="shared" si="44"/>
        <v>OP2</v>
      </c>
      <c r="E542" t="s">
        <v>34</v>
      </c>
      <c r="F542">
        <v>0</v>
      </c>
      <c r="G542">
        <v>3</v>
      </c>
      <c r="H542" s="3" t="s">
        <v>135</v>
      </c>
      <c r="I542" t="str">
        <f t="shared" si="45"/>
        <v>/MiniDexed/TG4/Edit Voice/OP2/A Mod Sens.</v>
      </c>
      <c r="J542">
        <f t="shared" si="46"/>
        <v>20</v>
      </c>
      <c r="K542" t="str" cm="1">
        <f t="array" ref="K542">INDEX(A542:E542,1,COUNTA(A542:E542))</f>
        <v>A Mod Sens.</v>
      </c>
      <c r="L542" t="str">
        <f>VLOOKUP(K542,$K$2:L541,2,FALSE)</f>
        <v>AM S</v>
      </c>
    </row>
    <row r="543" spans="1:12" outlineLevel="4" x14ac:dyDescent="0.25">
      <c r="A543" t="str">
        <f t="shared" si="47"/>
        <v>MiniDexed</v>
      </c>
      <c r="B543" t="str">
        <f t="shared" si="43"/>
        <v>TG4</v>
      </c>
      <c r="C543" t="str">
        <f t="shared" si="44"/>
        <v>Edit Voice</v>
      </c>
      <c r="D543" t="str">
        <f t="shared" si="44"/>
        <v>OP2</v>
      </c>
      <c r="E543" t="s">
        <v>33</v>
      </c>
      <c r="F543">
        <v>0</v>
      </c>
      <c r="G543">
        <v>7</v>
      </c>
      <c r="H543" s="3" t="s">
        <v>136</v>
      </c>
      <c r="I543" t="str">
        <f t="shared" si="45"/>
        <v>/MiniDexed/TG4/Edit Voice/OP2/K Vel. Sens</v>
      </c>
      <c r="J543">
        <f t="shared" si="46"/>
        <v>21</v>
      </c>
      <c r="K543" t="str" cm="1">
        <f t="array" ref="K543">INDEX(A543:E543,1,COUNTA(A543:E543))</f>
        <v>K Vel. Sens</v>
      </c>
      <c r="L543" t="str">
        <f>VLOOKUP(K543,$K$2:L542,2,FALSE)</f>
        <v>KV S</v>
      </c>
    </row>
    <row r="544" spans="1:12" outlineLevel="3" x14ac:dyDescent="0.25">
      <c r="A544" t="str">
        <f t="shared" si="47"/>
        <v>MiniDexed</v>
      </c>
      <c r="B544" t="str">
        <f t="shared" si="43"/>
        <v>TG4</v>
      </c>
      <c r="C544" t="str">
        <f t="shared" si="44"/>
        <v>Edit Voice</v>
      </c>
      <c r="D544" s="1" t="s">
        <v>36</v>
      </c>
      <c r="I544" t="str">
        <f t="shared" si="45"/>
        <v>/MiniDexed/TG4/Edit Voice/OP3</v>
      </c>
      <c r="J544">
        <f t="shared" si="46"/>
        <v>1</v>
      </c>
      <c r="K544" t="str" cm="1">
        <f t="array" ref="K544">INDEX(A544:E544,1,COUNTA(A544:E544))</f>
        <v>OP3</v>
      </c>
      <c r="L544" t="str">
        <f>VLOOKUP(K544,$K$2:L543,2,FALSE)</f>
        <v>OP3</v>
      </c>
    </row>
    <row r="545" spans="1:12" outlineLevel="4" x14ac:dyDescent="0.25">
      <c r="A545" t="str">
        <f t="shared" si="47"/>
        <v>MiniDexed</v>
      </c>
      <c r="B545" t="str">
        <f t="shared" si="43"/>
        <v>TG4</v>
      </c>
      <c r="C545" t="str">
        <f t="shared" si="44"/>
        <v>Edit Voice</v>
      </c>
      <c r="D545" t="str">
        <f>D544</f>
        <v>OP3</v>
      </c>
      <c r="E545" t="s">
        <v>18</v>
      </c>
      <c r="F545">
        <v>0</v>
      </c>
      <c r="G545">
        <v>99</v>
      </c>
      <c r="H545" s="3" t="s">
        <v>116</v>
      </c>
      <c r="I545" t="str">
        <f t="shared" si="45"/>
        <v>/MiniDexed/TG4/Edit Voice/OP3/Output Level</v>
      </c>
      <c r="J545">
        <f t="shared" si="46"/>
        <v>1</v>
      </c>
      <c r="K545" t="str" cm="1">
        <f t="array" ref="K545">INDEX(A545:E545,1,COUNTA(A545:E545))</f>
        <v>Output Level</v>
      </c>
      <c r="L545" t="str">
        <f>VLOOKUP(K545,$K$2:L544,2,FALSE)</f>
        <v>Lvl</v>
      </c>
    </row>
    <row r="546" spans="1:12" outlineLevel="4" x14ac:dyDescent="0.25">
      <c r="A546" t="str">
        <f t="shared" si="47"/>
        <v>MiniDexed</v>
      </c>
      <c r="B546" t="str">
        <f t="shared" si="43"/>
        <v>TG4</v>
      </c>
      <c r="C546" t="str">
        <f t="shared" si="44"/>
        <v>Edit Voice</v>
      </c>
      <c r="D546" t="str">
        <f t="shared" si="44"/>
        <v>OP3</v>
      </c>
      <c r="E546" t="s">
        <v>19</v>
      </c>
      <c r="F546">
        <v>0</v>
      </c>
      <c r="G546">
        <v>31</v>
      </c>
      <c r="H546" s="3" t="s">
        <v>117</v>
      </c>
      <c r="I546" t="str">
        <f t="shared" si="45"/>
        <v>/MiniDexed/TG4/Edit Voice/OP3/Freq Coarse</v>
      </c>
      <c r="J546">
        <f t="shared" si="46"/>
        <v>2</v>
      </c>
      <c r="K546" t="str" cm="1">
        <f t="array" ref="K546">INDEX(A546:E546,1,COUNTA(A546:E546))</f>
        <v>Freq Coarse</v>
      </c>
      <c r="L546" t="str">
        <f>VLOOKUP(K546,$K$2:L545,2,FALSE)</f>
        <v>Coar</v>
      </c>
    </row>
    <row r="547" spans="1:12" outlineLevel="4" x14ac:dyDescent="0.25">
      <c r="A547" t="str">
        <f t="shared" si="47"/>
        <v>MiniDexed</v>
      </c>
      <c r="B547" t="str">
        <f t="shared" si="43"/>
        <v>TG4</v>
      </c>
      <c r="C547" t="str">
        <f t="shared" si="44"/>
        <v>Edit Voice</v>
      </c>
      <c r="D547" t="str">
        <f t="shared" si="44"/>
        <v>OP3</v>
      </c>
      <c r="E547" t="s">
        <v>20</v>
      </c>
      <c r="F547">
        <v>0</v>
      </c>
      <c r="G547">
        <v>99</v>
      </c>
      <c r="H547" s="3" t="s">
        <v>118</v>
      </c>
      <c r="I547" t="str">
        <f t="shared" si="45"/>
        <v>/MiniDexed/TG4/Edit Voice/OP3/Freq Fine</v>
      </c>
      <c r="J547">
        <f t="shared" si="46"/>
        <v>3</v>
      </c>
      <c r="K547" t="str" cm="1">
        <f t="array" ref="K547">INDEX(A547:E547,1,COUNTA(A547:E547))</f>
        <v>Freq Fine</v>
      </c>
      <c r="L547" t="str">
        <f>VLOOKUP(K547,$K$2:L546,2,FALSE)</f>
        <v>Fine</v>
      </c>
    </row>
    <row r="548" spans="1:12" outlineLevel="4" x14ac:dyDescent="0.25">
      <c r="A548" t="str">
        <f t="shared" si="47"/>
        <v>MiniDexed</v>
      </c>
      <c r="B548" t="str">
        <f t="shared" si="43"/>
        <v>TG4</v>
      </c>
      <c r="C548" t="str">
        <f t="shared" si="44"/>
        <v>Edit Voice</v>
      </c>
      <c r="D548" t="str">
        <f t="shared" si="44"/>
        <v>OP3</v>
      </c>
      <c r="E548" t="s">
        <v>21</v>
      </c>
      <c r="F548">
        <v>0</v>
      </c>
      <c r="G548">
        <v>14</v>
      </c>
      <c r="H548" s="3" t="s">
        <v>119</v>
      </c>
      <c r="I548" t="str">
        <f t="shared" si="45"/>
        <v>/MiniDexed/TG4/Edit Voice/OP3/Osc Detune</v>
      </c>
      <c r="J548">
        <f t="shared" si="46"/>
        <v>4</v>
      </c>
      <c r="K548" t="str" cm="1">
        <f t="array" ref="K548">INDEX(A548:E548,1,COUNTA(A548:E548))</f>
        <v>Osc Detune</v>
      </c>
      <c r="L548" t="str">
        <f>VLOOKUP(K548,$K$2:L547,2,FALSE)</f>
        <v>Detn</v>
      </c>
    </row>
    <row r="549" spans="1:12" outlineLevel="4" x14ac:dyDescent="0.25">
      <c r="A549" t="str">
        <f t="shared" si="47"/>
        <v>MiniDexed</v>
      </c>
      <c r="B549" t="str">
        <f t="shared" si="43"/>
        <v>TG4</v>
      </c>
      <c r="C549" t="str">
        <f t="shared" si="44"/>
        <v>Edit Voice</v>
      </c>
      <c r="D549" t="str">
        <f t="shared" si="44"/>
        <v>OP3</v>
      </c>
      <c r="E549" t="s">
        <v>22</v>
      </c>
      <c r="F549">
        <v>0</v>
      </c>
      <c r="G549">
        <v>1</v>
      </c>
      <c r="H549" s="3" t="s">
        <v>120</v>
      </c>
      <c r="I549" t="str">
        <f t="shared" si="45"/>
        <v>/MiniDexed/TG4/Edit Voice/OP3/Osc Mode</v>
      </c>
      <c r="J549">
        <f t="shared" si="46"/>
        <v>5</v>
      </c>
      <c r="K549" t="str" cm="1">
        <f t="array" ref="K549">INDEX(A549:E549,1,COUNTA(A549:E549))</f>
        <v>Osc Mode</v>
      </c>
      <c r="L549" t="str">
        <f>VLOOKUP(K549,$K$2:L548,2,FALSE)</f>
        <v>Mode</v>
      </c>
    </row>
    <row r="550" spans="1:12" outlineLevel="4" x14ac:dyDescent="0.25">
      <c r="A550" t="str">
        <f t="shared" si="47"/>
        <v>MiniDexed</v>
      </c>
      <c r="B550" t="str">
        <f t="shared" si="43"/>
        <v>TG4</v>
      </c>
      <c r="C550" t="str">
        <f t="shared" si="44"/>
        <v>Edit Voice</v>
      </c>
      <c r="D550" t="str">
        <f t="shared" si="44"/>
        <v>OP3</v>
      </c>
      <c r="E550" t="s">
        <v>23</v>
      </c>
      <c r="F550">
        <v>0</v>
      </c>
      <c r="G550">
        <v>99</v>
      </c>
      <c r="H550" s="3" t="s">
        <v>121</v>
      </c>
      <c r="I550" t="str">
        <f t="shared" si="45"/>
        <v>/MiniDexed/TG4/Edit Voice/OP3/EG Rate 1</v>
      </c>
      <c r="J550">
        <f t="shared" si="46"/>
        <v>6</v>
      </c>
      <c r="K550" t="str" cm="1">
        <f t="array" ref="K550">INDEX(A550:E550,1,COUNTA(A550:E550))</f>
        <v>EG Rate 1</v>
      </c>
      <c r="L550" t="str">
        <f>VLOOKUP(K550,$K$2:L549,2,FALSE)</f>
        <v>EGR1</v>
      </c>
    </row>
    <row r="551" spans="1:12" outlineLevel="4" x14ac:dyDescent="0.25">
      <c r="A551" t="str">
        <f t="shared" si="47"/>
        <v>MiniDexed</v>
      </c>
      <c r="B551" t="str">
        <f t="shared" si="43"/>
        <v>TG4</v>
      </c>
      <c r="C551" t="str">
        <f t="shared" si="44"/>
        <v>Edit Voice</v>
      </c>
      <c r="D551" t="str">
        <f t="shared" si="44"/>
        <v>OP3</v>
      </c>
      <c r="E551" t="s">
        <v>24</v>
      </c>
      <c r="F551">
        <v>0</v>
      </c>
      <c r="G551">
        <v>99</v>
      </c>
      <c r="H551" s="3" t="s">
        <v>122</v>
      </c>
      <c r="I551" t="str">
        <f t="shared" si="45"/>
        <v>/MiniDexed/TG4/Edit Voice/OP3/EG Rate 2</v>
      </c>
      <c r="J551">
        <f t="shared" si="46"/>
        <v>7</v>
      </c>
      <c r="K551" t="str" cm="1">
        <f t="array" ref="K551">INDEX(A551:E551,1,COUNTA(A551:E551))</f>
        <v>EG Rate 2</v>
      </c>
      <c r="L551" t="str">
        <f>VLOOKUP(K551,$K$2:L550,2,FALSE)</f>
        <v>EGR2</v>
      </c>
    </row>
    <row r="552" spans="1:12" outlineLevel="4" x14ac:dyDescent="0.25">
      <c r="A552" t="str">
        <f t="shared" si="47"/>
        <v>MiniDexed</v>
      </c>
      <c r="B552" t="str">
        <f t="shared" si="43"/>
        <v>TG4</v>
      </c>
      <c r="C552" t="str">
        <f t="shared" si="44"/>
        <v>Edit Voice</v>
      </c>
      <c r="D552" t="str">
        <f t="shared" si="44"/>
        <v>OP3</v>
      </c>
      <c r="E552" t="s">
        <v>25</v>
      </c>
      <c r="F552">
        <v>0</v>
      </c>
      <c r="G552">
        <v>99</v>
      </c>
      <c r="H552" s="3" t="s">
        <v>123</v>
      </c>
      <c r="I552" t="str">
        <f t="shared" si="45"/>
        <v>/MiniDexed/TG4/Edit Voice/OP3/EG Rate 3</v>
      </c>
      <c r="J552">
        <f t="shared" si="46"/>
        <v>8</v>
      </c>
      <c r="K552" t="str" cm="1">
        <f t="array" ref="K552">INDEX(A552:E552,1,COUNTA(A552:E552))</f>
        <v>EG Rate 3</v>
      </c>
      <c r="L552" t="str">
        <f>VLOOKUP(K552,$K$2:L551,2,FALSE)</f>
        <v>EGR3</v>
      </c>
    </row>
    <row r="553" spans="1:12" outlineLevel="4" x14ac:dyDescent="0.25">
      <c r="A553" t="str">
        <f t="shared" si="47"/>
        <v>MiniDexed</v>
      </c>
      <c r="B553" t="str">
        <f t="shared" si="43"/>
        <v>TG4</v>
      </c>
      <c r="C553" t="str">
        <f t="shared" si="44"/>
        <v>Edit Voice</v>
      </c>
      <c r="D553" t="str">
        <f t="shared" si="44"/>
        <v>OP3</v>
      </c>
      <c r="E553" t="s">
        <v>26</v>
      </c>
      <c r="F553">
        <v>0</v>
      </c>
      <c r="G553">
        <v>99</v>
      </c>
      <c r="H553" s="3" t="s">
        <v>124</v>
      </c>
      <c r="I553" t="str">
        <f t="shared" si="45"/>
        <v>/MiniDexed/TG4/Edit Voice/OP3/EG Rate 4</v>
      </c>
      <c r="J553">
        <f t="shared" si="46"/>
        <v>9</v>
      </c>
      <c r="K553" t="str" cm="1">
        <f t="array" ref="K553">INDEX(A553:E553,1,COUNTA(A553:E553))</f>
        <v>EG Rate 4</v>
      </c>
      <c r="L553" t="str">
        <f>VLOOKUP(K553,$K$2:L552,2,FALSE)</f>
        <v>EGR4</v>
      </c>
    </row>
    <row r="554" spans="1:12" outlineLevel="4" x14ac:dyDescent="0.25">
      <c r="A554" t="str">
        <f t="shared" si="47"/>
        <v>MiniDexed</v>
      </c>
      <c r="B554" t="str">
        <f t="shared" si="43"/>
        <v>TG4</v>
      </c>
      <c r="C554" t="str">
        <f t="shared" si="44"/>
        <v>Edit Voice</v>
      </c>
      <c r="D554" t="str">
        <f t="shared" si="44"/>
        <v>OP3</v>
      </c>
      <c r="E554" t="s">
        <v>139</v>
      </c>
      <c r="F554">
        <v>0</v>
      </c>
      <c r="G554">
        <v>99</v>
      </c>
      <c r="H554" s="3" t="s">
        <v>125</v>
      </c>
      <c r="I554" t="str">
        <f t="shared" si="45"/>
        <v>/MiniDexed/TG4/Edit Voice/OP3/EG Level 1</v>
      </c>
      <c r="J554">
        <f t="shared" si="46"/>
        <v>10</v>
      </c>
      <c r="K554" t="str" cm="1">
        <f t="array" ref="K554">INDEX(A554:E554,1,COUNTA(A554:E554))</f>
        <v>EG Level 1</v>
      </c>
      <c r="L554" t="str">
        <f>VLOOKUP(K554,$K$2:L553,2,FALSE)</f>
        <v>EGL1</v>
      </c>
    </row>
    <row r="555" spans="1:12" outlineLevel="4" x14ac:dyDescent="0.25">
      <c r="A555" t="str">
        <f t="shared" si="47"/>
        <v>MiniDexed</v>
      </c>
      <c r="B555" t="str">
        <f t="shared" ref="B555:B618" si="48">B554</f>
        <v>TG4</v>
      </c>
      <c r="C555" t="str">
        <f t="shared" si="44"/>
        <v>Edit Voice</v>
      </c>
      <c r="D555" t="str">
        <f t="shared" si="44"/>
        <v>OP3</v>
      </c>
      <c r="E555" t="s">
        <v>140</v>
      </c>
      <c r="F555">
        <v>0</v>
      </c>
      <c r="G555">
        <v>99</v>
      </c>
      <c r="H555" s="3" t="s">
        <v>126</v>
      </c>
      <c r="I555" t="str">
        <f t="shared" si="45"/>
        <v>/MiniDexed/TG4/Edit Voice/OP3/EG Level 2</v>
      </c>
      <c r="J555">
        <f t="shared" si="46"/>
        <v>11</v>
      </c>
      <c r="K555" t="str" cm="1">
        <f t="array" ref="K555">INDEX(A555:E555,1,COUNTA(A555:E555))</f>
        <v>EG Level 2</v>
      </c>
      <c r="L555" t="str">
        <f>VLOOKUP(K555,$K$2:L554,2,FALSE)</f>
        <v>EGL2</v>
      </c>
    </row>
    <row r="556" spans="1:12" outlineLevel="4" x14ac:dyDescent="0.25">
      <c r="A556" t="str">
        <f t="shared" si="47"/>
        <v>MiniDexed</v>
      </c>
      <c r="B556" t="str">
        <f t="shared" si="48"/>
        <v>TG4</v>
      </c>
      <c r="C556" t="str">
        <f t="shared" si="44"/>
        <v>Edit Voice</v>
      </c>
      <c r="D556" t="str">
        <f t="shared" si="44"/>
        <v>OP3</v>
      </c>
      <c r="E556" t="s">
        <v>141</v>
      </c>
      <c r="F556">
        <v>0</v>
      </c>
      <c r="G556">
        <v>99</v>
      </c>
      <c r="H556" s="3" t="s">
        <v>127</v>
      </c>
      <c r="I556" t="str">
        <f t="shared" si="45"/>
        <v>/MiniDexed/TG4/Edit Voice/OP3/EG Level 3</v>
      </c>
      <c r="J556">
        <f t="shared" si="46"/>
        <v>12</v>
      </c>
      <c r="K556" t="str" cm="1">
        <f t="array" ref="K556">INDEX(A556:E556,1,COUNTA(A556:E556))</f>
        <v>EG Level 3</v>
      </c>
      <c r="L556" t="str">
        <f>VLOOKUP(K556,$K$2:L555,2,FALSE)</f>
        <v>EGL3</v>
      </c>
    </row>
    <row r="557" spans="1:12" outlineLevel="4" x14ac:dyDescent="0.25">
      <c r="A557" t="str">
        <f t="shared" si="47"/>
        <v>MiniDexed</v>
      </c>
      <c r="B557" t="str">
        <f t="shared" si="48"/>
        <v>TG4</v>
      </c>
      <c r="C557" t="str">
        <f t="shared" si="44"/>
        <v>Edit Voice</v>
      </c>
      <c r="D557" t="str">
        <f t="shared" si="44"/>
        <v>OP3</v>
      </c>
      <c r="E557" t="s">
        <v>142</v>
      </c>
      <c r="F557">
        <v>0</v>
      </c>
      <c r="G557">
        <v>99</v>
      </c>
      <c r="H557" s="3" t="s">
        <v>128</v>
      </c>
      <c r="I557" t="str">
        <f t="shared" si="45"/>
        <v>/MiniDexed/TG4/Edit Voice/OP3/EG Level 4</v>
      </c>
      <c r="J557">
        <f t="shared" si="46"/>
        <v>13</v>
      </c>
      <c r="K557" t="str" cm="1">
        <f t="array" ref="K557">INDEX(A557:E557,1,COUNTA(A557:E557))</f>
        <v>EG Level 4</v>
      </c>
      <c r="L557" t="str">
        <f>VLOOKUP(K557,$K$2:L556,2,FALSE)</f>
        <v>EGL4</v>
      </c>
    </row>
    <row r="558" spans="1:12" outlineLevel="4" x14ac:dyDescent="0.25">
      <c r="A558" t="str">
        <f t="shared" si="47"/>
        <v>MiniDexed</v>
      </c>
      <c r="B558" t="str">
        <f t="shared" si="48"/>
        <v>TG4</v>
      </c>
      <c r="C558" t="str">
        <f t="shared" si="44"/>
        <v>Edit Voice</v>
      </c>
      <c r="D558" t="str">
        <f t="shared" si="44"/>
        <v>OP3</v>
      </c>
      <c r="E558" t="s">
        <v>27</v>
      </c>
      <c r="F558">
        <v>0</v>
      </c>
      <c r="G558">
        <v>99</v>
      </c>
      <c r="H558" s="3" t="s">
        <v>129</v>
      </c>
      <c r="I558" t="str">
        <f t="shared" si="45"/>
        <v>/MiniDexed/TG4/Edit Voice/OP3/Break Point</v>
      </c>
      <c r="J558">
        <f t="shared" si="46"/>
        <v>14</v>
      </c>
      <c r="K558" t="str" cm="1">
        <f t="array" ref="K558">INDEX(A558:E558,1,COUNTA(A558:E558))</f>
        <v>Break Point</v>
      </c>
      <c r="L558" t="str">
        <f>VLOOKUP(K558,$K$2:L557,2,FALSE)</f>
        <v>Brk</v>
      </c>
    </row>
    <row r="559" spans="1:12" outlineLevel="4" x14ac:dyDescent="0.25">
      <c r="A559" t="str">
        <f t="shared" si="47"/>
        <v>MiniDexed</v>
      </c>
      <c r="B559" t="str">
        <f t="shared" si="48"/>
        <v>TG4</v>
      </c>
      <c r="C559" t="str">
        <f t="shared" si="44"/>
        <v>Edit Voice</v>
      </c>
      <c r="D559" t="str">
        <f t="shared" si="44"/>
        <v>OP3</v>
      </c>
      <c r="E559" t="s">
        <v>28</v>
      </c>
      <c r="F559">
        <v>0</v>
      </c>
      <c r="G559">
        <v>99</v>
      </c>
      <c r="H559" s="3" t="s">
        <v>130</v>
      </c>
      <c r="I559" t="str">
        <f t="shared" si="45"/>
        <v>/MiniDexed/TG4/Edit Voice/OP3/L Key Depth</v>
      </c>
      <c r="J559">
        <f t="shared" si="46"/>
        <v>15</v>
      </c>
      <c r="K559" t="str" cm="1">
        <f t="array" ref="K559">INDEX(A559:E559,1,COUNTA(A559:E559))</f>
        <v>L Key Depth</v>
      </c>
      <c r="L559" t="str">
        <f>VLOOKUP(K559,$K$2:L558,2,FALSE)</f>
        <v>LK D</v>
      </c>
    </row>
    <row r="560" spans="1:12" outlineLevel="4" x14ac:dyDescent="0.25">
      <c r="A560" t="str">
        <f t="shared" si="47"/>
        <v>MiniDexed</v>
      </c>
      <c r="B560" t="str">
        <f t="shared" si="48"/>
        <v>TG4</v>
      </c>
      <c r="C560" t="str">
        <f t="shared" si="44"/>
        <v>Edit Voice</v>
      </c>
      <c r="D560" t="str">
        <f t="shared" si="44"/>
        <v>OP3</v>
      </c>
      <c r="E560" t="s">
        <v>29</v>
      </c>
      <c r="F560">
        <v>0</v>
      </c>
      <c r="G560">
        <v>99</v>
      </c>
      <c r="H560" s="3" t="s">
        <v>131</v>
      </c>
      <c r="I560" t="str">
        <f t="shared" si="45"/>
        <v>/MiniDexed/TG4/Edit Voice/OP3/R Key Depth</v>
      </c>
      <c r="J560">
        <f t="shared" si="46"/>
        <v>16</v>
      </c>
      <c r="K560" t="str" cm="1">
        <f t="array" ref="K560">INDEX(A560:E560,1,COUNTA(A560:E560))</f>
        <v>R Key Depth</v>
      </c>
      <c r="L560" t="str">
        <f>VLOOKUP(K560,$K$2:L559,2,FALSE)</f>
        <v>RK D</v>
      </c>
    </row>
    <row r="561" spans="1:12" outlineLevel="4" x14ac:dyDescent="0.25">
      <c r="A561" t="str">
        <f t="shared" si="47"/>
        <v>MiniDexed</v>
      </c>
      <c r="B561" t="str">
        <f t="shared" si="48"/>
        <v>TG4</v>
      </c>
      <c r="C561" t="str">
        <f t="shared" si="44"/>
        <v>Edit Voice</v>
      </c>
      <c r="D561" t="str">
        <f t="shared" si="44"/>
        <v>OP3</v>
      </c>
      <c r="E561" t="s">
        <v>30</v>
      </c>
      <c r="F561">
        <v>0</v>
      </c>
      <c r="G561">
        <v>3</v>
      </c>
      <c r="H561" s="3" t="s">
        <v>132</v>
      </c>
      <c r="I561" t="str">
        <f t="shared" si="45"/>
        <v>/MiniDexed/TG4/Edit Voice/OP3/L Key Scale</v>
      </c>
      <c r="J561">
        <f t="shared" si="46"/>
        <v>17</v>
      </c>
      <c r="K561" t="str" cm="1">
        <f t="array" ref="K561">INDEX(A561:E561,1,COUNTA(A561:E561))</f>
        <v>L Key Scale</v>
      </c>
      <c r="L561" t="str">
        <f>VLOOKUP(K561,$K$2:L560,2,FALSE)</f>
        <v>LK S</v>
      </c>
    </row>
    <row r="562" spans="1:12" outlineLevel="4" x14ac:dyDescent="0.25">
      <c r="A562" t="str">
        <f t="shared" si="47"/>
        <v>MiniDexed</v>
      </c>
      <c r="B562" t="str">
        <f t="shared" si="48"/>
        <v>TG4</v>
      </c>
      <c r="C562" t="str">
        <f t="shared" si="44"/>
        <v>Edit Voice</v>
      </c>
      <c r="D562" t="str">
        <f t="shared" si="44"/>
        <v>OP3</v>
      </c>
      <c r="E562" t="s">
        <v>31</v>
      </c>
      <c r="F562">
        <v>0</v>
      </c>
      <c r="G562">
        <v>3</v>
      </c>
      <c r="H562" s="3" t="s">
        <v>133</v>
      </c>
      <c r="I562" t="str">
        <f t="shared" si="45"/>
        <v>/MiniDexed/TG4/Edit Voice/OP3/R Key Scale</v>
      </c>
      <c r="J562">
        <f t="shared" si="46"/>
        <v>18</v>
      </c>
      <c r="K562" t="str" cm="1">
        <f t="array" ref="K562">INDEX(A562:E562,1,COUNTA(A562:E562))</f>
        <v>R Key Scale</v>
      </c>
      <c r="L562" t="str">
        <f>VLOOKUP(K562,$K$2:L561,2,FALSE)</f>
        <v>RK S</v>
      </c>
    </row>
    <row r="563" spans="1:12" outlineLevel="4" x14ac:dyDescent="0.25">
      <c r="A563" t="str">
        <f t="shared" si="47"/>
        <v>MiniDexed</v>
      </c>
      <c r="B563" t="str">
        <f t="shared" si="48"/>
        <v>TG4</v>
      </c>
      <c r="C563" t="str">
        <f t="shared" si="44"/>
        <v>Edit Voice</v>
      </c>
      <c r="D563" t="str">
        <f t="shared" si="44"/>
        <v>OP3</v>
      </c>
      <c r="E563" t="s">
        <v>32</v>
      </c>
      <c r="F563">
        <v>0</v>
      </c>
      <c r="G563">
        <v>7</v>
      </c>
      <c r="H563" s="3" t="s">
        <v>134</v>
      </c>
      <c r="I563" t="str">
        <f t="shared" si="45"/>
        <v>/MiniDexed/TG4/Edit Voice/OP3/Rate Scaling</v>
      </c>
      <c r="J563">
        <f t="shared" si="46"/>
        <v>19</v>
      </c>
      <c r="K563" t="str" cm="1">
        <f t="array" ref="K563">INDEX(A563:E563,1,COUNTA(A563:E563))</f>
        <v>Rate Scaling</v>
      </c>
      <c r="L563" t="str">
        <f>VLOOKUP(K563,$K$2:L562,2,FALSE)</f>
        <v>Rate</v>
      </c>
    </row>
    <row r="564" spans="1:12" outlineLevel="4" x14ac:dyDescent="0.25">
      <c r="A564" t="str">
        <f t="shared" si="47"/>
        <v>MiniDexed</v>
      </c>
      <c r="B564" t="str">
        <f t="shared" si="48"/>
        <v>TG4</v>
      </c>
      <c r="C564" t="str">
        <f t="shared" si="44"/>
        <v>Edit Voice</v>
      </c>
      <c r="D564" t="str">
        <f t="shared" si="44"/>
        <v>OP3</v>
      </c>
      <c r="E564" t="s">
        <v>34</v>
      </c>
      <c r="F564">
        <v>0</v>
      </c>
      <c r="G564">
        <v>3</v>
      </c>
      <c r="H564" s="3" t="s">
        <v>135</v>
      </c>
      <c r="I564" t="str">
        <f t="shared" si="45"/>
        <v>/MiniDexed/TG4/Edit Voice/OP3/A Mod Sens.</v>
      </c>
      <c r="J564">
        <f t="shared" si="46"/>
        <v>20</v>
      </c>
      <c r="K564" t="str" cm="1">
        <f t="array" ref="K564">INDEX(A564:E564,1,COUNTA(A564:E564))</f>
        <v>A Mod Sens.</v>
      </c>
      <c r="L564" t="str">
        <f>VLOOKUP(K564,$K$2:L563,2,FALSE)</f>
        <v>AM S</v>
      </c>
    </row>
    <row r="565" spans="1:12" outlineLevel="4" x14ac:dyDescent="0.25">
      <c r="A565" t="str">
        <f t="shared" si="47"/>
        <v>MiniDexed</v>
      </c>
      <c r="B565" t="str">
        <f t="shared" si="48"/>
        <v>TG4</v>
      </c>
      <c r="C565" t="str">
        <f t="shared" ref="C565:D628" si="49">C564</f>
        <v>Edit Voice</v>
      </c>
      <c r="D565" t="str">
        <f t="shared" si="49"/>
        <v>OP3</v>
      </c>
      <c r="E565" t="s">
        <v>33</v>
      </c>
      <c r="F565">
        <v>0</v>
      </c>
      <c r="G565">
        <v>7</v>
      </c>
      <c r="H565" s="3" t="s">
        <v>136</v>
      </c>
      <c r="I565" t="str">
        <f t="shared" si="45"/>
        <v>/MiniDexed/TG4/Edit Voice/OP3/K Vel. Sens</v>
      </c>
      <c r="J565">
        <f t="shared" si="46"/>
        <v>21</v>
      </c>
      <c r="K565" t="str" cm="1">
        <f t="array" ref="K565">INDEX(A565:E565,1,COUNTA(A565:E565))</f>
        <v>K Vel. Sens</v>
      </c>
      <c r="L565" t="str">
        <f>VLOOKUP(K565,$K$2:L564,2,FALSE)</f>
        <v>KV S</v>
      </c>
    </row>
    <row r="566" spans="1:12" outlineLevel="3" x14ac:dyDescent="0.25">
      <c r="A566" t="str">
        <f t="shared" si="47"/>
        <v>MiniDexed</v>
      </c>
      <c r="B566" t="str">
        <f t="shared" si="48"/>
        <v>TG4</v>
      </c>
      <c r="C566" t="str">
        <f t="shared" si="49"/>
        <v>Edit Voice</v>
      </c>
      <c r="D566" s="1" t="s">
        <v>37</v>
      </c>
      <c r="I566" t="str">
        <f t="shared" si="45"/>
        <v>/MiniDexed/TG4/Edit Voice/OP4</v>
      </c>
      <c r="J566">
        <f t="shared" si="46"/>
        <v>1</v>
      </c>
      <c r="K566" t="str" cm="1">
        <f t="array" ref="K566">INDEX(A566:E566,1,COUNTA(A566:E566))</f>
        <v>OP4</v>
      </c>
      <c r="L566" t="str">
        <f>VLOOKUP(K566,$K$2:L565,2,FALSE)</f>
        <v>OP4</v>
      </c>
    </row>
    <row r="567" spans="1:12" outlineLevel="4" x14ac:dyDescent="0.25">
      <c r="A567" t="str">
        <f t="shared" si="47"/>
        <v>MiniDexed</v>
      </c>
      <c r="B567" t="str">
        <f t="shared" si="48"/>
        <v>TG4</v>
      </c>
      <c r="C567" t="str">
        <f t="shared" si="49"/>
        <v>Edit Voice</v>
      </c>
      <c r="D567" t="str">
        <f>D566</f>
        <v>OP4</v>
      </c>
      <c r="E567" t="s">
        <v>18</v>
      </c>
      <c r="F567">
        <v>0</v>
      </c>
      <c r="G567">
        <v>99</v>
      </c>
      <c r="H567" s="3" t="s">
        <v>116</v>
      </c>
      <c r="I567" t="str">
        <f t="shared" si="45"/>
        <v>/MiniDexed/TG4/Edit Voice/OP4/Output Level</v>
      </c>
      <c r="J567">
        <f t="shared" si="46"/>
        <v>1</v>
      </c>
      <c r="K567" t="str" cm="1">
        <f t="array" ref="K567">INDEX(A567:E567,1,COUNTA(A567:E567))</f>
        <v>Output Level</v>
      </c>
      <c r="L567" t="str">
        <f>VLOOKUP(K567,$K$2:L566,2,FALSE)</f>
        <v>Lvl</v>
      </c>
    </row>
    <row r="568" spans="1:12" outlineLevel="4" x14ac:dyDescent="0.25">
      <c r="A568" t="str">
        <f t="shared" si="47"/>
        <v>MiniDexed</v>
      </c>
      <c r="B568" t="str">
        <f t="shared" si="48"/>
        <v>TG4</v>
      </c>
      <c r="C568" t="str">
        <f t="shared" si="49"/>
        <v>Edit Voice</v>
      </c>
      <c r="D568" t="str">
        <f t="shared" si="49"/>
        <v>OP4</v>
      </c>
      <c r="E568" t="s">
        <v>19</v>
      </c>
      <c r="F568">
        <v>0</v>
      </c>
      <c r="G568">
        <v>31</v>
      </c>
      <c r="H568" s="3" t="s">
        <v>117</v>
      </c>
      <c r="I568" t="str">
        <f t="shared" si="45"/>
        <v>/MiniDexed/TG4/Edit Voice/OP4/Freq Coarse</v>
      </c>
      <c r="J568">
        <f t="shared" si="46"/>
        <v>2</v>
      </c>
      <c r="K568" t="str" cm="1">
        <f t="array" ref="K568">INDEX(A568:E568,1,COUNTA(A568:E568))</f>
        <v>Freq Coarse</v>
      </c>
      <c r="L568" t="str">
        <f>VLOOKUP(K568,$K$2:L567,2,FALSE)</f>
        <v>Coar</v>
      </c>
    </row>
    <row r="569" spans="1:12" outlineLevel="4" x14ac:dyDescent="0.25">
      <c r="A569" t="str">
        <f t="shared" si="47"/>
        <v>MiniDexed</v>
      </c>
      <c r="B569" t="str">
        <f t="shared" si="48"/>
        <v>TG4</v>
      </c>
      <c r="C569" t="str">
        <f t="shared" si="49"/>
        <v>Edit Voice</v>
      </c>
      <c r="D569" t="str">
        <f t="shared" si="49"/>
        <v>OP4</v>
      </c>
      <c r="E569" t="s">
        <v>20</v>
      </c>
      <c r="F569">
        <v>0</v>
      </c>
      <c r="G569">
        <v>99</v>
      </c>
      <c r="H569" s="3" t="s">
        <v>118</v>
      </c>
      <c r="I569" t="str">
        <f t="shared" si="45"/>
        <v>/MiniDexed/TG4/Edit Voice/OP4/Freq Fine</v>
      </c>
      <c r="J569">
        <f t="shared" si="46"/>
        <v>3</v>
      </c>
      <c r="K569" t="str" cm="1">
        <f t="array" ref="K569">INDEX(A569:E569,1,COUNTA(A569:E569))</f>
        <v>Freq Fine</v>
      </c>
      <c r="L569" t="str">
        <f>VLOOKUP(K569,$K$2:L568,2,FALSE)</f>
        <v>Fine</v>
      </c>
    </row>
    <row r="570" spans="1:12" outlineLevel="4" x14ac:dyDescent="0.25">
      <c r="A570" t="str">
        <f t="shared" si="47"/>
        <v>MiniDexed</v>
      </c>
      <c r="B570" t="str">
        <f t="shared" si="48"/>
        <v>TG4</v>
      </c>
      <c r="C570" t="str">
        <f t="shared" si="49"/>
        <v>Edit Voice</v>
      </c>
      <c r="D570" t="str">
        <f t="shared" si="49"/>
        <v>OP4</v>
      </c>
      <c r="E570" t="s">
        <v>21</v>
      </c>
      <c r="F570">
        <v>0</v>
      </c>
      <c r="G570">
        <v>14</v>
      </c>
      <c r="H570" s="3" t="s">
        <v>119</v>
      </c>
      <c r="I570" t="str">
        <f t="shared" si="45"/>
        <v>/MiniDexed/TG4/Edit Voice/OP4/Osc Detune</v>
      </c>
      <c r="J570">
        <f t="shared" si="46"/>
        <v>4</v>
      </c>
      <c r="K570" t="str" cm="1">
        <f t="array" ref="K570">INDEX(A570:E570,1,COUNTA(A570:E570))</f>
        <v>Osc Detune</v>
      </c>
      <c r="L570" t="str">
        <f>VLOOKUP(K570,$K$2:L569,2,FALSE)</f>
        <v>Detn</v>
      </c>
    </row>
    <row r="571" spans="1:12" outlineLevel="4" x14ac:dyDescent="0.25">
      <c r="A571" t="str">
        <f t="shared" si="47"/>
        <v>MiniDexed</v>
      </c>
      <c r="B571" t="str">
        <f t="shared" si="48"/>
        <v>TG4</v>
      </c>
      <c r="C571" t="str">
        <f t="shared" si="49"/>
        <v>Edit Voice</v>
      </c>
      <c r="D571" t="str">
        <f t="shared" si="49"/>
        <v>OP4</v>
      </c>
      <c r="E571" t="s">
        <v>22</v>
      </c>
      <c r="F571">
        <v>0</v>
      </c>
      <c r="G571">
        <v>1</v>
      </c>
      <c r="H571" s="3" t="s">
        <v>120</v>
      </c>
      <c r="I571" t="str">
        <f t="shared" si="45"/>
        <v>/MiniDexed/TG4/Edit Voice/OP4/Osc Mode</v>
      </c>
      <c r="J571">
        <f t="shared" si="46"/>
        <v>5</v>
      </c>
      <c r="K571" t="str" cm="1">
        <f t="array" ref="K571">INDEX(A571:E571,1,COUNTA(A571:E571))</f>
        <v>Osc Mode</v>
      </c>
      <c r="L571" t="str">
        <f>VLOOKUP(K571,$K$2:L570,2,FALSE)</f>
        <v>Mode</v>
      </c>
    </row>
    <row r="572" spans="1:12" outlineLevel="4" x14ac:dyDescent="0.25">
      <c r="A572" t="str">
        <f t="shared" si="47"/>
        <v>MiniDexed</v>
      </c>
      <c r="B572" t="str">
        <f t="shared" si="48"/>
        <v>TG4</v>
      </c>
      <c r="C572" t="str">
        <f t="shared" si="49"/>
        <v>Edit Voice</v>
      </c>
      <c r="D572" t="str">
        <f t="shared" si="49"/>
        <v>OP4</v>
      </c>
      <c r="E572" t="s">
        <v>23</v>
      </c>
      <c r="F572">
        <v>0</v>
      </c>
      <c r="G572">
        <v>99</v>
      </c>
      <c r="H572" s="3" t="s">
        <v>121</v>
      </c>
      <c r="I572" t="str">
        <f t="shared" si="45"/>
        <v>/MiniDexed/TG4/Edit Voice/OP4/EG Rate 1</v>
      </c>
      <c r="J572">
        <f t="shared" si="46"/>
        <v>6</v>
      </c>
      <c r="K572" t="str" cm="1">
        <f t="array" ref="K572">INDEX(A572:E572,1,COUNTA(A572:E572))</f>
        <v>EG Rate 1</v>
      </c>
      <c r="L572" t="str">
        <f>VLOOKUP(K572,$K$2:L571,2,FALSE)</f>
        <v>EGR1</v>
      </c>
    </row>
    <row r="573" spans="1:12" outlineLevel="4" x14ac:dyDescent="0.25">
      <c r="A573" t="str">
        <f t="shared" si="47"/>
        <v>MiniDexed</v>
      </c>
      <c r="B573" t="str">
        <f t="shared" si="48"/>
        <v>TG4</v>
      </c>
      <c r="C573" t="str">
        <f t="shared" si="49"/>
        <v>Edit Voice</v>
      </c>
      <c r="D573" t="str">
        <f t="shared" si="49"/>
        <v>OP4</v>
      </c>
      <c r="E573" t="s">
        <v>24</v>
      </c>
      <c r="F573">
        <v>0</v>
      </c>
      <c r="G573">
        <v>99</v>
      </c>
      <c r="H573" s="3" t="s">
        <v>122</v>
      </c>
      <c r="I573" t="str">
        <f t="shared" si="45"/>
        <v>/MiniDexed/TG4/Edit Voice/OP4/EG Rate 2</v>
      </c>
      <c r="J573">
        <f t="shared" si="46"/>
        <v>7</v>
      </c>
      <c r="K573" t="str" cm="1">
        <f t="array" ref="K573">INDEX(A573:E573,1,COUNTA(A573:E573))</f>
        <v>EG Rate 2</v>
      </c>
      <c r="L573" t="str">
        <f>VLOOKUP(K573,$K$2:L572,2,FALSE)</f>
        <v>EGR2</v>
      </c>
    </row>
    <row r="574" spans="1:12" outlineLevel="4" x14ac:dyDescent="0.25">
      <c r="A574" t="str">
        <f t="shared" si="47"/>
        <v>MiniDexed</v>
      </c>
      <c r="B574" t="str">
        <f t="shared" si="48"/>
        <v>TG4</v>
      </c>
      <c r="C574" t="str">
        <f t="shared" si="49"/>
        <v>Edit Voice</v>
      </c>
      <c r="D574" t="str">
        <f t="shared" si="49"/>
        <v>OP4</v>
      </c>
      <c r="E574" t="s">
        <v>25</v>
      </c>
      <c r="F574">
        <v>0</v>
      </c>
      <c r="G574">
        <v>99</v>
      </c>
      <c r="H574" s="3" t="s">
        <v>123</v>
      </c>
      <c r="I574" t="str">
        <f t="shared" si="45"/>
        <v>/MiniDexed/TG4/Edit Voice/OP4/EG Rate 3</v>
      </c>
      <c r="J574">
        <f t="shared" si="46"/>
        <v>8</v>
      </c>
      <c r="K574" t="str" cm="1">
        <f t="array" ref="K574">INDEX(A574:E574,1,COUNTA(A574:E574))</f>
        <v>EG Rate 3</v>
      </c>
      <c r="L574" t="str">
        <f>VLOOKUP(K574,$K$2:L573,2,FALSE)</f>
        <v>EGR3</v>
      </c>
    </row>
    <row r="575" spans="1:12" outlineLevel="4" x14ac:dyDescent="0.25">
      <c r="A575" t="str">
        <f t="shared" si="47"/>
        <v>MiniDexed</v>
      </c>
      <c r="B575" t="str">
        <f t="shared" si="48"/>
        <v>TG4</v>
      </c>
      <c r="C575" t="str">
        <f t="shared" si="49"/>
        <v>Edit Voice</v>
      </c>
      <c r="D575" t="str">
        <f t="shared" si="49"/>
        <v>OP4</v>
      </c>
      <c r="E575" t="s">
        <v>26</v>
      </c>
      <c r="F575">
        <v>0</v>
      </c>
      <c r="G575">
        <v>99</v>
      </c>
      <c r="H575" s="3" t="s">
        <v>124</v>
      </c>
      <c r="I575" t="str">
        <f t="shared" si="45"/>
        <v>/MiniDexed/TG4/Edit Voice/OP4/EG Rate 4</v>
      </c>
      <c r="J575">
        <f t="shared" si="46"/>
        <v>9</v>
      </c>
      <c r="K575" t="str" cm="1">
        <f t="array" ref="K575">INDEX(A575:E575,1,COUNTA(A575:E575))</f>
        <v>EG Rate 4</v>
      </c>
      <c r="L575" t="str">
        <f>VLOOKUP(K575,$K$2:L574,2,FALSE)</f>
        <v>EGR4</v>
      </c>
    </row>
    <row r="576" spans="1:12" outlineLevel="4" x14ac:dyDescent="0.25">
      <c r="A576" t="str">
        <f t="shared" si="47"/>
        <v>MiniDexed</v>
      </c>
      <c r="B576" t="str">
        <f t="shared" si="48"/>
        <v>TG4</v>
      </c>
      <c r="C576" t="str">
        <f t="shared" si="49"/>
        <v>Edit Voice</v>
      </c>
      <c r="D576" t="str">
        <f t="shared" si="49"/>
        <v>OP4</v>
      </c>
      <c r="E576" t="s">
        <v>139</v>
      </c>
      <c r="F576">
        <v>0</v>
      </c>
      <c r="G576">
        <v>99</v>
      </c>
      <c r="H576" s="3" t="s">
        <v>125</v>
      </c>
      <c r="I576" t="str">
        <f t="shared" si="45"/>
        <v>/MiniDexed/TG4/Edit Voice/OP4/EG Level 1</v>
      </c>
      <c r="J576">
        <f t="shared" si="46"/>
        <v>10</v>
      </c>
      <c r="K576" t="str" cm="1">
        <f t="array" ref="K576">INDEX(A576:E576,1,COUNTA(A576:E576))</f>
        <v>EG Level 1</v>
      </c>
      <c r="L576" t="str">
        <f>VLOOKUP(K576,$K$2:L575,2,FALSE)</f>
        <v>EGL1</v>
      </c>
    </row>
    <row r="577" spans="1:12" outlineLevel="4" x14ac:dyDescent="0.25">
      <c r="A577" t="str">
        <f t="shared" si="47"/>
        <v>MiniDexed</v>
      </c>
      <c r="B577" t="str">
        <f t="shared" si="48"/>
        <v>TG4</v>
      </c>
      <c r="C577" t="str">
        <f t="shared" si="49"/>
        <v>Edit Voice</v>
      </c>
      <c r="D577" t="str">
        <f t="shared" si="49"/>
        <v>OP4</v>
      </c>
      <c r="E577" t="s">
        <v>140</v>
      </c>
      <c r="F577">
        <v>0</v>
      </c>
      <c r="G577">
        <v>99</v>
      </c>
      <c r="H577" s="3" t="s">
        <v>126</v>
      </c>
      <c r="I577" t="str">
        <f t="shared" si="45"/>
        <v>/MiniDexed/TG4/Edit Voice/OP4/EG Level 2</v>
      </c>
      <c r="J577">
        <f t="shared" si="46"/>
        <v>11</v>
      </c>
      <c r="K577" t="str" cm="1">
        <f t="array" ref="K577">INDEX(A577:E577,1,COUNTA(A577:E577))</f>
        <v>EG Level 2</v>
      </c>
      <c r="L577" t="str">
        <f>VLOOKUP(K577,$K$2:L576,2,FALSE)</f>
        <v>EGL2</v>
      </c>
    </row>
    <row r="578" spans="1:12" outlineLevel="4" x14ac:dyDescent="0.25">
      <c r="A578" t="str">
        <f t="shared" si="47"/>
        <v>MiniDexed</v>
      </c>
      <c r="B578" t="str">
        <f t="shared" si="48"/>
        <v>TG4</v>
      </c>
      <c r="C578" t="str">
        <f t="shared" si="49"/>
        <v>Edit Voice</v>
      </c>
      <c r="D578" t="str">
        <f t="shared" si="49"/>
        <v>OP4</v>
      </c>
      <c r="E578" t="s">
        <v>141</v>
      </c>
      <c r="F578">
        <v>0</v>
      </c>
      <c r="G578">
        <v>99</v>
      </c>
      <c r="H578" s="3" t="s">
        <v>127</v>
      </c>
      <c r="I578" t="str">
        <f t="shared" si="45"/>
        <v>/MiniDexed/TG4/Edit Voice/OP4/EG Level 3</v>
      </c>
      <c r="J578">
        <f t="shared" si="46"/>
        <v>12</v>
      </c>
      <c r="K578" t="str" cm="1">
        <f t="array" ref="K578">INDEX(A578:E578,1,COUNTA(A578:E578))</f>
        <v>EG Level 3</v>
      </c>
      <c r="L578" t="str">
        <f>VLOOKUP(K578,$K$2:L577,2,FALSE)</f>
        <v>EGL3</v>
      </c>
    </row>
    <row r="579" spans="1:12" outlineLevel="4" x14ac:dyDescent="0.25">
      <c r="A579" t="str">
        <f t="shared" si="47"/>
        <v>MiniDexed</v>
      </c>
      <c r="B579" t="str">
        <f t="shared" si="48"/>
        <v>TG4</v>
      </c>
      <c r="C579" t="str">
        <f t="shared" si="49"/>
        <v>Edit Voice</v>
      </c>
      <c r="D579" t="str">
        <f t="shared" si="49"/>
        <v>OP4</v>
      </c>
      <c r="E579" t="s">
        <v>142</v>
      </c>
      <c r="F579">
        <v>0</v>
      </c>
      <c r="G579">
        <v>99</v>
      </c>
      <c r="H579" s="3" t="s">
        <v>128</v>
      </c>
      <c r="I579" t="str">
        <f t="shared" ref="I579:I642" si="50">IF(LEN(A579)&gt;0,"/"&amp;A579,"")&amp;IF(LEN(B579)&gt;0,"/"&amp;B579,"")&amp;IF(LEN(C579)&gt;0,"/"&amp;C579,"")&amp;IF(LEN(D579)&gt;0,"/"&amp;D579,"")&amp;IF(LEN(E579)&gt;0,"/"&amp;E579,"")</f>
        <v>/MiniDexed/TG4/Edit Voice/OP4/EG Level 4</v>
      </c>
      <c r="J579">
        <f t="shared" ref="J579:J642" si="51">IF(COUNTA(A579:E579)=COUNTA(A578:E578),J578+1,1)</f>
        <v>13</v>
      </c>
      <c r="K579" t="str" cm="1">
        <f t="array" ref="K579">INDEX(A579:E579,1,COUNTA(A579:E579))</f>
        <v>EG Level 4</v>
      </c>
      <c r="L579" t="str">
        <f>VLOOKUP(K579,$K$2:L578,2,FALSE)</f>
        <v>EGL4</v>
      </c>
    </row>
    <row r="580" spans="1:12" outlineLevel="4" x14ac:dyDescent="0.25">
      <c r="A580" t="str">
        <f t="shared" ref="A580:A643" si="52">A579</f>
        <v>MiniDexed</v>
      </c>
      <c r="B580" t="str">
        <f t="shared" si="48"/>
        <v>TG4</v>
      </c>
      <c r="C580" t="str">
        <f t="shared" si="49"/>
        <v>Edit Voice</v>
      </c>
      <c r="D580" t="str">
        <f t="shared" si="49"/>
        <v>OP4</v>
      </c>
      <c r="E580" t="s">
        <v>27</v>
      </c>
      <c r="F580">
        <v>0</v>
      </c>
      <c r="G580">
        <v>99</v>
      </c>
      <c r="H580" s="3" t="s">
        <v>129</v>
      </c>
      <c r="I580" t="str">
        <f t="shared" si="50"/>
        <v>/MiniDexed/TG4/Edit Voice/OP4/Break Point</v>
      </c>
      <c r="J580">
        <f t="shared" si="51"/>
        <v>14</v>
      </c>
      <c r="K580" t="str" cm="1">
        <f t="array" ref="K580">INDEX(A580:E580,1,COUNTA(A580:E580))</f>
        <v>Break Point</v>
      </c>
      <c r="L580" t="str">
        <f>VLOOKUP(K580,$K$2:L579,2,FALSE)</f>
        <v>Brk</v>
      </c>
    </row>
    <row r="581" spans="1:12" outlineLevel="4" x14ac:dyDescent="0.25">
      <c r="A581" t="str">
        <f t="shared" si="52"/>
        <v>MiniDexed</v>
      </c>
      <c r="B581" t="str">
        <f t="shared" si="48"/>
        <v>TG4</v>
      </c>
      <c r="C581" t="str">
        <f t="shared" si="49"/>
        <v>Edit Voice</v>
      </c>
      <c r="D581" t="str">
        <f t="shared" si="49"/>
        <v>OP4</v>
      </c>
      <c r="E581" t="s">
        <v>28</v>
      </c>
      <c r="F581">
        <v>0</v>
      </c>
      <c r="G581">
        <v>99</v>
      </c>
      <c r="H581" s="3" t="s">
        <v>130</v>
      </c>
      <c r="I581" t="str">
        <f t="shared" si="50"/>
        <v>/MiniDexed/TG4/Edit Voice/OP4/L Key Depth</v>
      </c>
      <c r="J581">
        <f t="shared" si="51"/>
        <v>15</v>
      </c>
      <c r="K581" t="str" cm="1">
        <f t="array" ref="K581">INDEX(A581:E581,1,COUNTA(A581:E581))</f>
        <v>L Key Depth</v>
      </c>
      <c r="L581" t="str">
        <f>VLOOKUP(K581,$K$2:L580,2,FALSE)</f>
        <v>LK D</v>
      </c>
    </row>
    <row r="582" spans="1:12" outlineLevel="4" x14ac:dyDescent="0.25">
      <c r="A582" t="str">
        <f t="shared" si="52"/>
        <v>MiniDexed</v>
      </c>
      <c r="B582" t="str">
        <f t="shared" si="48"/>
        <v>TG4</v>
      </c>
      <c r="C582" t="str">
        <f t="shared" si="49"/>
        <v>Edit Voice</v>
      </c>
      <c r="D582" t="str">
        <f t="shared" si="49"/>
        <v>OP4</v>
      </c>
      <c r="E582" t="s">
        <v>29</v>
      </c>
      <c r="F582">
        <v>0</v>
      </c>
      <c r="G582">
        <v>99</v>
      </c>
      <c r="H582" s="3" t="s">
        <v>131</v>
      </c>
      <c r="I582" t="str">
        <f t="shared" si="50"/>
        <v>/MiniDexed/TG4/Edit Voice/OP4/R Key Depth</v>
      </c>
      <c r="J582">
        <f t="shared" si="51"/>
        <v>16</v>
      </c>
      <c r="K582" t="str" cm="1">
        <f t="array" ref="K582">INDEX(A582:E582,1,COUNTA(A582:E582))</f>
        <v>R Key Depth</v>
      </c>
      <c r="L582" t="str">
        <f>VLOOKUP(K582,$K$2:L581,2,FALSE)</f>
        <v>RK D</v>
      </c>
    </row>
    <row r="583" spans="1:12" outlineLevel="4" x14ac:dyDescent="0.25">
      <c r="A583" t="str">
        <f t="shared" si="52"/>
        <v>MiniDexed</v>
      </c>
      <c r="B583" t="str">
        <f t="shared" si="48"/>
        <v>TG4</v>
      </c>
      <c r="C583" t="str">
        <f t="shared" si="49"/>
        <v>Edit Voice</v>
      </c>
      <c r="D583" t="str">
        <f t="shared" si="49"/>
        <v>OP4</v>
      </c>
      <c r="E583" t="s">
        <v>30</v>
      </c>
      <c r="F583">
        <v>0</v>
      </c>
      <c r="G583">
        <v>3</v>
      </c>
      <c r="H583" s="3" t="s">
        <v>132</v>
      </c>
      <c r="I583" t="str">
        <f t="shared" si="50"/>
        <v>/MiniDexed/TG4/Edit Voice/OP4/L Key Scale</v>
      </c>
      <c r="J583">
        <f t="shared" si="51"/>
        <v>17</v>
      </c>
      <c r="K583" t="str" cm="1">
        <f t="array" ref="K583">INDEX(A583:E583,1,COUNTA(A583:E583))</f>
        <v>L Key Scale</v>
      </c>
      <c r="L583" t="str">
        <f>VLOOKUP(K583,$K$2:L582,2,FALSE)</f>
        <v>LK S</v>
      </c>
    </row>
    <row r="584" spans="1:12" outlineLevel="4" x14ac:dyDescent="0.25">
      <c r="A584" t="str">
        <f t="shared" si="52"/>
        <v>MiniDexed</v>
      </c>
      <c r="B584" t="str">
        <f t="shared" si="48"/>
        <v>TG4</v>
      </c>
      <c r="C584" t="str">
        <f t="shared" si="49"/>
        <v>Edit Voice</v>
      </c>
      <c r="D584" t="str">
        <f t="shared" si="49"/>
        <v>OP4</v>
      </c>
      <c r="E584" t="s">
        <v>31</v>
      </c>
      <c r="F584">
        <v>0</v>
      </c>
      <c r="G584">
        <v>3</v>
      </c>
      <c r="H584" s="3" t="s">
        <v>133</v>
      </c>
      <c r="I584" t="str">
        <f t="shared" si="50"/>
        <v>/MiniDexed/TG4/Edit Voice/OP4/R Key Scale</v>
      </c>
      <c r="J584">
        <f t="shared" si="51"/>
        <v>18</v>
      </c>
      <c r="K584" t="str" cm="1">
        <f t="array" ref="K584">INDEX(A584:E584,1,COUNTA(A584:E584))</f>
        <v>R Key Scale</v>
      </c>
      <c r="L584" t="str">
        <f>VLOOKUP(K584,$K$2:L583,2,FALSE)</f>
        <v>RK S</v>
      </c>
    </row>
    <row r="585" spans="1:12" outlineLevel="4" x14ac:dyDescent="0.25">
      <c r="A585" t="str">
        <f t="shared" si="52"/>
        <v>MiniDexed</v>
      </c>
      <c r="B585" t="str">
        <f t="shared" si="48"/>
        <v>TG4</v>
      </c>
      <c r="C585" t="str">
        <f t="shared" si="49"/>
        <v>Edit Voice</v>
      </c>
      <c r="D585" t="str">
        <f t="shared" si="49"/>
        <v>OP4</v>
      </c>
      <c r="E585" t="s">
        <v>32</v>
      </c>
      <c r="F585">
        <v>0</v>
      </c>
      <c r="G585">
        <v>7</v>
      </c>
      <c r="H585" s="3" t="s">
        <v>134</v>
      </c>
      <c r="I585" t="str">
        <f t="shared" si="50"/>
        <v>/MiniDexed/TG4/Edit Voice/OP4/Rate Scaling</v>
      </c>
      <c r="J585">
        <f t="shared" si="51"/>
        <v>19</v>
      </c>
      <c r="K585" t="str" cm="1">
        <f t="array" ref="K585">INDEX(A585:E585,1,COUNTA(A585:E585))</f>
        <v>Rate Scaling</v>
      </c>
      <c r="L585" t="str">
        <f>VLOOKUP(K585,$K$2:L584,2,FALSE)</f>
        <v>Rate</v>
      </c>
    </row>
    <row r="586" spans="1:12" outlineLevel="4" x14ac:dyDescent="0.25">
      <c r="A586" t="str">
        <f t="shared" si="52"/>
        <v>MiniDexed</v>
      </c>
      <c r="B586" t="str">
        <f t="shared" si="48"/>
        <v>TG4</v>
      </c>
      <c r="C586" t="str">
        <f t="shared" si="49"/>
        <v>Edit Voice</v>
      </c>
      <c r="D586" t="str">
        <f t="shared" si="49"/>
        <v>OP4</v>
      </c>
      <c r="E586" t="s">
        <v>34</v>
      </c>
      <c r="F586">
        <v>0</v>
      </c>
      <c r="G586">
        <v>3</v>
      </c>
      <c r="H586" s="3" t="s">
        <v>135</v>
      </c>
      <c r="I586" t="str">
        <f t="shared" si="50"/>
        <v>/MiniDexed/TG4/Edit Voice/OP4/A Mod Sens.</v>
      </c>
      <c r="J586">
        <f t="shared" si="51"/>
        <v>20</v>
      </c>
      <c r="K586" t="str" cm="1">
        <f t="array" ref="K586">INDEX(A586:E586,1,COUNTA(A586:E586))</f>
        <v>A Mod Sens.</v>
      </c>
      <c r="L586" t="str">
        <f>VLOOKUP(K586,$K$2:L585,2,FALSE)</f>
        <v>AM S</v>
      </c>
    </row>
    <row r="587" spans="1:12" outlineLevel="4" x14ac:dyDescent="0.25">
      <c r="A587" t="str">
        <f t="shared" si="52"/>
        <v>MiniDexed</v>
      </c>
      <c r="B587" t="str">
        <f t="shared" si="48"/>
        <v>TG4</v>
      </c>
      <c r="C587" t="str">
        <f t="shared" si="49"/>
        <v>Edit Voice</v>
      </c>
      <c r="D587" t="str">
        <f t="shared" si="49"/>
        <v>OP4</v>
      </c>
      <c r="E587" t="s">
        <v>33</v>
      </c>
      <c r="F587">
        <v>0</v>
      </c>
      <c r="G587">
        <v>7</v>
      </c>
      <c r="H587" s="3" t="s">
        <v>136</v>
      </c>
      <c r="I587" t="str">
        <f t="shared" si="50"/>
        <v>/MiniDexed/TG4/Edit Voice/OP4/K Vel. Sens</v>
      </c>
      <c r="J587">
        <f t="shared" si="51"/>
        <v>21</v>
      </c>
      <c r="K587" t="str" cm="1">
        <f t="array" ref="K587">INDEX(A587:E587,1,COUNTA(A587:E587))</f>
        <v>K Vel. Sens</v>
      </c>
      <c r="L587" t="str">
        <f>VLOOKUP(K587,$K$2:L586,2,FALSE)</f>
        <v>KV S</v>
      </c>
    </row>
    <row r="588" spans="1:12" outlineLevel="3" x14ac:dyDescent="0.25">
      <c r="A588" t="str">
        <f t="shared" si="52"/>
        <v>MiniDexed</v>
      </c>
      <c r="B588" t="str">
        <f t="shared" si="48"/>
        <v>TG4</v>
      </c>
      <c r="C588" t="str">
        <f t="shared" si="49"/>
        <v>Edit Voice</v>
      </c>
      <c r="D588" s="1" t="s">
        <v>38</v>
      </c>
      <c r="I588" t="str">
        <f t="shared" si="50"/>
        <v>/MiniDexed/TG4/Edit Voice/OP5</v>
      </c>
      <c r="J588">
        <f t="shared" si="51"/>
        <v>1</v>
      </c>
      <c r="K588" t="str" cm="1">
        <f t="array" ref="K588">INDEX(A588:E588,1,COUNTA(A588:E588))</f>
        <v>OP5</v>
      </c>
      <c r="L588" t="str">
        <f>VLOOKUP(K588,$K$2:L587,2,FALSE)</f>
        <v>OP5</v>
      </c>
    </row>
    <row r="589" spans="1:12" outlineLevel="4" x14ac:dyDescent="0.25">
      <c r="A589" t="str">
        <f t="shared" si="52"/>
        <v>MiniDexed</v>
      </c>
      <c r="B589" t="str">
        <f t="shared" si="48"/>
        <v>TG4</v>
      </c>
      <c r="C589" t="str">
        <f t="shared" si="49"/>
        <v>Edit Voice</v>
      </c>
      <c r="D589" t="str">
        <f>D588</f>
        <v>OP5</v>
      </c>
      <c r="E589" t="s">
        <v>18</v>
      </c>
      <c r="F589">
        <v>0</v>
      </c>
      <c r="G589">
        <v>99</v>
      </c>
      <c r="H589" s="3" t="s">
        <v>116</v>
      </c>
      <c r="I589" t="str">
        <f t="shared" si="50"/>
        <v>/MiniDexed/TG4/Edit Voice/OP5/Output Level</v>
      </c>
      <c r="J589">
        <f t="shared" si="51"/>
        <v>1</v>
      </c>
      <c r="K589" t="str" cm="1">
        <f t="array" ref="K589">INDEX(A589:E589,1,COUNTA(A589:E589))</f>
        <v>Output Level</v>
      </c>
      <c r="L589" t="str">
        <f>VLOOKUP(K589,$K$2:L588,2,FALSE)</f>
        <v>Lvl</v>
      </c>
    </row>
    <row r="590" spans="1:12" outlineLevel="4" x14ac:dyDescent="0.25">
      <c r="A590" t="str">
        <f t="shared" si="52"/>
        <v>MiniDexed</v>
      </c>
      <c r="B590" t="str">
        <f t="shared" si="48"/>
        <v>TG4</v>
      </c>
      <c r="C590" t="str">
        <f t="shared" si="49"/>
        <v>Edit Voice</v>
      </c>
      <c r="D590" t="str">
        <f t="shared" si="49"/>
        <v>OP5</v>
      </c>
      <c r="E590" t="s">
        <v>19</v>
      </c>
      <c r="F590">
        <v>0</v>
      </c>
      <c r="G590">
        <v>31</v>
      </c>
      <c r="H590" s="3" t="s">
        <v>117</v>
      </c>
      <c r="I590" t="str">
        <f t="shared" si="50"/>
        <v>/MiniDexed/TG4/Edit Voice/OP5/Freq Coarse</v>
      </c>
      <c r="J590">
        <f t="shared" si="51"/>
        <v>2</v>
      </c>
      <c r="K590" t="str" cm="1">
        <f t="array" ref="K590">INDEX(A590:E590,1,COUNTA(A590:E590))</f>
        <v>Freq Coarse</v>
      </c>
      <c r="L590" t="str">
        <f>VLOOKUP(K590,$K$2:L589,2,FALSE)</f>
        <v>Coar</v>
      </c>
    </row>
    <row r="591" spans="1:12" outlineLevel="4" x14ac:dyDescent="0.25">
      <c r="A591" t="str">
        <f t="shared" si="52"/>
        <v>MiniDexed</v>
      </c>
      <c r="B591" t="str">
        <f t="shared" si="48"/>
        <v>TG4</v>
      </c>
      <c r="C591" t="str">
        <f t="shared" si="49"/>
        <v>Edit Voice</v>
      </c>
      <c r="D591" t="str">
        <f t="shared" si="49"/>
        <v>OP5</v>
      </c>
      <c r="E591" t="s">
        <v>20</v>
      </c>
      <c r="F591">
        <v>0</v>
      </c>
      <c r="G591">
        <v>99</v>
      </c>
      <c r="H591" s="3" t="s">
        <v>118</v>
      </c>
      <c r="I591" t="str">
        <f t="shared" si="50"/>
        <v>/MiniDexed/TG4/Edit Voice/OP5/Freq Fine</v>
      </c>
      <c r="J591">
        <f t="shared" si="51"/>
        <v>3</v>
      </c>
      <c r="K591" t="str" cm="1">
        <f t="array" ref="K591">INDEX(A591:E591,1,COUNTA(A591:E591))</f>
        <v>Freq Fine</v>
      </c>
      <c r="L591" t="str">
        <f>VLOOKUP(K591,$K$2:L590,2,FALSE)</f>
        <v>Fine</v>
      </c>
    </row>
    <row r="592" spans="1:12" outlineLevel="4" x14ac:dyDescent="0.25">
      <c r="A592" t="str">
        <f t="shared" si="52"/>
        <v>MiniDexed</v>
      </c>
      <c r="B592" t="str">
        <f t="shared" si="48"/>
        <v>TG4</v>
      </c>
      <c r="C592" t="str">
        <f t="shared" si="49"/>
        <v>Edit Voice</v>
      </c>
      <c r="D592" t="str">
        <f t="shared" si="49"/>
        <v>OP5</v>
      </c>
      <c r="E592" t="s">
        <v>21</v>
      </c>
      <c r="F592">
        <v>0</v>
      </c>
      <c r="G592">
        <v>14</v>
      </c>
      <c r="H592" s="3" t="s">
        <v>119</v>
      </c>
      <c r="I592" t="str">
        <f t="shared" si="50"/>
        <v>/MiniDexed/TG4/Edit Voice/OP5/Osc Detune</v>
      </c>
      <c r="J592">
        <f t="shared" si="51"/>
        <v>4</v>
      </c>
      <c r="K592" t="str" cm="1">
        <f t="array" ref="K592">INDEX(A592:E592,1,COUNTA(A592:E592))</f>
        <v>Osc Detune</v>
      </c>
      <c r="L592" t="str">
        <f>VLOOKUP(K592,$K$2:L591,2,FALSE)</f>
        <v>Detn</v>
      </c>
    </row>
    <row r="593" spans="1:12" outlineLevel="4" x14ac:dyDescent="0.25">
      <c r="A593" t="str">
        <f t="shared" si="52"/>
        <v>MiniDexed</v>
      </c>
      <c r="B593" t="str">
        <f t="shared" si="48"/>
        <v>TG4</v>
      </c>
      <c r="C593" t="str">
        <f t="shared" si="49"/>
        <v>Edit Voice</v>
      </c>
      <c r="D593" t="str">
        <f t="shared" si="49"/>
        <v>OP5</v>
      </c>
      <c r="E593" t="s">
        <v>22</v>
      </c>
      <c r="F593">
        <v>0</v>
      </c>
      <c r="G593">
        <v>1</v>
      </c>
      <c r="H593" s="3" t="s">
        <v>120</v>
      </c>
      <c r="I593" t="str">
        <f t="shared" si="50"/>
        <v>/MiniDexed/TG4/Edit Voice/OP5/Osc Mode</v>
      </c>
      <c r="J593">
        <f t="shared" si="51"/>
        <v>5</v>
      </c>
      <c r="K593" t="str" cm="1">
        <f t="array" ref="K593">INDEX(A593:E593,1,COUNTA(A593:E593))</f>
        <v>Osc Mode</v>
      </c>
      <c r="L593" t="str">
        <f>VLOOKUP(K593,$K$2:L592,2,FALSE)</f>
        <v>Mode</v>
      </c>
    </row>
    <row r="594" spans="1:12" outlineLevel="4" x14ac:dyDescent="0.25">
      <c r="A594" t="str">
        <f t="shared" si="52"/>
        <v>MiniDexed</v>
      </c>
      <c r="B594" t="str">
        <f t="shared" si="48"/>
        <v>TG4</v>
      </c>
      <c r="C594" t="str">
        <f t="shared" si="49"/>
        <v>Edit Voice</v>
      </c>
      <c r="D594" t="str">
        <f t="shared" si="49"/>
        <v>OP5</v>
      </c>
      <c r="E594" t="s">
        <v>23</v>
      </c>
      <c r="F594">
        <v>0</v>
      </c>
      <c r="G594">
        <v>99</v>
      </c>
      <c r="H594" s="3" t="s">
        <v>121</v>
      </c>
      <c r="I594" t="str">
        <f t="shared" si="50"/>
        <v>/MiniDexed/TG4/Edit Voice/OP5/EG Rate 1</v>
      </c>
      <c r="J594">
        <f t="shared" si="51"/>
        <v>6</v>
      </c>
      <c r="K594" t="str" cm="1">
        <f t="array" ref="K594">INDEX(A594:E594,1,COUNTA(A594:E594))</f>
        <v>EG Rate 1</v>
      </c>
      <c r="L594" t="str">
        <f>VLOOKUP(K594,$K$2:L593,2,FALSE)</f>
        <v>EGR1</v>
      </c>
    </row>
    <row r="595" spans="1:12" outlineLevel="4" x14ac:dyDescent="0.25">
      <c r="A595" t="str">
        <f t="shared" si="52"/>
        <v>MiniDexed</v>
      </c>
      <c r="B595" t="str">
        <f t="shared" si="48"/>
        <v>TG4</v>
      </c>
      <c r="C595" t="str">
        <f t="shared" si="49"/>
        <v>Edit Voice</v>
      </c>
      <c r="D595" t="str">
        <f t="shared" si="49"/>
        <v>OP5</v>
      </c>
      <c r="E595" t="s">
        <v>24</v>
      </c>
      <c r="F595">
        <v>0</v>
      </c>
      <c r="G595">
        <v>99</v>
      </c>
      <c r="H595" s="3" t="s">
        <v>122</v>
      </c>
      <c r="I595" t="str">
        <f t="shared" si="50"/>
        <v>/MiniDexed/TG4/Edit Voice/OP5/EG Rate 2</v>
      </c>
      <c r="J595">
        <f t="shared" si="51"/>
        <v>7</v>
      </c>
      <c r="K595" t="str" cm="1">
        <f t="array" ref="K595">INDEX(A595:E595,1,COUNTA(A595:E595))</f>
        <v>EG Rate 2</v>
      </c>
      <c r="L595" t="str">
        <f>VLOOKUP(K595,$K$2:L594,2,FALSE)</f>
        <v>EGR2</v>
      </c>
    </row>
    <row r="596" spans="1:12" outlineLevel="4" x14ac:dyDescent="0.25">
      <c r="A596" t="str">
        <f t="shared" si="52"/>
        <v>MiniDexed</v>
      </c>
      <c r="B596" t="str">
        <f t="shared" si="48"/>
        <v>TG4</v>
      </c>
      <c r="C596" t="str">
        <f t="shared" si="49"/>
        <v>Edit Voice</v>
      </c>
      <c r="D596" t="str">
        <f t="shared" si="49"/>
        <v>OP5</v>
      </c>
      <c r="E596" t="s">
        <v>25</v>
      </c>
      <c r="F596">
        <v>0</v>
      </c>
      <c r="G596">
        <v>99</v>
      </c>
      <c r="H596" s="3" t="s">
        <v>123</v>
      </c>
      <c r="I596" t="str">
        <f t="shared" si="50"/>
        <v>/MiniDexed/TG4/Edit Voice/OP5/EG Rate 3</v>
      </c>
      <c r="J596">
        <f t="shared" si="51"/>
        <v>8</v>
      </c>
      <c r="K596" t="str" cm="1">
        <f t="array" ref="K596">INDEX(A596:E596,1,COUNTA(A596:E596))</f>
        <v>EG Rate 3</v>
      </c>
      <c r="L596" t="str">
        <f>VLOOKUP(K596,$K$2:L595,2,FALSE)</f>
        <v>EGR3</v>
      </c>
    </row>
    <row r="597" spans="1:12" outlineLevel="4" x14ac:dyDescent="0.25">
      <c r="A597" t="str">
        <f t="shared" si="52"/>
        <v>MiniDexed</v>
      </c>
      <c r="B597" t="str">
        <f t="shared" si="48"/>
        <v>TG4</v>
      </c>
      <c r="C597" t="str">
        <f t="shared" si="49"/>
        <v>Edit Voice</v>
      </c>
      <c r="D597" t="str">
        <f t="shared" si="49"/>
        <v>OP5</v>
      </c>
      <c r="E597" t="s">
        <v>26</v>
      </c>
      <c r="F597">
        <v>0</v>
      </c>
      <c r="G597">
        <v>99</v>
      </c>
      <c r="H597" s="3" t="s">
        <v>124</v>
      </c>
      <c r="I597" t="str">
        <f t="shared" si="50"/>
        <v>/MiniDexed/TG4/Edit Voice/OP5/EG Rate 4</v>
      </c>
      <c r="J597">
        <f t="shared" si="51"/>
        <v>9</v>
      </c>
      <c r="K597" t="str" cm="1">
        <f t="array" ref="K597">INDEX(A597:E597,1,COUNTA(A597:E597))</f>
        <v>EG Rate 4</v>
      </c>
      <c r="L597" t="str">
        <f>VLOOKUP(K597,$K$2:L596,2,FALSE)</f>
        <v>EGR4</v>
      </c>
    </row>
    <row r="598" spans="1:12" outlineLevel="4" x14ac:dyDescent="0.25">
      <c r="A598" t="str">
        <f t="shared" si="52"/>
        <v>MiniDexed</v>
      </c>
      <c r="B598" t="str">
        <f t="shared" si="48"/>
        <v>TG4</v>
      </c>
      <c r="C598" t="str">
        <f t="shared" si="49"/>
        <v>Edit Voice</v>
      </c>
      <c r="D598" t="str">
        <f t="shared" si="49"/>
        <v>OP5</v>
      </c>
      <c r="E598" t="s">
        <v>139</v>
      </c>
      <c r="F598">
        <v>0</v>
      </c>
      <c r="G598">
        <v>99</v>
      </c>
      <c r="H598" s="3" t="s">
        <v>125</v>
      </c>
      <c r="I598" t="str">
        <f t="shared" si="50"/>
        <v>/MiniDexed/TG4/Edit Voice/OP5/EG Level 1</v>
      </c>
      <c r="J598">
        <f t="shared" si="51"/>
        <v>10</v>
      </c>
      <c r="K598" t="str" cm="1">
        <f t="array" ref="K598">INDEX(A598:E598,1,COUNTA(A598:E598))</f>
        <v>EG Level 1</v>
      </c>
      <c r="L598" t="str">
        <f>VLOOKUP(K598,$K$2:L597,2,FALSE)</f>
        <v>EGL1</v>
      </c>
    </row>
    <row r="599" spans="1:12" outlineLevel="4" x14ac:dyDescent="0.25">
      <c r="A599" t="str">
        <f t="shared" si="52"/>
        <v>MiniDexed</v>
      </c>
      <c r="B599" t="str">
        <f t="shared" si="48"/>
        <v>TG4</v>
      </c>
      <c r="C599" t="str">
        <f t="shared" si="49"/>
        <v>Edit Voice</v>
      </c>
      <c r="D599" t="str">
        <f t="shared" si="49"/>
        <v>OP5</v>
      </c>
      <c r="E599" t="s">
        <v>140</v>
      </c>
      <c r="F599">
        <v>0</v>
      </c>
      <c r="G599">
        <v>99</v>
      </c>
      <c r="H599" s="3" t="s">
        <v>126</v>
      </c>
      <c r="I599" t="str">
        <f t="shared" si="50"/>
        <v>/MiniDexed/TG4/Edit Voice/OP5/EG Level 2</v>
      </c>
      <c r="J599">
        <f t="shared" si="51"/>
        <v>11</v>
      </c>
      <c r="K599" t="str" cm="1">
        <f t="array" ref="K599">INDEX(A599:E599,1,COUNTA(A599:E599))</f>
        <v>EG Level 2</v>
      </c>
      <c r="L599" t="str">
        <f>VLOOKUP(K599,$K$2:L598,2,FALSE)</f>
        <v>EGL2</v>
      </c>
    </row>
    <row r="600" spans="1:12" outlineLevel="4" x14ac:dyDescent="0.25">
      <c r="A600" t="str">
        <f t="shared" si="52"/>
        <v>MiniDexed</v>
      </c>
      <c r="B600" t="str">
        <f t="shared" si="48"/>
        <v>TG4</v>
      </c>
      <c r="C600" t="str">
        <f t="shared" si="49"/>
        <v>Edit Voice</v>
      </c>
      <c r="D600" t="str">
        <f t="shared" si="49"/>
        <v>OP5</v>
      </c>
      <c r="E600" t="s">
        <v>141</v>
      </c>
      <c r="F600">
        <v>0</v>
      </c>
      <c r="G600">
        <v>99</v>
      </c>
      <c r="H600" s="3" t="s">
        <v>127</v>
      </c>
      <c r="I600" t="str">
        <f t="shared" si="50"/>
        <v>/MiniDexed/TG4/Edit Voice/OP5/EG Level 3</v>
      </c>
      <c r="J600">
        <f t="shared" si="51"/>
        <v>12</v>
      </c>
      <c r="K600" t="str" cm="1">
        <f t="array" ref="K600">INDEX(A600:E600,1,COUNTA(A600:E600))</f>
        <v>EG Level 3</v>
      </c>
      <c r="L600" t="str">
        <f>VLOOKUP(K600,$K$2:L599,2,FALSE)</f>
        <v>EGL3</v>
      </c>
    </row>
    <row r="601" spans="1:12" outlineLevel="4" x14ac:dyDescent="0.25">
      <c r="A601" t="str">
        <f t="shared" si="52"/>
        <v>MiniDexed</v>
      </c>
      <c r="B601" t="str">
        <f t="shared" si="48"/>
        <v>TG4</v>
      </c>
      <c r="C601" t="str">
        <f t="shared" si="49"/>
        <v>Edit Voice</v>
      </c>
      <c r="D601" t="str">
        <f t="shared" si="49"/>
        <v>OP5</v>
      </c>
      <c r="E601" t="s">
        <v>142</v>
      </c>
      <c r="F601">
        <v>0</v>
      </c>
      <c r="G601">
        <v>99</v>
      </c>
      <c r="H601" s="3" t="s">
        <v>128</v>
      </c>
      <c r="I601" t="str">
        <f t="shared" si="50"/>
        <v>/MiniDexed/TG4/Edit Voice/OP5/EG Level 4</v>
      </c>
      <c r="J601">
        <f t="shared" si="51"/>
        <v>13</v>
      </c>
      <c r="K601" t="str" cm="1">
        <f t="array" ref="K601">INDEX(A601:E601,1,COUNTA(A601:E601))</f>
        <v>EG Level 4</v>
      </c>
      <c r="L601" t="str">
        <f>VLOOKUP(K601,$K$2:L600,2,FALSE)</f>
        <v>EGL4</v>
      </c>
    </row>
    <row r="602" spans="1:12" outlineLevel="4" x14ac:dyDescent="0.25">
      <c r="A602" t="str">
        <f t="shared" si="52"/>
        <v>MiniDexed</v>
      </c>
      <c r="B602" t="str">
        <f t="shared" si="48"/>
        <v>TG4</v>
      </c>
      <c r="C602" t="str">
        <f t="shared" si="49"/>
        <v>Edit Voice</v>
      </c>
      <c r="D602" t="str">
        <f t="shared" si="49"/>
        <v>OP5</v>
      </c>
      <c r="E602" t="s">
        <v>27</v>
      </c>
      <c r="F602">
        <v>0</v>
      </c>
      <c r="G602">
        <v>99</v>
      </c>
      <c r="H602" s="3" t="s">
        <v>129</v>
      </c>
      <c r="I602" t="str">
        <f t="shared" si="50"/>
        <v>/MiniDexed/TG4/Edit Voice/OP5/Break Point</v>
      </c>
      <c r="J602">
        <f t="shared" si="51"/>
        <v>14</v>
      </c>
      <c r="K602" t="str" cm="1">
        <f t="array" ref="K602">INDEX(A602:E602,1,COUNTA(A602:E602))</f>
        <v>Break Point</v>
      </c>
      <c r="L602" t="str">
        <f>VLOOKUP(K602,$K$2:L601,2,FALSE)</f>
        <v>Brk</v>
      </c>
    </row>
    <row r="603" spans="1:12" outlineLevel="4" x14ac:dyDescent="0.25">
      <c r="A603" t="str">
        <f t="shared" si="52"/>
        <v>MiniDexed</v>
      </c>
      <c r="B603" t="str">
        <f t="shared" si="48"/>
        <v>TG4</v>
      </c>
      <c r="C603" t="str">
        <f t="shared" si="49"/>
        <v>Edit Voice</v>
      </c>
      <c r="D603" t="str">
        <f t="shared" si="49"/>
        <v>OP5</v>
      </c>
      <c r="E603" t="s">
        <v>28</v>
      </c>
      <c r="F603">
        <v>0</v>
      </c>
      <c r="G603">
        <v>99</v>
      </c>
      <c r="H603" s="3" t="s">
        <v>130</v>
      </c>
      <c r="I603" t="str">
        <f t="shared" si="50"/>
        <v>/MiniDexed/TG4/Edit Voice/OP5/L Key Depth</v>
      </c>
      <c r="J603">
        <f t="shared" si="51"/>
        <v>15</v>
      </c>
      <c r="K603" t="str" cm="1">
        <f t="array" ref="K603">INDEX(A603:E603,1,COUNTA(A603:E603))</f>
        <v>L Key Depth</v>
      </c>
      <c r="L603" t="str">
        <f>VLOOKUP(K603,$K$2:L602,2,FALSE)</f>
        <v>LK D</v>
      </c>
    </row>
    <row r="604" spans="1:12" outlineLevel="4" x14ac:dyDescent="0.25">
      <c r="A604" t="str">
        <f t="shared" si="52"/>
        <v>MiniDexed</v>
      </c>
      <c r="B604" t="str">
        <f t="shared" si="48"/>
        <v>TG4</v>
      </c>
      <c r="C604" t="str">
        <f t="shared" si="49"/>
        <v>Edit Voice</v>
      </c>
      <c r="D604" t="str">
        <f t="shared" si="49"/>
        <v>OP5</v>
      </c>
      <c r="E604" t="s">
        <v>29</v>
      </c>
      <c r="F604">
        <v>0</v>
      </c>
      <c r="G604">
        <v>99</v>
      </c>
      <c r="H604" s="3" t="s">
        <v>131</v>
      </c>
      <c r="I604" t="str">
        <f t="shared" si="50"/>
        <v>/MiniDexed/TG4/Edit Voice/OP5/R Key Depth</v>
      </c>
      <c r="J604">
        <f t="shared" si="51"/>
        <v>16</v>
      </c>
      <c r="K604" t="str" cm="1">
        <f t="array" ref="K604">INDEX(A604:E604,1,COUNTA(A604:E604))</f>
        <v>R Key Depth</v>
      </c>
      <c r="L604" t="str">
        <f>VLOOKUP(K604,$K$2:L603,2,FALSE)</f>
        <v>RK D</v>
      </c>
    </row>
    <row r="605" spans="1:12" outlineLevel="4" x14ac:dyDescent="0.25">
      <c r="A605" t="str">
        <f t="shared" si="52"/>
        <v>MiniDexed</v>
      </c>
      <c r="B605" t="str">
        <f t="shared" si="48"/>
        <v>TG4</v>
      </c>
      <c r="C605" t="str">
        <f t="shared" si="49"/>
        <v>Edit Voice</v>
      </c>
      <c r="D605" t="str">
        <f t="shared" si="49"/>
        <v>OP5</v>
      </c>
      <c r="E605" t="s">
        <v>30</v>
      </c>
      <c r="F605">
        <v>0</v>
      </c>
      <c r="G605">
        <v>3</v>
      </c>
      <c r="H605" s="3" t="s">
        <v>132</v>
      </c>
      <c r="I605" t="str">
        <f t="shared" si="50"/>
        <v>/MiniDexed/TG4/Edit Voice/OP5/L Key Scale</v>
      </c>
      <c r="J605">
        <f t="shared" si="51"/>
        <v>17</v>
      </c>
      <c r="K605" t="str" cm="1">
        <f t="array" ref="K605">INDEX(A605:E605,1,COUNTA(A605:E605))</f>
        <v>L Key Scale</v>
      </c>
      <c r="L605" t="str">
        <f>VLOOKUP(K605,$K$2:L604,2,FALSE)</f>
        <v>LK S</v>
      </c>
    </row>
    <row r="606" spans="1:12" outlineLevel="4" x14ac:dyDescent="0.25">
      <c r="A606" t="str">
        <f t="shared" si="52"/>
        <v>MiniDexed</v>
      </c>
      <c r="B606" t="str">
        <f t="shared" si="48"/>
        <v>TG4</v>
      </c>
      <c r="C606" t="str">
        <f t="shared" si="49"/>
        <v>Edit Voice</v>
      </c>
      <c r="D606" t="str">
        <f t="shared" si="49"/>
        <v>OP5</v>
      </c>
      <c r="E606" t="s">
        <v>31</v>
      </c>
      <c r="F606">
        <v>0</v>
      </c>
      <c r="G606">
        <v>3</v>
      </c>
      <c r="H606" s="3" t="s">
        <v>133</v>
      </c>
      <c r="I606" t="str">
        <f t="shared" si="50"/>
        <v>/MiniDexed/TG4/Edit Voice/OP5/R Key Scale</v>
      </c>
      <c r="J606">
        <f t="shared" si="51"/>
        <v>18</v>
      </c>
      <c r="K606" t="str" cm="1">
        <f t="array" ref="K606">INDEX(A606:E606,1,COUNTA(A606:E606))</f>
        <v>R Key Scale</v>
      </c>
      <c r="L606" t="str">
        <f>VLOOKUP(K606,$K$2:L605,2,FALSE)</f>
        <v>RK S</v>
      </c>
    </row>
    <row r="607" spans="1:12" outlineLevel="4" x14ac:dyDescent="0.25">
      <c r="A607" t="str">
        <f t="shared" si="52"/>
        <v>MiniDexed</v>
      </c>
      <c r="B607" t="str">
        <f t="shared" si="48"/>
        <v>TG4</v>
      </c>
      <c r="C607" t="str">
        <f t="shared" si="49"/>
        <v>Edit Voice</v>
      </c>
      <c r="D607" t="str">
        <f t="shared" si="49"/>
        <v>OP5</v>
      </c>
      <c r="E607" t="s">
        <v>32</v>
      </c>
      <c r="F607">
        <v>0</v>
      </c>
      <c r="G607">
        <v>7</v>
      </c>
      <c r="H607" s="3" t="s">
        <v>134</v>
      </c>
      <c r="I607" t="str">
        <f t="shared" si="50"/>
        <v>/MiniDexed/TG4/Edit Voice/OP5/Rate Scaling</v>
      </c>
      <c r="J607">
        <f t="shared" si="51"/>
        <v>19</v>
      </c>
      <c r="K607" t="str" cm="1">
        <f t="array" ref="K607">INDEX(A607:E607,1,COUNTA(A607:E607))</f>
        <v>Rate Scaling</v>
      </c>
      <c r="L607" t="str">
        <f>VLOOKUP(K607,$K$2:L606,2,FALSE)</f>
        <v>Rate</v>
      </c>
    </row>
    <row r="608" spans="1:12" outlineLevel="4" x14ac:dyDescent="0.25">
      <c r="A608" t="str">
        <f t="shared" si="52"/>
        <v>MiniDexed</v>
      </c>
      <c r="B608" t="str">
        <f t="shared" si="48"/>
        <v>TG4</v>
      </c>
      <c r="C608" t="str">
        <f t="shared" si="49"/>
        <v>Edit Voice</v>
      </c>
      <c r="D608" t="str">
        <f t="shared" si="49"/>
        <v>OP5</v>
      </c>
      <c r="E608" t="s">
        <v>34</v>
      </c>
      <c r="F608">
        <v>0</v>
      </c>
      <c r="G608">
        <v>3</v>
      </c>
      <c r="H608" s="3" t="s">
        <v>135</v>
      </c>
      <c r="I608" t="str">
        <f t="shared" si="50"/>
        <v>/MiniDexed/TG4/Edit Voice/OP5/A Mod Sens.</v>
      </c>
      <c r="J608">
        <f t="shared" si="51"/>
        <v>20</v>
      </c>
      <c r="K608" t="str" cm="1">
        <f t="array" ref="K608">INDEX(A608:E608,1,COUNTA(A608:E608))</f>
        <v>A Mod Sens.</v>
      </c>
      <c r="L608" t="str">
        <f>VLOOKUP(K608,$K$2:L607,2,FALSE)</f>
        <v>AM S</v>
      </c>
    </row>
    <row r="609" spans="1:12" outlineLevel="4" x14ac:dyDescent="0.25">
      <c r="A609" t="str">
        <f t="shared" si="52"/>
        <v>MiniDexed</v>
      </c>
      <c r="B609" t="str">
        <f t="shared" si="48"/>
        <v>TG4</v>
      </c>
      <c r="C609" t="str">
        <f t="shared" si="49"/>
        <v>Edit Voice</v>
      </c>
      <c r="D609" t="str">
        <f t="shared" si="49"/>
        <v>OP5</v>
      </c>
      <c r="E609" t="s">
        <v>33</v>
      </c>
      <c r="F609">
        <v>0</v>
      </c>
      <c r="G609">
        <v>7</v>
      </c>
      <c r="H609" s="3" t="s">
        <v>136</v>
      </c>
      <c r="I609" t="str">
        <f t="shared" si="50"/>
        <v>/MiniDexed/TG4/Edit Voice/OP5/K Vel. Sens</v>
      </c>
      <c r="J609">
        <f t="shared" si="51"/>
        <v>21</v>
      </c>
      <c r="K609" t="str" cm="1">
        <f t="array" ref="K609">INDEX(A609:E609,1,COUNTA(A609:E609))</f>
        <v>K Vel. Sens</v>
      </c>
      <c r="L609" t="str">
        <f>VLOOKUP(K609,$K$2:L608,2,FALSE)</f>
        <v>KV S</v>
      </c>
    </row>
    <row r="610" spans="1:12" outlineLevel="3" x14ac:dyDescent="0.25">
      <c r="A610" t="str">
        <f t="shared" si="52"/>
        <v>MiniDexed</v>
      </c>
      <c r="B610" t="str">
        <f t="shared" si="48"/>
        <v>TG4</v>
      </c>
      <c r="C610" t="str">
        <f t="shared" si="49"/>
        <v>Edit Voice</v>
      </c>
      <c r="D610" s="1" t="s">
        <v>39</v>
      </c>
      <c r="I610" t="str">
        <f t="shared" si="50"/>
        <v>/MiniDexed/TG4/Edit Voice/OP6</v>
      </c>
      <c r="J610">
        <f t="shared" si="51"/>
        <v>1</v>
      </c>
      <c r="K610" t="str" cm="1">
        <f t="array" ref="K610">INDEX(A610:E610,1,COUNTA(A610:E610))</f>
        <v>OP6</v>
      </c>
      <c r="L610" t="str">
        <f>VLOOKUP(K610,$K$2:L609,2,FALSE)</f>
        <v>OP6</v>
      </c>
    </row>
    <row r="611" spans="1:12" outlineLevel="4" x14ac:dyDescent="0.25">
      <c r="A611" t="str">
        <f t="shared" si="52"/>
        <v>MiniDexed</v>
      </c>
      <c r="B611" t="str">
        <f t="shared" si="48"/>
        <v>TG4</v>
      </c>
      <c r="C611" t="str">
        <f t="shared" si="49"/>
        <v>Edit Voice</v>
      </c>
      <c r="D611" t="str">
        <f>D610</f>
        <v>OP6</v>
      </c>
      <c r="E611" t="s">
        <v>18</v>
      </c>
      <c r="F611">
        <v>0</v>
      </c>
      <c r="G611">
        <v>99</v>
      </c>
      <c r="H611" s="3" t="s">
        <v>116</v>
      </c>
      <c r="I611" t="str">
        <f t="shared" si="50"/>
        <v>/MiniDexed/TG4/Edit Voice/OP6/Output Level</v>
      </c>
      <c r="J611">
        <f t="shared" si="51"/>
        <v>1</v>
      </c>
      <c r="K611" t="str" cm="1">
        <f t="array" ref="K611">INDEX(A611:E611,1,COUNTA(A611:E611))</f>
        <v>Output Level</v>
      </c>
      <c r="L611" t="str">
        <f>VLOOKUP(K611,$K$2:L610,2,FALSE)</f>
        <v>Lvl</v>
      </c>
    </row>
    <row r="612" spans="1:12" outlineLevel="4" x14ac:dyDescent="0.25">
      <c r="A612" t="str">
        <f t="shared" si="52"/>
        <v>MiniDexed</v>
      </c>
      <c r="B612" t="str">
        <f t="shared" si="48"/>
        <v>TG4</v>
      </c>
      <c r="C612" t="str">
        <f t="shared" si="49"/>
        <v>Edit Voice</v>
      </c>
      <c r="D612" t="str">
        <f t="shared" si="49"/>
        <v>OP6</v>
      </c>
      <c r="E612" t="s">
        <v>19</v>
      </c>
      <c r="F612">
        <v>0</v>
      </c>
      <c r="G612">
        <v>31</v>
      </c>
      <c r="H612" s="3" t="s">
        <v>117</v>
      </c>
      <c r="I612" t="str">
        <f t="shared" si="50"/>
        <v>/MiniDexed/TG4/Edit Voice/OP6/Freq Coarse</v>
      </c>
      <c r="J612">
        <f t="shared" si="51"/>
        <v>2</v>
      </c>
      <c r="K612" t="str" cm="1">
        <f t="array" ref="K612">INDEX(A612:E612,1,COUNTA(A612:E612))</f>
        <v>Freq Coarse</v>
      </c>
      <c r="L612" t="str">
        <f>VLOOKUP(K612,$K$2:L611,2,FALSE)</f>
        <v>Coar</v>
      </c>
    </row>
    <row r="613" spans="1:12" outlineLevel="4" x14ac:dyDescent="0.25">
      <c r="A613" t="str">
        <f t="shared" si="52"/>
        <v>MiniDexed</v>
      </c>
      <c r="B613" t="str">
        <f t="shared" si="48"/>
        <v>TG4</v>
      </c>
      <c r="C613" t="str">
        <f t="shared" si="49"/>
        <v>Edit Voice</v>
      </c>
      <c r="D613" t="str">
        <f t="shared" si="49"/>
        <v>OP6</v>
      </c>
      <c r="E613" t="s">
        <v>20</v>
      </c>
      <c r="F613">
        <v>0</v>
      </c>
      <c r="G613">
        <v>99</v>
      </c>
      <c r="H613" s="3" t="s">
        <v>118</v>
      </c>
      <c r="I613" t="str">
        <f t="shared" si="50"/>
        <v>/MiniDexed/TG4/Edit Voice/OP6/Freq Fine</v>
      </c>
      <c r="J613">
        <f t="shared" si="51"/>
        <v>3</v>
      </c>
      <c r="K613" t="str" cm="1">
        <f t="array" ref="K613">INDEX(A613:E613,1,COUNTA(A613:E613))</f>
        <v>Freq Fine</v>
      </c>
      <c r="L613" t="str">
        <f>VLOOKUP(K613,$K$2:L612,2,FALSE)</f>
        <v>Fine</v>
      </c>
    </row>
    <row r="614" spans="1:12" outlineLevel="4" x14ac:dyDescent="0.25">
      <c r="A614" t="str">
        <f t="shared" si="52"/>
        <v>MiniDexed</v>
      </c>
      <c r="B614" t="str">
        <f t="shared" si="48"/>
        <v>TG4</v>
      </c>
      <c r="C614" t="str">
        <f t="shared" si="49"/>
        <v>Edit Voice</v>
      </c>
      <c r="D614" t="str">
        <f t="shared" si="49"/>
        <v>OP6</v>
      </c>
      <c r="E614" t="s">
        <v>21</v>
      </c>
      <c r="F614">
        <v>0</v>
      </c>
      <c r="G614">
        <v>14</v>
      </c>
      <c r="H614" s="3" t="s">
        <v>119</v>
      </c>
      <c r="I614" t="str">
        <f t="shared" si="50"/>
        <v>/MiniDexed/TG4/Edit Voice/OP6/Osc Detune</v>
      </c>
      <c r="J614">
        <f t="shared" si="51"/>
        <v>4</v>
      </c>
      <c r="K614" t="str" cm="1">
        <f t="array" ref="K614">INDEX(A614:E614,1,COUNTA(A614:E614))</f>
        <v>Osc Detune</v>
      </c>
      <c r="L614" t="str">
        <f>VLOOKUP(K614,$K$2:L613,2,FALSE)</f>
        <v>Detn</v>
      </c>
    </row>
    <row r="615" spans="1:12" outlineLevel="4" x14ac:dyDescent="0.25">
      <c r="A615" t="str">
        <f t="shared" si="52"/>
        <v>MiniDexed</v>
      </c>
      <c r="B615" t="str">
        <f t="shared" si="48"/>
        <v>TG4</v>
      </c>
      <c r="C615" t="str">
        <f t="shared" si="49"/>
        <v>Edit Voice</v>
      </c>
      <c r="D615" t="str">
        <f t="shared" si="49"/>
        <v>OP6</v>
      </c>
      <c r="E615" t="s">
        <v>22</v>
      </c>
      <c r="F615">
        <v>0</v>
      </c>
      <c r="G615">
        <v>1</v>
      </c>
      <c r="H615" s="3" t="s">
        <v>120</v>
      </c>
      <c r="I615" t="str">
        <f t="shared" si="50"/>
        <v>/MiniDexed/TG4/Edit Voice/OP6/Osc Mode</v>
      </c>
      <c r="J615">
        <f t="shared" si="51"/>
        <v>5</v>
      </c>
      <c r="K615" t="str" cm="1">
        <f t="array" ref="K615">INDEX(A615:E615,1,COUNTA(A615:E615))</f>
        <v>Osc Mode</v>
      </c>
      <c r="L615" t="str">
        <f>VLOOKUP(K615,$K$2:L614,2,FALSE)</f>
        <v>Mode</v>
      </c>
    </row>
    <row r="616" spans="1:12" outlineLevel="4" x14ac:dyDescent="0.25">
      <c r="A616" t="str">
        <f t="shared" si="52"/>
        <v>MiniDexed</v>
      </c>
      <c r="B616" t="str">
        <f t="shared" si="48"/>
        <v>TG4</v>
      </c>
      <c r="C616" t="str">
        <f t="shared" si="49"/>
        <v>Edit Voice</v>
      </c>
      <c r="D616" t="str">
        <f t="shared" si="49"/>
        <v>OP6</v>
      </c>
      <c r="E616" t="s">
        <v>23</v>
      </c>
      <c r="F616">
        <v>0</v>
      </c>
      <c r="G616">
        <v>99</v>
      </c>
      <c r="H616" s="3" t="s">
        <v>121</v>
      </c>
      <c r="I616" t="str">
        <f t="shared" si="50"/>
        <v>/MiniDexed/TG4/Edit Voice/OP6/EG Rate 1</v>
      </c>
      <c r="J616">
        <f t="shared" si="51"/>
        <v>6</v>
      </c>
      <c r="K616" t="str" cm="1">
        <f t="array" ref="K616">INDEX(A616:E616,1,COUNTA(A616:E616))</f>
        <v>EG Rate 1</v>
      </c>
      <c r="L616" t="str">
        <f>VLOOKUP(K616,$K$2:L615,2,FALSE)</f>
        <v>EGR1</v>
      </c>
    </row>
    <row r="617" spans="1:12" outlineLevel="4" x14ac:dyDescent="0.25">
      <c r="A617" t="str">
        <f t="shared" si="52"/>
        <v>MiniDexed</v>
      </c>
      <c r="B617" t="str">
        <f t="shared" si="48"/>
        <v>TG4</v>
      </c>
      <c r="C617" t="str">
        <f t="shared" si="49"/>
        <v>Edit Voice</v>
      </c>
      <c r="D617" t="str">
        <f t="shared" si="49"/>
        <v>OP6</v>
      </c>
      <c r="E617" t="s">
        <v>24</v>
      </c>
      <c r="F617">
        <v>0</v>
      </c>
      <c r="G617">
        <v>99</v>
      </c>
      <c r="H617" s="3" t="s">
        <v>122</v>
      </c>
      <c r="I617" t="str">
        <f t="shared" si="50"/>
        <v>/MiniDexed/TG4/Edit Voice/OP6/EG Rate 2</v>
      </c>
      <c r="J617">
        <f t="shared" si="51"/>
        <v>7</v>
      </c>
      <c r="K617" t="str" cm="1">
        <f t="array" ref="K617">INDEX(A617:E617,1,COUNTA(A617:E617))</f>
        <v>EG Rate 2</v>
      </c>
      <c r="L617" t="str">
        <f>VLOOKUP(K617,$K$2:L616,2,FALSE)</f>
        <v>EGR2</v>
      </c>
    </row>
    <row r="618" spans="1:12" outlineLevel="4" x14ac:dyDescent="0.25">
      <c r="A618" t="str">
        <f t="shared" si="52"/>
        <v>MiniDexed</v>
      </c>
      <c r="B618" t="str">
        <f t="shared" si="48"/>
        <v>TG4</v>
      </c>
      <c r="C618" t="str">
        <f t="shared" si="49"/>
        <v>Edit Voice</v>
      </c>
      <c r="D618" t="str">
        <f t="shared" si="49"/>
        <v>OP6</v>
      </c>
      <c r="E618" t="s">
        <v>25</v>
      </c>
      <c r="F618">
        <v>0</v>
      </c>
      <c r="G618">
        <v>99</v>
      </c>
      <c r="H618" s="3" t="s">
        <v>123</v>
      </c>
      <c r="I618" t="str">
        <f t="shared" si="50"/>
        <v>/MiniDexed/TG4/Edit Voice/OP6/EG Rate 3</v>
      </c>
      <c r="J618">
        <f t="shared" si="51"/>
        <v>8</v>
      </c>
      <c r="K618" t="str" cm="1">
        <f t="array" ref="K618">INDEX(A618:E618,1,COUNTA(A618:E618))</f>
        <v>EG Rate 3</v>
      </c>
      <c r="L618" t="str">
        <f>VLOOKUP(K618,$K$2:L617,2,FALSE)</f>
        <v>EGR3</v>
      </c>
    </row>
    <row r="619" spans="1:12" outlineLevel="4" x14ac:dyDescent="0.25">
      <c r="A619" t="str">
        <f t="shared" si="52"/>
        <v>MiniDexed</v>
      </c>
      <c r="B619" t="str">
        <f t="shared" ref="B619:B650" si="53">B618</f>
        <v>TG4</v>
      </c>
      <c r="C619" t="str">
        <f t="shared" si="49"/>
        <v>Edit Voice</v>
      </c>
      <c r="D619" t="str">
        <f t="shared" si="49"/>
        <v>OP6</v>
      </c>
      <c r="E619" t="s">
        <v>26</v>
      </c>
      <c r="F619">
        <v>0</v>
      </c>
      <c r="G619">
        <v>99</v>
      </c>
      <c r="H619" s="3" t="s">
        <v>124</v>
      </c>
      <c r="I619" t="str">
        <f t="shared" si="50"/>
        <v>/MiniDexed/TG4/Edit Voice/OP6/EG Rate 4</v>
      </c>
      <c r="J619">
        <f t="shared" si="51"/>
        <v>9</v>
      </c>
      <c r="K619" t="str" cm="1">
        <f t="array" ref="K619">INDEX(A619:E619,1,COUNTA(A619:E619))</f>
        <v>EG Rate 4</v>
      </c>
      <c r="L619" t="str">
        <f>VLOOKUP(K619,$K$2:L618,2,FALSE)</f>
        <v>EGR4</v>
      </c>
    </row>
    <row r="620" spans="1:12" outlineLevel="4" x14ac:dyDescent="0.25">
      <c r="A620" t="str">
        <f t="shared" si="52"/>
        <v>MiniDexed</v>
      </c>
      <c r="B620" t="str">
        <f t="shared" si="53"/>
        <v>TG4</v>
      </c>
      <c r="C620" t="str">
        <f t="shared" si="49"/>
        <v>Edit Voice</v>
      </c>
      <c r="D620" t="str">
        <f t="shared" si="49"/>
        <v>OP6</v>
      </c>
      <c r="E620" t="s">
        <v>139</v>
      </c>
      <c r="F620">
        <v>0</v>
      </c>
      <c r="G620">
        <v>99</v>
      </c>
      <c r="H620" s="3" t="s">
        <v>125</v>
      </c>
      <c r="I620" t="str">
        <f t="shared" si="50"/>
        <v>/MiniDexed/TG4/Edit Voice/OP6/EG Level 1</v>
      </c>
      <c r="J620">
        <f t="shared" si="51"/>
        <v>10</v>
      </c>
      <c r="K620" t="str" cm="1">
        <f t="array" ref="K620">INDEX(A620:E620,1,COUNTA(A620:E620))</f>
        <v>EG Level 1</v>
      </c>
      <c r="L620" t="str">
        <f>VLOOKUP(K620,$K$2:L619,2,FALSE)</f>
        <v>EGL1</v>
      </c>
    </row>
    <row r="621" spans="1:12" outlineLevel="4" x14ac:dyDescent="0.25">
      <c r="A621" t="str">
        <f t="shared" si="52"/>
        <v>MiniDexed</v>
      </c>
      <c r="B621" t="str">
        <f t="shared" si="53"/>
        <v>TG4</v>
      </c>
      <c r="C621" t="str">
        <f t="shared" si="49"/>
        <v>Edit Voice</v>
      </c>
      <c r="D621" t="str">
        <f t="shared" si="49"/>
        <v>OP6</v>
      </c>
      <c r="E621" t="s">
        <v>140</v>
      </c>
      <c r="F621">
        <v>0</v>
      </c>
      <c r="G621">
        <v>99</v>
      </c>
      <c r="H621" s="3" t="s">
        <v>126</v>
      </c>
      <c r="I621" t="str">
        <f t="shared" si="50"/>
        <v>/MiniDexed/TG4/Edit Voice/OP6/EG Level 2</v>
      </c>
      <c r="J621">
        <f t="shared" si="51"/>
        <v>11</v>
      </c>
      <c r="K621" t="str" cm="1">
        <f t="array" ref="K621">INDEX(A621:E621,1,COUNTA(A621:E621))</f>
        <v>EG Level 2</v>
      </c>
      <c r="L621" t="str">
        <f>VLOOKUP(K621,$K$2:L620,2,FALSE)</f>
        <v>EGL2</v>
      </c>
    </row>
    <row r="622" spans="1:12" outlineLevel="4" x14ac:dyDescent="0.25">
      <c r="A622" t="str">
        <f t="shared" si="52"/>
        <v>MiniDexed</v>
      </c>
      <c r="B622" t="str">
        <f t="shared" si="53"/>
        <v>TG4</v>
      </c>
      <c r="C622" t="str">
        <f t="shared" si="49"/>
        <v>Edit Voice</v>
      </c>
      <c r="D622" t="str">
        <f t="shared" si="49"/>
        <v>OP6</v>
      </c>
      <c r="E622" t="s">
        <v>141</v>
      </c>
      <c r="F622">
        <v>0</v>
      </c>
      <c r="G622">
        <v>99</v>
      </c>
      <c r="H622" s="3" t="s">
        <v>127</v>
      </c>
      <c r="I622" t="str">
        <f t="shared" si="50"/>
        <v>/MiniDexed/TG4/Edit Voice/OP6/EG Level 3</v>
      </c>
      <c r="J622">
        <f t="shared" si="51"/>
        <v>12</v>
      </c>
      <c r="K622" t="str" cm="1">
        <f t="array" ref="K622">INDEX(A622:E622,1,COUNTA(A622:E622))</f>
        <v>EG Level 3</v>
      </c>
      <c r="L622" t="str">
        <f>VLOOKUP(K622,$K$2:L621,2,FALSE)</f>
        <v>EGL3</v>
      </c>
    </row>
    <row r="623" spans="1:12" outlineLevel="4" x14ac:dyDescent="0.25">
      <c r="A623" t="str">
        <f t="shared" si="52"/>
        <v>MiniDexed</v>
      </c>
      <c r="B623" t="str">
        <f t="shared" si="53"/>
        <v>TG4</v>
      </c>
      <c r="C623" t="str">
        <f t="shared" si="49"/>
        <v>Edit Voice</v>
      </c>
      <c r="D623" t="str">
        <f t="shared" si="49"/>
        <v>OP6</v>
      </c>
      <c r="E623" t="s">
        <v>142</v>
      </c>
      <c r="F623">
        <v>0</v>
      </c>
      <c r="G623">
        <v>99</v>
      </c>
      <c r="H623" s="3" t="s">
        <v>128</v>
      </c>
      <c r="I623" t="str">
        <f t="shared" si="50"/>
        <v>/MiniDexed/TG4/Edit Voice/OP6/EG Level 4</v>
      </c>
      <c r="J623">
        <f t="shared" si="51"/>
        <v>13</v>
      </c>
      <c r="K623" t="str" cm="1">
        <f t="array" ref="K623">INDEX(A623:E623,1,COUNTA(A623:E623))</f>
        <v>EG Level 4</v>
      </c>
      <c r="L623" t="str">
        <f>VLOOKUP(K623,$K$2:L622,2,FALSE)</f>
        <v>EGL4</v>
      </c>
    </row>
    <row r="624" spans="1:12" outlineLevel="4" x14ac:dyDescent="0.25">
      <c r="A624" t="str">
        <f t="shared" si="52"/>
        <v>MiniDexed</v>
      </c>
      <c r="B624" t="str">
        <f t="shared" si="53"/>
        <v>TG4</v>
      </c>
      <c r="C624" t="str">
        <f t="shared" si="49"/>
        <v>Edit Voice</v>
      </c>
      <c r="D624" t="str">
        <f t="shared" si="49"/>
        <v>OP6</v>
      </c>
      <c r="E624" t="s">
        <v>27</v>
      </c>
      <c r="F624">
        <v>0</v>
      </c>
      <c r="G624">
        <v>99</v>
      </c>
      <c r="H624" s="3" t="s">
        <v>129</v>
      </c>
      <c r="I624" t="str">
        <f t="shared" si="50"/>
        <v>/MiniDexed/TG4/Edit Voice/OP6/Break Point</v>
      </c>
      <c r="J624">
        <f t="shared" si="51"/>
        <v>14</v>
      </c>
      <c r="K624" t="str" cm="1">
        <f t="array" ref="K624">INDEX(A624:E624,1,COUNTA(A624:E624))</f>
        <v>Break Point</v>
      </c>
      <c r="L624" t="str">
        <f>VLOOKUP(K624,$K$2:L623,2,FALSE)</f>
        <v>Brk</v>
      </c>
    </row>
    <row r="625" spans="1:12" outlineLevel="4" x14ac:dyDescent="0.25">
      <c r="A625" t="str">
        <f t="shared" si="52"/>
        <v>MiniDexed</v>
      </c>
      <c r="B625" t="str">
        <f t="shared" si="53"/>
        <v>TG4</v>
      </c>
      <c r="C625" t="str">
        <f t="shared" si="49"/>
        <v>Edit Voice</v>
      </c>
      <c r="D625" t="str">
        <f t="shared" si="49"/>
        <v>OP6</v>
      </c>
      <c r="E625" t="s">
        <v>28</v>
      </c>
      <c r="F625">
        <v>0</v>
      </c>
      <c r="G625">
        <v>99</v>
      </c>
      <c r="H625" s="3" t="s">
        <v>130</v>
      </c>
      <c r="I625" t="str">
        <f t="shared" si="50"/>
        <v>/MiniDexed/TG4/Edit Voice/OP6/L Key Depth</v>
      </c>
      <c r="J625">
        <f t="shared" si="51"/>
        <v>15</v>
      </c>
      <c r="K625" t="str" cm="1">
        <f t="array" ref="K625">INDEX(A625:E625,1,COUNTA(A625:E625))</f>
        <v>L Key Depth</v>
      </c>
      <c r="L625" t="str">
        <f>VLOOKUP(K625,$K$2:L624,2,FALSE)</f>
        <v>LK D</v>
      </c>
    </row>
    <row r="626" spans="1:12" outlineLevel="4" x14ac:dyDescent="0.25">
      <c r="A626" t="str">
        <f t="shared" si="52"/>
        <v>MiniDexed</v>
      </c>
      <c r="B626" t="str">
        <f t="shared" si="53"/>
        <v>TG4</v>
      </c>
      <c r="C626" t="str">
        <f t="shared" si="49"/>
        <v>Edit Voice</v>
      </c>
      <c r="D626" t="str">
        <f t="shared" si="49"/>
        <v>OP6</v>
      </c>
      <c r="E626" t="s">
        <v>29</v>
      </c>
      <c r="F626">
        <v>0</v>
      </c>
      <c r="G626">
        <v>99</v>
      </c>
      <c r="H626" s="3" t="s">
        <v>131</v>
      </c>
      <c r="I626" t="str">
        <f t="shared" si="50"/>
        <v>/MiniDexed/TG4/Edit Voice/OP6/R Key Depth</v>
      </c>
      <c r="J626">
        <f t="shared" si="51"/>
        <v>16</v>
      </c>
      <c r="K626" t="str" cm="1">
        <f t="array" ref="K626">INDEX(A626:E626,1,COUNTA(A626:E626))</f>
        <v>R Key Depth</v>
      </c>
      <c r="L626" t="str">
        <f>VLOOKUP(K626,$K$2:L625,2,FALSE)</f>
        <v>RK D</v>
      </c>
    </row>
    <row r="627" spans="1:12" outlineLevel="4" x14ac:dyDescent="0.25">
      <c r="A627" t="str">
        <f t="shared" si="52"/>
        <v>MiniDexed</v>
      </c>
      <c r="B627" t="str">
        <f t="shared" si="53"/>
        <v>TG4</v>
      </c>
      <c r="C627" t="str">
        <f t="shared" si="49"/>
        <v>Edit Voice</v>
      </c>
      <c r="D627" t="str">
        <f t="shared" si="49"/>
        <v>OP6</v>
      </c>
      <c r="E627" t="s">
        <v>30</v>
      </c>
      <c r="F627">
        <v>0</v>
      </c>
      <c r="G627">
        <v>3</v>
      </c>
      <c r="H627" s="3" t="s">
        <v>132</v>
      </c>
      <c r="I627" t="str">
        <f t="shared" si="50"/>
        <v>/MiniDexed/TG4/Edit Voice/OP6/L Key Scale</v>
      </c>
      <c r="J627">
        <f t="shared" si="51"/>
        <v>17</v>
      </c>
      <c r="K627" t="str" cm="1">
        <f t="array" ref="K627">INDEX(A627:E627,1,COUNTA(A627:E627))</f>
        <v>L Key Scale</v>
      </c>
      <c r="L627" t="str">
        <f>VLOOKUP(K627,$K$2:L626,2,FALSE)</f>
        <v>LK S</v>
      </c>
    </row>
    <row r="628" spans="1:12" outlineLevel="4" x14ac:dyDescent="0.25">
      <c r="A628" t="str">
        <f t="shared" si="52"/>
        <v>MiniDexed</v>
      </c>
      <c r="B628" t="str">
        <f t="shared" si="53"/>
        <v>TG4</v>
      </c>
      <c r="C628" t="str">
        <f t="shared" si="49"/>
        <v>Edit Voice</v>
      </c>
      <c r="D628" t="str">
        <f t="shared" si="49"/>
        <v>OP6</v>
      </c>
      <c r="E628" t="s">
        <v>31</v>
      </c>
      <c r="F628">
        <v>0</v>
      </c>
      <c r="G628">
        <v>3</v>
      </c>
      <c r="H628" s="3" t="s">
        <v>133</v>
      </c>
      <c r="I628" t="str">
        <f t="shared" si="50"/>
        <v>/MiniDexed/TG4/Edit Voice/OP6/R Key Scale</v>
      </c>
      <c r="J628">
        <f t="shared" si="51"/>
        <v>18</v>
      </c>
      <c r="K628" t="str" cm="1">
        <f t="array" ref="K628">INDEX(A628:E628,1,COUNTA(A628:E628))</f>
        <v>R Key Scale</v>
      </c>
      <c r="L628" t="str">
        <f>VLOOKUP(K628,$K$2:L627,2,FALSE)</f>
        <v>RK S</v>
      </c>
    </row>
    <row r="629" spans="1:12" outlineLevel="4" x14ac:dyDescent="0.25">
      <c r="A629" t="str">
        <f t="shared" si="52"/>
        <v>MiniDexed</v>
      </c>
      <c r="B629" t="str">
        <f t="shared" si="53"/>
        <v>TG4</v>
      </c>
      <c r="C629" t="str">
        <f t="shared" ref="C629:D650" si="54">C628</f>
        <v>Edit Voice</v>
      </c>
      <c r="D629" t="str">
        <f t="shared" si="54"/>
        <v>OP6</v>
      </c>
      <c r="E629" t="s">
        <v>32</v>
      </c>
      <c r="F629">
        <v>0</v>
      </c>
      <c r="G629">
        <v>7</v>
      </c>
      <c r="H629" s="3" t="s">
        <v>134</v>
      </c>
      <c r="I629" t="str">
        <f t="shared" si="50"/>
        <v>/MiniDexed/TG4/Edit Voice/OP6/Rate Scaling</v>
      </c>
      <c r="J629">
        <f t="shared" si="51"/>
        <v>19</v>
      </c>
      <c r="K629" t="str" cm="1">
        <f t="array" ref="K629">INDEX(A629:E629,1,COUNTA(A629:E629))</f>
        <v>Rate Scaling</v>
      </c>
      <c r="L629" t="str">
        <f>VLOOKUP(K629,$K$2:L628,2,FALSE)</f>
        <v>Rate</v>
      </c>
    </row>
    <row r="630" spans="1:12" outlineLevel="4" x14ac:dyDescent="0.25">
      <c r="A630" t="str">
        <f t="shared" si="52"/>
        <v>MiniDexed</v>
      </c>
      <c r="B630" t="str">
        <f t="shared" si="53"/>
        <v>TG4</v>
      </c>
      <c r="C630" t="str">
        <f t="shared" si="54"/>
        <v>Edit Voice</v>
      </c>
      <c r="D630" t="str">
        <f t="shared" si="54"/>
        <v>OP6</v>
      </c>
      <c r="E630" t="s">
        <v>34</v>
      </c>
      <c r="F630">
        <v>0</v>
      </c>
      <c r="G630">
        <v>3</v>
      </c>
      <c r="H630" s="3" t="s">
        <v>135</v>
      </c>
      <c r="I630" t="str">
        <f t="shared" si="50"/>
        <v>/MiniDexed/TG4/Edit Voice/OP6/A Mod Sens.</v>
      </c>
      <c r="J630">
        <f t="shared" si="51"/>
        <v>20</v>
      </c>
      <c r="K630" t="str" cm="1">
        <f t="array" ref="K630">INDEX(A630:E630,1,COUNTA(A630:E630))</f>
        <v>A Mod Sens.</v>
      </c>
      <c r="L630" t="str">
        <f>VLOOKUP(K630,$K$2:L629,2,FALSE)</f>
        <v>AM S</v>
      </c>
    </row>
    <row r="631" spans="1:12" outlineLevel="4" x14ac:dyDescent="0.25">
      <c r="A631" t="str">
        <f t="shared" si="52"/>
        <v>MiniDexed</v>
      </c>
      <c r="B631" t="str">
        <f t="shared" si="53"/>
        <v>TG4</v>
      </c>
      <c r="C631" t="str">
        <f t="shared" si="54"/>
        <v>Edit Voice</v>
      </c>
      <c r="D631" t="str">
        <f t="shared" si="54"/>
        <v>OP6</v>
      </c>
      <c r="E631" t="s">
        <v>33</v>
      </c>
      <c r="F631">
        <v>0</v>
      </c>
      <c r="G631">
        <v>7</v>
      </c>
      <c r="H631" s="3" t="s">
        <v>136</v>
      </c>
      <c r="I631" t="str">
        <f t="shared" si="50"/>
        <v>/MiniDexed/TG4/Edit Voice/OP6/K Vel. Sens</v>
      </c>
      <c r="J631">
        <f t="shared" si="51"/>
        <v>21</v>
      </c>
      <c r="K631" t="str" cm="1">
        <f t="array" ref="K631">INDEX(A631:E631,1,COUNTA(A631:E631))</f>
        <v>K Vel. Sens</v>
      </c>
      <c r="L631" t="str">
        <f>VLOOKUP(K631,$K$2:L630,2,FALSE)</f>
        <v>KV S</v>
      </c>
    </row>
    <row r="632" spans="1:12" outlineLevel="3" x14ac:dyDescent="0.25">
      <c r="A632" t="str">
        <f t="shared" si="52"/>
        <v>MiniDexed</v>
      </c>
      <c r="B632" t="str">
        <f t="shared" si="53"/>
        <v>TG4</v>
      </c>
      <c r="C632" t="str">
        <f t="shared" si="54"/>
        <v>Edit Voice</v>
      </c>
      <c r="D632" t="s">
        <v>40</v>
      </c>
      <c r="F632">
        <v>0</v>
      </c>
      <c r="G632">
        <v>31</v>
      </c>
      <c r="H632" s="3" t="s">
        <v>97</v>
      </c>
      <c r="I632" t="str">
        <f t="shared" si="50"/>
        <v>/MiniDexed/TG4/Edit Voice/Algorithm</v>
      </c>
      <c r="J632">
        <f t="shared" si="51"/>
        <v>1</v>
      </c>
      <c r="K632" t="str" cm="1">
        <f t="array" ref="K632">INDEX(A632:E632,1,COUNTA(A632:E632))</f>
        <v>Algorithm</v>
      </c>
      <c r="L632" t="str">
        <f>VLOOKUP(K632,$K$2:L631,2,FALSE)</f>
        <v>Algo</v>
      </c>
    </row>
    <row r="633" spans="1:12" outlineLevel="3" x14ac:dyDescent="0.25">
      <c r="A633" t="str">
        <f t="shared" si="52"/>
        <v>MiniDexed</v>
      </c>
      <c r="B633" t="str">
        <f t="shared" si="53"/>
        <v>TG4</v>
      </c>
      <c r="C633" t="str">
        <f t="shared" si="54"/>
        <v>Edit Voice</v>
      </c>
      <c r="D633" t="s">
        <v>41</v>
      </c>
      <c r="F633">
        <v>0</v>
      </c>
      <c r="G633">
        <v>7</v>
      </c>
      <c r="H633" s="3" t="s">
        <v>98</v>
      </c>
      <c r="I633" t="str">
        <f t="shared" si="50"/>
        <v>/MiniDexed/TG4/Edit Voice/Feedback</v>
      </c>
      <c r="J633">
        <f t="shared" si="51"/>
        <v>2</v>
      </c>
      <c r="K633" t="str" cm="1">
        <f t="array" ref="K633">INDEX(A633:E633,1,COUNTA(A633:E633))</f>
        <v>Feedback</v>
      </c>
      <c r="L633" t="str">
        <f>VLOOKUP(K633,$K$2:L632,2,FALSE)</f>
        <v>FdBck</v>
      </c>
    </row>
    <row r="634" spans="1:12" outlineLevel="3" x14ac:dyDescent="0.25">
      <c r="A634" t="str">
        <f t="shared" si="52"/>
        <v>MiniDexed</v>
      </c>
      <c r="B634" t="str">
        <f t="shared" si="53"/>
        <v>TG4</v>
      </c>
      <c r="C634" t="str">
        <f t="shared" si="54"/>
        <v>Edit Voice</v>
      </c>
      <c r="D634" t="s">
        <v>42</v>
      </c>
      <c r="F634">
        <v>0</v>
      </c>
      <c r="G634">
        <v>99</v>
      </c>
      <c r="H634" s="3" t="s">
        <v>99</v>
      </c>
      <c r="I634" t="str">
        <f t="shared" si="50"/>
        <v>/MiniDexed/TG4/Edit Voice/P EG Rate 1</v>
      </c>
      <c r="J634">
        <f t="shared" si="51"/>
        <v>3</v>
      </c>
      <c r="K634" t="str" cm="1">
        <f t="array" ref="K634">INDEX(A634:E634,1,COUNTA(A634:E634))</f>
        <v>P EG Rate 1</v>
      </c>
      <c r="L634" t="str">
        <f>VLOOKUP(K634,$K$2:L633,2,FALSE)</f>
        <v>P R1</v>
      </c>
    </row>
    <row r="635" spans="1:12" outlineLevel="3" x14ac:dyDescent="0.25">
      <c r="A635" t="str">
        <f t="shared" si="52"/>
        <v>MiniDexed</v>
      </c>
      <c r="B635" t="str">
        <f t="shared" si="53"/>
        <v>TG4</v>
      </c>
      <c r="C635" t="str">
        <f t="shared" si="54"/>
        <v>Edit Voice</v>
      </c>
      <c r="D635" t="s">
        <v>43</v>
      </c>
      <c r="F635">
        <v>0</v>
      </c>
      <c r="G635">
        <v>99</v>
      </c>
      <c r="H635" s="3" t="s">
        <v>100</v>
      </c>
      <c r="I635" t="str">
        <f t="shared" si="50"/>
        <v>/MiniDexed/TG4/Edit Voice/P EG Rate 2</v>
      </c>
      <c r="J635">
        <f t="shared" si="51"/>
        <v>4</v>
      </c>
      <c r="K635" t="str" cm="1">
        <f t="array" ref="K635">INDEX(A635:E635,1,COUNTA(A635:E635))</f>
        <v>P EG Rate 2</v>
      </c>
      <c r="L635" t="str">
        <f>VLOOKUP(K635,$K$2:L634,2,FALSE)</f>
        <v>P R2</v>
      </c>
    </row>
    <row r="636" spans="1:12" outlineLevel="3" x14ac:dyDescent="0.25">
      <c r="A636" t="str">
        <f t="shared" si="52"/>
        <v>MiniDexed</v>
      </c>
      <c r="B636" t="str">
        <f t="shared" si="53"/>
        <v>TG4</v>
      </c>
      <c r="C636" t="str">
        <f t="shared" si="54"/>
        <v>Edit Voice</v>
      </c>
      <c r="D636" t="s">
        <v>44</v>
      </c>
      <c r="F636">
        <v>0</v>
      </c>
      <c r="G636">
        <v>99</v>
      </c>
      <c r="H636" s="3" t="s">
        <v>101</v>
      </c>
      <c r="I636" t="str">
        <f t="shared" si="50"/>
        <v>/MiniDexed/TG4/Edit Voice/P EG Rate 3</v>
      </c>
      <c r="J636">
        <f t="shared" si="51"/>
        <v>5</v>
      </c>
      <c r="K636" t="str" cm="1">
        <f t="array" ref="K636">INDEX(A636:E636,1,COUNTA(A636:E636))</f>
        <v>P EG Rate 3</v>
      </c>
      <c r="L636" t="str">
        <f>VLOOKUP(K636,$K$2:L635,2,FALSE)</f>
        <v>P R3</v>
      </c>
    </row>
    <row r="637" spans="1:12" outlineLevel="3" x14ac:dyDescent="0.25">
      <c r="A637" t="str">
        <f t="shared" si="52"/>
        <v>MiniDexed</v>
      </c>
      <c r="B637" t="str">
        <f t="shared" si="53"/>
        <v>TG4</v>
      </c>
      <c r="C637" t="str">
        <f t="shared" si="54"/>
        <v>Edit Voice</v>
      </c>
      <c r="D637" t="s">
        <v>45</v>
      </c>
      <c r="F637">
        <v>0</v>
      </c>
      <c r="G637">
        <v>99</v>
      </c>
      <c r="H637" s="3" t="s">
        <v>102</v>
      </c>
      <c r="I637" t="str">
        <f t="shared" si="50"/>
        <v>/MiniDexed/TG4/Edit Voice/P EG Rate 4</v>
      </c>
      <c r="J637">
        <f t="shared" si="51"/>
        <v>6</v>
      </c>
      <c r="K637" t="str" cm="1">
        <f t="array" ref="K637">INDEX(A637:E637,1,COUNTA(A637:E637))</f>
        <v>P EG Rate 4</v>
      </c>
      <c r="L637" t="str">
        <f>VLOOKUP(K637,$K$2:L636,2,FALSE)</f>
        <v>P R4</v>
      </c>
    </row>
    <row r="638" spans="1:12" outlineLevel="3" x14ac:dyDescent="0.25">
      <c r="A638" t="str">
        <f t="shared" si="52"/>
        <v>MiniDexed</v>
      </c>
      <c r="B638" t="str">
        <f t="shared" si="53"/>
        <v>TG4</v>
      </c>
      <c r="C638" t="str">
        <f t="shared" si="54"/>
        <v>Edit Voice</v>
      </c>
      <c r="D638" t="s">
        <v>46</v>
      </c>
      <c r="F638">
        <v>0</v>
      </c>
      <c r="G638">
        <v>99</v>
      </c>
      <c r="H638" s="3" t="s">
        <v>103</v>
      </c>
      <c r="I638" t="str">
        <f t="shared" si="50"/>
        <v>/MiniDexed/TG4/Edit Voice/P EG Level 1</v>
      </c>
      <c r="J638">
        <f t="shared" si="51"/>
        <v>7</v>
      </c>
      <c r="K638" t="str" cm="1">
        <f t="array" ref="K638">INDEX(A638:E638,1,COUNTA(A638:E638))</f>
        <v>P EG Level 1</v>
      </c>
      <c r="L638" t="str">
        <f>VLOOKUP(K638,$K$2:L637,2,FALSE)</f>
        <v>P L1</v>
      </c>
    </row>
    <row r="639" spans="1:12" outlineLevel="3" x14ac:dyDescent="0.25">
      <c r="A639" t="str">
        <f t="shared" si="52"/>
        <v>MiniDexed</v>
      </c>
      <c r="B639" t="str">
        <f t="shared" si="53"/>
        <v>TG4</v>
      </c>
      <c r="C639" t="str">
        <f t="shared" si="54"/>
        <v>Edit Voice</v>
      </c>
      <c r="D639" t="s">
        <v>47</v>
      </c>
      <c r="F639">
        <v>0</v>
      </c>
      <c r="G639">
        <v>99</v>
      </c>
      <c r="H639" s="3" t="s">
        <v>104</v>
      </c>
      <c r="I639" t="str">
        <f t="shared" si="50"/>
        <v>/MiniDexed/TG4/Edit Voice/P EG Level 2</v>
      </c>
      <c r="J639">
        <f t="shared" si="51"/>
        <v>8</v>
      </c>
      <c r="K639" t="str" cm="1">
        <f t="array" ref="K639">INDEX(A639:E639,1,COUNTA(A639:E639))</f>
        <v>P EG Level 2</v>
      </c>
      <c r="L639" t="str">
        <f>VLOOKUP(K639,$K$2:L638,2,FALSE)</f>
        <v>P L2</v>
      </c>
    </row>
    <row r="640" spans="1:12" outlineLevel="3" x14ac:dyDescent="0.25">
      <c r="A640" t="str">
        <f t="shared" si="52"/>
        <v>MiniDexed</v>
      </c>
      <c r="B640" t="str">
        <f t="shared" si="53"/>
        <v>TG4</v>
      </c>
      <c r="C640" t="str">
        <f t="shared" si="54"/>
        <v>Edit Voice</v>
      </c>
      <c r="D640" t="s">
        <v>48</v>
      </c>
      <c r="F640">
        <v>0</v>
      </c>
      <c r="G640">
        <v>99</v>
      </c>
      <c r="H640" s="3" t="s">
        <v>105</v>
      </c>
      <c r="I640" t="str">
        <f t="shared" si="50"/>
        <v>/MiniDexed/TG4/Edit Voice/P EG Level 3</v>
      </c>
      <c r="J640">
        <f t="shared" si="51"/>
        <v>9</v>
      </c>
      <c r="K640" t="str" cm="1">
        <f t="array" ref="K640">INDEX(A640:E640,1,COUNTA(A640:E640))</f>
        <v>P EG Level 3</v>
      </c>
      <c r="L640" t="str">
        <f>VLOOKUP(K640,$K$2:L639,2,FALSE)</f>
        <v>P L3</v>
      </c>
    </row>
    <row r="641" spans="1:12" outlineLevel="3" x14ac:dyDescent="0.25">
      <c r="A641" t="str">
        <f t="shared" si="52"/>
        <v>MiniDexed</v>
      </c>
      <c r="B641" t="str">
        <f t="shared" si="53"/>
        <v>TG4</v>
      </c>
      <c r="C641" t="str">
        <f t="shared" si="54"/>
        <v>Edit Voice</v>
      </c>
      <c r="D641" t="s">
        <v>49</v>
      </c>
      <c r="F641">
        <v>0</v>
      </c>
      <c r="G641">
        <v>99</v>
      </c>
      <c r="H641" s="3" t="s">
        <v>106</v>
      </c>
      <c r="I641" t="str">
        <f t="shared" si="50"/>
        <v>/MiniDexed/TG4/Edit Voice/P EG Level 4</v>
      </c>
      <c r="J641">
        <f t="shared" si="51"/>
        <v>10</v>
      </c>
      <c r="K641" t="str" cm="1">
        <f t="array" ref="K641">INDEX(A641:E641,1,COUNTA(A641:E641))</f>
        <v>P EG Level 4</v>
      </c>
      <c r="L641" t="str">
        <f>VLOOKUP(K641,$K$2:L640,2,FALSE)</f>
        <v>P L4</v>
      </c>
    </row>
    <row r="642" spans="1:12" outlineLevel="3" x14ac:dyDescent="0.25">
      <c r="A642" t="str">
        <f t="shared" si="52"/>
        <v>MiniDexed</v>
      </c>
      <c r="B642" t="str">
        <f t="shared" si="53"/>
        <v>TG4</v>
      </c>
      <c r="C642" t="str">
        <f t="shared" si="54"/>
        <v>Edit Voice</v>
      </c>
      <c r="D642" t="s">
        <v>50</v>
      </c>
      <c r="F642">
        <v>0</v>
      </c>
      <c r="G642">
        <v>1</v>
      </c>
      <c r="H642" s="3" t="s">
        <v>107</v>
      </c>
      <c r="I642" t="str">
        <f t="shared" si="50"/>
        <v>/MiniDexed/TG4/Edit Voice/Osc Key Sync</v>
      </c>
      <c r="J642">
        <f t="shared" si="51"/>
        <v>11</v>
      </c>
      <c r="K642" t="str" cm="1">
        <f t="array" ref="K642">INDEX(A642:E642,1,COUNTA(A642:E642))</f>
        <v>Osc Key Sync</v>
      </c>
      <c r="L642" t="str">
        <f>VLOOKUP(K642,$K$2:L641,2,FALSE)</f>
        <v>Sync</v>
      </c>
    </row>
    <row r="643" spans="1:12" outlineLevel="3" x14ac:dyDescent="0.25">
      <c r="A643" t="str">
        <f t="shared" si="52"/>
        <v>MiniDexed</v>
      </c>
      <c r="B643" t="str">
        <f t="shared" si="53"/>
        <v>TG4</v>
      </c>
      <c r="C643" t="str">
        <f t="shared" si="54"/>
        <v>Edit Voice</v>
      </c>
      <c r="D643" t="s">
        <v>51</v>
      </c>
      <c r="F643">
        <v>0</v>
      </c>
      <c r="G643">
        <v>99</v>
      </c>
      <c r="H643" s="3" t="s">
        <v>108</v>
      </c>
      <c r="I643" t="str">
        <f t="shared" ref="I643:I706" si="55">IF(LEN(A643)&gt;0,"/"&amp;A643,"")&amp;IF(LEN(B643)&gt;0,"/"&amp;B643,"")&amp;IF(LEN(C643)&gt;0,"/"&amp;C643,"")&amp;IF(LEN(D643)&gt;0,"/"&amp;D643,"")&amp;IF(LEN(E643)&gt;0,"/"&amp;E643,"")</f>
        <v>/MiniDexed/TG4/Edit Voice/LFO Speed</v>
      </c>
      <c r="J643">
        <f t="shared" ref="J643:J706" si="56">IF(COUNTA(A643:E643)=COUNTA(A642:E642),J642+1,1)</f>
        <v>12</v>
      </c>
      <c r="K643" t="str" cm="1">
        <f t="array" ref="K643">INDEX(A643:E643,1,COUNTA(A643:E643))</f>
        <v>LFO Speed</v>
      </c>
      <c r="L643" t="str">
        <f>VLOOKUP(K643,$K$2:L642,2,FALSE)</f>
        <v>LFO speed</v>
      </c>
    </row>
    <row r="644" spans="1:12" outlineLevel="3" x14ac:dyDescent="0.25">
      <c r="A644" t="str">
        <f t="shared" ref="A644:A707" si="57">A643</f>
        <v>MiniDexed</v>
      </c>
      <c r="B644" t="str">
        <f t="shared" si="53"/>
        <v>TG4</v>
      </c>
      <c r="C644" t="str">
        <f t="shared" si="54"/>
        <v>Edit Voice</v>
      </c>
      <c r="D644" t="s">
        <v>52</v>
      </c>
      <c r="F644">
        <v>0</v>
      </c>
      <c r="G644">
        <v>99</v>
      </c>
      <c r="H644" s="3" t="s">
        <v>109</v>
      </c>
      <c r="I644" t="str">
        <f t="shared" si="55"/>
        <v>/MiniDexed/TG4/Edit Voice/LFO Delay</v>
      </c>
      <c r="J644">
        <f t="shared" si="56"/>
        <v>13</v>
      </c>
      <c r="K644" t="str" cm="1">
        <f t="array" ref="K644">INDEX(A644:E644,1,COUNTA(A644:E644))</f>
        <v>LFO Delay</v>
      </c>
      <c r="L644" t="e">
        <f>VLOOKUP(K644,$K$2:L643,2,FALSE)</f>
        <v>#N/A</v>
      </c>
    </row>
    <row r="645" spans="1:12" outlineLevel="3" x14ac:dyDescent="0.25">
      <c r="A645" t="str">
        <f t="shared" si="57"/>
        <v>MiniDexed</v>
      </c>
      <c r="B645" t="str">
        <f t="shared" si="53"/>
        <v>TG4</v>
      </c>
      <c r="C645" t="str">
        <f t="shared" si="54"/>
        <v>Edit Voice</v>
      </c>
      <c r="D645" t="s">
        <v>53</v>
      </c>
      <c r="F645">
        <v>0</v>
      </c>
      <c r="G645">
        <v>99</v>
      </c>
      <c r="H645" s="3" t="s">
        <v>110</v>
      </c>
      <c r="I645" t="str">
        <f t="shared" si="55"/>
        <v>/MiniDexed/TG4/Edit Voice/LFO PMD</v>
      </c>
      <c r="J645">
        <f t="shared" si="56"/>
        <v>14</v>
      </c>
      <c r="K645" t="str" cm="1">
        <f t="array" ref="K645">INDEX(A645:E645,1,COUNTA(A645:E645))</f>
        <v>LFO PMD</v>
      </c>
      <c r="L645" t="e">
        <f>VLOOKUP(K645,$K$2:L644,2,FALSE)</f>
        <v>#N/A</v>
      </c>
    </row>
    <row r="646" spans="1:12" outlineLevel="3" x14ac:dyDescent="0.25">
      <c r="A646" t="str">
        <f t="shared" si="57"/>
        <v>MiniDexed</v>
      </c>
      <c r="B646" t="str">
        <f t="shared" si="53"/>
        <v>TG4</v>
      </c>
      <c r="C646" t="str">
        <f t="shared" si="54"/>
        <v>Edit Voice</v>
      </c>
      <c r="D646" t="s">
        <v>54</v>
      </c>
      <c r="F646">
        <v>0</v>
      </c>
      <c r="G646">
        <v>99</v>
      </c>
      <c r="H646" s="3" t="s">
        <v>111</v>
      </c>
      <c r="I646" t="str">
        <f t="shared" si="55"/>
        <v>/MiniDexed/TG4/Edit Voice/LFO AMD</v>
      </c>
      <c r="J646">
        <f t="shared" si="56"/>
        <v>15</v>
      </c>
      <c r="K646" t="str" cm="1">
        <f t="array" ref="K646">INDEX(A646:E646,1,COUNTA(A646:E646))</f>
        <v>LFO AMD</v>
      </c>
      <c r="L646" t="e">
        <f>VLOOKUP(K646,$K$2:L645,2,FALSE)</f>
        <v>#N/A</v>
      </c>
    </row>
    <row r="647" spans="1:12" outlineLevel="3" x14ac:dyDescent="0.25">
      <c r="A647" t="str">
        <f t="shared" si="57"/>
        <v>MiniDexed</v>
      </c>
      <c r="B647" t="str">
        <f t="shared" si="53"/>
        <v>TG4</v>
      </c>
      <c r="C647" t="str">
        <f t="shared" si="54"/>
        <v>Edit Voice</v>
      </c>
      <c r="D647" t="s">
        <v>55</v>
      </c>
      <c r="F647">
        <v>0</v>
      </c>
      <c r="G647">
        <v>1</v>
      </c>
      <c r="H647" s="3" t="s">
        <v>112</v>
      </c>
      <c r="I647" t="str">
        <f t="shared" si="55"/>
        <v>/MiniDexed/TG4/Edit Voice/LFO Sync</v>
      </c>
      <c r="J647">
        <f t="shared" si="56"/>
        <v>16</v>
      </c>
      <c r="K647" t="str" cm="1">
        <f t="array" ref="K647">INDEX(A647:E647,1,COUNTA(A647:E647))</f>
        <v>LFO Sync</v>
      </c>
      <c r="L647" t="e">
        <f>VLOOKUP(K647,$K$2:L646,2,FALSE)</f>
        <v>#N/A</v>
      </c>
    </row>
    <row r="648" spans="1:12" outlineLevel="3" x14ac:dyDescent="0.25">
      <c r="A648" t="str">
        <f t="shared" si="57"/>
        <v>MiniDexed</v>
      </c>
      <c r="B648" t="str">
        <f t="shared" si="53"/>
        <v>TG4</v>
      </c>
      <c r="C648" t="str">
        <f t="shared" si="54"/>
        <v>Edit Voice</v>
      </c>
      <c r="D648" t="s">
        <v>56</v>
      </c>
      <c r="F648">
        <v>0</v>
      </c>
      <c r="G648">
        <v>5</v>
      </c>
      <c r="H648" s="3" t="s">
        <v>113</v>
      </c>
      <c r="I648" t="str">
        <f t="shared" si="55"/>
        <v>/MiniDexed/TG4/Edit Voice/LFO Wave</v>
      </c>
      <c r="J648">
        <f t="shared" si="56"/>
        <v>17</v>
      </c>
      <c r="K648" t="str" cm="1">
        <f t="array" ref="K648">INDEX(A648:E648,1,COUNTA(A648:E648))</f>
        <v>LFO Wave</v>
      </c>
      <c r="L648" t="e">
        <f>VLOOKUP(K648,$K$2:L647,2,FALSE)</f>
        <v>#N/A</v>
      </c>
    </row>
    <row r="649" spans="1:12" outlineLevel="3" x14ac:dyDescent="0.25">
      <c r="A649" t="str">
        <f t="shared" si="57"/>
        <v>MiniDexed</v>
      </c>
      <c r="B649" t="str">
        <f t="shared" si="53"/>
        <v>TG4</v>
      </c>
      <c r="C649" t="str">
        <f t="shared" si="54"/>
        <v>Edit Voice</v>
      </c>
      <c r="D649" t="s">
        <v>57</v>
      </c>
      <c r="F649">
        <v>0</v>
      </c>
      <c r="G649">
        <v>7</v>
      </c>
      <c r="H649" s="3" t="s">
        <v>114</v>
      </c>
      <c r="I649" t="str">
        <f t="shared" si="55"/>
        <v>/MiniDexed/TG4/Edit Voice/P Mod Sens.</v>
      </c>
      <c r="J649">
        <f t="shared" si="56"/>
        <v>18</v>
      </c>
      <c r="K649" t="str" cm="1">
        <f t="array" ref="K649">INDEX(A649:E649,1,COUNTA(A649:E649))</f>
        <v>P Mod Sens.</v>
      </c>
      <c r="L649" t="e">
        <f>VLOOKUP(K649,$K$2:L648,2,FALSE)</f>
        <v>#N/A</v>
      </c>
    </row>
    <row r="650" spans="1:12" outlineLevel="3" x14ac:dyDescent="0.25">
      <c r="A650" t="str">
        <f t="shared" si="57"/>
        <v>MiniDexed</v>
      </c>
      <c r="B650" t="str">
        <f t="shared" si="53"/>
        <v>TG4</v>
      </c>
      <c r="C650" t="str">
        <f t="shared" si="54"/>
        <v>Edit Voice</v>
      </c>
      <c r="D650" t="s">
        <v>58</v>
      </c>
      <c r="F650">
        <v>0</v>
      </c>
      <c r="G650">
        <v>48</v>
      </c>
      <c r="H650" s="3" t="s">
        <v>115</v>
      </c>
      <c r="I650" t="str">
        <f t="shared" si="55"/>
        <v>/MiniDexed/TG4/Edit Voice/Transpose</v>
      </c>
      <c r="J650">
        <f t="shared" si="56"/>
        <v>19</v>
      </c>
      <c r="K650" t="str" cm="1">
        <f t="array" ref="K650">INDEX(A650:E650,1,COUNTA(A650:E650))</f>
        <v>Transpose</v>
      </c>
      <c r="L650" t="e">
        <f>VLOOKUP(K650,$K$2:L649,2,FALSE)</f>
        <v>#N/A</v>
      </c>
    </row>
    <row r="651" spans="1:12" outlineLevel="1" x14ac:dyDescent="0.25">
      <c r="A651" t="str">
        <f t="shared" si="57"/>
        <v>MiniDexed</v>
      </c>
      <c r="B651" s="1" t="s">
        <v>62</v>
      </c>
      <c r="I651" t="str">
        <f t="shared" si="55"/>
        <v>/MiniDexed/TG5</v>
      </c>
      <c r="J651">
        <f t="shared" si="56"/>
        <v>1</v>
      </c>
      <c r="K651" t="str" cm="1">
        <f t="array" ref="K651">INDEX(A651:E651,1,COUNTA(A651:E651))</f>
        <v>TG5</v>
      </c>
      <c r="L651" t="e">
        <f>VLOOKUP(K651,$K$2:L650,2,FALSE)</f>
        <v>#N/A</v>
      </c>
    </row>
    <row r="652" spans="1:12" outlineLevel="2" x14ac:dyDescent="0.25">
      <c r="A652" t="str">
        <f t="shared" si="57"/>
        <v>MiniDexed</v>
      </c>
      <c r="B652" t="str">
        <f>B651</f>
        <v>TG5</v>
      </c>
      <c r="C652" t="s">
        <v>7</v>
      </c>
      <c r="F652">
        <v>0</v>
      </c>
      <c r="G652">
        <v>31</v>
      </c>
      <c r="H652" t="s">
        <v>88</v>
      </c>
      <c r="I652" t="str">
        <f t="shared" si="55"/>
        <v>/MiniDexed/TG5/Voice</v>
      </c>
      <c r="J652">
        <f t="shared" si="56"/>
        <v>1</v>
      </c>
      <c r="K652" t="str" cm="1">
        <f t="array" ref="K652">INDEX(A652:E652,1,COUNTA(A652:E652))</f>
        <v>Voice</v>
      </c>
      <c r="L652" t="str">
        <f>VLOOKUP(K652,$K$2:L651,2,FALSE)</f>
        <v>Prst</v>
      </c>
    </row>
    <row r="653" spans="1:12" outlineLevel="2" x14ac:dyDescent="0.25">
      <c r="A653" t="str">
        <f t="shared" si="57"/>
        <v>MiniDexed</v>
      </c>
      <c r="B653" t="str">
        <f t="shared" ref="B653:B716" si="58">B652</f>
        <v>TG5</v>
      </c>
      <c r="C653" t="s">
        <v>8</v>
      </c>
      <c r="F653">
        <v>0</v>
      </c>
      <c r="G653">
        <f>2^14</f>
        <v>16384</v>
      </c>
      <c r="H653" t="s">
        <v>89</v>
      </c>
      <c r="I653" t="str">
        <f t="shared" si="55"/>
        <v>/MiniDexed/TG5/Bank</v>
      </c>
      <c r="J653">
        <f t="shared" si="56"/>
        <v>2</v>
      </c>
      <c r="K653" t="str" cm="1">
        <f t="array" ref="K653">INDEX(A653:E653,1,COUNTA(A653:E653))</f>
        <v>Bank</v>
      </c>
      <c r="L653" t="str">
        <f>VLOOKUP(K653,$K$2:L652,2,FALSE)</f>
        <v>Bank</v>
      </c>
    </row>
    <row r="654" spans="1:12" outlineLevel="2" x14ac:dyDescent="0.25">
      <c r="A654" t="str">
        <f t="shared" si="57"/>
        <v>MiniDexed</v>
      </c>
      <c r="B654" t="str">
        <f t="shared" si="58"/>
        <v>TG5</v>
      </c>
      <c r="C654" t="s">
        <v>9</v>
      </c>
      <c r="F654">
        <v>0</v>
      </c>
      <c r="G654">
        <v>127</v>
      </c>
      <c r="H654" t="s">
        <v>90</v>
      </c>
      <c r="I654" t="str">
        <f t="shared" si="55"/>
        <v>/MiniDexed/TG5/Volume</v>
      </c>
      <c r="J654">
        <f t="shared" si="56"/>
        <v>3</v>
      </c>
      <c r="K654" t="str" cm="1">
        <f t="array" ref="K654">INDEX(A654:E654,1,COUNTA(A654:E654))</f>
        <v>Volume</v>
      </c>
      <c r="L654" t="str">
        <f>VLOOKUP(K654,$K$2:L653,2,FALSE)</f>
        <v>Vol</v>
      </c>
    </row>
    <row r="655" spans="1:12" outlineLevel="2" x14ac:dyDescent="0.25">
      <c r="A655" t="str">
        <f t="shared" si="57"/>
        <v>MiniDexed</v>
      </c>
      <c r="B655" t="str">
        <f t="shared" si="58"/>
        <v>TG5</v>
      </c>
      <c r="C655" t="s">
        <v>10</v>
      </c>
      <c r="F655">
        <v>0</v>
      </c>
      <c r="G655">
        <v>127</v>
      </c>
      <c r="H655" t="s">
        <v>91</v>
      </c>
      <c r="I655" t="str">
        <f t="shared" si="55"/>
        <v>/MiniDexed/TG5/Pan</v>
      </c>
      <c r="J655">
        <f t="shared" si="56"/>
        <v>4</v>
      </c>
      <c r="K655" t="str" cm="1">
        <f t="array" ref="K655">INDEX(A655:E655,1,COUNTA(A655:E655))</f>
        <v>Pan</v>
      </c>
      <c r="L655" t="str">
        <f>VLOOKUP(K655,$K$2:L654,2,FALSE)</f>
        <v>Pan</v>
      </c>
    </row>
    <row r="656" spans="1:12" outlineLevel="2" x14ac:dyDescent="0.25">
      <c r="A656" t="str">
        <f t="shared" si="57"/>
        <v>MiniDexed</v>
      </c>
      <c r="B656" t="str">
        <f t="shared" si="58"/>
        <v>TG5</v>
      </c>
      <c r="C656" t="s">
        <v>11</v>
      </c>
      <c r="F656">
        <v>0</v>
      </c>
      <c r="G656">
        <v>99</v>
      </c>
      <c r="H656" t="s">
        <v>92</v>
      </c>
      <c r="I656" t="str">
        <f t="shared" si="55"/>
        <v>/MiniDexed/TG5/Reverd-Send</v>
      </c>
      <c r="J656">
        <f t="shared" si="56"/>
        <v>5</v>
      </c>
      <c r="K656" t="str" cm="1">
        <f t="array" ref="K656">INDEX(A656:E656,1,COUNTA(A656:E656))</f>
        <v>Reverd-Send</v>
      </c>
      <c r="L656" t="str">
        <f>VLOOKUP(K656,$K$2:L655,2,FALSE)</f>
        <v>Revb</v>
      </c>
    </row>
    <row r="657" spans="1:12" outlineLevel="2" x14ac:dyDescent="0.25">
      <c r="A657" t="str">
        <f t="shared" si="57"/>
        <v>MiniDexed</v>
      </c>
      <c r="B657" t="str">
        <f t="shared" si="58"/>
        <v>TG5</v>
      </c>
      <c r="C657" t="s">
        <v>12</v>
      </c>
      <c r="F657">
        <v>-99</v>
      </c>
      <c r="G657">
        <v>99</v>
      </c>
      <c r="H657" t="s">
        <v>93</v>
      </c>
      <c r="I657" t="str">
        <f t="shared" si="55"/>
        <v>/MiniDexed/TG5/Detune</v>
      </c>
      <c r="J657">
        <f t="shared" si="56"/>
        <v>6</v>
      </c>
      <c r="K657" t="str" cm="1">
        <f t="array" ref="K657">INDEX(A657:E657,1,COUNTA(A657:E657))</f>
        <v>Detune</v>
      </c>
      <c r="L657" t="str">
        <f>VLOOKUP(K657,$K$2:L656,2,FALSE)</f>
        <v>Tune</v>
      </c>
    </row>
    <row r="658" spans="1:12" outlineLevel="2" x14ac:dyDescent="0.25">
      <c r="A658" t="str">
        <f t="shared" si="57"/>
        <v>MiniDexed</v>
      </c>
      <c r="B658" t="str">
        <f t="shared" si="58"/>
        <v>TG5</v>
      </c>
      <c r="C658" t="s">
        <v>13</v>
      </c>
      <c r="F658">
        <v>0</v>
      </c>
      <c r="G658">
        <v>99</v>
      </c>
      <c r="H658" t="s">
        <v>94</v>
      </c>
      <c r="I658" t="str">
        <f t="shared" si="55"/>
        <v>/MiniDexed/TG5/Cutoff</v>
      </c>
      <c r="J658">
        <f t="shared" si="56"/>
        <v>7</v>
      </c>
      <c r="K658" t="str" cm="1">
        <f t="array" ref="K658">INDEX(A658:E658,1,COUNTA(A658:E658))</f>
        <v>Cutoff</v>
      </c>
      <c r="L658" t="str">
        <f>VLOOKUP(K658,$K$2:L657,2,FALSE)</f>
        <v>COff</v>
      </c>
    </row>
    <row r="659" spans="1:12" outlineLevel="2" x14ac:dyDescent="0.25">
      <c r="A659" t="str">
        <f t="shared" si="57"/>
        <v>MiniDexed</v>
      </c>
      <c r="B659" t="str">
        <f t="shared" si="58"/>
        <v>TG5</v>
      </c>
      <c r="C659" t="s">
        <v>14</v>
      </c>
      <c r="F659">
        <v>0</v>
      </c>
      <c r="G659">
        <v>99</v>
      </c>
      <c r="H659" t="s">
        <v>95</v>
      </c>
      <c r="I659" t="str">
        <f t="shared" si="55"/>
        <v>/MiniDexed/TG5/Resonance</v>
      </c>
      <c r="J659">
        <f t="shared" si="56"/>
        <v>8</v>
      </c>
      <c r="K659" t="str" cm="1">
        <f t="array" ref="K659">INDEX(A659:E659,1,COUNTA(A659:E659))</f>
        <v>Resonance</v>
      </c>
      <c r="L659" t="str">
        <f>VLOOKUP(K659,$K$2:L658,2,FALSE)</f>
        <v>Res</v>
      </c>
    </row>
    <row r="660" spans="1:12" outlineLevel="2" x14ac:dyDescent="0.25">
      <c r="A660" t="str">
        <f t="shared" si="57"/>
        <v>MiniDexed</v>
      </c>
      <c r="B660" t="str">
        <f t="shared" si="58"/>
        <v>TG5</v>
      </c>
      <c r="C660" t="s">
        <v>15</v>
      </c>
      <c r="F660">
        <v>0</v>
      </c>
      <c r="G660">
        <v>17</v>
      </c>
      <c r="H660" t="s">
        <v>96</v>
      </c>
      <c r="I660" t="str">
        <f t="shared" si="55"/>
        <v>/MiniDexed/TG5/Channel</v>
      </c>
      <c r="J660">
        <f t="shared" si="56"/>
        <v>9</v>
      </c>
      <c r="K660" t="str" cm="1">
        <f t="array" ref="K660">INDEX(A660:E660,1,COUNTA(A660:E660))</f>
        <v>Channel</v>
      </c>
      <c r="L660" t="str">
        <f>VLOOKUP(K660,$K$2:L659,2,FALSE)</f>
        <v>Chan</v>
      </c>
    </row>
    <row r="661" spans="1:12" outlineLevel="2" x14ac:dyDescent="0.25">
      <c r="A661" t="str">
        <f t="shared" si="57"/>
        <v>MiniDexed</v>
      </c>
      <c r="B661" t="str">
        <f t="shared" si="58"/>
        <v>TG5</v>
      </c>
      <c r="C661" s="1" t="s">
        <v>16</v>
      </c>
      <c r="I661" t="str">
        <f t="shared" si="55"/>
        <v>/MiniDexed/TG5/Edit Voice</v>
      </c>
      <c r="J661">
        <f t="shared" si="56"/>
        <v>10</v>
      </c>
      <c r="K661" t="str" cm="1">
        <f t="array" ref="K661">INDEX(A661:E661,1,COUNTA(A661:E661))</f>
        <v>Edit Voice</v>
      </c>
      <c r="L661">
        <f>VLOOKUP(K661,$K$2:L660,2,FALSE)</f>
        <v>0</v>
      </c>
    </row>
    <row r="662" spans="1:12" outlineLevel="3" x14ac:dyDescent="0.25">
      <c r="A662" t="str">
        <f t="shared" si="57"/>
        <v>MiniDexed</v>
      </c>
      <c r="B662" t="str">
        <f t="shared" si="58"/>
        <v>TG5</v>
      </c>
      <c r="C662" t="str">
        <f>C661</f>
        <v>Edit Voice</v>
      </c>
      <c r="D662" s="1" t="s">
        <v>17</v>
      </c>
      <c r="I662" t="str">
        <f t="shared" si="55"/>
        <v>/MiniDexed/TG5/Edit Voice/OP1</v>
      </c>
      <c r="J662">
        <f t="shared" si="56"/>
        <v>1</v>
      </c>
      <c r="K662" t="str" cm="1">
        <f t="array" ref="K662">INDEX(A662:E662,1,COUNTA(A662:E662))</f>
        <v>OP1</v>
      </c>
      <c r="L662" t="str">
        <f>VLOOKUP(K662,$K$2:L661,2,FALSE)</f>
        <v>OP1</v>
      </c>
    </row>
    <row r="663" spans="1:12" outlineLevel="4" x14ac:dyDescent="0.25">
      <c r="A663" t="str">
        <f t="shared" si="57"/>
        <v>MiniDexed</v>
      </c>
      <c r="B663" t="str">
        <f t="shared" si="58"/>
        <v>TG5</v>
      </c>
      <c r="C663" t="str">
        <f t="shared" ref="C663:D726" si="59">C662</f>
        <v>Edit Voice</v>
      </c>
      <c r="D663" t="str">
        <f>D662</f>
        <v>OP1</v>
      </c>
      <c r="E663" t="s">
        <v>18</v>
      </c>
      <c r="F663">
        <v>0</v>
      </c>
      <c r="G663">
        <v>99</v>
      </c>
      <c r="H663" s="3" t="s">
        <v>116</v>
      </c>
      <c r="I663" t="str">
        <f t="shared" si="55"/>
        <v>/MiniDexed/TG5/Edit Voice/OP1/Output Level</v>
      </c>
      <c r="J663">
        <f t="shared" si="56"/>
        <v>1</v>
      </c>
      <c r="K663" t="str" cm="1">
        <f t="array" ref="K663">INDEX(A663:E663,1,COUNTA(A663:E663))</f>
        <v>Output Level</v>
      </c>
      <c r="L663" t="str">
        <f>VLOOKUP(K663,$K$2:L662,2,FALSE)</f>
        <v>Lvl</v>
      </c>
    </row>
    <row r="664" spans="1:12" outlineLevel="4" x14ac:dyDescent="0.25">
      <c r="A664" t="str">
        <f t="shared" si="57"/>
        <v>MiniDexed</v>
      </c>
      <c r="B664" t="str">
        <f t="shared" si="58"/>
        <v>TG5</v>
      </c>
      <c r="C664" t="str">
        <f t="shared" si="59"/>
        <v>Edit Voice</v>
      </c>
      <c r="D664" t="str">
        <f t="shared" si="59"/>
        <v>OP1</v>
      </c>
      <c r="E664" t="s">
        <v>19</v>
      </c>
      <c r="F664">
        <v>0</v>
      </c>
      <c r="G664">
        <v>31</v>
      </c>
      <c r="H664" s="3" t="s">
        <v>117</v>
      </c>
      <c r="I664" t="str">
        <f t="shared" si="55"/>
        <v>/MiniDexed/TG5/Edit Voice/OP1/Freq Coarse</v>
      </c>
      <c r="J664">
        <f t="shared" si="56"/>
        <v>2</v>
      </c>
      <c r="K664" t="str" cm="1">
        <f t="array" ref="K664">INDEX(A664:E664,1,COUNTA(A664:E664))</f>
        <v>Freq Coarse</v>
      </c>
      <c r="L664" t="str">
        <f>VLOOKUP(K664,$K$2:L663,2,FALSE)</f>
        <v>Coar</v>
      </c>
    </row>
    <row r="665" spans="1:12" outlineLevel="4" x14ac:dyDescent="0.25">
      <c r="A665" t="str">
        <f t="shared" si="57"/>
        <v>MiniDexed</v>
      </c>
      <c r="B665" t="str">
        <f t="shared" si="58"/>
        <v>TG5</v>
      </c>
      <c r="C665" t="str">
        <f t="shared" si="59"/>
        <v>Edit Voice</v>
      </c>
      <c r="D665" t="str">
        <f t="shared" si="59"/>
        <v>OP1</v>
      </c>
      <c r="E665" t="s">
        <v>20</v>
      </c>
      <c r="F665">
        <v>0</v>
      </c>
      <c r="G665">
        <v>99</v>
      </c>
      <c r="H665" s="3" t="s">
        <v>118</v>
      </c>
      <c r="I665" t="str">
        <f t="shared" si="55"/>
        <v>/MiniDexed/TG5/Edit Voice/OP1/Freq Fine</v>
      </c>
      <c r="J665">
        <f t="shared" si="56"/>
        <v>3</v>
      </c>
      <c r="K665" t="str" cm="1">
        <f t="array" ref="K665">INDEX(A665:E665,1,COUNTA(A665:E665))</f>
        <v>Freq Fine</v>
      </c>
      <c r="L665" t="str">
        <f>VLOOKUP(K665,$K$2:L664,2,FALSE)</f>
        <v>Fine</v>
      </c>
    </row>
    <row r="666" spans="1:12" outlineLevel="4" x14ac:dyDescent="0.25">
      <c r="A666" t="str">
        <f t="shared" si="57"/>
        <v>MiniDexed</v>
      </c>
      <c r="B666" t="str">
        <f t="shared" si="58"/>
        <v>TG5</v>
      </c>
      <c r="C666" t="str">
        <f t="shared" si="59"/>
        <v>Edit Voice</v>
      </c>
      <c r="D666" t="str">
        <f t="shared" si="59"/>
        <v>OP1</v>
      </c>
      <c r="E666" t="s">
        <v>21</v>
      </c>
      <c r="F666">
        <v>0</v>
      </c>
      <c r="G666">
        <v>14</v>
      </c>
      <c r="H666" s="3" t="s">
        <v>119</v>
      </c>
      <c r="I666" t="str">
        <f t="shared" si="55"/>
        <v>/MiniDexed/TG5/Edit Voice/OP1/Osc Detune</v>
      </c>
      <c r="J666">
        <f t="shared" si="56"/>
        <v>4</v>
      </c>
      <c r="K666" t="str" cm="1">
        <f t="array" ref="K666">INDEX(A666:E666,1,COUNTA(A666:E666))</f>
        <v>Osc Detune</v>
      </c>
      <c r="L666" t="str">
        <f>VLOOKUP(K666,$K$2:L665,2,FALSE)</f>
        <v>Detn</v>
      </c>
    </row>
    <row r="667" spans="1:12" outlineLevel="4" x14ac:dyDescent="0.25">
      <c r="A667" t="str">
        <f t="shared" si="57"/>
        <v>MiniDexed</v>
      </c>
      <c r="B667" t="str">
        <f t="shared" si="58"/>
        <v>TG5</v>
      </c>
      <c r="C667" t="str">
        <f t="shared" si="59"/>
        <v>Edit Voice</v>
      </c>
      <c r="D667" t="str">
        <f t="shared" si="59"/>
        <v>OP1</v>
      </c>
      <c r="E667" t="s">
        <v>22</v>
      </c>
      <c r="F667">
        <v>0</v>
      </c>
      <c r="G667">
        <v>1</v>
      </c>
      <c r="H667" s="3" t="s">
        <v>120</v>
      </c>
      <c r="I667" t="str">
        <f t="shared" si="55"/>
        <v>/MiniDexed/TG5/Edit Voice/OP1/Osc Mode</v>
      </c>
      <c r="J667">
        <f t="shared" si="56"/>
        <v>5</v>
      </c>
      <c r="K667" t="str" cm="1">
        <f t="array" ref="K667">INDEX(A667:E667,1,COUNTA(A667:E667))</f>
        <v>Osc Mode</v>
      </c>
      <c r="L667" t="str">
        <f>VLOOKUP(K667,$K$2:L666,2,FALSE)</f>
        <v>Mode</v>
      </c>
    </row>
    <row r="668" spans="1:12" outlineLevel="4" x14ac:dyDescent="0.25">
      <c r="A668" t="str">
        <f t="shared" si="57"/>
        <v>MiniDexed</v>
      </c>
      <c r="B668" t="str">
        <f t="shared" si="58"/>
        <v>TG5</v>
      </c>
      <c r="C668" t="str">
        <f t="shared" si="59"/>
        <v>Edit Voice</v>
      </c>
      <c r="D668" t="str">
        <f t="shared" si="59"/>
        <v>OP1</v>
      </c>
      <c r="E668" t="s">
        <v>23</v>
      </c>
      <c r="F668">
        <v>0</v>
      </c>
      <c r="G668">
        <v>99</v>
      </c>
      <c r="H668" s="3" t="s">
        <v>121</v>
      </c>
      <c r="I668" t="str">
        <f t="shared" si="55"/>
        <v>/MiniDexed/TG5/Edit Voice/OP1/EG Rate 1</v>
      </c>
      <c r="J668">
        <f t="shared" si="56"/>
        <v>6</v>
      </c>
      <c r="K668" t="str" cm="1">
        <f t="array" ref="K668">INDEX(A668:E668,1,COUNTA(A668:E668))</f>
        <v>EG Rate 1</v>
      </c>
      <c r="L668" t="str">
        <f>VLOOKUP(K668,$K$2:L667,2,FALSE)</f>
        <v>EGR1</v>
      </c>
    </row>
    <row r="669" spans="1:12" outlineLevel="4" x14ac:dyDescent="0.25">
      <c r="A669" t="str">
        <f t="shared" si="57"/>
        <v>MiniDexed</v>
      </c>
      <c r="B669" t="str">
        <f t="shared" si="58"/>
        <v>TG5</v>
      </c>
      <c r="C669" t="str">
        <f t="shared" si="59"/>
        <v>Edit Voice</v>
      </c>
      <c r="D669" t="str">
        <f t="shared" si="59"/>
        <v>OP1</v>
      </c>
      <c r="E669" t="s">
        <v>24</v>
      </c>
      <c r="F669">
        <v>0</v>
      </c>
      <c r="G669">
        <v>99</v>
      </c>
      <c r="H669" s="3" t="s">
        <v>122</v>
      </c>
      <c r="I669" t="str">
        <f t="shared" si="55"/>
        <v>/MiniDexed/TG5/Edit Voice/OP1/EG Rate 2</v>
      </c>
      <c r="J669">
        <f t="shared" si="56"/>
        <v>7</v>
      </c>
      <c r="K669" t="str" cm="1">
        <f t="array" ref="K669">INDEX(A669:E669,1,COUNTA(A669:E669))</f>
        <v>EG Rate 2</v>
      </c>
      <c r="L669" t="str">
        <f>VLOOKUP(K669,$K$2:L668,2,FALSE)</f>
        <v>EGR2</v>
      </c>
    </row>
    <row r="670" spans="1:12" outlineLevel="4" x14ac:dyDescent="0.25">
      <c r="A670" t="str">
        <f t="shared" si="57"/>
        <v>MiniDexed</v>
      </c>
      <c r="B670" t="str">
        <f t="shared" si="58"/>
        <v>TG5</v>
      </c>
      <c r="C670" t="str">
        <f t="shared" si="59"/>
        <v>Edit Voice</v>
      </c>
      <c r="D670" t="str">
        <f t="shared" si="59"/>
        <v>OP1</v>
      </c>
      <c r="E670" t="s">
        <v>25</v>
      </c>
      <c r="F670">
        <v>0</v>
      </c>
      <c r="G670">
        <v>99</v>
      </c>
      <c r="H670" s="3" t="s">
        <v>123</v>
      </c>
      <c r="I670" t="str">
        <f t="shared" si="55"/>
        <v>/MiniDexed/TG5/Edit Voice/OP1/EG Rate 3</v>
      </c>
      <c r="J670">
        <f t="shared" si="56"/>
        <v>8</v>
      </c>
      <c r="K670" t="str" cm="1">
        <f t="array" ref="K670">INDEX(A670:E670,1,COUNTA(A670:E670))</f>
        <v>EG Rate 3</v>
      </c>
      <c r="L670" t="str">
        <f>VLOOKUP(K670,$K$2:L669,2,FALSE)</f>
        <v>EGR3</v>
      </c>
    </row>
    <row r="671" spans="1:12" outlineLevel="4" x14ac:dyDescent="0.25">
      <c r="A671" t="str">
        <f t="shared" si="57"/>
        <v>MiniDexed</v>
      </c>
      <c r="B671" t="str">
        <f t="shared" si="58"/>
        <v>TG5</v>
      </c>
      <c r="C671" t="str">
        <f t="shared" si="59"/>
        <v>Edit Voice</v>
      </c>
      <c r="D671" t="str">
        <f t="shared" si="59"/>
        <v>OP1</v>
      </c>
      <c r="E671" t="s">
        <v>26</v>
      </c>
      <c r="F671">
        <v>0</v>
      </c>
      <c r="G671">
        <v>99</v>
      </c>
      <c r="H671" s="3" t="s">
        <v>124</v>
      </c>
      <c r="I671" t="str">
        <f t="shared" si="55"/>
        <v>/MiniDexed/TG5/Edit Voice/OP1/EG Rate 4</v>
      </c>
      <c r="J671">
        <f t="shared" si="56"/>
        <v>9</v>
      </c>
      <c r="K671" t="str" cm="1">
        <f t="array" ref="K671">INDEX(A671:E671,1,COUNTA(A671:E671))</f>
        <v>EG Rate 4</v>
      </c>
      <c r="L671" t="str">
        <f>VLOOKUP(K671,$K$2:L670,2,FALSE)</f>
        <v>EGR4</v>
      </c>
    </row>
    <row r="672" spans="1:12" outlineLevel="4" x14ac:dyDescent="0.25">
      <c r="A672" t="str">
        <f t="shared" si="57"/>
        <v>MiniDexed</v>
      </c>
      <c r="B672" t="str">
        <f t="shared" si="58"/>
        <v>TG5</v>
      </c>
      <c r="C672" t="str">
        <f t="shared" si="59"/>
        <v>Edit Voice</v>
      </c>
      <c r="D672" t="str">
        <f t="shared" si="59"/>
        <v>OP1</v>
      </c>
      <c r="E672" t="s">
        <v>139</v>
      </c>
      <c r="F672">
        <v>0</v>
      </c>
      <c r="G672">
        <v>99</v>
      </c>
      <c r="H672" s="3" t="s">
        <v>125</v>
      </c>
      <c r="I672" t="str">
        <f t="shared" si="55"/>
        <v>/MiniDexed/TG5/Edit Voice/OP1/EG Level 1</v>
      </c>
      <c r="J672">
        <f t="shared" si="56"/>
        <v>10</v>
      </c>
      <c r="K672" t="str" cm="1">
        <f t="array" ref="K672">INDEX(A672:E672,1,COUNTA(A672:E672))</f>
        <v>EG Level 1</v>
      </c>
      <c r="L672" t="str">
        <f>VLOOKUP(K672,$K$2:L671,2,FALSE)</f>
        <v>EGL1</v>
      </c>
    </row>
    <row r="673" spans="1:12" outlineLevel="4" x14ac:dyDescent="0.25">
      <c r="A673" t="str">
        <f t="shared" si="57"/>
        <v>MiniDexed</v>
      </c>
      <c r="B673" t="str">
        <f t="shared" si="58"/>
        <v>TG5</v>
      </c>
      <c r="C673" t="str">
        <f t="shared" si="59"/>
        <v>Edit Voice</v>
      </c>
      <c r="D673" t="str">
        <f t="shared" si="59"/>
        <v>OP1</v>
      </c>
      <c r="E673" t="s">
        <v>140</v>
      </c>
      <c r="F673">
        <v>0</v>
      </c>
      <c r="G673">
        <v>99</v>
      </c>
      <c r="H673" s="3" t="s">
        <v>126</v>
      </c>
      <c r="I673" t="str">
        <f t="shared" si="55"/>
        <v>/MiniDexed/TG5/Edit Voice/OP1/EG Level 2</v>
      </c>
      <c r="J673">
        <f t="shared" si="56"/>
        <v>11</v>
      </c>
      <c r="K673" t="str" cm="1">
        <f t="array" ref="K673">INDEX(A673:E673,1,COUNTA(A673:E673))</f>
        <v>EG Level 2</v>
      </c>
      <c r="L673" t="str">
        <f>VLOOKUP(K673,$K$2:L672,2,FALSE)</f>
        <v>EGL2</v>
      </c>
    </row>
    <row r="674" spans="1:12" outlineLevel="4" x14ac:dyDescent="0.25">
      <c r="A674" t="str">
        <f t="shared" si="57"/>
        <v>MiniDexed</v>
      </c>
      <c r="B674" t="str">
        <f t="shared" si="58"/>
        <v>TG5</v>
      </c>
      <c r="C674" t="str">
        <f t="shared" si="59"/>
        <v>Edit Voice</v>
      </c>
      <c r="D674" t="str">
        <f t="shared" si="59"/>
        <v>OP1</v>
      </c>
      <c r="E674" t="s">
        <v>141</v>
      </c>
      <c r="F674">
        <v>0</v>
      </c>
      <c r="G674">
        <v>99</v>
      </c>
      <c r="H674" s="3" t="s">
        <v>127</v>
      </c>
      <c r="I674" t="str">
        <f t="shared" si="55"/>
        <v>/MiniDexed/TG5/Edit Voice/OP1/EG Level 3</v>
      </c>
      <c r="J674">
        <f t="shared" si="56"/>
        <v>12</v>
      </c>
      <c r="K674" t="str" cm="1">
        <f t="array" ref="K674">INDEX(A674:E674,1,COUNTA(A674:E674))</f>
        <v>EG Level 3</v>
      </c>
      <c r="L674" t="str">
        <f>VLOOKUP(K674,$K$2:L673,2,FALSE)</f>
        <v>EGL3</v>
      </c>
    </row>
    <row r="675" spans="1:12" outlineLevel="4" x14ac:dyDescent="0.25">
      <c r="A675" t="str">
        <f t="shared" si="57"/>
        <v>MiniDexed</v>
      </c>
      <c r="B675" t="str">
        <f t="shared" si="58"/>
        <v>TG5</v>
      </c>
      <c r="C675" t="str">
        <f t="shared" si="59"/>
        <v>Edit Voice</v>
      </c>
      <c r="D675" t="str">
        <f t="shared" si="59"/>
        <v>OP1</v>
      </c>
      <c r="E675" t="s">
        <v>142</v>
      </c>
      <c r="F675">
        <v>0</v>
      </c>
      <c r="G675">
        <v>99</v>
      </c>
      <c r="H675" s="3" t="s">
        <v>128</v>
      </c>
      <c r="I675" t="str">
        <f t="shared" si="55"/>
        <v>/MiniDexed/TG5/Edit Voice/OP1/EG Level 4</v>
      </c>
      <c r="J675">
        <f t="shared" si="56"/>
        <v>13</v>
      </c>
      <c r="K675" t="str" cm="1">
        <f t="array" ref="K675">INDEX(A675:E675,1,COUNTA(A675:E675))</f>
        <v>EG Level 4</v>
      </c>
      <c r="L675" t="str">
        <f>VLOOKUP(K675,$K$2:L674,2,FALSE)</f>
        <v>EGL4</v>
      </c>
    </row>
    <row r="676" spans="1:12" outlineLevel="4" x14ac:dyDescent="0.25">
      <c r="A676" t="str">
        <f t="shared" si="57"/>
        <v>MiniDexed</v>
      </c>
      <c r="B676" t="str">
        <f t="shared" si="58"/>
        <v>TG5</v>
      </c>
      <c r="C676" t="str">
        <f t="shared" si="59"/>
        <v>Edit Voice</v>
      </c>
      <c r="D676" t="str">
        <f t="shared" si="59"/>
        <v>OP1</v>
      </c>
      <c r="E676" t="s">
        <v>27</v>
      </c>
      <c r="F676">
        <v>0</v>
      </c>
      <c r="G676">
        <v>99</v>
      </c>
      <c r="H676" s="3" t="s">
        <v>129</v>
      </c>
      <c r="I676" t="str">
        <f t="shared" si="55"/>
        <v>/MiniDexed/TG5/Edit Voice/OP1/Break Point</v>
      </c>
      <c r="J676">
        <f t="shared" si="56"/>
        <v>14</v>
      </c>
      <c r="K676" t="str" cm="1">
        <f t="array" ref="K676">INDEX(A676:E676,1,COUNTA(A676:E676))</f>
        <v>Break Point</v>
      </c>
      <c r="L676" t="str">
        <f>VLOOKUP(K676,$K$2:L675,2,FALSE)</f>
        <v>Brk</v>
      </c>
    </row>
    <row r="677" spans="1:12" outlineLevel="4" x14ac:dyDescent="0.25">
      <c r="A677" t="str">
        <f t="shared" si="57"/>
        <v>MiniDexed</v>
      </c>
      <c r="B677" t="str">
        <f t="shared" si="58"/>
        <v>TG5</v>
      </c>
      <c r="C677" t="str">
        <f t="shared" si="59"/>
        <v>Edit Voice</v>
      </c>
      <c r="D677" t="str">
        <f t="shared" si="59"/>
        <v>OP1</v>
      </c>
      <c r="E677" t="s">
        <v>28</v>
      </c>
      <c r="F677">
        <v>0</v>
      </c>
      <c r="G677">
        <v>99</v>
      </c>
      <c r="H677" s="3" t="s">
        <v>130</v>
      </c>
      <c r="I677" t="str">
        <f t="shared" si="55"/>
        <v>/MiniDexed/TG5/Edit Voice/OP1/L Key Depth</v>
      </c>
      <c r="J677">
        <f t="shared" si="56"/>
        <v>15</v>
      </c>
      <c r="K677" t="str" cm="1">
        <f t="array" ref="K677">INDEX(A677:E677,1,COUNTA(A677:E677))</f>
        <v>L Key Depth</v>
      </c>
      <c r="L677" t="str">
        <f>VLOOKUP(K677,$K$2:L676,2,FALSE)</f>
        <v>LK D</v>
      </c>
    </row>
    <row r="678" spans="1:12" outlineLevel="4" x14ac:dyDescent="0.25">
      <c r="A678" t="str">
        <f t="shared" si="57"/>
        <v>MiniDexed</v>
      </c>
      <c r="B678" t="str">
        <f t="shared" si="58"/>
        <v>TG5</v>
      </c>
      <c r="C678" t="str">
        <f t="shared" si="59"/>
        <v>Edit Voice</v>
      </c>
      <c r="D678" t="str">
        <f t="shared" si="59"/>
        <v>OP1</v>
      </c>
      <c r="E678" t="s">
        <v>29</v>
      </c>
      <c r="F678">
        <v>0</v>
      </c>
      <c r="G678">
        <v>99</v>
      </c>
      <c r="H678" s="3" t="s">
        <v>131</v>
      </c>
      <c r="I678" t="str">
        <f t="shared" si="55"/>
        <v>/MiniDexed/TG5/Edit Voice/OP1/R Key Depth</v>
      </c>
      <c r="J678">
        <f t="shared" si="56"/>
        <v>16</v>
      </c>
      <c r="K678" t="str" cm="1">
        <f t="array" ref="K678">INDEX(A678:E678,1,COUNTA(A678:E678))</f>
        <v>R Key Depth</v>
      </c>
      <c r="L678" t="str">
        <f>VLOOKUP(K678,$K$2:L677,2,FALSE)</f>
        <v>RK D</v>
      </c>
    </row>
    <row r="679" spans="1:12" outlineLevel="4" x14ac:dyDescent="0.25">
      <c r="A679" t="str">
        <f t="shared" si="57"/>
        <v>MiniDexed</v>
      </c>
      <c r="B679" t="str">
        <f t="shared" si="58"/>
        <v>TG5</v>
      </c>
      <c r="C679" t="str">
        <f t="shared" si="59"/>
        <v>Edit Voice</v>
      </c>
      <c r="D679" t="str">
        <f t="shared" si="59"/>
        <v>OP1</v>
      </c>
      <c r="E679" t="s">
        <v>30</v>
      </c>
      <c r="F679">
        <v>0</v>
      </c>
      <c r="G679">
        <v>3</v>
      </c>
      <c r="H679" s="3" t="s">
        <v>132</v>
      </c>
      <c r="I679" t="str">
        <f t="shared" si="55"/>
        <v>/MiniDexed/TG5/Edit Voice/OP1/L Key Scale</v>
      </c>
      <c r="J679">
        <f t="shared" si="56"/>
        <v>17</v>
      </c>
      <c r="K679" t="str" cm="1">
        <f t="array" ref="K679">INDEX(A679:E679,1,COUNTA(A679:E679))</f>
        <v>L Key Scale</v>
      </c>
      <c r="L679" t="str">
        <f>VLOOKUP(K679,$K$2:L678,2,FALSE)</f>
        <v>LK S</v>
      </c>
    </row>
    <row r="680" spans="1:12" outlineLevel="4" x14ac:dyDescent="0.25">
      <c r="A680" t="str">
        <f t="shared" si="57"/>
        <v>MiniDexed</v>
      </c>
      <c r="B680" t="str">
        <f t="shared" si="58"/>
        <v>TG5</v>
      </c>
      <c r="C680" t="str">
        <f t="shared" si="59"/>
        <v>Edit Voice</v>
      </c>
      <c r="D680" t="str">
        <f t="shared" si="59"/>
        <v>OP1</v>
      </c>
      <c r="E680" t="s">
        <v>31</v>
      </c>
      <c r="F680">
        <v>0</v>
      </c>
      <c r="G680">
        <v>3</v>
      </c>
      <c r="H680" s="3" t="s">
        <v>133</v>
      </c>
      <c r="I680" t="str">
        <f t="shared" si="55"/>
        <v>/MiniDexed/TG5/Edit Voice/OP1/R Key Scale</v>
      </c>
      <c r="J680">
        <f t="shared" si="56"/>
        <v>18</v>
      </c>
      <c r="K680" t="str" cm="1">
        <f t="array" ref="K680">INDEX(A680:E680,1,COUNTA(A680:E680))</f>
        <v>R Key Scale</v>
      </c>
      <c r="L680" t="str">
        <f>VLOOKUP(K680,$K$2:L679,2,FALSE)</f>
        <v>RK S</v>
      </c>
    </row>
    <row r="681" spans="1:12" outlineLevel="4" x14ac:dyDescent="0.25">
      <c r="A681" t="str">
        <f t="shared" si="57"/>
        <v>MiniDexed</v>
      </c>
      <c r="B681" t="str">
        <f t="shared" si="58"/>
        <v>TG5</v>
      </c>
      <c r="C681" t="str">
        <f t="shared" si="59"/>
        <v>Edit Voice</v>
      </c>
      <c r="D681" t="str">
        <f t="shared" si="59"/>
        <v>OP1</v>
      </c>
      <c r="E681" t="s">
        <v>32</v>
      </c>
      <c r="F681">
        <v>0</v>
      </c>
      <c r="G681">
        <v>7</v>
      </c>
      <c r="H681" s="3" t="s">
        <v>134</v>
      </c>
      <c r="I681" t="str">
        <f t="shared" si="55"/>
        <v>/MiniDexed/TG5/Edit Voice/OP1/Rate Scaling</v>
      </c>
      <c r="J681">
        <f t="shared" si="56"/>
        <v>19</v>
      </c>
      <c r="K681" t="str" cm="1">
        <f t="array" ref="K681">INDEX(A681:E681,1,COUNTA(A681:E681))</f>
        <v>Rate Scaling</v>
      </c>
      <c r="L681" t="str">
        <f>VLOOKUP(K681,$K$2:L680,2,FALSE)</f>
        <v>Rate</v>
      </c>
    </row>
    <row r="682" spans="1:12" outlineLevel="4" x14ac:dyDescent="0.25">
      <c r="A682" t="str">
        <f t="shared" si="57"/>
        <v>MiniDexed</v>
      </c>
      <c r="B682" t="str">
        <f t="shared" si="58"/>
        <v>TG5</v>
      </c>
      <c r="C682" t="str">
        <f t="shared" si="59"/>
        <v>Edit Voice</v>
      </c>
      <c r="D682" t="str">
        <f t="shared" si="59"/>
        <v>OP1</v>
      </c>
      <c r="E682" t="s">
        <v>34</v>
      </c>
      <c r="F682">
        <v>0</v>
      </c>
      <c r="G682">
        <v>3</v>
      </c>
      <c r="H682" s="3" t="s">
        <v>135</v>
      </c>
      <c r="I682" t="str">
        <f t="shared" si="55"/>
        <v>/MiniDexed/TG5/Edit Voice/OP1/A Mod Sens.</v>
      </c>
      <c r="J682">
        <f t="shared" si="56"/>
        <v>20</v>
      </c>
      <c r="K682" t="str" cm="1">
        <f t="array" ref="K682">INDEX(A682:E682,1,COUNTA(A682:E682))</f>
        <v>A Mod Sens.</v>
      </c>
      <c r="L682" t="str">
        <f>VLOOKUP(K682,$K$2:L681,2,FALSE)</f>
        <v>AM S</v>
      </c>
    </row>
    <row r="683" spans="1:12" outlineLevel="4" x14ac:dyDescent="0.25">
      <c r="A683" t="str">
        <f t="shared" si="57"/>
        <v>MiniDexed</v>
      </c>
      <c r="B683" t="str">
        <f t="shared" si="58"/>
        <v>TG5</v>
      </c>
      <c r="C683" t="str">
        <f t="shared" si="59"/>
        <v>Edit Voice</v>
      </c>
      <c r="D683" t="str">
        <f t="shared" si="59"/>
        <v>OP1</v>
      </c>
      <c r="E683" t="s">
        <v>33</v>
      </c>
      <c r="F683">
        <v>0</v>
      </c>
      <c r="G683">
        <v>7</v>
      </c>
      <c r="H683" s="3" t="s">
        <v>136</v>
      </c>
      <c r="I683" t="str">
        <f t="shared" si="55"/>
        <v>/MiniDexed/TG5/Edit Voice/OP1/K Vel. Sens</v>
      </c>
      <c r="J683">
        <f t="shared" si="56"/>
        <v>21</v>
      </c>
      <c r="K683" t="str" cm="1">
        <f t="array" ref="K683">INDEX(A683:E683,1,COUNTA(A683:E683))</f>
        <v>K Vel. Sens</v>
      </c>
      <c r="L683" t="str">
        <f>VLOOKUP(K683,$K$2:L682,2,FALSE)</f>
        <v>KV S</v>
      </c>
    </row>
    <row r="684" spans="1:12" outlineLevel="3" x14ac:dyDescent="0.25">
      <c r="A684" t="str">
        <f t="shared" si="57"/>
        <v>MiniDexed</v>
      </c>
      <c r="B684" t="str">
        <f t="shared" si="58"/>
        <v>TG5</v>
      </c>
      <c r="C684" t="str">
        <f t="shared" si="59"/>
        <v>Edit Voice</v>
      </c>
      <c r="D684" s="1" t="s">
        <v>35</v>
      </c>
      <c r="I684" t="str">
        <f t="shared" si="55"/>
        <v>/MiniDexed/TG5/Edit Voice/OP2</v>
      </c>
      <c r="J684">
        <f t="shared" si="56"/>
        <v>1</v>
      </c>
      <c r="K684" t="str" cm="1">
        <f t="array" ref="K684">INDEX(A684:E684,1,COUNTA(A684:E684))</f>
        <v>OP2</v>
      </c>
      <c r="L684" t="str">
        <f>VLOOKUP(K684,$K$2:L683,2,FALSE)</f>
        <v>OP2</v>
      </c>
    </row>
    <row r="685" spans="1:12" outlineLevel="4" x14ac:dyDescent="0.25">
      <c r="A685" t="str">
        <f t="shared" si="57"/>
        <v>MiniDexed</v>
      </c>
      <c r="B685" t="str">
        <f t="shared" si="58"/>
        <v>TG5</v>
      </c>
      <c r="C685" t="str">
        <f t="shared" si="59"/>
        <v>Edit Voice</v>
      </c>
      <c r="D685" t="str">
        <f>D684</f>
        <v>OP2</v>
      </c>
      <c r="E685" t="s">
        <v>18</v>
      </c>
      <c r="F685">
        <v>0</v>
      </c>
      <c r="G685">
        <v>99</v>
      </c>
      <c r="H685" s="3" t="s">
        <v>116</v>
      </c>
      <c r="I685" t="str">
        <f t="shared" si="55"/>
        <v>/MiniDexed/TG5/Edit Voice/OP2/Output Level</v>
      </c>
      <c r="J685">
        <f t="shared" si="56"/>
        <v>1</v>
      </c>
      <c r="K685" t="str" cm="1">
        <f t="array" ref="K685">INDEX(A685:E685,1,COUNTA(A685:E685))</f>
        <v>Output Level</v>
      </c>
      <c r="L685" t="str">
        <f>VLOOKUP(K685,$K$2:L684,2,FALSE)</f>
        <v>Lvl</v>
      </c>
    </row>
    <row r="686" spans="1:12" outlineLevel="4" x14ac:dyDescent="0.25">
      <c r="A686" t="str">
        <f t="shared" si="57"/>
        <v>MiniDexed</v>
      </c>
      <c r="B686" t="str">
        <f t="shared" si="58"/>
        <v>TG5</v>
      </c>
      <c r="C686" t="str">
        <f t="shared" si="59"/>
        <v>Edit Voice</v>
      </c>
      <c r="D686" t="str">
        <f t="shared" si="59"/>
        <v>OP2</v>
      </c>
      <c r="E686" t="s">
        <v>19</v>
      </c>
      <c r="F686">
        <v>0</v>
      </c>
      <c r="G686">
        <v>31</v>
      </c>
      <c r="H686" s="3" t="s">
        <v>117</v>
      </c>
      <c r="I686" t="str">
        <f t="shared" si="55"/>
        <v>/MiniDexed/TG5/Edit Voice/OP2/Freq Coarse</v>
      </c>
      <c r="J686">
        <f t="shared" si="56"/>
        <v>2</v>
      </c>
      <c r="K686" t="str" cm="1">
        <f t="array" ref="K686">INDEX(A686:E686,1,COUNTA(A686:E686))</f>
        <v>Freq Coarse</v>
      </c>
      <c r="L686" t="str">
        <f>VLOOKUP(K686,$K$2:L685,2,FALSE)</f>
        <v>Coar</v>
      </c>
    </row>
    <row r="687" spans="1:12" outlineLevel="4" x14ac:dyDescent="0.25">
      <c r="A687" t="str">
        <f t="shared" si="57"/>
        <v>MiniDexed</v>
      </c>
      <c r="B687" t="str">
        <f t="shared" si="58"/>
        <v>TG5</v>
      </c>
      <c r="C687" t="str">
        <f t="shared" si="59"/>
        <v>Edit Voice</v>
      </c>
      <c r="D687" t="str">
        <f t="shared" si="59"/>
        <v>OP2</v>
      </c>
      <c r="E687" t="s">
        <v>20</v>
      </c>
      <c r="F687">
        <v>0</v>
      </c>
      <c r="G687">
        <v>99</v>
      </c>
      <c r="H687" s="3" t="s">
        <v>118</v>
      </c>
      <c r="I687" t="str">
        <f t="shared" si="55"/>
        <v>/MiniDexed/TG5/Edit Voice/OP2/Freq Fine</v>
      </c>
      <c r="J687">
        <f t="shared" si="56"/>
        <v>3</v>
      </c>
      <c r="K687" t="str" cm="1">
        <f t="array" ref="K687">INDEX(A687:E687,1,COUNTA(A687:E687))</f>
        <v>Freq Fine</v>
      </c>
      <c r="L687" t="str">
        <f>VLOOKUP(K687,$K$2:L686,2,FALSE)</f>
        <v>Fine</v>
      </c>
    </row>
    <row r="688" spans="1:12" outlineLevel="4" x14ac:dyDescent="0.25">
      <c r="A688" t="str">
        <f t="shared" si="57"/>
        <v>MiniDexed</v>
      </c>
      <c r="B688" t="str">
        <f t="shared" si="58"/>
        <v>TG5</v>
      </c>
      <c r="C688" t="str">
        <f t="shared" si="59"/>
        <v>Edit Voice</v>
      </c>
      <c r="D688" t="str">
        <f t="shared" si="59"/>
        <v>OP2</v>
      </c>
      <c r="E688" t="s">
        <v>21</v>
      </c>
      <c r="F688">
        <v>0</v>
      </c>
      <c r="G688">
        <v>14</v>
      </c>
      <c r="H688" s="3" t="s">
        <v>119</v>
      </c>
      <c r="I688" t="str">
        <f t="shared" si="55"/>
        <v>/MiniDexed/TG5/Edit Voice/OP2/Osc Detune</v>
      </c>
      <c r="J688">
        <f t="shared" si="56"/>
        <v>4</v>
      </c>
      <c r="K688" t="str" cm="1">
        <f t="array" ref="K688">INDEX(A688:E688,1,COUNTA(A688:E688))</f>
        <v>Osc Detune</v>
      </c>
      <c r="L688" t="str">
        <f>VLOOKUP(K688,$K$2:L687,2,FALSE)</f>
        <v>Detn</v>
      </c>
    </row>
    <row r="689" spans="1:12" outlineLevel="4" x14ac:dyDescent="0.25">
      <c r="A689" t="str">
        <f t="shared" si="57"/>
        <v>MiniDexed</v>
      </c>
      <c r="B689" t="str">
        <f t="shared" si="58"/>
        <v>TG5</v>
      </c>
      <c r="C689" t="str">
        <f t="shared" si="59"/>
        <v>Edit Voice</v>
      </c>
      <c r="D689" t="str">
        <f t="shared" si="59"/>
        <v>OP2</v>
      </c>
      <c r="E689" t="s">
        <v>22</v>
      </c>
      <c r="F689">
        <v>0</v>
      </c>
      <c r="G689">
        <v>1</v>
      </c>
      <c r="H689" s="3" t="s">
        <v>120</v>
      </c>
      <c r="I689" t="str">
        <f t="shared" si="55"/>
        <v>/MiniDexed/TG5/Edit Voice/OP2/Osc Mode</v>
      </c>
      <c r="J689">
        <f t="shared" si="56"/>
        <v>5</v>
      </c>
      <c r="K689" t="str" cm="1">
        <f t="array" ref="K689">INDEX(A689:E689,1,COUNTA(A689:E689))</f>
        <v>Osc Mode</v>
      </c>
      <c r="L689" t="str">
        <f>VLOOKUP(K689,$K$2:L688,2,FALSE)</f>
        <v>Mode</v>
      </c>
    </row>
    <row r="690" spans="1:12" outlineLevel="4" x14ac:dyDescent="0.25">
      <c r="A690" t="str">
        <f t="shared" si="57"/>
        <v>MiniDexed</v>
      </c>
      <c r="B690" t="str">
        <f t="shared" si="58"/>
        <v>TG5</v>
      </c>
      <c r="C690" t="str">
        <f t="shared" si="59"/>
        <v>Edit Voice</v>
      </c>
      <c r="D690" t="str">
        <f t="shared" si="59"/>
        <v>OP2</v>
      </c>
      <c r="E690" t="s">
        <v>23</v>
      </c>
      <c r="F690">
        <v>0</v>
      </c>
      <c r="G690">
        <v>99</v>
      </c>
      <c r="H690" s="3" t="s">
        <v>121</v>
      </c>
      <c r="I690" t="str">
        <f t="shared" si="55"/>
        <v>/MiniDexed/TG5/Edit Voice/OP2/EG Rate 1</v>
      </c>
      <c r="J690">
        <f t="shared" si="56"/>
        <v>6</v>
      </c>
      <c r="K690" t="str" cm="1">
        <f t="array" ref="K690">INDEX(A690:E690,1,COUNTA(A690:E690))</f>
        <v>EG Rate 1</v>
      </c>
      <c r="L690" t="str">
        <f>VLOOKUP(K690,$K$2:L689,2,FALSE)</f>
        <v>EGR1</v>
      </c>
    </row>
    <row r="691" spans="1:12" outlineLevel="4" x14ac:dyDescent="0.25">
      <c r="A691" t="str">
        <f t="shared" si="57"/>
        <v>MiniDexed</v>
      </c>
      <c r="B691" t="str">
        <f t="shared" si="58"/>
        <v>TG5</v>
      </c>
      <c r="C691" t="str">
        <f t="shared" si="59"/>
        <v>Edit Voice</v>
      </c>
      <c r="D691" t="str">
        <f t="shared" si="59"/>
        <v>OP2</v>
      </c>
      <c r="E691" t="s">
        <v>24</v>
      </c>
      <c r="F691">
        <v>0</v>
      </c>
      <c r="G691">
        <v>99</v>
      </c>
      <c r="H691" s="3" t="s">
        <v>122</v>
      </c>
      <c r="I691" t="str">
        <f t="shared" si="55"/>
        <v>/MiniDexed/TG5/Edit Voice/OP2/EG Rate 2</v>
      </c>
      <c r="J691">
        <f t="shared" si="56"/>
        <v>7</v>
      </c>
      <c r="K691" t="str" cm="1">
        <f t="array" ref="K691">INDEX(A691:E691,1,COUNTA(A691:E691))</f>
        <v>EG Rate 2</v>
      </c>
      <c r="L691" t="str">
        <f>VLOOKUP(K691,$K$2:L690,2,FALSE)</f>
        <v>EGR2</v>
      </c>
    </row>
    <row r="692" spans="1:12" outlineLevel="4" x14ac:dyDescent="0.25">
      <c r="A692" t="str">
        <f t="shared" si="57"/>
        <v>MiniDexed</v>
      </c>
      <c r="B692" t="str">
        <f t="shared" si="58"/>
        <v>TG5</v>
      </c>
      <c r="C692" t="str">
        <f t="shared" si="59"/>
        <v>Edit Voice</v>
      </c>
      <c r="D692" t="str">
        <f t="shared" si="59"/>
        <v>OP2</v>
      </c>
      <c r="E692" t="s">
        <v>25</v>
      </c>
      <c r="F692">
        <v>0</v>
      </c>
      <c r="G692">
        <v>99</v>
      </c>
      <c r="H692" s="3" t="s">
        <v>123</v>
      </c>
      <c r="I692" t="str">
        <f t="shared" si="55"/>
        <v>/MiniDexed/TG5/Edit Voice/OP2/EG Rate 3</v>
      </c>
      <c r="J692">
        <f t="shared" si="56"/>
        <v>8</v>
      </c>
      <c r="K692" t="str" cm="1">
        <f t="array" ref="K692">INDEX(A692:E692,1,COUNTA(A692:E692))</f>
        <v>EG Rate 3</v>
      </c>
      <c r="L692" t="str">
        <f>VLOOKUP(K692,$K$2:L691,2,FALSE)</f>
        <v>EGR3</v>
      </c>
    </row>
    <row r="693" spans="1:12" outlineLevel="4" x14ac:dyDescent="0.25">
      <c r="A693" t="str">
        <f t="shared" si="57"/>
        <v>MiniDexed</v>
      </c>
      <c r="B693" t="str">
        <f t="shared" si="58"/>
        <v>TG5</v>
      </c>
      <c r="C693" t="str">
        <f t="shared" si="59"/>
        <v>Edit Voice</v>
      </c>
      <c r="D693" t="str">
        <f t="shared" si="59"/>
        <v>OP2</v>
      </c>
      <c r="E693" t="s">
        <v>26</v>
      </c>
      <c r="F693">
        <v>0</v>
      </c>
      <c r="G693">
        <v>99</v>
      </c>
      <c r="H693" s="3" t="s">
        <v>124</v>
      </c>
      <c r="I693" t="str">
        <f t="shared" si="55"/>
        <v>/MiniDexed/TG5/Edit Voice/OP2/EG Rate 4</v>
      </c>
      <c r="J693">
        <f t="shared" si="56"/>
        <v>9</v>
      </c>
      <c r="K693" t="str" cm="1">
        <f t="array" ref="K693">INDEX(A693:E693,1,COUNTA(A693:E693))</f>
        <v>EG Rate 4</v>
      </c>
      <c r="L693" t="str">
        <f>VLOOKUP(K693,$K$2:L692,2,FALSE)</f>
        <v>EGR4</v>
      </c>
    </row>
    <row r="694" spans="1:12" outlineLevel="4" x14ac:dyDescent="0.25">
      <c r="A694" t="str">
        <f t="shared" si="57"/>
        <v>MiniDexed</v>
      </c>
      <c r="B694" t="str">
        <f t="shared" si="58"/>
        <v>TG5</v>
      </c>
      <c r="C694" t="str">
        <f t="shared" si="59"/>
        <v>Edit Voice</v>
      </c>
      <c r="D694" t="str">
        <f t="shared" si="59"/>
        <v>OP2</v>
      </c>
      <c r="E694" t="s">
        <v>139</v>
      </c>
      <c r="F694">
        <v>0</v>
      </c>
      <c r="G694">
        <v>99</v>
      </c>
      <c r="H694" s="3" t="s">
        <v>125</v>
      </c>
      <c r="I694" t="str">
        <f t="shared" si="55"/>
        <v>/MiniDexed/TG5/Edit Voice/OP2/EG Level 1</v>
      </c>
      <c r="J694">
        <f t="shared" si="56"/>
        <v>10</v>
      </c>
      <c r="K694" t="str" cm="1">
        <f t="array" ref="K694">INDEX(A694:E694,1,COUNTA(A694:E694))</f>
        <v>EG Level 1</v>
      </c>
      <c r="L694" t="str">
        <f>VLOOKUP(K694,$K$2:L693,2,FALSE)</f>
        <v>EGL1</v>
      </c>
    </row>
    <row r="695" spans="1:12" outlineLevel="4" x14ac:dyDescent="0.25">
      <c r="A695" t="str">
        <f t="shared" si="57"/>
        <v>MiniDexed</v>
      </c>
      <c r="B695" t="str">
        <f t="shared" si="58"/>
        <v>TG5</v>
      </c>
      <c r="C695" t="str">
        <f t="shared" si="59"/>
        <v>Edit Voice</v>
      </c>
      <c r="D695" t="str">
        <f t="shared" si="59"/>
        <v>OP2</v>
      </c>
      <c r="E695" t="s">
        <v>140</v>
      </c>
      <c r="F695">
        <v>0</v>
      </c>
      <c r="G695">
        <v>99</v>
      </c>
      <c r="H695" s="3" t="s">
        <v>126</v>
      </c>
      <c r="I695" t="str">
        <f t="shared" si="55"/>
        <v>/MiniDexed/TG5/Edit Voice/OP2/EG Level 2</v>
      </c>
      <c r="J695">
        <f t="shared" si="56"/>
        <v>11</v>
      </c>
      <c r="K695" t="str" cm="1">
        <f t="array" ref="K695">INDEX(A695:E695,1,COUNTA(A695:E695))</f>
        <v>EG Level 2</v>
      </c>
      <c r="L695" t="str">
        <f>VLOOKUP(K695,$K$2:L694,2,FALSE)</f>
        <v>EGL2</v>
      </c>
    </row>
    <row r="696" spans="1:12" outlineLevel="4" x14ac:dyDescent="0.25">
      <c r="A696" t="str">
        <f t="shared" si="57"/>
        <v>MiniDexed</v>
      </c>
      <c r="B696" t="str">
        <f t="shared" si="58"/>
        <v>TG5</v>
      </c>
      <c r="C696" t="str">
        <f t="shared" si="59"/>
        <v>Edit Voice</v>
      </c>
      <c r="D696" t="str">
        <f t="shared" si="59"/>
        <v>OP2</v>
      </c>
      <c r="E696" t="s">
        <v>141</v>
      </c>
      <c r="F696">
        <v>0</v>
      </c>
      <c r="G696">
        <v>99</v>
      </c>
      <c r="H696" s="3" t="s">
        <v>127</v>
      </c>
      <c r="I696" t="str">
        <f t="shared" si="55"/>
        <v>/MiniDexed/TG5/Edit Voice/OP2/EG Level 3</v>
      </c>
      <c r="J696">
        <f t="shared" si="56"/>
        <v>12</v>
      </c>
      <c r="K696" t="str" cm="1">
        <f t="array" ref="K696">INDEX(A696:E696,1,COUNTA(A696:E696))</f>
        <v>EG Level 3</v>
      </c>
      <c r="L696" t="str">
        <f>VLOOKUP(K696,$K$2:L695,2,FALSE)</f>
        <v>EGL3</v>
      </c>
    </row>
    <row r="697" spans="1:12" outlineLevel="4" x14ac:dyDescent="0.25">
      <c r="A697" t="str">
        <f t="shared" si="57"/>
        <v>MiniDexed</v>
      </c>
      <c r="B697" t="str">
        <f t="shared" si="58"/>
        <v>TG5</v>
      </c>
      <c r="C697" t="str">
        <f t="shared" si="59"/>
        <v>Edit Voice</v>
      </c>
      <c r="D697" t="str">
        <f t="shared" si="59"/>
        <v>OP2</v>
      </c>
      <c r="E697" t="s">
        <v>142</v>
      </c>
      <c r="F697">
        <v>0</v>
      </c>
      <c r="G697">
        <v>99</v>
      </c>
      <c r="H697" s="3" t="s">
        <v>128</v>
      </c>
      <c r="I697" t="str">
        <f t="shared" si="55"/>
        <v>/MiniDexed/TG5/Edit Voice/OP2/EG Level 4</v>
      </c>
      <c r="J697">
        <f t="shared" si="56"/>
        <v>13</v>
      </c>
      <c r="K697" t="str" cm="1">
        <f t="array" ref="K697">INDEX(A697:E697,1,COUNTA(A697:E697))</f>
        <v>EG Level 4</v>
      </c>
      <c r="L697" t="str">
        <f>VLOOKUP(K697,$K$2:L696,2,FALSE)</f>
        <v>EGL4</v>
      </c>
    </row>
    <row r="698" spans="1:12" outlineLevel="4" x14ac:dyDescent="0.25">
      <c r="A698" t="str">
        <f t="shared" si="57"/>
        <v>MiniDexed</v>
      </c>
      <c r="B698" t="str">
        <f t="shared" si="58"/>
        <v>TG5</v>
      </c>
      <c r="C698" t="str">
        <f t="shared" si="59"/>
        <v>Edit Voice</v>
      </c>
      <c r="D698" t="str">
        <f t="shared" si="59"/>
        <v>OP2</v>
      </c>
      <c r="E698" t="s">
        <v>27</v>
      </c>
      <c r="F698">
        <v>0</v>
      </c>
      <c r="G698">
        <v>99</v>
      </c>
      <c r="H698" s="3" t="s">
        <v>129</v>
      </c>
      <c r="I698" t="str">
        <f t="shared" si="55"/>
        <v>/MiniDexed/TG5/Edit Voice/OP2/Break Point</v>
      </c>
      <c r="J698">
        <f t="shared" si="56"/>
        <v>14</v>
      </c>
      <c r="K698" t="str" cm="1">
        <f t="array" ref="K698">INDEX(A698:E698,1,COUNTA(A698:E698))</f>
        <v>Break Point</v>
      </c>
      <c r="L698" t="str">
        <f>VLOOKUP(K698,$K$2:L697,2,FALSE)</f>
        <v>Brk</v>
      </c>
    </row>
    <row r="699" spans="1:12" outlineLevel="4" x14ac:dyDescent="0.25">
      <c r="A699" t="str">
        <f t="shared" si="57"/>
        <v>MiniDexed</v>
      </c>
      <c r="B699" t="str">
        <f t="shared" si="58"/>
        <v>TG5</v>
      </c>
      <c r="C699" t="str">
        <f t="shared" si="59"/>
        <v>Edit Voice</v>
      </c>
      <c r="D699" t="str">
        <f t="shared" si="59"/>
        <v>OP2</v>
      </c>
      <c r="E699" t="s">
        <v>28</v>
      </c>
      <c r="F699">
        <v>0</v>
      </c>
      <c r="G699">
        <v>99</v>
      </c>
      <c r="H699" s="3" t="s">
        <v>130</v>
      </c>
      <c r="I699" t="str">
        <f t="shared" si="55"/>
        <v>/MiniDexed/TG5/Edit Voice/OP2/L Key Depth</v>
      </c>
      <c r="J699">
        <f t="shared" si="56"/>
        <v>15</v>
      </c>
      <c r="K699" t="str" cm="1">
        <f t="array" ref="K699">INDEX(A699:E699,1,COUNTA(A699:E699))</f>
        <v>L Key Depth</v>
      </c>
      <c r="L699" t="str">
        <f>VLOOKUP(K699,$K$2:L698,2,FALSE)</f>
        <v>LK D</v>
      </c>
    </row>
    <row r="700" spans="1:12" outlineLevel="4" x14ac:dyDescent="0.25">
      <c r="A700" t="str">
        <f t="shared" si="57"/>
        <v>MiniDexed</v>
      </c>
      <c r="B700" t="str">
        <f t="shared" si="58"/>
        <v>TG5</v>
      </c>
      <c r="C700" t="str">
        <f t="shared" si="59"/>
        <v>Edit Voice</v>
      </c>
      <c r="D700" t="str">
        <f t="shared" si="59"/>
        <v>OP2</v>
      </c>
      <c r="E700" t="s">
        <v>29</v>
      </c>
      <c r="F700">
        <v>0</v>
      </c>
      <c r="G700">
        <v>99</v>
      </c>
      <c r="H700" s="3" t="s">
        <v>131</v>
      </c>
      <c r="I700" t="str">
        <f t="shared" si="55"/>
        <v>/MiniDexed/TG5/Edit Voice/OP2/R Key Depth</v>
      </c>
      <c r="J700">
        <f t="shared" si="56"/>
        <v>16</v>
      </c>
      <c r="K700" t="str" cm="1">
        <f t="array" ref="K700">INDEX(A700:E700,1,COUNTA(A700:E700))</f>
        <v>R Key Depth</v>
      </c>
      <c r="L700" t="str">
        <f>VLOOKUP(K700,$K$2:L699,2,FALSE)</f>
        <v>RK D</v>
      </c>
    </row>
    <row r="701" spans="1:12" outlineLevel="4" x14ac:dyDescent="0.25">
      <c r="A701" t="str">
        <f t="shared" si="57"/>
        <v>MiniDexed</v>
      </c>
      <c r="B701" t="str">
        <f t="shared" si="58"/>
        <v>TG5</v>
      </c>
      <c r="C701" t="str">
        <f t="shared" si="59"/>
        <v>Edit Voice</v>
      </c>
      <c r="D701" t="str">
        <f t="shared" si="59"/>
        <v>OP2</v>
      </c>
      <c r="E701" t="s">
        <v>30</v>
      </c>
      <c r="F701">
        <v>0</v>
      </c>
      <c r="G701">
        <v>3</v>
      </c>
      <c r="H701" s="3" t="s">
        <v>132</v>
      </c>
      <c r="I701" t="str">
        <f t="shared" si="55"/>
        <v>/MiniDexed/TG5/Edit Voice/OP2/L Key Scale</v>
      </c>
      <c r="J701">
        <f t="shared" si="56"/>
        <v>17</v>
      </c>
      <c r="K701" t="str" cm="1">
        <f t="array" ref="K701">INDEX(A701:E701,1,COUNTA(A701:E701))</f>
        <v>L Key Scale</v>
      </c>
      <c r="L701" t="str">
        <f>VLOOKUP(K701,$K$2:L700,2,FALSE)</f>
        <v>LK S</v>
      </c>
    </row>
    <row r="702" spans="1:12" outlineLevel="4" x14ac:dyDescent="0.25">
      <c r="A702" t="str">
        <f t="shared" si="57"/>
        <v>MiniDexed</v>
      </c>
      <c r="B702" t="str">
        <f t="shared" si="58"/>
        <v>TG5</v>
      </c>
      <c r="C702" t="str">
        <f t="shared" si="59"/>
        <v>Edit Voice</v>
      </c>
      <c r="D702" t="str">
        <f t="shared" si="59"/>
        <v>OP2</v>
      </c>
      <c r="E702" t="s">
        <v>31</v>
      </c>
      <c r="F702">
        <v>0</v>
      </c>
      <c r="G702">
        <v>3</v>
      </c>
      <c r="H702" s="3" t="s">
        <v>133</v>
      </c>
      <c r="I702" t="str">
        <f t="shared" si="55"/>
        <v>/MiniDexed/TG5/Edit Voice/OP2/R Key Scale</v>
      </c>
      <c r="J702">
        <f t="shared" si="56"/>
        <v>18</v>
      </c>
      <c r="K702" t="str" cm="1">
        <f t="array" ref="K702">INDEX(A702:E702,1,COUNTA(A702:E702))</f>
        <v>R Key Scale</v>
      </c>
      <c r="L702" t="str">
        <f>VLOOKUP(K702,$K$2:L701,2,FALSE)</f>
        <v>RK S</v>
      </c>
    </row>
    <row r="703" spans="1:12" outlineLevel="4" x14ac:dyDescent="0.25">
      <c r="A703" t="str">
        <f t="shared" si="57"/>
        <v>MiniDexed</v>
      </c>
      <c r="B703" t="str">
        <f t="shared" si="58"/>
        <v>TG5</v>
      </c>
      <c r="C703" t="str">
        <f t="shared" si="59"/>
        <v>Edit Voice</v>
      </c>
      <c r="D703" t="str">
        <f t="shared" si="59"/>
        <v>OP2</v>
      </c>
      <c r="E703" t="s">
        <v>32</v>
      </c>
      <c r="F703">
        <v>0</v>
      </c>
      <c r="G703">
        <v>7</v>
      </c>
      <c r="H703" s="3" t="s">
        <v>134</v>
      </c>
      <c r="I703" t="str">
        <f t="shared" si="55"/>
        <v>/MiniDexed/TG5/Edit Voice/OP2/Rate Scaling</v>
      </c>
      <c r="J703">
        <f t="shared" si="56"/>
        <v>19</v>
      </c>
      <c r="K703" t="str" cm="1">
        <f t="array" ref="K703">INDEX(A703:E703,1,COUNTA(A703:E703))</f>
        <v>Rate Scaling</v>
      </c>
      <c r="L703" t="str">
        <f>VLOOKUP(K703,$K$2:L702,2,FALSE)</f>
        <v>Rate</v>
      </c>
    </row>
    <row r="704" spans="1:12" outlineLevel="4" x14ac:dyDescent="0.25">
      <c r="A704" t="str">
        <f t="shared" si="57"/>
        <v>MiniDexed</v>
      </c>
      <c r="B704" t="str">
        <f t="shared" si="58"/>
        <v>TG5</v>
      </c>
      <c r="C704" t="str">
        <f t="shared" si="59"/>
        <v>Edit Voice</v>
      </c>
      <c r="D704" t="str">
        <f t="shared" si="59"/>
        <v>OP2</v>
      </c>
      <c r="E704" t="s">
        <v>34</v>
      </c>
      <c r="F704">
        <v>0</v>
      </c>
      <c r="G704">
        <v>3</v>
      </c>
      <c r="H704" s="3" t="s">
        <v>135</v>
      </c>
      <c r="I704" t="str">
        <f t="shared" si="55"/>
        <v>/MiniDexed/TG5/Edit Voice/OP2/A Mod Sens.</v>
      </c>
      <c r="J704">
        <f t="shared" si="56"/>
        <v>20</v>
      </c>
      <c r="K704" t="str" cm="1">
        <f t="array" ref="K704">INDEX(A704:E704,1,COUNTA(A704:E704))</f>
        <v>A Mod Sens.</v>
      </c>
      <c r="L704" t="str">
        <f>VLOOKUP(K704,$K$2:L703,2,FALSE)</f>
        <v>AM S</v>
      </c>
    </row>
    <row r="705" spans="1:12" outlineLevel="4" x14ac:dyDescent="0.25">
      <c r="A705" t="str">
        <f t="shared" si="57"/>
        <v>MiniDexed</v>
      </c>
      <c r="B705" t="str">
        <f t="shared" si="58"/>
        <v>TG5</v>
      </c>
      <c r="C705" t="str">
        <f t="shared" si="59"/>
        <v>Edit Voice</v>
      </c>
      <c r="D705" t="str">
        <f t="shared" si="59"/>
        <v>OP2</v>
      </c>
      <c r="E705" t="s">
        <v>33</v>
      </c>
      <c r="F705">
        <v>0</v>
      </c>
      <c r="G705">
        <v>7</v>
      </c>
      <c r="H705" s="3" t="s">
        <v>136</v>
      </c>
      <c r="I705" t="str">
        <f t="shared" si="55"/>
        <v>/MiniDexed/TG5/Edit Voice/OP2/K Vel. Sens</v>
      </c>
      <c r="J705">
        <f t="shared" si="56"/>
        <v>21</v>
      </c>
      <c r="K705" t="str" cm="1">
        <f t="array" ref="K705">INDEX(A705:E705,1,COUNTA(A705:E705))</f>
        <v>K Vel. Sens</v>
      </c>
      <c r="L705" t="str">
        <f>VLOOKUP(K705,$K$2:L704,2,FALSE)</f>
        <v>KV S</v>
      </c>
    </row>
    <row r="706" spans="1:12" outlineLevel="3" x14ac:dyDescent="0.25">
      <c r="A706" t="str">
        <f t="shared" si="57"/>
        <v>MiniDexed</v>
      </c>
      <c r="B706" t="str">
        <f t="shared" si="58"/>
        <v>TG5</v>
      </c>
      <c r="C706" t="str">
        <f t="shared" si="59"/>
        <v>Edit Voice</v>
      </c>
      <c r="D706" s="1" t="s">
        <v>36</v>
      </c>
      <c r="I706" t="str">
        <f t="shared" si="55"/>
        <v>/MiniDexed/TG5/Edit Voice/OP3</v>
      </c>
      <c r="J706">
        <f t="shared" si="56"/>
        <v>1</v>
      </c>
      <c r="K706" t="str" cm="1">
        <f t="array" ref="K706">INDEX(A706:E706,1,COUNTA(A706:E706))</f>
        <v>OP3</v>
      </c>
      <c r="L706" t="str">
        <f>VLOOKUP(K706,$K$2:L705,2,FALSE)</f>
        <v>OP3</v>
      </c>
    </row>
    <row r="707" spans="1:12" outlineLevel="4" x14ac:dyDescent="0.25">
      <c r="A707" t="str">
        <f t="shared" si="57"/>
        <v>MiniDexed</v>
      </c>
      <c r="B707" t="str">
        <f t="shared" si="58"/>
        <v>TG5</v>
      </c>
      <c r="C707" t="str">
        <f t="shared" si="59"/>
        <v>Edit Voice</v>
      </c>
      <c r="D707" t="str">
        <f>D706</f>
        <v>OP3</v>
      </c>
      <c r="E707" t="s">
        <v>18</v>
      </c>
      <c r="F707">
        <v>0</v>
      </c>
      <c r="G707">
        <v>99</v>
      </c>
      <c r="H707" s="3" t="s">
        <v>116</v>
      </c>
      <c r="I707" t="str">
        <f t="shared" ref="I707:I770" si="60">IF(LEN(A707)&gt;0,"/"&amp;A707,"")&amp;IF(LEN(B707)&gt;0,"/"&amp;B707,"")&amp;IF(LEN(C707)&gt;0,"/"&amp;C707,"")&amp;IF(LEN(D707)&gt;0,"/"&amp;D707,"")&amp;IF(LEN(E707)&gt;0,"/"&amp;E707,"")</f>
        <v>/MiniDexed/TG5/Edit Voice/OP3/Output Level</v>
      </c>
      <c r="J707">
        <f t="shared" ref="J707:J770" si="61">IF(COUNTA(A707:E707)=COUNTA(A706:E706),J706+1,1)</f>
        <v>1</v>
      </c>
      <c r="K707" t="str" cm="1">
        <f t="array" ref="K707">INDEX(A707:E707,1,COUNTA(A707:E707))</f>
        <v>Output Level</v>
      </c>
      <c r="L707" t="str">
        <f>VLOOKUP(K707,$K$2:L706,2,FALSE)</f>
        <v>Lvl</v>
      </c>
    </row>
    <row r="708" spans="1:12" outlineLevel="4" x14ac:dyDescent="0.25">
      <c r="A708" t="str">
        <f t="shared" ref="A708:A771" si="62">A707</f>
        <v>MiniDexed</v>
      </c>
      <c r="B708" t="str">
        <f t="shared" si="58"/>
        <v>TG5</v>
      </c>
      <c r="C708" t="str">
        <f t="shared" si="59"/>
        <v>Edit Voice</v>
      </c>
      <c r="D708" t="str">
        <f t="shared" si="59"/>
        <v>OP3</v>
      </c>
      <c r="E708" t="s">
        <v>19</v>
      </c>
      <c r="F708">
        <v>0</v>
      </c>
      <c r="G708">
        <v>31</v>
      </c>
      <c r="H708" s="3" t="s">
        <v>117</v>
      </c>
      <c r="I708" t="str">
        <f t="shared" si="60"/>
        <v>/MiniDexed/TG5/Edit Voice/OP3/Freq Coarse</v>
      </c>
      <c r="J708">
        <f t="shared" si="61"/>
        <v>2</v>
      </c>
      <c r="K708" t="str" cm="1">
        <f t="array" ref="K708">INDEX(A708:E708,1,COUNTA(A708:E708))</f>
        <v>Freq Coarse</v>
      </c>
      <c r="L708" t="str">
        <f>VLOOKUP(K708,$K$2:L707,2,FALSE)</f>
        <v>Coar</v>
      </c>
    </row>
    <row r="709" spans="1:12" outlineLevel="4" x14ac:dyDescent="0.25">
      <c r="A709" t="str">
        <f t="shared" si="62"/>
        <v>MiniDexed</v>
      </c>
      <c r="B709" t="str">
        <f t="shared" si="58"/>
        <v>TG5</v>
      </c>
      <c r="C709" t="str">
        <f t="shared" si="59"/>
        <v>Edit Voice</v>
      </c>
      <c r="D709" t="str">
        <f t="shared" si="59"/>
        <v>OP3</v>
      </c>
      <c r="E709" t="s">
        <v>20</v>
      </c>
      <c r="F709">
        <v>0</v>
      </c>
      <c r="G709">
        <v>99</v>
      </c>
      <c r="H709" s="3" t="s">
        <v>118</v>
      </c>
      <c r="I709" t="str">
        <f t="shared" si="60"/>
        <v>/MiniDexed/TG5/Edit Voice/OP3/Freq Fine</v>
      </c>
      <c r="J709">
        <f t="shared" si="61"/>
        <v>3</v>
      </c>
      <c r="K709" t="str" cm="1">
        <f t="array" ref="K709">INDEX(A709:E709,1,COUNTA(A709:E709))</f>
        <v>Freq Fine</v>
      </c>
      <c r="L709" t="str">
        <f>VLOOKUP(K709,$K$2:L708,2,FALSE)</f>
        <v>Fine</v>
      </c>
    </row>
    <row r="710" spans="1:12" outlineLevel="4" x14ac:dyDescent="0.25">
      <c r="A710" t="str">
        <f t="shared" si="62"/>
        <v>MiniDexed</v>
      </c>
      <c r="B710" t="str">
        <f t="shared" si="58"/>
        <v>TG5</v>
      </c>
      <c r="C710" t="str">
        <f t="shared" si="59"/>
        <v>Edit Voice</v>
      </c>
      <c r="D710" t="str">
        <f t="shared" si="59"/>
        <v>OP3</v>
      </c>
      <c r="E710" t="s">
        <v>21</v>
      </c>
      <c r="F710">
        <v>0</v>
      </c>
      <c r="G710">
        <v>14</v>
      </c>
      <c r="H710" s="3" t="s">
        <v>119</v>
      </c>
      <c r="I710" t="str">
        <f t="shared" si="60"/>
        <v>/MiniDexed/TG5/Edit Voice/OP3/Osc Detune</v>
      </c>
      <c r="J710">
        <f t="shared" si="61"/>
        <v>4</v>
      </c>
      <c r="K710" t="str" cm="1">
        <f t="array" ref="K710">INDEX(A710:E710,1,COUNTA(A710:E710))</f>
        <v>Osc Detune</v>
      </c>
      <c r="L710" t="str">
        <f>VLOOKUP(K710,$K$2:L709,2,FALSE)</f>
        <v>Detn</v>
      </c>
    </row>
    <row r="711" spans="1:12" outlineLevel="4" x14ac:dyDescent="0.25">
      <c r="A711" t="str">
        <f t="shared" si="62"/>
        <v>MiniDexed</v>
      </c>
      <c r="B711" t="str">
        <f t="shared" si="58"/>
        <v>TG5</v>
      </c>
      <c r="C711" t="str">
        <f t="shared" si="59"/>
        <v>Edit Voice</v>
      </c>
      <c r="D711" t="str">
        <f t="shared" si="59"/>
        <v>OP3</v>
      </c>
      <c r="E711" t="s">
        <v>22</v>
      </c>
      <c r="F711">
        <v>0</v>
      </c>
      <c r="G711">
        <v>1</v>
      </c>
      <c r="H711" s="3" t="s">
        <v>120</v>
      </c>
      <c r="I711" t="str">
        <f t="shared" si="60"/>
        <v>/MiniDexed/TG5/Edit Voice/OP3/Osc Mode</v>
      </c>
      <c r="J711">
        <f t="shared" si="61"/>
        <v>5</v>
      </c>
      <c r="K711" t="str" cm="1">
        <f t="array" ref="K711">INDEX(A711:E711,1,COUNTA(A711:E711))</f>
        <v>Osc Mode</v>
      </c>
      <c r="L711" t="str">
        <f>VLOOKUP(K711,$K$2:L710,2,FALSE)</f>
        <v>Mode</v>
      </c>
    </row>
    <row r="712" spans="1:12" outlineLevel="4" x14ac:dyDescent="0.25">
      <c r="A712" t="str">
        <f t="shared" si="62"/>
        <v>MiniDexed</v>
      </c>
      <c r="B712" t="str">
        <f t="shared" si="58"/>
        <v>TG5</v>
      </c>
      <c r="C712" t="str">
        <f t="shared" si="59"/>
        <v>Edit Voice</v>
      </c>
      <c r="D712" t="str">
        <f t="shared" si="59"/>
        <v>OP3</v>
      </c>
      <c r="E712" t="s">
        <v>23</v>
      </c>
      <c r="F712">
        <v>0</v>
      </c>
      <c r="G712">
        <v>99</v>
      </c>
      <c r="H712" s="3" t="s">
        <v>121</v>
      </c>
      <c r="I712" t="str">
        <f t="shared" si="60"/>
        <v>/MiniDexed/TG5/Edit Voice/OP3/EG Rate 1</v>
      </c>
      <c r="J712">
        <f t="shared" si="61"/>
        <v>6</v>
      </c>
      <c r="K712" t="str" cm="1">
        <f t="array" ref="K712">INDEX(A712:E712,1,COUNTA(A712:E712))</f>
        <v>EG Rate 1</v>
      </c>
      <c r="L712" t="str">
        <f>VLOOKUP(K712,$K$2:L711,2,FALSE)</f>
        <v>EGR1</v>
      </c>
    </row>
    <row r="713" spans="1:12" outlineLevel="4" x14ac:dyDescent="0.25">
      <c r="A713" t="str">
        <f t="shared" si="62"/>
        <v>MiniDexed</v>
      </c>
      <c r="B713" t="str">
        <f t="shared" si="58"/>
        <v>TG5</v>
      </c>
      <c r="C713" t="str">
        <f t="shared" si="59"/>
        <v>Edit Voice</v>
      </c>
      <c r="D713" t="str">
        <f t="shared" si="59"/>
        <v>OP3</v>
      </c>
      <c r="E713" t="s">
        <v>24</v>
      </c>
      <c r="F713">
        <v>0</v>
      </c>
      <c r="G713">
        <v>99</v>
      </c>
      <c r="H713" s="3" t="s">
        <v>122</v>
      </c>
      <c r="I713" t="str">
        <f t="shared" si="60"/>
        <v>/MiniDexed/TG5/Edit Voice/OP3/EG Rate 2</v>
      </c>
      <c r="J713">
        <f t="shared" si="61"/>
        <v>7</v>
      </c>
      <c r="K713" t="str" cm="1">
        <f t="array" ref="K713">INDEX(A713:E713,1,COUNTA(A713:E713))</f>
        <v>EG Rate 2</v>
      </c>
      <c r="L713" t="str">
        <f>VLOOKUP(K713,$K$2:L712,2,FALSE)</f>
        <v>EGR2</v>
      </c>
    </row>
    <row r="714" spans="1:12" outlineLevel="4" x14ac:dyDescent="0.25">
      <c r="A714" t="str">
        <f t="shared" si="62"/>
        <v>MiniDexed</v>
      </c>
      <c r="B714" t="str">
        <f t="shared" si="58"/>
        <v>TG5</v>
      </c>
      <c r="C714" t="str">
        <f t="shared" si="59"/>
        <v>Edit Voice</v>
      </c>
      <c r="D714" t="str">
        <f t="shared" si="59"/>
        <v>OP3</v>
      </c>
      <c r="E714" t="s">
        <v>25</v>
      </c>
      <c r="F714">
        <v>0</v>
      </c>
      <c r="G714">
        <v>99</v>
      </c>
      <c r="H714" s="3" t="s">
        <v>123</v>
      </c>
      <c r="I714" t="str">
        <f t="shared" si="60"/>
        <v>/MiniDexed/TG5/Edit Voice/OP3/EG Rate 3</v>
      </c>
      <c r="J714">
        <f t="shared" si="61"/>
        <v>8</v>
      </c>
      <c r="K714" t="str" cm="1">
        <f t="array" ref="K714">INDEX(A714:E714,1,COUNTA(A714:E714))</f>
        <v>EG Rate 3</v>
      </c>
      <c r="L714" t="str">
        <f>VLOOKUP(K714,$K$2:L713,2,FALSE)</f>
        <v>EGR3</v>
      </c>
    </row>
    <row r="715" spans="1:12" outlineLevel="4" x14ac:dyDescent="0.25">
      <c r="A715" t="str">
        <f t="shared" si="62"/>
        <v>MiniDexed</v>
      </c>
      <c r="B715" t="str">
        <f t="shared" si="58"/>
        <v>TG5</v>
      </c>
      <c r="C715" t="str">
        <f t="shared" si="59"/>
        <v>Edit Voice</v>
      </c>
      <c r="D715" t="str">
        <f t="shared" si="59"/>
        <v>OP3</v>
      </c>
      <c r="E715" t="s">
        <v>26</v>
      </c>
      <c r="F715">
        <v>0</v>
      </c>
      <c r="G715">
        <v>99</v>
      </c>
      <c r="H715" s="3" t="s">
        <v>124</v>
      </c>
      <c r="I715" t="str">
        <f t="shared" si="60"/>
        <v>/MiniDexed/TG5/Edit Voice/OP3/EG Rate 4</v>
      </c>
      <c r="J715">
        <f t="shared" si="61"/>
        <v>9</v>
      </c>
      <c r="K715" t="str" cm="1">
        <f t="array" ref="K715">INDEX(A715:E715,1,COUNTA(A715:E715))</f>
        <v>EG Rate 4</v>
      </c>
      <c r="L715" t="str">
        <f>VLOOKUP(K715,$K$2:L714,2,FALSE)</f>
        <v>EGR4</v>
      </c>
    </row>
    <row r="716" spans="1:12" outlineLevel="4" x14ac:dyDescent="0.25">
      <c r="A716" t="str">
        <f t="shared" si="62"/>
        <v>MiniDexed</v>
      </c>
      <c r="B716" t="str">
        <f t="shared" si="58"/>
        <v>TG5</v>
      </c>
      <c r="C716" t="str">
        <f t="shared" si="59"/>
        <v>Edit Voice</v>
      </c>
      <c r="D716" t="str">
        <f t="shared" si="59"/>
        <v>OP3</v>
      </c>
      <c r="E716" t="s">
        <v>139</v>
      </c>
      <c r="F716">
        <v>0</v>
      </c>
      <c r="G716">
        <v>99</v>
      </c>
      <c r="H716" s="3" t="s">
        <v>125</v>
      </c>
      <c r="I716" t="str">
        <f t="shared" si="60"/>
        <v>/MiniDexed/TG5/Edit Voice/OP3/EG Level 1</v>
      </c>
      <c r="J716">
        <f t="shared" si="61"/>
        <v>10</v>
      </c>
      <c r="K716" t="str" cm="1">
        <f t="array" ref="K716">INDEX(A716:E716,1,COUNTA(A716:E716))</f>
        <v>EG Level 1</v>
      </c>
      <c r="L716" t="str">
        <f>VLOOKUP(K716,$K$2:L715,2,FALSE)</f>
        <v>EGL1</v>
      </c>
    </row>
    <row r="717" spans="1:12" outlineLevel="4" x14ac:dyDescent="0.25">
      <c r="A717" t="str">
        <f t="shared" si="62"/>
        <v>MiniDexed</v>
      </c>
      <c r="B717" t="str">
        <f t="shared" ref="B717:B780" si="63">B716</f>
        <v>TG5</v>
      </c>
      <c r="C717" t="str">
        <f t="shared" si="59"/>
        <v>Edit Voice</v>
      </c>
      <c r="D717" t="str">
        <f t="shared" si="59"/>
        <v>OP3</v>
      </c>
      <c r="E717" t="s">
        <v>140</v>
      </c>
      <c r="F717">
        <v>0</v>
      </c>
      <c r="G717">
        <v>99</v>
      </c>
      <c r="H717" s="3" t="s">
        <v>126</v>
      </c>
      <c r="I717" t="str">
        <f t="shared" si="60"/>
        <v>/MiniDexed/TG5/Edit Voice/OP3/EG Level 2</v>
      </c>
      <c r="J717">
        <f t="shared" si="61"/>
        <v>11</v>
      </c>
      <c r="K717" t="str" cm="1">
        <f t="array" ref="K717">INDEX(A717:E717,1,COUNTA(A717:E717))</f>
        <v>EG Level 2</v>
      </c>
      <c r="L717" t="str">
        <f>VLOOKUP(K717,$K$2:L716,2,FALSE)</f>
        <v>EGL2</v>
      </c>
    </row>
    <row r="718" spans="1:12" outlineLevel="4" x14ac:dyDescent="0.25">
      <c r="A718" t="str">
        <f t="shared" si="62"/>
        <v>MiniDexed</v>
      </c>
      <c r="B718" t="str">
        <f t="shared" si="63"/>
        <v>TG5</v>
      </c>
      <c r="C718" t="str">
        <f t="shared" si="59"/>
        <v>Edit Voice</v>
      </c>
      <c r="D718" t="str">
        <f t="shared" si="59"/>
        <v>OP3</v>
      </c>
      <c r="E718" t="s">
        <v>141</v>
      </c>
      <c r="F718">
        <v>0</v>
      </c>
      <c r="G718">
        <v>99</v>
      </c>
      <c r="H718" s="3" t="s">
        <v>127</v>
      </c>
      <c r="I718" t="str">
        <f t="shared" si="60"/>
        <v>/MiniDexed/TG5/Edit Voice/OP3/EG Level 3</v>
      </c>
      <c r="J718">
        <f t="shared" si="61"/>
        <v>12</v>
      </c>
      <c r="K718" t="str" cm="1">
        <f t="array" ref="K718">INDEX(A718:E718,1,COUNTA(A718:E718))</f>
        <v>EG Level 3</v>
      </c>
      <c r="L718" t="str">
        <f>VLOOKUP(K718,$K$2:L717,2,FALSE)</f>
        <v>EGL3</v>
      </c>
    </row>
    <row r="719" spans="1:12" outlineLevel="4" x14ac:dyDescent="0.25">
      <c r="A719" t="str">
        <f t="shared" si="62"/>
        <v>MiniDexed</v>
      </c>
      <c r="B719" t="str">
        <f t="shared" si="63"/>
        <v>TG5</v>
      </c>
      <c r="C719" t="str">
        <f t="shared" si="59"/>
        <v>Edit Voice</v>
      </c>
      <c r="D719" t="str">
        <f t="shared" si="59"/>
        <v>OP3</v>
      </c>
      <c r="E719" t="s">
        <v>142</v>
      </c>
      <c r="F719">
        <v>0</v>
      </c>
      <c r="G719">
        <v>99</v>
      </c>
      <c r="H719" s="3" t="s">
        <v>128</v>
      </c>
      <c r="I719" t="str">
        <f t="shared" si="60"/>
        <v>/MiniDexed/TG5/Edit Voice/OP3/EG Level 4</v>
      </c>
      <c r="J719">
        <f t="shared" si="61"/>
        <v>13</v>
      </c>
      <c r="K719" t="str" cm="1">
        <f t="array" ref="K719">INDEX(A719:E719,1,COUNTA(A719:E719))</f>
        <v>EG Level 4</v>
      </c>
      <c r="L719" t="str">
        <f>VLOOKUP(K719,$K$2:L718,2,FALSE)</f>
        <v>EGL4</v>
      </c>
    </row>
    <row r="720" spans="1:12" outlineLevel="4" x14ac:dyDescent="0.25">
      <c r="A720" t="str">
        <f t="shared" si="62"/>
        <v>MiniDexed</v>
      </c>
      <c r="B720" t="str">
        <f t="shared" si="63"/>
        <v>TG5</v>
      </c>
      <c r="C720" t="str">
        <f t="shared" si="59"/>
        <v>Edit Voice</v>
      </c>
      <c r="D720" t="str">
        <f t="shared" si="59"/>
        <v>OP3</v>
      </c>
      <c r="E720" t="s">
        <v>27</v>
      </c>
      <c r="F720">
        <v>0</v>
      </c>
      <c r="G720">
        <v>99</v>
      </c>
      <c r="H720" s="3" t="s">
        <v>129</v>
      </c>
      <c r="I720" t="str">
        <f t="shared" si="60"/>
        <v>/MiniDexed/TG5/Edit Voice/OP3/Break Point</v>
      </c>
      <c r="J720">
        <f t="shared" si="61"/>
        <v>14</v>
      </c>
      <c r="K720" t="str" cm="1">
        <f t="array" ref="K720">INDEX(A720:E720,1,COUNTA(A720:E720))</f>
        <v>Break Point</v>
      </c>
      <c r="L720" t="str">
        <f>VLOOKUP(K720,$K$2:L719,2,FALSE)</f>
        <v>Brk</v>
      </c>
    </row>
    <row r="721" spans="1:12" outlineLevel="4" x14ac:dyDescent="0.25">
      <c r="A721" t="str">
        <f t="shared" si="62"/>
        <v>MiniDexed</v>
      </c>
      <c r="B721" t="str">
        <f t="shared" si="63"/>
        <v>TG5</v>
      </c>
      <c r="C721" t="str">
        <f t="shared" si="59"/>
        <v>Edit Voice</v>
      </c>
      <c r="D721" t="str">
        <f t="shared" si="59"/>
        <v>OP3</v>
      </c>
      <c r="E721" t="s">
        <v>28</v>
      </c>
      <c r="F721">
        <v>0</v>
      </c>
      <c r="G721">
        <v>99</v>
      </c>
      <c r="H721" s="3" t="s">
        <v>130</v>
      </c>
      <c r="I721" t="str">
        <f t="shared" si="60"/>
        <v>/MiniDexed/TG5/Edit Voice/OP3/L Key Depth</v>
      </c>
      <c r="J721">
        <f t="shared" si="61"/>
        <v>15</v>
      </c>
      <c r="K721" t="str" cm="1">
        <f t="array" ref="K721">INDEX(A721:E721,1,COUNTA(A721:E721))</f>
        <v>L Key Depth</v>
      </c>
      <c r="L721" t="str">
        <f>VLOOKUP(K721,$K$2:L720,2,FALSE)</f>
        <v>LK D</v>
      </c>
    </row>
    <row r="722" spans="1:12" outlineLevel="4" x14ac:dyDescent="0.25">
      <c r="A722" t="str">
        <f t="shared" si="62"/>
        <v>MiniDexed</v>
      </c>
      <c r="B722" t="str">
        <f t="shared" si="63"/>
        <v>TG5</v>
      </c>
      <c r="C722" t="str">
        <f t="shared" si="59"/>
        <v>Edit Voice</v>
      </c>
      <c r="D722" t="str">
        <f t="shared" si="59"/>
        <v>OP3</v>
      </c>
      <c r="E722" t="s">
        <v>29</v>
      </c>
      <c r="F722">
        <v>0</v>
      </c>
      <c r="G722">
        <v>99</v>
      </c>
      <c r="H722" s="3" t="s">
        <v>131</v>
      </c>
      <c r="I722" t="str">
        <f t="shared" si="60"/>
        <v>/MiniDexed/TG5/Edit Voice/OP3/R Key Depth</v>
      </c>
      <c r="J722">
        <f t="shared" si="61"/>
        <v>16</v>
      </c>
      <c r="K722" t="str" cm="1">
        <f t="array" ref="K722">INDEX(A722:E722,1,COUNTA(A722:E722))</f>
        <v>R Key Depth</v>
      </c>
      <c r="L722" t="str">
        <f>VLOOKUP(K722,$K$2:L721,2,FALSE)</f>
        <v>RK D</v>
      </c>
    </row>
    <row r="723" spans="1:12" outlineLevel="4" x14ac:dyDescent="0.25">
      <c r="A723" t="str">
        <f t="shared" si="62"/>
        <v>MiniDexed</v>
      </c>
      <c r="B723" t="str">
        <f t="shared" si="63"/>
        <v>TG5</v>
      </c>
      <c r="C723" t="str">
        <f t="shared" si="59"/>
        <v>Edit Voice</v>
      </c>
      <c r="D723" t="str">
        <f t="shared" si="59"/>
        <v>OP3</v>
      </c>
      <c r="E723" t="s">
        <v>30</v>
      </c>
      <c r="F723">
        <v>0</v>
      </c>
      <c r="G723">
        <v>3</v>
      </c>
      <c r="H723" s="3" t="s">
        <v>132</v>
      </c>
      <c r="I723" t="str">
        <f t="shared" si="60"/>
        <v>/MiniDexed/TG5/Edit Voice/OP3/L Key Scale</v>
      </c>
      <c r="J723">
        <f t="shared" si="61"/>
        <v>17</v>
      </c>
      <c r="K723" t="str" cm="1">
        <f t="array" ref="K723">INDEX(A723:E723,1,COUNTA(A723:E723))</f>
        <v>L Key Scale</v>
      </c>
      <c r="L723" t="str">
        <f>VLOOKUP(K723,$K$2:L722,2,FALSE)</f>
        <v>LK S</v>
      </c>
    </row>
    <row r="724" spans="1:12" outlineLevel="4" x14ac:dyDescent="0.25">
      <c r="A724" t="str">
        <f t="shared" si="62"/>
        <v>MiniDexed</v>
      </c>
      <c r="B724" t="str">
        <f t="shared" si="63"/>
        <v>TG5</v>
      </c>
      <c r="C724" t="str">
        <f t="shared" si="59"/>
        <v>Edit Voice</v>
      </c>
      <c r="D724" t="str">
        <f t="shared" si="59"/>
        <v>OP3</v>
      </c>
      <c r="E724" t="s">
        <v>31</v>
      </c>
      <c r="F724">
        <v>0</v>
      </c>
      <c r="G724">
        <v>3</v>
      </c>
      <c r="H724" s="3" t="s">
        <v>133</v>
      </c>
      <c r="I724" t="str">
        <f t="shared" si="60"/>
        <v>/MiniDexed/TG5/Edit Voice/OP3/R Key Scale</v>
      </c>
      <c r="J724">
        <f t="shared" si="61"/>
        <v>18</v>
      </c>
      <c r="K724" t="str" cm="1">
        <f t="array" ref="K724">INDEX(A724:E724,1,COUNTA(A724:E724))</f>
        <v>R Key Scale</v>
      </c>
      <c r="L724" t="str">
        <f>VLOOKUP(K724,$K$2:L723,2,FALSE)</f>
        <v>RK S</v>
      </c>
    </row>
    <row r="725" spans="1:12" outlineLevel="4" x14ac:dyDescent="0.25">
      <c r="A725" t="str">
        <f t="shared" si="62"/>
        <v>MiniDexed</v>
      </c>
      <c r="B725" t="str">
        <f t="shared" si="63"/>
        <v>TG5</v>
      </c>
      <c r="C725" t="str">
        <f t="shared" si="59"/>
        <v>Edit Voice</v>
      </c>
      <c r="D725" t="str">
        <f t="shared" si="59"/>
        <v>OP3</v>
      </c>
      <c r="E725" t="s">
        <v>32</v>
      </c>
      <c r="F725">
        <v>0</v>
      </c>
      <c r="G725">
        <v>7</v>
      </c>
      <c r="H725" s="3" t="s">
        <v>134</v>
      </c>
      <c r="I725" t="str">
        <f t="shared" si="60"/>
        <v>/MiniDexed/TG5/Edit Voice/OP3/Rate Scaling</v>
      </c>
      <c r="J725">
        <f t="shared" si="61"/>
        <v>19</v>
      </c>
      <c r="K725" t="str" cm="1">
        <f t="array" ref="K725">INDEX(A725:E725,1,COUNTA(A725:E725))</f>
        <v>Rate Scaling</v>
      </c>
      <c r="L725" t="str">
        <f>VLOOKUP(K725,$K$2:L724,2,FALSE)</f>
        <v>Rate</v>
      </c>
    </row>
    <row r="726" spans="1:12" outlineLevel="4" x14ac:dyDescent="0.25">
      <c r="A726" t="str">
        <f t="shared" si="62"/>
        <v>MiniDexed</v>
      </c>
      <c r="B726" t="str">
        <f t="shared" si="63"/>
        <v>TG5</v>
      </c>
      <c r="C726" t="str">
        <f t="shared" si="59"/>
        <v>Edit Voice</v>
      </c>
      <c r="D726" t="str">
        <f t="shared" si="59"/>
        <v>OP3</v>
      </c>
      <c r="E726" t="s">
        <v>34</v>
      </c>
      <c r="F726">
        <v>0</v>
      </c>
      <c r="G726">
        <v>3</v>
      </c>
      <c r="H726" s="3" t="s">
        <v>135</v>
      </c>
      <c r="I726" t="str">
        <f t="shared" si="60"/>
        <v>/MiniDexed/TG5/Edit Voice/OP3/A Mod Sens.</v>
      </c>
      <c r="J726">
        <f t="shared" si="61"/>
        <v>20</v>
      </c>
      <c r="K726" t="str" cm="1">
        <f t="array" ref="K726">INDEX(A726:E726,1,COUNTA(A726:E726))</f>
        <v>A Mod Sens.</v>
      </c>
      <c r="L726" t="str">
        <f>VLOOKUP(K726,$K$2:L725,2,FALSE)</f>
        <v>AM S</v>
      </c>
    </row>
    <row r="727" spans="1:12" outlineLevel="4" x14ac:dyDescent="0.25">
      <c r="A727" t="str">
        <f t="shared" si="62"/>
        <v>MiniDexed</v>
      </c>
      <c r="B727" t="str">
        <f t="shared" si="63"/>
        <v>TG5</v>
      </c>
      <c r="C727" t="str">
        <f t="shared" ref="C727:D790" si="64">C726</f>
        <v>Edit Voice</v>
      </c>
      <c r="D727" t="str">
        <f t="shared" si="64"/>
        <v>OP3</v>
      </c>
      <c r="E727" t="s">
        <v>33</v>
      </c>
      <c r="F727">
        <v>0</v>
      </c>
      <c r="G727">
        <v>7</v>
      </c>
      <c r="H727" s="3" t="s">
        <v>136</v>
      </c>
      <c r="I727" t="str">
        <f t="shared" si="60"/>
        <v>/MiniDexed/TG5/Edit Voice/OP3/K Vel. Sens</v>
      </c>
      <c r="J727">
        <f t="shared" si="61"/>
        <v>21</v>
      </c>
      <c r="K727" t="str" cm="1">
        <f t="array" ref="K727">INDEX(A727:E727,1,COUNTA(A727:E727))</f>
        <v>K Vel. Sens</v>
      </c>
      <c r="L727" t="str">
        <f>VLOOKUP(K727,$K$2:L726,2,FALSE)</f>
        <v>KV S</v>
      </c>
    </row>
    <row r="728" spans="1:12" outlineLevel="3" x14ac:dyDescent="0.25">
      <c r="A728" t="str">
        <f t="shared" si="62"/>
        <v>MiniDexed</v>
      </c>
      <c r="B728" t="str">
        <f t="shared" si="63"/>
        <v>TG5</v>
      </c>
      <c r="C728" t="str">
        <f t="shared" si="64"/>
        <v>Edit Voice</v>
      </c>
      <c r="D728" s="1" t="s">
        <v>37</v>
      </c>
      <c r="I728" t="str">
        <f t="shared" si="60"/>
        <v>/MiniDexed/TG5/Edit Voice/OP4</v>
      </c>
      <c r="J728">
        <f t="shared" si="61"/>
        <v>1</v>
      </c>
      <c r="K728" t="str" cm="1">
        <f t="array" ref="K728">INDEX(A728:E728,1,COUNTA(A728:E728))</f>
        <v>OP4</v>
      </c>
      <c r="L728" t="str">
        <f>VLOOKUP(K728,$K$2:L727,2,FALSE)</f>
        <v>OP4</v>
      </c>
    </row>
    <row r="729" spans="1:12" outlineLevel="4" x14ac:dyDescent="0.25">
      <c r="A729" t="str">
        <f t="shared" si="62"/>
        <v>MiniDexed</v>
      </c>
      <c r="B729" t="str">
        <f t="shared" si="63"/>
        <v>TG5</v>
      </c>
      <c r="C729" t="str">
        <f t="shared" si="64"/>
        <v>Edit Voice</v>
      </c>
      <c r="D729" t="str">
        <f>D728</f>
        <v>OP4</v>
      </c>
      <c r="E729" t="s">
        <v>18</v>
      </c>
      <c r="F729">
        <v>0</v>
      </c>
      <c r="G729">
        <v>99</v>
      </c>
      <c r="H729" s="3" t="s">
        <v>116</v>
      </c>
      <c r="I729" t="str">
        <f t="shared" si="60"/>
        <v>/MiniDexed/TG5/Edit Voice/OP4/Output Level</v>
      </c>
      <c r="J729">
        <f t="shared" si="61"/>
        <v>1</v>
      </c>
      <c r="K729" t="str" cm="1">
        <f t="array" ref="K729">INDEX(A729:E729,1,COUNTA(A729:E729))</f>
        <v>Output Level</v>
      </c>
      <c r="L729" t="str">
        <f>VLOOKUP(K729,$K$2:L728,2,FALSE)</f>
        <v>Lvl</v>
      </c>
    </row>
    <row r="730" spans="1:12" outlineLevel="4" x14ac:dyDescent="0.25">
      <c r="A730" t="str">
        <f t="shared" si="62"/>
        <v>MiniDexed</v>
      </c>
      <c r="B730" t="str">
        <f t="shared" si="63"/>
        <v>TG5</v>
      </c>
      <c r="C730" t="str">
        <f t="shared" si="64"/>
        <v>Edit Voice</v>
      </c>
      <c r="D730" t="str">
        <f t="shared" si="64"/>
        <v>OP4</v>
      </c>
      <c r="E730" t="s">
        <v>19</v>
      </c>
      <c r="F730">
        <v>0</v>
      </c>
      <c r="G730">
        <v>31</v>
      </c>
      <c r="H730" s="3" t="s">
        <v>117</v>
      </c>
      <c r="I730" t="str">
        <f t="shared" si="60"/>
        <v>/MiniDexed/TG5/Edit Voice/OP4/Freq Coarse</v>
      </c>
      <c r="J730">
        <f t="shared" si="61"/>
        <v>2</v>
      </c>
      <c r="K730" t="str" cm="1">
        <f t="array" ref="K730">INDEX(A730:E730,1,COUNTA(A730:E730))</f>
        <v>Freq Coarse</v>
      </c>
      <c r="L730" t="str">
        <f>VLOOKUP(K730,$K$2:L729,2,FALSE)</f>
        <v>Coar</v>
      </c>
    </row>
    <row r="731" spans="1:12" outlineLevel="4" x14ac:dyDescent="0.25">
      <c r="A731" t="str">
        <f t="shared" si="62"/>
        <v>MiniDexed</v>
      </c>
      <c r="B731" t="str">
        <f t="shared" si="63"/>
        <v>TG5</v>
      </c>
      <c r="C731" t="str">
        <f t="shared" si="64"/>
        <v>Edit Voice</v>
      </c>
      <c r="D731" t="str">
        <f t="shared" si="64"/>
        <v>OP4</v>
      </c>
      <c r="E731" t="s">
        <v>20</v>
      </c>
      <c r="F731">
        <v>0</v>
      </c>
      <c r="G731">
        <v>99</v>
      </c>
      <c r="H731" s="3" t="s">
        <v>118</v>
      </c>
      <c r="I731" t="str">
        <f t="shared" si="60"/>
        <v>/MiniDexed/TG5/Edit Voice/OP4/Freq Fine</v>
      </c>
      <c r="J731">
        <f t="shared" si="61"/>
        <v>3</v>
      </c>
      <c r="K731" t="str" cm="1">
        <f t="array" ref="K731">INDEX(A731:E731,1,COUNTA(A731:E731))</f>
        <v>Freq Fine</v>
      </c>
      <c r="L731" t="str">
        <f>VLOOKUP(K731,$K$2:L730,2,FALSE)</f>
        <v>Fine</v>
      </c>
    </row>
    <row r="732" spans="1:12" outlineLevel="4" x14ac:dyDescent="0.25">
      <c r="A732" t="str">
        <f t="shared" si="62"/>
        <v>MiniDexed</v>
      </c>
      <c r="B732" t="str">
        <f t="shared" si="63"/>
        <v>TG5</v>
      </c>
      <c r="C732" t="str">
        <f t="shared" si="64"/>
        <v>Edit Voice</v>
      </c>
      <c r="D732" t="str">
        <f t="shared" si="64"/>
        <v>OP4</v>
      </c>
      <c r="E732" t="s">
        <v>21</v>
      </c>
      <c r="F732">
        <v>0</v>
      </c>
      <c r="G732">
        <v>14</v>
      </c>
      <c r="H732" s="3" t="s">
        <v>119</v>
      </c>
      <c r="I732" t="str">
        <f t="shared" si="60"/>
        <v>/MiniDexed/TG5/Edit Voice/OP4/Osc Detune</v>
      </c>
      <c r="J732">
        <f t="shared" si="61"/>
        <v>4</v>
      </c>
      <c r="K732" t="str" cm="1">
        <f t="array" ref="K732">INDEX(A732:E732,1,COUNTA(A732:E732))</f>
        <v>Osc Detune</v>
      </c>
      <c r="L732" t="str">
        <f>VLOOKUP(K732,$K$2:L731,2,FALSE)</f>
        <v>Detn</v>
      </c>
    </row>
    <row r="733" spans="1:12" outlineLevel="4" x14ac:dyDescent="0.25">
      <c r="A733" t="str">
        <f t="shared" si="62"/>
        <v>MiniDexed</v>
      </c>
      <c r="B733" t="str">
        <f t="shared" si="63"/>
        <v>TG5</v>
      </c>
      <c r="C733" t="str">
        <f t="shared" si="64"/>
        <v>Edit Voice</v>
      </c>
      <c r="D733" t="str">
        <f t="shared" si="64"/>
        <v>OP4</v>
      </c>
      <c r="E733" t="s">
        <v>22</v>
      </c>
      <c r="F733">
        <v>0</v>
      </c>
      <c r="G733">
        <v>1</v>
      </c>
      <c r="H733" s="3" t="s">
        <v>120</v>
      </c>
      <c r="I733" t="str">
        <f t="shared" si="60"/>
        <v>/MiniDexed/TG5/Edit Voice/OP4/Osc Mode</v>
      </c>
      <c r="J733">
        <f t="shared" si="61"/>
        <v>5</v>
      </c>
      <c r="K733" t="str" cm="1">
        <f t="array" ref="K733">INDEX(A733:E733,1,COUNTA(A733:E733))</f>
        <v>Osc Mode</v>
      </c>
      <c r="L733" t="str">
        <f>VLOOKUP(K733,$K$2:L732,2,FALSE)</f>
        <v>Mode</v>
      </c>
    </row>
    <row r="734" spans="1:12" outlineLevel="4" x14ac:dyDescent="0.25">
      <c r="A734" t="str">
        <f t="shared" si="62"/>
        <v>MiniDexed</v>
      </c>
      <c r="B734" t="str">
        <f t="shared" si="63"/>
        <v>TG5</v>
      </c>
      <c r="C734" t="str">
        <f t="shared" si="64"/>
        <v>Edit Voice</v>
      </c>
      <c r="D734" t="str">
        <f t="shared" si="64"/>
        <v>OP4</v>
      </c>
      <c r="E734" t="s">
        <v>23</v>
      </c>
      <c r="F734">
        <v>0</v>
      </c>
      <c r="G734">
        <v>99</v>
      </c>
      <c r="H734" s="3" t="s">
        <v>121</v>
      </c>
      <c r="I734" t="str">
        <f t="shared" si="60"/>
        <v>/MiniDexed/TG5/Edit Voice/OP4/EG Rate 1</v>
      </c>
      <c r="J734">
        <f t="shared" si="61"/>
        <v>6</v>
      </c>
      <c r="K734" t="str" cm="1">
        <f t="array" ref="K734">INDEX(A734:E734,1,COUNTA(A734:E734))</f>
        <v>EG Rate 1</v>
      </c>
      <c r="L734" t="str">
        <f>VLOOKUP(K734,$K$2:L733,2,FALSE)</f>
        <v>EGR1</v>
      </c>
    </row>
    <row r="735" spans="1:12" outlineLevel="4" x14ac:dyDescent="0.25">
      <c r="A735" t="str">
        <f t="shared" si="62"/>
        <v>MiniDexed</v>
      </c>
      <c r="B735" t="str">
        <f t="shared" si="63"/>
        <v>TG5</v>
      </c>
      <c r="C735" t="str">
        <f t="shared" si="64"/>
        <v>Edit Voice</v>
      </c>
      <c r="D735" t="str">
        <f t="shared" si="64"/>
        <v>OP4</v>
      </c>
      <c r="E735" t="s">
        <v>24</v>
      </c>
      <c r="F735">
        <v>0</v>
      </c>
      <c r="G735">
        <v>99</v>
      </c>
      <c r="H735" s="3" t="s">
        <v>122</v>
      </c>
      <c r="I735" t="str">
        <f t="shared" si="60"/>
        <v>/MiniDexed/TG5/Edit Voice/OP4/EG Rate 2</v>
      </c>
      <c r="J735">
        <f t="shared" si="61"/>
        <v>7</v>
      </c>
      <c r="K735" t="str" cm="1">
        <f t="array" ref="K735">INDEX(A735:E735,1,COUNTA(A735:E735))</f>
        <v>EG Rate 2</v>
      </c>
      <c r="L735" t="str">
        <f>VLOOKUP(K735,$K$2:L734,2,FALSE)</f>
        <v>EGR2</v>
      </c>
    </row>
    <row r="736" spans="1:12" outlineLevel="4" x14ac:dyDescent="0.25">
      <c r="A736" t="str">
        <f t="shared" si="62"/>
        <v>MiniDexed</v>
      </c>
      <c r="B736" t="str">
        <f t="shared" si="63"/>
        <v>TG5</v>
      </c>
      <c r="C736" t="str">
        <f t="shared" si="64"/>
        <v>Edit Voice</v>
      </c>
      <c r="D736" t="str">
        <f t="shared" si="64"/>
        <v>OP4</v>
      </c>
      <c r="E736" t="s">
        <v>25</v>
      </c>
      <c r="F736">
        <v>0</v>
      </c>
      <c r="G736">
        <v>99</v>
      </c>
      <c r="H736" s="3" t="s">
        <v>123</v>
      </c>
      <c r="I736" t="str">
        <f t="shared" si="60"/>
        <v>/MiniDexed/TG5/Edit Voice/OP4/EG Rate 3</v>
      </c>
      <c r="J736">
        <f t="shared" si="61"/>
        <v>8</v>
      </c>
      <c r="K736" t="str" cm="1">
        <f t="array" ref="K736">INDEX(A736:E736,1,COUNTA(A736:E736))</f>
        <v>EG Rate 3</v>
      </c>
      <c r="L736" t="str">
        <f>VLOOKUP(K736,$K$2:L735,2,FALSE)</f>
        <v>EGR3</v>
      </c>
    </row>
    <row r="737" spans="1:12" outlineLevel="4" x14ac:dyDescent="0.25">
      <c r="A737" t="str">
        <f t="shared" si="62"/>
        <v>MiniDexed</v>
      </c>
      <c r="B737" t="str">
        <f t="shared" si="63"/>
        <v>TG5</v>
      </c>
      <c r="C737" t="str">
        <f t="shared" si="64"/>
        <v>Edit Voice</v>
      </c>
      <c r="D737" t="str">
        <f t="shared" si="64"/>
        <v>OP4</v>
      </c>
      <c r="E737" t="s">
        <v>26</v>
      </c>
      <c r="F737">
        <v>0</v>
      </c>
      <c r="G737">
        <v>99</v>
      </c>
      <c r="H737" s="3" t="s">
        <v>124</v>
      </c>
      <c r="I737" t="str">
        <f t="shared" si="60"/>
        <v>/MiniDexed/TG5/Edit Voice/OP4/EG Rate 4</v>
      </c>
      <c r="J737">
        <f t="shared" si="61"/>
        <v>9</v>
      </c>
      <c r="K737" t="str" cm="1">
        <f t="array" ref="K737">INDEX(A737:E737,1,COUNTA(A737:E737))</f>
        <v>EG Rate 4</v>
      </c>
      <c r="L737" t="str">
        <f>VLOOKUP(K737,$K$2:L736,2,FALSE)</f>
        <v>EGR4</v>
      </c>
    </row>
    <row r="738" spans="1:12" outlineLevel="4" x14ac:dyDescent="0.25">
      <c r="A738" t="str">
        <f t="shared" si="62"/>
        <v>MiniDexed</v>
      </c>
      <c r="B738" t="str">
        <f t="shared" si="63"/>
        <v>TG5</v>
      </c>
      <c r="C738" t="str">
        <f t="shared" si="64"/>
        <v>Edit Voice</v>
      </c>
      <c r="D738" t="str">
        <f t="shared" si="64"/>
        <v>OP4</v>
      </c>
      <c r="E738" t="s">
        <v>139</v>
      </c>
      <c r="F738">
        <v>0</v>
      </c>
      <c r="G738">
        <v>99</v>
      </c>
      <c r="H738" s="3" t="s">
        <v>125</v>
      </c>
      <c r="I738" t="str">
        <f t="shared" si="60"/>
        <v>/MiniDexed/TG5/Edit Voice/OP4/EG Level 1</v>
      </c>
      <c r="J738">
        <f t="shared" si="61"/>
        <v>10</v>
      </c>
      <c r="K738" t="str" cm="1">
        <f t="array" ref="K738">INDEX(A738:E738,1,COUNTA(A738:E738))</f>
        <v>EG Level 1</v>
      </c>
      <c r="L738" t="str">
        <f>VLOOKUP(K738,$K$2:L737,2,FALSE)</f>
        <v>EGL1</v>
      </c>
    </row>
    <row r="739" spans="1:12" outlineLevel="4" x14ac:dyDescent="0.25">
      <c r="A739" t="str">
        <f t="shared" si="62"/>
        <v>MiniDexed</v>
      </c>
      <c r="B739" t="str">
        <f t="shared" si="63"/>
        <v>TG5</v>
      </c>
      <c r="C739" t="str">
        <f t="shared" si="64"/>
        <v>Edit Voice</v>
      </c>
      <c r="D739" t="str">
        <f t="shared" si="64"/>
        <v>OP4</v>
      </c>
      <c r="E739" t="s">
        <v>140</v>
      </c>
      <c r="F739">
        <v>0</v>
      </c>
      <c r="G739">
        <v>99</v>
      </c>
      <c r="H739" s="3" t="s">
        <v>126</v>
      </c>
      <c r="I739" t="str">
        <f t="shared" si="60"/>
        <v>/MiniDexed/TG5/Edit Voice/OP4/EG Level 2</v>
      </c>
      <c r="J739">
        <f t="shared" si="61"/>
        <v>11</v>
      </c>
      <c r="K739" t="str" cm="1">
        <f t="array" ref="K739">INDEX(A739:E739,1,COUNTA(A739:E739))</f>
        <v>EG Level 2</v>
      </c>
      <c r="L739" t="str">
        <f>VLOOKUP(K739,$K$2:L738,2,FALSE)</f>
        <v>EGL2</v>
      </c>
    </row>
    <row r="740" spans="1:12" outlineLevel="4" x14ac:dyDescent="0.25">
      <c r="A740" t="str">
        <f t="shared" si="62"/>
        <v>MiniDexed</v>
      </c>
      <c r="B740" t="str">
        <f t="shared" si="63"/>
        <v>TG5</v>
      </c>
      <c r="C740" t="str">
        <f t="shared" si="64"/>
        <v>Edit Voice</v>
      </c>
      <c r="D740" t="str">
        <f t="shared" si="64"/>
        <v>OP4</v>
      </c>
      <c r="E740" t="s">
        <v>141</v>
      </c>
      <c r="F740">
        <v>0</v>
      </c>
      <c r="G740">
        <v>99</v>
      </c>
      <c r="H740" s="3" t="s">
        <v>127</v>
      </c>
      <c r="I740" t="str">
        <f t="shared" si="60"/>
        <v>/MiniDexed/TG5/Edit Voice/OP4/EG Level 3</v>
      </c>
      <c r="J740">
        <f t="shared" si="61"/>
        <v>12</v>
      </c>
      <c r="K740" t="str" cm="1">
        <f t="array" ref="K740">INDEX(A740:E740,1,COUNTA(A740:E740))</f>
        <v>EG Level 3</v>
      </c>
      <c r="L740" t="str">
        <f>VLOOKUP(K740,$K$2:L739,2,FALSE)</f>
        <v>EGL3</v>
      </c>
    </row>
    <row r="741" spans="1:12" outlineLevel="4" x14ac:dyDescent="0.25">
      <c r="A741" t="str">
        <f t="shared" si="62"/>
        <v>MiniDexed</v>
      </c>
      <c r="B741" t="str">
        <f t="shared" si="63"/>
        <v>TG5</v>
      </c>
      <c r="C741" t="str">
        <f t="shared" si="64"/>
        <v>Edit Voice</v>
      </c>
      <c r="D741" t="str">
        <f t="shared" si="64"/>
        <v>OP4</v>
      </c>
      <c r="E741" t="s">
        <v>142</v>
      </c>
      <c r="F741">
        <v>0</v>
      </c>
      <c r="G741">
        <v>99</v>
      </c>
      <c r="H741" s="3" t="s">
        <v>128</v>
      </c>
      <c r="I741" t="str">
        <f t="shared" si="60"/>
        <v>/MiniDexed/TG5/Edit Voice/OP4/EG Level 4</v>
      </c>
      <c r="J741">
        <f t="shared" si="61"/>
        <v>13</v>
      </c>
      <c r="K741" t="str" cm="1">
        <f t="array" ref="K741">INDEX(A741:E741,1,COUNTA(A741:E741))</f>
        <v>EG Level 4</v>
      </c>
      <c r="L741" t="str">
        <f>VLOOKUP(K741,$K$2:L740,2,FALSE)</f>
        <v>EGL4</v>
      </c>
    </row>
    <row r="742" spans="1:12" outlineLevel="4" x14ac:dyDescent="0.25">
      <c r="A742" t="str">
        <f t="shared" si="62"/>
        <v>MiniDexed</v>
      </c>
      <c r="B742" t="str">
        <f t="shared" si="63"/>
        <v>TG5</v>
      </c>
      <c r="C742" t="str">
        <f t="shared" si="64"/>
        <v>Edit Voice</v>
      </c>
      <c r="D742" t="str">
        <f t="shared" si="64"/>
        <v>OP4</v>
      </c>
      <c r="E742" t="s">
        <v>27</v>
      </c>
      <c r="F742">
        <v>0</v>
      </c>
      <c r="G742">
        <v>99</v>
      </c>
      <c r="H742" s="3" t="s">
        <v>129</v>
      </c>
      <c r="I742" t="str">
        <f t="shared" si="60"/>
        <v>/MiniDexed/TG5/Edit Voice/OP4/Break Point</v>
      </c>
      <c r="J742">
        <f t="shared" si="61"/>
        <v>14</v>
      </c>
      <c r="K742" t="str" cm="1">
        <f t="array" ref="K742">INDEX(A742:E742,1,COUNTA(A742:E742))</f>
        <v>Break Point</v>
      </c>
      <c r="L742" t="str">
        <f>VLOOKUP(K742,$K$2:L741,2,FALSE)</f>
        <v>Brk</v>
      </c>
    </row>
    <row r="743" spans="1:12" outlineLevel="4" x14ac:dyDescent="0.25">
      <c r="A743" t="str">
        <f t="shared" si="62"/>
        <v>MiniDexed</v>
      </c>
      <c r="B743" t="str">
        <f t="shared" si="63"/>
        <v>TG5</v>
      </c>
      <c r="C743" t="str">
        <f t="shared" si="64"/>
        <v>Edit Voice</v>
      </c>
      <c r="D743" t="str">
        <f t="shared" si="64"/>
        <v>OP4</v>
      </c>
      <c r="E743" t="s">
        <v>28</v>
      </c>
      <c r="F743">
        <v>0</v>
      </c>
      <c r="G743">
        <v>99</v>
      </c>
      <c r="H743" s="3" t="s">
        <v>130</v>
      </c>
      <c r="I743" t="str">
        <f t="shared" si="60"/>
        <v>/MiniDexed/TG5/Edit Voice/OP4/L Key Depth</v>
      </c>
      <c r="J743">
        <f t="shared" si="61"/>
        <v>15</v>
      </c>
      <c r="K743" t="str" cm="1">
        <f t="array" ref="K743">INDEX(A743:E743,1,COUNTA(A743:E743))</f>
        <v>L Key Depth</v>
      </c>
      <c r="L743" t="str">
        <f>VLOOKUP(K743,$K$2:L742,2,FALSE)</f>
        <v>LK D</v>
      </c>
    </row>
    <row r="744" spans="1:12" outlineLevel="4" x14ac:dyDescent="0.25">
      <c r="A744" t="str">
        <f t="shared" si="62"/>
        <v>MiniDexed</v>
      </c>
      <c r="B744" t="str">
        <f t="shared" si="63"/>
        <v>TG5</v>
      </c>
      <c r="C744" t="str">
        <f t="shared" si="64"/>
        <v>Edit Voice</v>
      </c>
      <c r="D744" t="str">
        <f t="shared" si="64"/>
        <v>OP4</v>
      </c>
      <c r="E744" t="s">
        <v>29</v>
      </c>
      <c r="F744">
        <v>0</v>
      </c>
      <c r="G744">
        <v>99</v>
      </c>
      <c r="H744" s="3" t="s">
        <v>131</v>
      </c>
      <c r="I744" t="str">
        <f t="shared" si="60"/>
        <v>/MiniDexed/TG5/Edit Voice/OP4/R Key Depth</v>
      </c>
      <c r="J744">
        <f t="shared" si="61"/>
        <v>16</v>
      </c>
      <c r="K744" t="str" cm="1">
        <f t="array" ref="K744">INDEX(A744:E744,1,COUNTA(A744:E744))</f>
        <v>R Key Depth</v>
      </c>
      <c r="L744" t="str">
        <f>VLOOKUP(K744,$K$2:L743,2,FALSE)</f>
        <v>RK D</v>
      </c>
    </row>
    <row r="745" spans="1:12" outlineLevel="4" x14ac:dyDescent="0.25">
      <c r="A745" t="str">
        <f t="shared" si="62"/>
        <v>MiniDexed</v>
      </c>
      <c r="B745" t="str">
        <f t="shared" si="63"/>
        <v>TG5</v>
      </c>
      <c r="C745" t="str">
        <f t="shared" si="64"/>
        <v>Edit Voice</v>
      </c>
      <c r="D745" t="str">
        <f t="shared" si="64"/>
        <v>OP4</v>
      </c>
      <c r="E745" t="s">
        <v>30</v>
      </c>
      <c r="F745">
        <v>0</v>
      </c>
      <c r="G745">
        <v>3</v>
      </c>
      <c r="H745" s="3" t="s">
        <v>132</v>
      </c>
      <c r="I745" t="str">
        <f t="shared" si="60"/>
        <v>/MiniDexed/TG5/Edit Voice/OP4/L Key Scale</v>
      </c>
      <c r="J745">
        <f t="shared" si="61"/>
        <v>17</v>
      </c>
      <c r="K745" t="str" cm="1">
        <f t="array" ref="K745">INDEX(A745:E745,1,COUNTA(A745:E745))</f>
        <v>L Key Scale</v>
      </c>
      <c r="L745" t="str">
        <f>VLOOKUP(K745,$K$2:L744,2,FALSE)</f>
        <v>LK S</v>
      </c>
    </row>
    <row r="746" spans="1:12" outlineLevel="4" x14ac:dyDescent="0.25">
      <c r="A746" t="str">
        <f t="shared" si="62"/>
        <v>MiniDexed</v>
      </c>
      <c r="B746" t="str">
        <f t="shared" si="63"/>
        <v>TG5</v>
      </c>
      <c r="C746" t="str">
        <f t="shared" si="64"/>
        <v>Edit Voice</v>
      </c>
      <c r="D746" t="str">
        <f t="shared" si="64"/>
        <v>OP4</v>
      </c>
      <c r="E746" t="s">
        <v>31</v>
      </c>
      <c r="F746">
        <v>0</v>
      </c>
      <c r="G746">
        <v>3</v>
      </c>
      <c r="H746" s="3" t="s">
        <v>133</v>
      </c>
      <c r="I746" t="str">
        <f t="shared" si="60"/>
        <v>/MiniDexed/TG5/Edit Voice/OP4/R Key Scale</v>
      </c>
      <c r="J746">
        <f t="shared" si="61"/>
        <v>18</v>
      </c>
      <c r="K746" t="str" cm="1">
        <f t="array" ref="K746">INDEX(A746:E746,1,COUNTA(A746:E746))</f>
        <v>R Key Scale</v>
      </c>
      <c r="L746" t="str">
        <f>VLOOKUP(K746,$K$2:L745,2,FALSE)</f>
        <v>RK S</v>
      </c>
    </row>
    <row r="747" spans="1:12" outlineLevel="4" x14ac:dyDescent="0.25">
      <c r="A747" t="str">
        <f t="shared" si="62"/>
        <v>MiniDexed</v>
      </c>
      <c r="B747" t="str">
        <f t="shared" si="63"/>
        <v>TG5</v>
      </c>
      <c r="C747" t="str">
        <f t="shared" si="64"/>
        <v>Edit Voice</v>
      </c>
      <c r="D747" t="str">
        <f t="shared" si="64"/>
        <v>OP4</v>
      </c>
      <c r="E747" t="s">
        <v>32</v>
      </c>
      <c r="F747">
        <v>0</v>
      </c>
      <c r="G747">
        <v>7</v>
      </c>
      <c r="H747" s="3" t="s">
        <v>134</v>
      </c>
      <c r="I747" t="str">
        <f t="shared" si="60"/>
        <v>/MiniDexed/TG5/Edit Voice/OP4/Rate Scaling</v>
      </c>
      <c r="J747">
        <f t="shared" si="61"/>
        <v>19</v>
      </c>
      <c r="K747" t="str" cm="1">
        <f t="array" ref="K747">INDEX(A747:E747,1,COUNTA(A747:E747))</f>
        <v>Rate Scaling</v>
      </c>
      <c r="L747" t="str">
        <f>VLOOKUP(K747,$K$2:L746,2,FALSE)</f>
        <v>Rate</v>
      </c>
    </row>
    <row r="748" spans="1:12" outlineLevel="4" x14ac:dyDescent="0.25">
      <c r="A748" t="str">
        <f t="shared" si="62"/>
        <v>MiniDexed</v>
      </c>
      <c r="B748" t="str">
        <f t="shared" si="63"/>
        <v>TG5</v>
      </c>
      <c r="C748" t="str">
        <f t="shared" si="64"/>
        <v>Edit Voice</v>
      </c>
      <c r="D748" t="str">
        <f t="shared" si="64"/>
        <v>OP4</v>
      </c>
      <c r="E748" t="s">
        <v>34</v>
      </c>
      <c r="F748">
        <v>0</v>
      </c>
      <c r="G748">
        <v>3</v>
      </c>
      <c r="H748" s="3" t="s">
        <v>135</v>
      </c>
      <c r="I748" t="str">
        <f t="shared" si="60"/>
        <v>/MiniDexed/TG5/Edit Voice/OP4/A Mod Sens.</v>
      </c>
      <c r="J748">
        <f t="shared" si="61"/>
        <v>20</v>
      </c>
      <c r="K748" t="str" cm="1">
        <f t="array" ref="K748">INDEX(A748:E748,1,COUNTA(A748:E748))</f>
        <v>A Mod Sens.</v>
      </c>
      <c r="L748" t="str">
        <f>VLOOKUP(K748,$K$2:L747,2,FALSE)</f>
        <v>AM S</v>
      </c>
    </row>
    <row r="749" spans="1:12" outlineLevel="4" x14ac:dyDescent="0.25">
      <c r="A749" t="str">
        <f t="shared" si="62"/>
        <v>MiniDexed</v>
      </c>
      <c r="B749" t="str">
        <f t="shared" si="63"/>
        <v>TG5</v>
      </c>
      <c r="C749" t="str">
        <f t="shared" si="64"/>
        <v>Edit Voice</v>
      </c>
      <c r="D749" t="str">
        <f t="shared" si="64"/>
        <v>OP4</v>
      </c>
      <c r="E749" t="s">
        <v>33</v>
      </c>
      <c r="F749">
        <v>0</v>
      </c>
      <c r="G749">
        <v>7</v>
      </c>
      <c r="H749" s="3" t="s">
        <v>136</v>
      </c>
      <c r="I749" t="str">
        <f t="shared" si="60"/>
        <v>/MiniDexed/TG5/Edit Voice/OP4/K Vel. Sens</v>
      </c>
      <c r="J749">
        <f t="shared" si="61"/>
        <v>21</v>
      </c>
      <c r="K749" t="str" cm="1">
        <f t="array" ref="K749">INDEX(A749:E749,1,COUNTA(A749:E749))</f>
        <v>K Vel. Sens</v>
      </c>
      <c r="L749" t="str">
        <f>VLOOKUP(K749,$K$2:L748,2,FALSE)</f>
        <v>KV S</v>
      </c>
    </row>
    <row r="750" spans="1:12" outlineLevel="3" x14ac:dyDescent="0.25">
      <c r="A750" t="str">
        <f t="shared" si="62"/>
        <v>MiniDexed</v>
      </c>
      <c r="B750" t="str">
        <f t="shared" si="63"/>
        <v>TG5</v>
      </c>
      <c r="C750" t="str">
        <f t="shared" si="64"/>
        <v>Edit Voice</v>
      </c>
      <c r="D750" s="1" t="s">
        <v>38</v>
      </c>
      <c r="I750" t="str">
        <f t="shared" si="60"/>
        <v>/MiniDexed/TG5/Edit Voice/OP5</v>
      </c>
      <c r="J750">
        <f t="shared" si="61"/>
        <v>1</v>
      </c>
      <c r="K750" t="str" cm="1">
        <f t="array" ref="K750">INDEX(A750:E750,1,COUNTA(A750:E750))</f>
        <v>OP5</v>
      </c>
      <c r="L750" t="str">
        <f>VLOOKUP(K750,$K$2:L749,2,FALSE)</f>
        <v>OP5</v>
      </c>
    </row>
    <row r="751" spans="1:12" outlineLevel="4" x14ac:dyDescent="0.25">
      <c r="A751" t="str">
        <f t="shared" si="62"/>
        <v>MiniDexed</v>
      </c>
      <c r="B751" t="str">
        <f t="shared" si="63"/>
        <v>TG5</v>
      </c>
      <c r="C751" t="str">
        <f t="shared" si="64"/>
        <v>Edit Voice</v>
      </c>
      <c r="D751" t="str">
        <f>D750</f>
        <v>OP5</v>
      </c>
      <c r="E751" t="s">
        <v>18</v>
      </c>
      <c r="F751">
        <v>0</v>
      </c>
      <c r="G751">
        <v>99</v>
      </c>
      <c r="H751" s="3" t="s">
        <v>116</v>
      </c>
      <c r="I751" t="str">
        <f t="shared" si="60"/>
        <v>/MiniDexed/TG5/Edit Voice/OP5/Output Level</v>
      </c>
      <c r="J751">
        <f t="shared" si="61"/>
        <v>1</v>
      </c>
      <c r="K751" t="str" cm="1">
        <f t="array" ref="K751">INDEX(A751:E751,1,COUNTA(A751:E751))</f>
        <v>Output Level</v>
      </c>
      <c r="L751" t="str">
        <f>VLOOKUP(K751,$K$2:L750,2,FALSE)</f>
        <v>Lvl</v>
      </c>
    </row>
    <row r="752" spans="1:12" outlineLevel="4" x14ac:dyDescent="0.25">
      <c r="A752" t="str">
        <f t="shared" si="62"/>
        <v>MiniDexed</v>
      </c>
      <c r="B752" t="str">
        <f t="shared" si="63"/>
        <v>TG5</v>
      </c>
      <c r="C752" t="str">
        <f t="shared" si="64"/>
        <v>Edit Voice</v>
      </c>
      <c r="D752" t="str">
        <f t="shared" si="64"/>
        <v>OP5</v>
      </c>
      <c r="E752" t="s">
        <v>19</v>
      </c>
      <c r="F752">
        <v>0</v>
      </c>
      <c r="G752">
        <v>31</v>
      </c>
      <c r="H752" s="3" t="s">
        <v>117</v>
      </c>
      <c r="I752" t="str">
        <f t="shared" si="60"/>
        <v>/MiniDexed/TG5/Edit Voice/OP5/Freq Coarse</v>
      </c>
      <c r="J752">
        <f t="shared" si="61"/>
        <v>2</v>
      </c>
      <c r="K752" t="str" cm="1">
        <f t="array" ref="K752">INDEX(A752:E752,1,COUNTA(A752:E752))</f>
        <v>Freq Coarse</v>
      </c>
      <c r="L752" t="str">
        <f>VLOOKUP(K752,$K$2:L751,2,FALSE)</f>
        <v>Coar</v>
      </c>
    </row>
    <row r="753" spans="1:12" outlineLevel="4" x14ac:dyDescent="0.25">
      <c r="A753" t="str">
        <f t="shared" si="62"/>
        <v>MiniDexed</v>
      </c>
      <c r="B753" t="str">
        <f t="shared" si="63"/>
        <v>TG5</v>
      </c>
      <c r="C753" t="str">
        <f t="shared" si="64"/>
        <v>Edit Voice</v>
      </c>
      <c r="D753" t="str">
        <f t="shared" si="64"/>
        <v>OP5</v>
      </c>
      <c r="E753" t="s">
        <v>20</v>
      </c>
      <c r="F753">
        <v>0</v>
      </c>
      <c r="G753">
        <v>99</v>
      </c>
      <c r="H753" s="3" t="s">
        <v>118</v>
      </c>
      <c r="I753" t="str">
        <f t="shared" si="60"/>
        <v>/MiniDexed/TG5/Edit Voice/OP5/Freq Fine</v>
      </c>
      <c r="J753">
        <f t="shared" si="61"/>
        <v>3</v>
      </c>
      <c r="K753" t="str" cm="1">
        <f t="array" ref="K753">INDEX(A753:E753,1,COUNTA(A753:E753))</f>
        <v>Freq Fine</v>
      </c>
      <c r="L753" t="str">
        <f>VLOOKUP(K753,$K$2:L752,2,FALSE)</f>
        <v>Fine</v>
      </c>
    </row>
    <row r="754" spans="1:12" outlineLevel="4" x14ac:dyDescent="0.25">
      <c r="A754" t="str">
        <f t="shared" si="62"/>
        <v>MiniDexed</v>
      </c>
      <c r="B754" t="str">
        <f t="shared" si="63"/>
        <v>TG5</v>
      </c>
      <c r="C754" t="str">
        <f t="shared" si="64"/>
        <v>Edit Voice</v>
      </c>
      <c r="D754" t="str">
        <f t="shared" si="64"/>
        <v>OP5</v>
      </c>
      <c r="E754" t="s">
        <v>21</v>
      </c>
      <c r="F754">
        <v>0</v>
      </c>
      <c r="G754">
        <v>14</v>
      </c>
      <c r="H754" s="3" t="s">
        <v>119</v>
      </c>
      <c r="I754" t="str">
        <f t="shared" si="60"/>
        <v>/MiniDexed/TG5/Edit Voice/OP5/Osc Detune</v>
      </c>
      <c r="J754">
        <f t="shared" si="61"/>
        <v>4</v>
      </c>
      <c r="K754" t="str" cm="1">
        <f t="array" ref="K754">INDEX(A754:E754,1,COUNTA(A754:E754))</f>
        <v>Osc Detune</v>
      </c>
      <c r="L754" t="str">
        <f>VLOOKUP(K754,$K$2:L753,2,FALSE)</f>
        <v>Detn</v>
      </c>
    </row>
    <row r="755" spans="1:12" outlineLevel="4" x14ac:dyDescent="0.25">
      <c r="A755" t="str">
        <f t="shared" si="62"/>
        <v>MiniDexed</v>
      </c>
      <c r="B755" t="str">
        <f t="shared" si="63"/>
        <v>TG5</v>
      </c>
      <c r="C755" t="str">
        <f t="shared" si="64"/>
        <v>Edit Voice</v>
      </c>
      <c r="D755" t="str">
        <f t="shared" si="64"/>
        <v>OP5</v>
      </c>
      <c r="E755" t="s">
        <v>22</v>
      </c>
      <c r="F755">
        <v>0</v>
      </c>
      <c r="G755">
        <v>1</v>
      </c>
      <c r="H755" s="3" t="s">
        <v>120</v>
      </c>
      <c r="I755" t="str">
        <f t="shared" si="60"/>
        <v>/MiniDexed/TG5/Edit Voice/OP5/Osc Mode</v>
      </c>
      <c r="J755">
        <f t="shared" si="61"/>
        <v>5</v>
      </c>
      <c r="K755" t="str" cm="1">
        <f t="array" ref="K755">INDEX(A755:E755,1,COUNTA(A755:E755))</f>
        <v>Osc Mode</v>
      </c>
      <c r="L755" t="str">
        <f>VLOOKUP(K755,$K$2:L754,2,FALSE)</f>
        <v>Mode</v>
      </c>
    </row>
    <row r="756" spans="1:12" outlineLevel="4" x14ac:dyDescent="0.25">
      <c r="A756" t="str">
        <f t="shared" si="62"/>
        <v>MiniDexed</v>
      </c>
      <c r="B756" t="str">
        <f t="shared" si="63"/>
        <v>TG5</v>
      </c>
      <c r="C756" t="str">
        <f t="shared" si="64"/>
        <v>Edit Voice</v>
      </c>
      <c r="D756" t="str">
        <f t="shared" si="64"/>
        <v>OP5</v>
      </c>
      <c r="E756" t="s">
        <v>23</v>
      </c>
      <c r="F756">
        <v>0</v>
      </c>
      <c r="G756">
        <v>99</v>
      </c>
      <c r="H756" s="3" t="s">
        <v>121</v>
      </c>
      <c r="I756" t="str">
        <f t="shared" si="60"/>
        <v>/MiniDexed/TG5/Edit Voice/OP5/EG Rate 1</v>
      </c>
      <c r="J756">
        <f t="shared" si="61"/>
        <v>6</v>
      </c>
      <c r="K756" t="str" cm="1">
        <f t="array" ref="K756">INDEX(A756:E756,1,COUNTA(A756:E756))</f>
        <v>EG Rate 1</v>
      </c>
      <c r="L756" t="str">
        <f>VLOOKUP(K756,$K$2:L755,2,FALSE)</f>
        <v>EGR1</v>
      </c>
    </row>
    <row r="757" spans="1:12" outlineLevel="4" x14ac:dyDescent="0.25">
      <c r="A757" t="str">
        <f t="shared" si="62"/>
        <v>MiniDexed</v>
      </c>
      <c r="B757" t="str">
        <f t="shared" si="63"/>
        <v>TG5</v>
      </c>
      <c r="C757" t="str">
        <f t="shared" si="64"/>
        <v>Edit Voice</v>
      </c>
      <c r="D757" t="str">
        <f t="shared" si="64"/>
        <v>OP5</v>
      </c>
      <c r="E757" t="s">
        <v>24</v>
      </c>
      <c r="F757">
        <v>0</v>
      </c>
      <c r="G757">
        <v>99</v>
      </c>
      <c r="H757" s="3" t="s">
        <v>122</v>
      </c>
      <c r="I757" t="str">
        <f t="shared" si="60"/>
        <v>/MiniDexed/TG5/Edit Voice/OP5/EG Rate 2</v>
      </c>
      <c r="J757">
        <f t="shared" si="61"/>
        <v>7</v>
      </c>
      <c r="K757" t="str" cm="1">
        <f t="array" ref="K757">INDEX(A757:E757,1,COUNTA(A757:E757))</f>
        <v>EG Rate 2</v>
      </c>
      <c r="L757" t="str">
        <f>VLOOKUP(K757,$K$2:L756,2,FALSE)</f>
        <v>EGR2</v>
      </c>
    </row>
    <row r="758" spans="1:12" outlineLevel="4" x14ac:dyDescent="0.25">
      <c r="A758" t="str">
        <f t="shared" si="62"/>
        <v>MiniDexed</v>
      </c>
      <c r="B758" t="str">
        <f t="shared" si="63"/>
        <v>TG5</v>
      </c>
      <c r="C758" t="str">
        <f t="shared" si="64"/>
        <v>Edit Voice</v>
      </c>
      <c r="D758" t="str">
        <f t="shared" si="64"/>
        <v>OP5</v>
      </c>
      <c r="E758" t="s">
        <v>25</v>
      </c>
      <c r="F758">
        <v>0</v>
      </c>
      <c r="G758">
        <v>99</v>
      </c>
      <c r="H758" s="3" t="s">
        <v>123</v>
      </c>
      <c r="I758" t="str">
        <f t="shared" si="60"/>
        <v>/MiniDexed/TG5/Edit Voice/OP5/EG Rate 3</v>
      </c>
      <c r="J758">
        <f t="shared" si="61"/>
        <v>8</v>
      </c>
      <c r="K758" t="str" cm="1">
        <f t="array" ref="K758">INDEX(A758:E758,1,COUNTA(A758:E758))</f>
        <v>EG Rate 3</v>
      </c>
      <c r="L758" t="str">
        <f>VLOOKUP(K758,$K$2:L757,2,FALSE)</f>
        <v>EGR3</v>
      </c>
    </row>
    <row r="759" spans="1:12" outlineLevel="4" x14ac:dyDescent="0.25">
      <c r="A759" t="str">
        <f t="shared" si="62"/>
        <v>MiniDexed</v>
      </c>
      <c r="B759" t="str">
        <f t="shared" si="63"/>
        <v>TG5</v>
      </c>
      <c r="C759" t="str">
        <f t="shared" si="64"/>
        <v>Edit Voice</v>
      </c>
      <c r="D759" t="str">
        <f t="shared" si="64"/>
        <v>OP5</v>
      </c>
      <c r="E759" t="s">
        <v>26</v>
      </c>
      <c r="F759">
        <v>0</v>
      </c>
      <c r="G759">
        <v>99</v>
      </c>
      <c r="H759" s="3" t="s">
        <v>124</v>
      </c>
      <c r="I759" t="str">
        <f t="shared" si="60"/>
        <v>/MiniDexed/TG5/Edit Voice/OP5/EG Rate 4</v>
      </c>
      <c r="J759">
        <f t="shared" si="61"/>
        <v>9</v>
      </c>
      <c r="K759" t="str" cm="1">
        <f t="array" ref="K759">INDEX(A759:E759,1,COUNTA(A759:E759))</f>
        <v>EG Rate 4</v>
      </c>
      <c r="L759" t="str">
        <f>VLOOKUP(K759,$K$2:L758,2,FALSE)</f>
        <v>EGR4</v>
      </c>
    </row>
    <row r="760" spans="1:12" outlineLevel="4" x14ac:dyDescent="0.25">
      <c r="A760" t="str">
        <f t="shared" si="62"/>
        <v>MiniDexed</v>
      </c>
      <c r="B760" t="str">
        <f t="shared" si="63"/>
        <v>TG5</v>
      </c>
      <c r="C760" t="str">
        <f t="shared" si="64"/>
        <v>Edit Voice</v>
      </c>
      <c r="D760" t="str">
        <f t="shared" si="64"/>
        <v>OP5</v>
      </c>
      <c r="E760" t="s">
        <v>139</v>
      </c>
      <c r="F760">
        <v>0</v>
      </c>
      <c r="G760">
        <v>99</v>
      </c>
      <c r="H760" s="3" t="s">
        <v>125</v>
      </c>
      <c r="I760" t="str">
        <f t="shared" si="60"/>
        <v>/MiniDexed/TG5/Edit Voice/OP5/EG Level 1</v>
      </c>
      <c r="J760">
        <f t="shared" si="61"/>
        <v>10</v>
      </c>
      <c r="K760" t="str" cm="1">
        <f t="array" ref="K760">INDEX(A760:E760,1,COUNTA(A760:E760))</f>
        <v>EG Level 1</v>
      </c>
      <c r="L760" t="str">
        <f>VLOOKUP(K760,$K$2:L759,2,FALSE)</f>
        <v>EGL1</v>
      </c>
    </row>
    <row r="761" spans="1:12" outlineLevel="4" x14ac:dyDescent="0.25">
      <c r="A761" t="str">
        <f t="shared" si="62"/>
        <v>MiniDexed</v>
      </c>
      <c r="B761" t="str">
        <f t="shared" si="63"/>
        <v>TG5</v>
      </c>
      <c r="C761" t="str">
        <f t="shared" si="64"/>
        <v>Edit Voice</v>
      </c>
      <c r="D761" t="str">
        <f t="shared" si="64"/>
        <v>OP5</v>
      </c>
      <c r="E761" t="s">
        <v>140</v>
      </c>
      <c r="F761">
        <v>0</v>
      </c>
      <c r="G761">
        <v>99</v>
      </c>
      <c r="H761" s="3" t="s">
        <v>126</v>
      </c>
      <c r="I761" t="str">
        <f t="shared" si="60"/>
        <v>/MiniDexed/TG5/Edit Voice/OP5/EG Level 2</v>
      </c>
      <c r="J761">
        <f t="shared" si="61"/>
        <v>11</v>
      </c>
      <c r="K761" t="str" cm="1">
        <f t="array" ref="K761">INDEX(A761:E761,1,COUNTA(A761:E761))</f>
        <v>EG Level 2</v>
      </c>
      <c r="L761" t="str">
        <f>VLOOKUP(K761,$K$2:L760,2,FALSE)</f>
        <v>EGL2</v>
      </c>
    </row>
    <row r="762" spans="1:12" outlineLevel="4" x14ac:dyDescent="0.25">
      <c r="A762" t="str">
        <f t="shared" si="62"/>
        <v>MiniDexed</v>
      </c>
      <c r="B762" t="str">
        <f t="shared" si="63"/>
        <v>TG5</v>
      </c>
      <c r="C762" t="str">
        <f t="shared" si="64"/>
        <v>Edit Voice</v>
      </c>
      <c r="D762" t="str">
        <f t="shared" si="64"/>
        <v>OP5</v>
      </c>
      <c r="E762" t="s">
        <v>141</v>
      </c>
      <c r="F762">
        <v>0</v>
      </c>
      <c r="G762">
        <v>99</v>
      </c>
      <c r="H762" s="3" t="s">
        <v>127</v>
      </c>
      <c r="I762" t="str">
        <f t="shared" si="60"/>
        <v>/MiniDexed/TG5/Edit Voice/OP5/EG Level 3</v>
      </c>
      <c r="J762">
        <f t="shared" si="61"/>
        <v>12</v>
      </c>
      <c r="K762" t="str" cm="1">
        <f t="array" ref="K762">INDEX(A762:E762,1,COUNTA(A762:E762))</f>
        <v>EG Level 3</v>
      </c>
      <c r="L762" t="str">
        <f>VLOOKUP(K762,$K$2:L761,2,FALSE)</f>
        <v>EGL3</v>
      </c>
    </row>
    <row r="763" spans="1:12" outlineLevel="4" x14ac:dyDescent="0.25">
      <c r="A763" t="str">
        <f t="shared" si="62"/>
        <v>MiniDexed</v>
      </c>
      <c r="B763" t="str">
        <f t="shared" si="63"/>
        <v>TG5</v>
      </c>
      <c r="C763" t="str">
        <f t="shared" si="64"/>
        <v>Edit Voice</v>
      </c>
      <c r="D763" t="str">
        <f t="shared" si="64"/>
        <v>OP5</v>
      </c>
      <c r="E763" t="s">
        <v>142</v>
      </c>
      <c r="F763">
        <v>0</v>
      </c>
      <c r="G763">
        <v>99</v>
      </c>
      <c r="H763" s="3" t="s">
        <v>128</v>
      </c>
      <c r="I763" t="str">
        <f t="shared" si="60"/>
        <v>/MiniDexed/TG5/Edit Voice/OP5/EG Level 4</v>
      </c>
      <c r="J763">
        <f t="shared" si="61"/>
        <v>13</v>
      </c>
      <c r="K763" t="str" cm="1">
        <f t="array" ref="K763">INDEX(A763:E763,1,COUNTA(A763:E763))</f>
        <v>EG Level 4</v>
      </c>
      <c r="L763" t="str">
        <f>VLOOKUP(K763,$K$2:L762,2,FALSE)</f>
        <v>EGL4</v>
      </c>
    </row>
    <row r="764" spans="1:12" outlineLevel="4" x14ac:dyDescent="0.25">
      <c r="A764" t="str">
        <f t="shared" si="62"/>
        <v>MiniDexed</v>
      </c>
      <c r="B764" t="str">
        <f t="shared" si="63"/>
        <v>TG5</v>
      </c>
      <c r="C764" t="str">
        <f t="shared" si="64"/>
        <v>Edit Voice</v>
      </c>
      <c r="D764" t="str">
        <f t="shared" si="64"/>
        <v>OP5</v>
      </c>
      <c r="E764" t="s">
        <v>27</v>
      </c>
      <c r="F764">
        <v>0</v>
      </c>
      <c r="G764">
        <v>99</v>
      </c>
      <c r="H764" s="3" t="s">
        <v>129</v>
      </c>
      <c r="I764" t="str">
        <f t="shared" si="60"/>
        <v>/MiniDexed/TG5/Edit Voice/OP5/Break Point</v>
      </c>
      <c r="J764">
        <f t="shared" si="61"/>
        <v>14</v>
      </c>
      <c r="K764" t="str" cm="1">
        <f t="array" ref="K764">INDEX(A764:E764,1,COUNTA(A764:E764))</f>
        <v>Break Point</v>
      </c>
      <c r="L764" t="str">
        <f>VLOOKUP(K764,$K$2:L763,2,FALSE)</f>
        <v>Brk</v>
      </c>
    </row>
    <row r="765" spans="1:12" outlineLevel="4" x14ac:dyDescent="0.25">
      <c r="A765" t="str">
        <f t="shared" si="62"/>
        <v>MiniDexed</v>
      </c>
      <c r="B765" t="str">
        <f t="shared" si="63"/>
        <v>TG5</v>
      </c>
      <c r="C765" t="str">
        <f t="shared" si="64"/>
        <v>Edit Voice</v>
      </c>
      <c r="D765" t="str">
        <f t="shared" si="64"/>
        <v>OP5</v>
      </c>
      <c r="E765" t="s">
        <v>28</v>
      </c>
      <c r="F765">
        <v>0</v>
      </c>
      <c r="G765">
        <v>99</v>
      </c>
      <c r="H765" s="3" t="s">
        <v>130</v>
      </c>
      <c r="I765" t="str">
        <f t="shared" si="60"/>
        <v>/MiniDexed/TG5/Edit Voice/OP5/L Key Depth</v>
      </c>
      <c r="J765">
        <f t="shared" si="61"/>
        <v>15</v>
      </c>
      <c r="K765" t="str" cm="1">
        <f t="array" ref="K765">INDEX(A765:E765,1,COUNTA(A765:E765))</f>
        <v>L Key Depth</v>
      </c>
      <c r="L765" t="str">
        <f>VLOOKUP(K765,$K$2:L764,2,FALSE)</f>
        <v>LK D</v>
      </c>
    </row>
    <row r="766" spans="1:12" outlineLevel="4" x14ac:dyDescent="0.25">
      <c r="A766" t="str">
        <f t="shared" si="62"/>
        <v>MiniDexed</v>
      </c>
      <c r="B766" t="str">
        <f t="shared" si="63"/>
        <v>TG5</v>
      </c>
      <c r="C766" t="str">
        <f t="shared" si="64"/>
        <v>Edit Voice</v>
      </c>
      <c r="D766" t="str">
        <f t="shared" si="64"/>
        <v>OP5</v>
      </c>
      <c r="E766" t="s">
        <v>29</v>
      </c>
      <c r="F766">
        <v>0</v>
      </c>
      <c r="G766">
        <v>99</v>
      </c>
      <c r="H766" s="3" t="s">
        <v>131</v>
      </c>
      <c r="I766" t="str">
        <f t="shared" si="60"/>
        <v>/MiniDexed/TG5/Edit Voice/OP5/R Key Depth</v>
      </c>
      <c r="J766">
        <f t="shared" si="61"/>
        <v>16</v>
      </c>
      <c r="K766" t="str" cm="1">
        <f t="array" ref="K766">INDEX(A766:E766,1,COUNTA(A766:E766))</f>
        <v>R Key Depth</v>
      </c>
      <c r="L766" t="str">
        <f>VLOOKUP(K766,$K$2:L765,2,FALSE)</f>
        <v>RK D</v>
      </c>
    </row>
    <row r="767" spans="1:12" outlineLevel="4" x14ac:dyDescent="0.25">
      <c r="A767" t="str">
        <f t="shared" si="62"/>
        <v>MiniDexed</v>
      </c>
      <c r="B767" t="str">
        <f t="shared" si="63"/>
        <v>TG5</v>
      </c>
      <c r="C767" t="str">
        <f t="shared" si="64"/>
        <v>Edit Voice</v>
      </c>
      <c r="D767" t="str">
        <f t="shared" si="64"/>
        <v>OP5</v>
      </c>
      <c r="E767" t="s">
        <v>30</v>
      </c>
      <c r="F767">
        <v>0</v>
      </c>
      <c r="G767">
        <v>3</v>
      </c>
      <c r="H767" s="3" t="s">
        <v>132</v>
      </c>
      <c r="I767" t="str">
        <f t="shared" si="60"/>
        <v>/MiniDexed/TG5/Edit Voice/OP5/L Key Scale</v>
      </c>
      <c r="J767">
        <f t="shared" si="61"/>
        <v>17</v>
      </c>
      <c r="K767" t="str" cm="1">
        <f t="array" ref="K767">INDEX(A767:E767,1,COUNTA(A767:E767))</f>
        <v>L Key Scale</v>
      </c>
      <c r="L767" t="str">
        <f>VLOOKUP(K767,$K$2:L766,2,FALSE)</f>
        <v>LK S</v>
      </c>
    </row>
    <row r="768" spans="1:12" outlineLevel="4" x14ac:dyDescent="0.25">
      <c r="A768" t="str">
        <f t="shared" si="62"/>
        <v>MiniDexed</v>
      </c>
      <c r="B768" t="str">
        <f t="shared" si="63"/>
        <v>TG5</v>
      </c>
      <c r="C768" t="str">
        <f t="shared" si="64"/>
        <v>Edit Voice</v>
      </c>
      <c r="D768" t="str">
        <f t="shared" si="64"/>
        <v>OP5</v>
      </c>
      <c r="E768" t="s">
        <v>31</v>
      </c>
      <c r="F768">
        <v>0</v>
      </c>
      <c r="G768">
        <v>3</v>
      </c>
      <c r="H768" s="3" t="s">
        <v>133</v>
      </c>
      <c r="I768" t="str">
        <f t="shared" si="60"/>
        <v>/MiniDexed/TG5/Edit Voice/OP5/R Key Scale</v>
      </c>
      <c r="J768">
        <f t="shared" si="61"/>
        <v>18</v>
      </c>
      <c r="K768" t="str" cm="1">
        <f t="array" ref="K768">INDEX(A768:E768,1,COUNTA(A768:E768))</f>
        <v>R Key Scale</v>
      </c>
      <c r="L768" t="str">
        <f>VLOOKUP(K768,$K$2:L767,2,FALSE)</f>
        <v>RK S</v>
      </c>
    </row>
    <row r="769" spans="1:12" outlineLevel="4" x14ac:dyDescent="0.25">
      <c r="A769" t="str">
        <f t="shared" si="62"/>
        <v>MiniDexed</v>
      </c>
      <c r="B769" t="str">
        <f t="shared" si="63"/>
        <v>TG5</v>
      </c>
      <c r="C769" t="str">
        <f t="shared" si="64"/>
        <v>Edit Voice</v>
      </c>
      <c r="D769" t="str">
        <f t="shared" si="64"/>
        <v>OP5</v>
      </c>
      <c r="E769" t="s">
        <v>32</v>
      </c>
      <c r="F769">
        <v>0</v>
      </c>
      <c r="G769">
        <v>7</v>
      </c>
      <c r="H769" s="3" t="s">
        <v>134</v>
      </c>
      <c r="I769" t="str">
        <f t="shared" si="60"/>
        <v>/MiniDexed/TG5/Edit Voice/OP5/Rate Scaling</v>
      </c>
      <c r="J769">
        <f t="shared" si="61"/>
        <v>19</v>
      </c>
      <c r="K769" t="str" cm="1">
        <f t="array" ref="K769">INDEX(A769:E769,1,COUNTA(A769:E769))</f>
        <v>Rate Scaling</v>
      </c>
      <c r="L769" t="str">
        <f>VLOOKUP(K769,$K$2:L768,2,FALSE)</f>
        <v>Rate</v>
      </c>
    </row>
    <row r="770" spans="1:12" outlineLevel="4" x14ac:dyDescent="0.25">
      <c r="A770" t="str">
        <f t="shared" si="62"/>
        <v>MiniDexed</v>
      </c>
      <c r="B770" t="str">
        <f t="shared" si="63"/>
        <v>TG5</v>
      </c>
      <c r="C770" t="str">
        <f t="shared" si="64"/>
        <v>Edit Voice</v>
      </c>
      <c r="D770" t="str">
        <f t="shared" si="64"/>
        <v>OP5</v>
      </c>
      <c r="E770" t="s">
        <v>34</v>
      </c>
      <c r="F770">
        <v>0</v>
      </c>
      <c r="G770">
        <v>3</v>
      </c>
      <c r="H770" s="3" t="s">
        <v>135</v>
      </c>
      <c r="I770" t="str">
        <f t="shared" si="60"/>
        <v>/MiniDexed/TG5/Edit Voice/OP5/A Mod Sens.</v>
      </c>
      <c r="J770">
        <f t="shared" si="61"/>
        <v>20</v>
      </c>
      <c r="K770" t="str" cm="1">
        <f t="array" ref="K770">INDEX(A770:E770,1,COUNTA(A770:E770))</f>
        <v>A Mod Sens.</v>
      </c>
      <c r="L770" t="str">
        <f>VLOOKUP(K770,$K$2:L769,2,FALSE)</f>
        <v>AM S</v>
      </c>
    </row>
    <row r="771" spans="1:12" outlineLevel="4" x14ac:dyDescent="0.25">
      <c r="A771" t="str">
        <f t="shared" si="62"/>
        <v>MiniDexed</v>
      </c>
      <c r="B771" t="str">
        <f t="shared" si="63"/>
        <v>TG5</v>
      </c>
      <c r="C771" t="str">
        <f t="shared" si="64"/>
        <v>Edit Voice</v>
      </c>
      <c r="D771" t="str">
        <f t="shared" si="64"/>
        <v>OP5</v>
      </c>
      <c r="E771" t="s">
        <v>33</v>
      </c>
      <c r="F771">
        <v>0</v>
      </c>
      <c r="G771">
        <v>7</v>
      </c>
      <c r="H771" s="3" t="s">
        <v>136</v>
      </c>
      <c r="I771" t="str">
        <f t="shared" ref="I771:I834" si="65">IF(LEN(A771)&gt;0,"/"&amp;A771,"")&amp;IF(LEN(B771)&gt;0,"/"&amp;B771,"")&amp;IF(LEN(C771)&gt;0,"/"&amp;C771,"")&amp;IF(LEN(D771)&gt;0,"/"&amp;D771,"")&amp;IF(LEN(E771)&gt;0,"/"&amp;E771,"")</f>
        <v>/MiniDexed/TG5/Edit Voice/OP5/K Vel. Sens</v>
      </c>
      <c r="J771">
        <f t="shared" ref="J771:J834" si="66">IF(COUNTA(A771:E771)=COUNTA(A770:E770),J770+1,1)</f>
        <v>21</v>
      </c>
      <c r="K771" t="str" cm="1">
        <f t="array" ref="K771">INDEX(A771:E771,1,COUNTA(A771:E771))</f>
        <v>K Vel. Sens</v>
      </c>
      <c r="L771" t="str">
        <f>VLOOKUP(K771,$K$2:L770,2,FALSE)</f>
        <v>KV S</v>
      </c>
    </row>
    <row r="772" spans="1:12" outlineLevel="3" x14ac:dyDescent="0.25">
      <c r="A772" t="str">
        <f t="shared" ref="A772:A835" si="67">A771</f>
        <v>MiniDexed</v>
      </c>
      <c r="B772" t="str">
        <f t="shared" si="63"/>
        <v>TG5</v>
      </c>
      <c r="C772" t="str">
        <f t="shared" si="64"/>
        <v>Edit Voice</v>
      </c>
      <c r="D772" s="1" t="s">
        <v>39</v>
      </c>
      <c r="I772" t="str">
        <f t="shared" si="65"/>
        <v>/MiniDexed/TG5/Edit Voice/OP6</v>
      </c>
      <c r="J772">
        <f t="shared" si="66"/>
        <v>1</v>
      </c>
      <c r="K772" t="str" cm="1">
        <f t="array" ref="K772">INDEX(A772:E772,1,COUNTA(A772:E772))</f>
        <v>OP6</v>
      </c>
      <c r="L772" t="str">
        <f>VLOOKUP(K772,$K$2:L771,2,FALSE)</f>
        <v>OP6</v>
      </c>
    </row>
    <row r="773" spans="1:12" outlineLevel="4" x14ac:dyDescent="0.25">
      <c r="A773" t="str">
        <f t="shared" si="67"/>
        <v>MiniDexed</v>
      </c>
      <c r="B773" t="str">
        <f t="shared" si="63"/>
        <v>TG5</v>
      </c>
      <c r="C773" t="str">
        <f t="shared" si="64"/>
        <v>Edit Voice</v>
      </c>
      <c r="D773" t="str">
        <f>D772</f>
        <v>OP6</v>
      </c>
      <c r="E773" t="s">
        <v>18</v>
      </c>
      <c r="F773">
        <v>0</v>
      </c>
      <c r="G773">
        <v>99</v>
      </c>
      <c r="H773" s="3" t="s">
        <v>116</v>
      </c>
      <c r="I773" t="str">
        <f t="shared" si="65"/>
        <v>/MiniDexed/TG5/Edit Voice/OP6/Output Level</v>
      </c>
      <c r="J773">
        <f t="shared" si="66"/>
        <v>1</v>
      </c>
      <c r="K773" t="str" cm="1">
        <f t="array" ref="K773">INDEX(A773:E773,1,COUNTA(A773:E773))</f>
        <v>Output Level</v>
      </c>
      <c r="L773" t="str">
        <f>VLOOKUP(K773,$K$2:L772,2,FALSE)</f>
        <v>Lvl</v>
      </c>
    </row>
    <row r="774" spans="1:12" outlineLevel="4" x14ac:dyDescent="0.25">
      <c r="A774" t="str">
        <f t="shared" si="67"/>
        <v>MiniDexed</v>
      </c>
      <c r="B774" t="str">
        <f t="shared" si="63"/>
        <v>TG5</v>
      </c>
      <c r="C774" t="str">
        <f t="shared" si="64"/>
        <v>Edit Voice</v>
      </c>
      <c r="D774" t="str">
        <f t="shared" si="64"/>
        <v>OP6</v>
      </c>
      <c r="E774" t="s">
        <v>19</v>
      </c>
      <c r="F774">
        <v>0</v>
      </c>
      <c r="G774">
        <v>31</v>
      </c>
      <c r="H774" s="3" t="s">
        <v>117</v>
      </c>
      <c r="I774" t="str">
        <f t="shared" si="65"/>
        <v>/MiniDexed/TG5/Edit Voice/OP6/Freq Coarse</v>
      </c>
      <c r="J774">
        <f t="shared" si="66"/>
        <v>2</v>
      </c>
      <c r="K774" t="str" cm="1">
        <f t="array" ref="K774">INDEX(A774:E774,1,COUNTA(A774:E774))</f>
        <v>Freq Coarse</v>
      </c>
      <c r="L774" t="str">
        <f>VLOOKUP(K774,$K$2:L773,2,FALSE)</f>
        <v>Coar</v>
      </c>
    </row>
    <row r="775" spans="1:12" outlineLevel="4" x14ac:dyDescent="0.25">
      <c r="A775" t="str">
        <f t="shared" si="67"/>
        <v>MiniDexed</v>
      </c>
      <c r="B775" t="str">
        <f t="shared" si="63"/>
        <v>TG5</v>
      </c>
      <c r="C775" t="str">
        <f t="shared" si="64"/>
        <v>Edit Voice</v>
      </c>
      <c r="D775" t="str">
        <f t="shared" si="64"/>
        <v>OP6</v>
      </c>
      <c r="E775" t="s">
        <v>20</v>
      </c>
      <c r="F775">
        <v>0</v>
      </c>
      <c r="G775">
        <v>99</v>
      </c>
      <c r="H775" s="3" t="s">
        <v>118</v>
      </c>
      <c r="I775" t="str">
        <f t="shared" si="65"/>
        <v>/MiniDexed/TG5/Edit Voice/OP6/Freq Fine</v>
      </c>
      <c r="J775">
        <f t="shared" si="66"/>
        <v>3</v>
      </c>
      <c r="K775" t="str" cm="1">
        <f t="array" ref="K775">INDEX(A775:E775,1,COUNTA(A775:E775))</f>
        <v>Freq Fine</v>
      </c>
      <c r="L775" t="str">
        <f>VLOOKUP(K775,$K$2:L774,2,FALSE)</f>
        <v>Fine</v>
      </c>
    </row>
    <row r="776" spans="1:12" outlineLevel="4" x14ac:dyDescent="0.25">
      <c r="A776" t="str">
        <f t="shared" si="67"/>
        <v>MiniDexed</v>
      </c>
      <c r="B776" t="str">
        <f t="shared" si="63"/>
        <v>TG5</v>
      </c>
      <c r="C776" t="str">
        <f t="shared" si="64"/>
        <v>Edit Voice</v>
      </c>
      <c r="D776" t="str">
        <f t="shared" si="64"/>
        <v>OP6</v>
      </c>
      <c r="E776" t="s">
        <v>21</v>
      </c>
      <c r="F776">
        <v>0</v>
      </c>
      <c r="G776">
        <v>14</v>
      </c>
      <c r="H776" s="3" t="s">
        <v>119</v>
      </c>
      <c r="I776" t="str">
        <f t="shared" si="65"/>
        <v>/MiniDexed/TG5/Edit Voice/OP6/Osc Detune</v>
      </c>
      <c r="J776">
        <f t="shared" si="66"/>
        <v>4</v>
      </c>
      <c r="K776" t="str" cm="1">
        <f t="array" ref="K776">INDEX(A776:E776,1,COUNTA(A776:E776))</f>
        <v>Osc Detune</v>
      </c>
      <c r="L776" t="str">
        <f>VLOOKUP(K776,$K$2:L775,2,FALSE)</f>
        <v>Detn</v>
      </c>
    </row>
    <row r="777" spans="1:12" outlineLevel="4" x14ac:dyDescent="0.25">
      <c r="A777" t="str">
        <f t="shared" si="67"/>
        <v>MiniDexed</v>
      </c>
      <c r="B777" t="str">
        <f t="shared" si="63"/>
        <v>TG5</v>
      </c>
      <c r="C777" t="str">
        <f t="shared" si="64"/>
        <v>Edit Voice</v>
      </c>
      <c r="D777" t="str">
        <f t="shared" si="64"/>
        <v>OP6</v>
      </c>
      <c r="E777" t="s">
        <v>22</v>
      </c>
      <c r="F777">
        <v>0</v>
      </c>
      <c r="G777">
        <v>1</v>
      </c>
      <c r="H777" s="3" t="s">
        <v>120</v>
      </c>
      <c r="I777" t="str">
        <f t="shared" si="65"/>
        <v>/MiniDexed/TG5/Edit Voice/OP6/Osc Mode</v>
      </c>
      <c r="J777">
        <f t="shared" si="66"/>
        <v>5</v>
      </c>
      <c r="K777" t="str" cm="1">
        <f t="array" ref="K777">INDEX(A777:E777,1,COUNTA(A777:E777))</f>
        <v>Osc Mode</v>
      </c>
      <c r="L777" t="str">
        <f>VLOOKUP(K777,$K$2:L776,2,FALSE)</f>
        <v>Mode</v>
      </c>
    </row>
    <row r="778" spans="1:12" outlineLevel="4" x14ac:dyDescent="0.25">
      <c r="A778" t="str">
        <f t="shared" si="67"/>
        <v>MiniDexed</v>
      </c>
      <c r="B778" t="str">
        <f t="shared" si="63"/>
        <v>TG5</v>
      </c>
      <c r="C778" t="str">
        <f t="shared" si="64"/>
        <v>Edit Voice</v>
      </c>
      <c r="D778" t="str">
        <f t="shared" si="64"/>
        <v>OP6</v>
      </c>
      <c r="E778" t="s">
        <v>23</v>
      </c>
      <c r="F778">
        <v>0</v>
      </c>
      <c r="G778">
        <v>99</v>
      </c>
      <c r="H778" s="3" t="s">
        <v>121</v>
      </c>
      <c r="I778" t="str">
        <f t="shared" si="65"/>
        <v>/MiniDexed/TG5/Edit Voice/OP6/EG Rate 1</v>
      </c>
      <c r="J778">
        <f t="shared" si="66"/>
        <v>6</v>
      </c>
      <c r="K778" t="str" cm="1">
        <f t="array" ref="K778">INDEX(A778:E778,1,COUNTA(A778:E778))</f>
        <v>EG Rate 1</v>
      </c>
      <c r="L778" t="str">
        <f>VLOOKUP(K778,$K$2:L777,2,FALSE)</f>
        <v>EGR1</v>
      </c>
    </row>
    <row r="779" spans="1:12" outlineLevel="4" x14ac:dyDescent="0.25">
      <c r="A779" t="str">
        <f t="shared" si="67"/>
        <v>MiniDexed</v>
      </c>
      <c r="B779" t="str">
        <f t="shared" si="63"/>
        <v>TG5</v>
      </c>
      <c r="C779" t="str">
        <f t="shared" si="64"/>
        <v>Edit Voice</v>
      </c>
      <c r="D779" t="str">
        <f t="shared" si="64"/>
        <v>OP6</v>
      </c>
      <c r="E779" t="s">
        <v>24</v>
      </c>
      <c r="F779">
        <v>0</v>
      </c>
      <c r="G779">
        <v>99</v>
      </c>
      <c r="H779" s="3" t="s">
        <v>122</v>
      </c>
      <c r="I779" t="str">
        <f t="shared" si="65"/>
        <v>/MiniDexed/TG5/Edit Voice/OP6/EG Rate 2</v>
      </c>
      <c r="J779">
        <f t="shared" si="66"/>
        <v>7</v>
      </c>
      <c r="K779" t="str" cm="1">
        <f t="array" ref="K779">INDEX(A779:E779,1,COUNTA(A779:E779))</f>
        <v>EG Rate 2</v>
      </c>
      <c r="L779" t="str">
        <f>VLOOKUP(K779,$K$2:L778,2,FALSE)</f>
        <v>EGR2</v>
      </c>
    </row>
    <row r="780" spans="1:12" outlineLevel="4" x14ac:dyDescent="0.25">
      <c r="A780" t="str">
        <f t="shared" si="67"/>
        <v>MiniDexed</v>
      </c>
      <c r="B780" t="str">
        <f t="shared" si="63"/>
        <v>TG5</v>
      </c>
      <c r="C780" t="str">
        <f t="shared" si="64"/>
        <v>Edit Voice</v>
      </c>
      <c r="D780" t="str">
        <f t="shared" si="64"/>
        <v>OP6</v>
      </c>
      <c r="E780" t="s">
        <v>25</v>
      </c>
      <c r="F780">
        <v>0</v>
      </c>
      <c r="G780">
        <v>99</v>
      </c>
      <c r="H780" s="3" t="s">
        <v>123</v>
      </c>
      <c r="I780" t="str">
        <f t="shared" si="65"/>
        <v>/MiniDexed/TG5/Edit Voice/OP6/EG Rate 3</v>
      </c>
      <c r="J780">
        <f t="shared" si="66"/>
        <v>8</v>
      </c>
      <c r="K780" t="str" cm="1">
        <f t="array" ref="K780">INDEX(A780:E780,1,COUNTA(A780:E780))</f>
        <v>EG Rate 3</v>
      </c>
      <c r="L780" t="str">
        <f>VLOOKUP(K780,$K$2:L779,2,FALSE)</f>
        <v>EGR3</v>
      </c>
    </row>
    <row r="781" spans="1:12" outlineLevel="4" x14ac:dyDescent="0.25">
      <c r="A781" t="str">
        <f t="shared" si="67"/>
        <v>MiniDexed</v>
      </c>
      <c r="B781" t="str">
        <f t="shared" ref="B781:B812" si="68">B780</f>
        <v>TG5</v>
      </c>
      <c r="C781" t="str">
        <f t="shared" si="64"/>
        <v>Edit Voice</v>
      </c>
      <c r="D781" t="str">
        <f t="shared" si="64"/>
        <v>OP6</v>
      </c>
      <c r="E781" t="s">
        <v>26</v>
      </c>
      <c r="F781">
        <v>0</v>
      </c>
      <c r="G781">
        <v>99</v>
      </c>
      <c r="H781" s="3" t="s">
        <v>124</v>
      </c>
      <c r="I781" t="str">
        <f t="shared" si="65"/>
        <v>/MiniDexed/TG5/Edit Voice/OP6/EG Rate 4</v>
      </c>
      <c r="J781">
        <f t="shared" si="66"/>
        <v>9</v>
      </c>
      <c r="K781" t="str" cm="1">
        <f t="array" ref="K781">INDEX(A781:E781,1,COUNTA(A781:E781))</f>
        <v>EG Rate 4</v>
      </c>
      <c r="L781" t="str">
        <f>VLOOKUP(K781,$K$2:L780,2,FALSE)</f>
        <v>EGR4</v>
      </c>
    </row>
    <row r="782" spans="1:12" outlineLevel="4" x14ac:dyDescent="0.25">
      <c r="A782" t="str">
        <f t="shared" si="67"/>
        <v>MiniDexed</v>
      </c>
      <c r="B782" t="str">
        <f t="shared" si="68"/>
        <v>TG5</v>
      </c>
      <c r="C782" t="str">
        <f t="shared" si="64"/>
        <v>Edit Voice</v>
      </c>
      <c r="D782" t="str">
        <f t="shared" si="64"/>
        <v>OP6</v>
      </c>
      <c r="E782" t="s">
        <v>139</v>
      </c>
      <c r="F782">
        <v>0</v>
      </c>
      <c r="G782">
        <v>99</v>
      </c>
      <c r="H782" s="3" t="s">
        <v>125</v>
      </c>
      <c r="I782" t="str">
        <f t="shared" si="65"/>
        <v>/MiniDexed/TG5/Edit Voice/OP6/EG Level 1</v>
      </c>
      <c r="J782">
        <f t="shared" si="66"/>
        <v>10</v>
      </c>
      <c r="K782" t="str" cm="1">
        <f t="array" ref="K782">INDEX(A782:E782,1,COUNTA(A782:E782))</f>
        <v>EG Level 1</v>
      </c>
      <c r="L782" t="str">
        <f>VLOOKUP(K782,$K$2:L781,2,FALSE)</f>
        <v>EGL1</v>
      </c>
    </row>
    <row r="783" spans="1:12" outlineLevel="4" x14ac:dyDescent="0.25">
      <c r="A783" t="str">
        <f t="shared" si="67"/>
        <v>MiniDexed</v>
      </c>
      <c r="B783" t="str">
        <f t="shared" si="68"/>
        <v>TG5</v>
      </c>
      <c r="C783" t="str">
        <f t="shared" si="64"/>
        <v>Edit Voice</v>
      </c>
      <c r="D783" t="str">
        <f t="shared" si="64"/>
        <v>OP6</v>
      </c>
      <c r="E783" t="s">
        <v>140</v>
      </c>
      <c r="F783">
        <v>0</v>
      </c>
      <c r="G783">
        <v>99</v>
      </c>
      <c r="H783" s="3" t="s">
        <v>126</v>
      </c>
      <c r="I783" t="str">
        <f t="shared" si="65"/>
        <v>/MiniDexed/TG5/Edit Voice/OP6/EG Level 2</v>
      </c>
      <c r="J783">
        <f t="shared" si="66"/>
        <v>11</v>
      </c>
      <c r="K783" t="str" cm="1">
        <f t="array" ref="K783">INDEX(A783:E783,1,COUNTA(A783:E783))</f>
        <v>EG Level 2</v>
      </c>
      <c r="L783" t="str">
        <f>VLOOKUP(K783,$K$2:L782,2,FALSE)</f>
        <v>EGL2</v>
      </c>
    </row>
    <row r="784" spans="1:12" outlineLevel="4" x14ac:dyDescent="0.25">
      <c r="A784" t="str">
        <f t="shared" si="67"/>
        <v>MiniDexed</v>
      </c>
      <c r="B784" t="str">
        <f t="shared" si="68"/>
        <v>TG5</v>
      </c>
      <c r="C784" t="str">
        <f t="shared" si="64"/>
        <v>Edit Voice</v>
      </c>
      <c r="D784" t="str">
        <f t="shared" si="64"/>
        <v>OP6</v>
      </c>
      <c r="E784" t="s">
        <v>141</v>
      </c>
      <c r="F784">
        <v>0</v>
      </c>
      <c r="G784">
        <v>99</v>
      </c>
      <c r="H784" s="3" t="s">
        <v>127</v>
      </c>
      <c r="I784" t="str">
        <f t="shared" si="65"/>
        <v>/MiniDexed/TG5/Edit Voice/OP6/EG Level 3</v>
      </c>
      <c r="J784">
        <f t="shared" si="66"/>
        <v>12</v>
      </c>
      <c r="K784" t="str" cm="1">
        <f t="array" ref="K784">INDEX(A784:E784,1,COUNTA(A784:E784))</f>
        <v>EG Level 3</v>
      </c>
      <c r="L784" t="str">
        <f>VLOOKUP(K784,$K$2:L783,2,FALSE)</f>
        <v>EGL3</v>
      </c>
    </row>
    <row r="785" spans="1:12" outlineLevel="4" x14ac:dyDescent="0.25">
      <c r="A785" t="str">
        <f t="shared" si="67"/>
        <v>MiniDexed</v>
      </c>
      <c r="B785" t="str">
        <f t="shared" si="68"/>
        <v>TG5</v>
      </c>
      <c r="C785" t="str">
        <f t="shared" si="64"/>
        <v>Edit Voice</v>
      </c>
      <c r="D785" t="str">
        <f t="shared" si="64"/>
        <v>OP6</v>
      </c>
      <c r="E785" t="s">
        <v>142</v>
      </c>
      <c r="F785">
        <v>0</v>
      </c>
      <c r="G785">
        <v>99</v>
      </c>
      <c r="H785" s="3" t="s">
        <v>128</v>
      </c>
      <c r="I785" t="str">
        <f t="shared" si="65"/>
        <v>/MiniDexed/TG5/Edit Voice/OP6/EG Level 4</v>
      </c>
      <c r="J785">
        <f t="shared" si="66"/>
        <v>13</v>
      </c>
      <c r="K785" t="str" cm="1">
        <f t="array" ref="K785">INDEX(A785:E785,1,COUNTA(A785:E785))</f>
        <v>EG Level 4</v>
      </c>
      <c r="L785" t="str">
        <f>VLOOKUP(K785,$K$2:L784,2,FALSE)</f>
        <v>EGL4</v>
      </c>
    </row>
    <row r="786" spans="1:12" outlineLevel="4" x14ac:dyDescent="0.25">
      <c r="A786" t="str">
        <f t="shared" si="67"/>
        <v>MiniDexed</v>
      </c>
      <c r="B786" t="str">
        <f t="shared" si="68"/>
        <v>TG5</v>
      </c>
      <c r="C786" t="str">
        <f t="shared" si="64"/>
        <v>Edit Voice</v>
      </c>
      <c r="D786" t="str">
        <f t="shared" si="64"/>
        <v>OP6</v>
      </c>
      <c r="E786" t="s">
        <v>27</v>
      </c>
      <c r="F786">
        <v>0</v>
      </c>
      <c r="G786">
        <v>99</v>
      </c>
      <c r="H786" s="3" t="s">
        <v>129</v>
      </c>
      <c r="I786" t="str">
        <f t="shared" si="65"/>
        <v>/MiniDexed/TG5/Edit Voice/OP6/Break Point</v>
      </c>
      <c r="J786">
        <f t="shared" si="66"/>
        <v>14</v>
      </c>
      <c r="K786" t="str" cm="1">
        <f t="array" ref="K786">INDEX(A786:E786,1,COUNTA(A786:E786))</f>
        <v>Break Point</v>
      </c>
      <c r="L786" t="str">
        <f>VLOOKUP(K786,$K$2:L785,2,FALSE)</f>
        <v>Brk</v>
      </c>
    </row>
    <row r="787" spans="1:12" outlineLevel="4" x14ac:dyDescent="0.25">
      <c r="A787" t="str">
        <f t="shared" si="67"/>
        <v>MiniDexed</v>
      </c>
      <c r="B787" t="str">
        <f t="shared" si="68"/>
        <v>TG5</v>
      </c>
      <c r="C787" t="str">
        <f t="shared" si="64"/>
        <v>Edit Voice</v>
      </c>
      <c r="D787" t="str">
        <f t="shared" si="64"/>
        <v>OP6</v>
      </c>
      <c r="E787" t="s">
        <v>28</v>
      </c>
      <c r="F787">
        <v>0</v>
      </c>
      <c r="G787">
        <v>99</v>
      </c>
      <c r="H787" s="3" t="s">
        <v>130</v>
      </c>
      <c r="I787" t="str">
        <f t="shared" si="65"/>
        <v>/MiniDexed/TG5/Edit Voice/OP6/L Key Depth</v>
      </c>
      <c r="J787">
        <f t="shared" si="66"/>
        <v>15</v>
      </c>
      <c r="K787" t="str" cm="1">
        <f t="array" ref="K787">INDEX(A787:E787,1,COUNTA(A787:E787))</f>
        <v>L Key Depth</v>
      </c>
      <c r="L787" t="str">
        <f>VLOOKUP(K787,$K$2:L786,2,FALSE)</f>
        <v>LK D</v>
      </c>
    </row>
    <row r="788" spans="1:12" outlineLevel="4" x14ac:dyDescent="0.25">
      <c r="A788" t="str">
        <f t="shared" si="67"/>
        <v>MiniDexed</v>
      </c>
      <c r="B788" t="str">
        <f t="shared" si="68"/>
        <v>TG5</v>
      </c>
      <c r="C788" t="str">
        <f t="shared" si="64"/>
        <v>Edit Voice</v>
      </c>
      <c r="D788" t="str">
        <f t="shared" si="64"/>
        <v>OP6</v>
      </c>
      <c r="E788" t="s">
        <v>29</v>
      </c>
      <c r="F788">
        <v>0</v>
      </c>
      <c r="G788">
        <v>99</v>
      </c>
      <c r="H788" s="3" t="s">
        <v>131</v>
      </c>
      <c r="I788" t="str">
        <f t="shared" si="65"/>
        <v>/MiniDexed/TG5/Edit Voice/OP6/R Key Depth</v>
      </c>
      <c r="J788">
        <f t="shared" si="66"/>
        <v>16</v>
      </c>
      <c r="K788" t="str" cm="1">
        <f t="array" ref="K788">INDEX(A788:E788,1,COUNTA(A788:E788))</f>
        <v>R Key Depth</v>
      </c>
      <c r="L788" t="str">
        <f>VLOOKUP(K788,$K$2:L787,2,FALSE)</f>
        <v>RK D</v>
      </c>
    </row>
    <row r="789" spans="1:12" outlineLevel="4" x14ac:dyDescent="0.25">
      <c r="A789" t="str">
        <f t="shared" si="67"/>
        <v>MiniDexed</v>
      </c>
      <c r="B789" t="str">
        <f t="shared" si="68"/>
        <v>TG5</v>
      </c>
      <c r="C789" t="str">
        <f t="shared" si="64"/>
        <v>Edit Voice</v>
      </c>
      <c r="D789" t="str">
        <f t="shared" si="64"/>
        <v>OP6</v>
      </c>
      <c r="E789" t="s">
        <v>30</v>
      </c>
      <c r="F789">
        <v>0</v>
      </c>
      <c r="G789">
        <v>3</v>
      </c>
      <c r="H789" s="3" t="s">
        <v>132</v>
      </c>
      <c r="I789" t="str">
        <f t="shared" si="65"/>
        <v>/MiniDexed/TG5/Edit Voice/OP6/L Key Scale</v>
      </c>
      <c r="J789">
        <f t="shared" si="66"/>
        <v>17</v>
      </c>
      <c r="K789" t="str" cm="1">
        <f t="array" ref="K789">INDEX(A789:E789,1,COUNTA(A789:E789))</f>
        <v>L Key Scale</v>
      </c>
      <c r="L789" t="str">
        <f>VLOOKUP(K789,$K$2:L788,2,FALSE)</f>
        <v>LK S</v>
      </c>
    </row>
    <row r="790" spans="1:12" outlineLevel="4" x14ac:dyDescent="0.25">
      <c r="A790" t="str">
        <f t="shared" si="67"/>
        <v>MiniDexed</v>
      </c>
      <c r="B790" t="str">
        <f t="shared" si="68"/>
        <v>TG5</v>
      </c>
      <c r="C790" t="str">
        <f t="shared" si="64"/>
        <v>Edit Voice</v>
      </c>
      <c r="D790" t="str">
        <f t="shared" si="64"/>
        <v>OP6</v>
      </c>
      <c r="E790" t="s">
        <v>31</v>
      </c>
      <c r="F790">
        <v>0</v>
      </c>
      <c r="G790">
        <v>3</v>
      </c>
      <c r="H790" s="3" t="s">
        <v>133</v>
      </c>
      <c r="I790" t="str">
        <f t="shared" si="65"/>
        <v>/MiniDexed/TG5/Edit Voice/OP6/R Key Scale</v>
      </c>
      <c r="J790">
        <f t="shared" si="66"/>
        <v>18</v>
      </c>
      <c r="K790" t="str" cm="1">
        <f t="array" ref="K790">INDEX(A790:E790,1,COUNTA(A790:E790))</f>
        <v>R Key Scale</v>
      </c>
      <c r="L790" t="str">
        <f>VLOOKUP(K790,$K$2:L789,2,FALSE)</f>
        <v>RK S</v>
      </c>
    </row>
    <row r="791" spans="1:12" outlineLevel="4" x14ac:dyDescent="0.25">
      <c r="A791" t="str">
        <f t="shared" si="67"/>
        <v>MiniDexed</v>
      </c>
      <c r="B791" t="str">
        <f t="shared" si="68"/>
        <v>TG5</v>
      </c>
      <c r="C791" t="str">
        <f t="shared" ref="C791:D812" si="69">C790</f>
        <v>Edit Voice</v>
      </c>
      <c r="D791" t="str">
        <f t="shared" si="69"/>
        <v>OP6</v>
      </c>
      <c r="E791" t="s">
        <v>32</v>
      </c>
      <c r="F791">
        <v>0</v>
      </c>
      <c r="G791">
        <v>7</v>
      </c>
      <c r="H791" s="3" t="s">
        <v>134</v>
      </c>
      <c r="I791" t="str">
        <f t="shared" si="65"/>
        <v>/MiniDexed/TG5/Edit Voice/OP6/Rate Scaling</v>
      </c>
      <c r="J791">
        <f t="shared" si="66"/>
        <v>19</v>
      </c>
      <c r="K791" t="str" cm="1">
        <f t="array" ref="K791">INDEX(A791:E791,1,COUNTA(A791:E791))</f>
        <v>Rate Scaling</v>
      </c>
      <c r="L791" t="str">
        <f>VLOOKUP(K791,$K$2:L790,2,FALSE)</f>
        <v>Rate</v>
      </c>
    </row>
    <row r="792" spans="1:12" outlineLevel="4" x14ac:dyDescent="0.25">
      <c r="A792" t="str">
        <f t="shared" si="67"/>
        <v>MiniDexed</v>
      </c>
      <c r="B792" t="str">
        <f t="shared" si="68"/>
        <v>TG5</v>
      </c>
      <c r="C792" t="str">
        <f t="shared" si="69"/>
        <v>Edit Voice</v>
      </c>
      <c r="D792" t="str">
        <f t="shared" si="69"/>
        <v>OP6</v>
      </c>
      <c r="E792" t="s">
        <v>34</v>
      </c>
      <c r="F792">
        <v>0</v>
      </c>
      <c r="G792">
        <v>3</v>
      </c>
      <c r="H792" s="3" t="s">
        <v>135</v>
      </c>
      <c r="I792" t="str">
        <f t="shared" si="65"/>
        <v>/MiniDexed/TG5/Edit Voice/OP6/A Mod Sens.</v>
      </c>
      <c r="J792">
        <f t="shared" si="66"/>
        <v>20</v>
      </c>
      <c r="K792" t="str" cm="1">
        <f t="array" ref="K792">INDEX(A792:E792,1,COUNTA(A792:E792))</f>
        <v>A Mod Sens.</v>
      </c>
      <c r="L792" t="str">
        <f>VLOOKUP(K792,$K$2:L791,2,FALSE)</f>
        <v>AM S</v>
      </c>
    </row>
    <row r="793" spans="1:12" outlineLevel="4" x14ac:dyDescent="0.25">
      <c r="A793" t="str">
        <f t="shared" si="67"/>
        <v>MiniDexed</v>
      </c>
      <c r="B793" t="str">
        <f t="shared" si="68"/>
        <v>TG5</v>
      </c>
      <c r="C793" t="str">
        <f t="shared" si="69"/>
        <v>Edit Voice</v>
      </c>
      <c r="D793" t="str">
        <f t="shared" si="69"/>
        <v>OP6</v>
      </c>
      <c r="E793" t="s">
        <v>33</v>
      </c>
      <c r="F793">
        <v>0</v>
      </c>
      <c r="G793">
        <v>7</v>
      </c>
      <c r="H793" s="3" t="s">
        <v>136</v>
      </c>
      <c r="I793" t="str">
        <f t="shared" si="65"/>
        <v>/MiniDexed/TG5/Edit Voice/OP6/K Vel. Sens</v>
      </c>
      <c r="J793">
        <f t="shared" si="66"/>
        <v>21</v>
      </c>
      <c r="K793" t="str" cm="1">
        <f t="array" ref="K793">INDEX(A793:E793,1,COUNTA(A793:E793))</f>
        <v>K Vel. Sens</v>
      </c>
      <c r="L793" t="str">
        <f>VLOOKUP(K793,$K$2:L792,2,FALSE)</f>
        <v>KV S</v>
      </c>
    </row>
    <row r="794" spans="1:12" outlineLevel="3" x14ac:dyDescent="0.25">
      <c r="A794" t="str">
        <f t="shared" si="67"/>
        <v>MiniDexed</v>
      </c>
      <c r="B794" t="str">
        <f t="shared" si="68"/>
        <v>TG5</v>
      </c>
      <c r="C794" t="str">
        <f t="shared" si="69"/>
        <v>Edit Voice</v>
      </c>
      <c r="D794" t="s">
        <v>40</v>
      </c>
      <c r="F794">
        <v>0</v>
      </c>
      <c r="G794">
        <v>31</v>
      </c>
      <c r="H794" s="3" t="s">
        <v>97</v>
      </c>
      <c r="I794" t="str">
        <f t="shared" si="65"/>
        <v>/MiniDexed/TG5/Edit Voice/Algorithm</v>
      </c>
      <c r="J794">
        <f t="shared" si="66"/>
        <v>1</v>
      </c>
      <c r="K794" t="str" cm="1">
        <f t="array" ref="K794">INDEX(A794:E794,1,COUNTA(A794:E794))</f>
        <v>Algorithm</v>
      </c>
      <c r="L794" t="str">
        <f>VLOOKUP(K794,$K$2:L793,2,FALSE)</f>
        <v>Algo</v>
      </c>
    </row>
    <row r="795" spans="1:12" outlineLevel="3" x14ac:dyDescent="0.25">
      <c r="A795" t="str">
        <f t="shared" si="67"/>
        <v>MiniDexed</v>
      </c>
      <c r="B795" t="str">
        <f t="shared" si="68"/>
        <v>TG5</v>
      </c>
      <c r="C795" t="str">
        <f t="shared" si="69"/>
        <v>Edit Voice</v>
      </c>
      <c r="D795" t="s">
        <v>41</v>
      </c>
      <c r="F795">
        <v>0</v>
      </c>
      <c r="G795">
        <v>7</v>
      </c>
      <c r="H795" s="3" t="s">
        <v>98</v>
      </c>
      <c r="I795" t="str">
        <f t="shared" si="65"/>
        <v>/MiniDexed/TG5/Edit Voice/Feedback</v>
      </c>
      <c r="J795">
        <f t="shared" si="66"/>
        <v>2</v>
      </c>
      <c r="K795" t="str" cm="1">
        <f t="array" ref="K795">INDEX(A795:E795,1,COUNTA(A795:E795))</f>
        <v>Feedback</v>
      </c>
      <c r="L795" t="str">
        <f>VLOOKUP(K795,$K$2:L794,2,FALSE)</f>
        <v>FdBck</v>
      </c>
    </row>
    <row r="796" spans="1:12" outlineLevel="3" x14ac:dyDescent="0.25">
      <c r="A796" t="str">
        <f t="shared" si="67"/>
        <v>MiniDexed</v>
      </c>
      <c r="B796" t="str">
        <f t="shared" si="68"/>
        <v>TG5</v>
      </c>
      <c r="C796" t="str">
        <f t="shared" si="69"/>
        <v>Edit Voice</v>
      </c>
      <c r="D796" t="s">
        <v>42</v>
      </c>
      <c r="F796">
        <v>0</v>
      </c>
      <c r="G796">
        <v>99</v>
      </c>
      <c r="H796" s="3" t="s">
        <v>99</v>
      </c>
      <c r="I796" t="str">
        <f t="shared" si="65"/>
        <v>/MiniDexed/TG5/Edit Voice/P EG Rate 1</v>
      </c>
      <c r="J796">
        <f t="shared" si="66"/>
        <v>3</v>
      </c>
      <c r="K796" t="str" cm="1">
        <f t="array" ref="K796">INDEX(A796:E796,1,COUNTA(A796:E796))</f>
        <v>P EG Rate 1</v>
      </c>
      <c r="L796" t="str">
        <f>VLOOKUP(K796,$K$2:L795,2,FALSE)</f>
        <v>P R1</v>
      </c>
    </row>
    <row r="797" spans="1:12" outlineLevel="3" x14ac:dyDescent="0.25">
      <c r="A797" t="str">
        <f t="shared" si="67"/>
        <v>MiniDexed</v>
      </c>
      <c r="B797" t="str">
        <f t="shared" si="68"/>
        <v>TG5</v>
      </c>
      <c r="C797" t="str">
        <f t="shared" si="69"/>
        <v>Edit Voice</v>
      </c>
      <c r="D797" t="s">
        <v>43</v>
      </c>
      <c r="F797">
        <v>0</v>
      </c>
      <c r="G797">
        <v>99</v>
      </c>
      <c r="H797" s="3" t="s">
        <v>100</v>
      </c>
      <c r="I797" t="str">
        <f t="shared" si="65"/>
        <v>/MiniDexed/TG5/Edit Voice/P EG Rate 2</v>
      </c>
      <c r="J797">
        <f t="shared" si="66"/>
        <v>4</v>
      </c>
      <c r="K797" t="str" cm="1">
        <f t="array" ref="K797">INDEX(A797:E797,1,COUNTA(A797:E797))</f>
        <v>P EG Rate 2</v>
      </c>
      <c r="L797" t="str">
        <f>VLOOKUP(K797,$K$2:L796,2,FALSE)</f>
        <v>P R2</v>
      </c>
    </row>
    <row r="798" spans="1:12" outlineLevel="3" x14ac:dyDescent="0.25">
      <c r="A798" t="str">
        <f t="shared" si="67"/>
        <v>MiniDexed</v>
      </c>
      <c r="B798" t="str">
        <f t="shared" si="68"/>
        <v>TG5</v>
      </c>
      <c r="C798" t="str">
        <f t="shared" si="69"/>
        <v>Edit Voice</v>
      </c>
      <c r="D798" t="s">
        <v>44</v>
      </c>
      <c r="F798">
        <v>0</v>
      </c>
      <c r="G798">
        <v>99</v>
      </c>
      <c r="H798" s="3" t="s">
        <v>101</v>
      </c>
      <c r="I798" t="str">
        <f t="shared" si="65"/>
        <v>/MiniDexed/TG5/Edit Voice/P EG Rate 3</v>
      </c>
      <c r="J798">
        <f t="shared" si="66"/>
        <v>5</v>
      </c>
      <c r="K798" t="str" cm="1">
        <f t="array" ref="K798">INDEX(A798:E798,1,COUNTA(A798:E798))</f>
        <v>P EG Rate 3</v>
      </c>
      <c r="L798" t="str">
        <f>VLOOKUP(K798,$K$2:L797,2,FALSE)</f>
        <v>P R3</v>
      </c>
    </row>
    <row r="799" spans="1:12" outlineLevel="3" x14ac:dyDescent="0.25">
      <c r="A799" t="str">
        <f t="shared" si="67"/>
        <v>MiniDexed</v>
      </c>
      <c r="B799" t="str">
        <f t="shared" si="68"/>
        <v>TG5</v>
      </c>
      <c r="C799" t="str">
        <f t="shared" si="69"/>
        <v>Edit Voice</v>
      </c>
      <c r="D799" t="s">
        <v>45</v>
      </c>
      <c r="F799">
        <v>0</v>
      </c>
      <c r="G799">
        <v>99</v>
      </c>
      <c r="H799" s="3" t="s">
        <v>102</v>
      </c>
      <c r="I799" t="str">
        <f t="shared" si="65"/>
        <v>/MiniDexed/TG5/Edit Voice/P EG Rate 4</v>
      </c>
      <c r="J799">
        <f t="shared" si="66"/>
        <v>6</v>
      </c>
      <c r="K799" t="str" cm="1">
        <f t="array" ref="K799">INDEX(A799:E799,1,COUNTA(A799:E799))</f>
        <v>P EG Rate 4</v>
      </c>
      <c r="L799" t="str">
        <f>VLOOKUP(K799,$K$2:L798,2,FALSE)</f>
        <v>P R4</v>
      </c>
    </row>
    <row r="800" spans="1:12" outlineLevel="3" x14ac:dyDescent="0.25">
      <c r="A800" t="str">
        <f t="shared" si="67"/>
        <v>MiniDexed</v>
      </c>
      <c r="B800" t="str">
        <f t="shared" si="68"/>
        <v>TG5</v>
      </c>
      <c r="C800" t="str">
        <f t="shared" si="69"/>
        <v>Edit Voice</v>
      </c>
      <c r="D800" t="s">
        <v>46</v>
      </c>
      <c r="F800">
        <v>0</v>
      </c>
      <c r="G800">
        <v>99</v>
      </c>
      <c r="H800" s="3" t="s">
        <v>103</v>
      </c>
      <c r="I800" t="str">
        <f t="shared" si="65"/>
        <v>/MiniDexed/TG5/Edit Voice/P EG Level 1</v>
      </c>
      <c r="J800">
        <f t="shared" si="66"/>
        <v>7</v>
      </c>
      <c r="K800" t="str" cm="1">
        <f t="array" ref="K800">INDEX(A800:E800,1,COUNTA(A800:E800))</f>
        <v>P EG Level 1</v>
      </c>
      <c r="L800" t="str">
        <f>VLOOKUP(K800,$K$2:L799,2,FALSE)</f>
        <v>P L1</v>
      </c>
    </row>
    <row r="801" spans="1:12" outlineLevel="3" x14ac:dyDescent="0.25">
      <c r="A801" t="str">
        <f t="shared" si="67"/>
        <v>MiniDexed</v>
      </c>
      <c r="B801" t="str">
        <f t="shared" si="68"/>
        <v>TG5</v>
      </c>
      <c r="C801" t="str">
        <f t="shared" si="69"/>
        <v>Edit Voice</v>
      </c>
      <c r="D801" t="s">
        <v>47</v>
      </c>
      <c r="F801">
        <v>0</v>
      </c>
      <c r="G801">
        <v>99</v>
      </c>
      <c r="H801" s="3" t="s">
        <v>104</v>
      </c>
      <c r="I801" t="str">
        <f t="shared" si="65"/>
        <v>/MiniDexed/TG5/Edit Voice/P EG Level 2</v>
      </c>
      <c r="J801">
        <f t="shared" si="66"/>
        <v>8</v>
      </c>
      <c r="K801" t="str" cm="1">
        <f t="array" ref="K801">INDEX(A801:E801,1,COUNTA(A801:E801))</f>
        <v>P EG Level 2</v>
      </c>
      <c r="L801" t="str">
        <f>VLOOKUP(K801,$K$2:L800,2,FALSE)</f>
        <v>P L2</v>
      </c>
    </row>
    <row r="802" spans="1:12" outlineLevel="3" x14ac:dyDescent="0.25">
      <c r="A802" t="str">
        <f t="shared" si="67"/>
        <v>MiniDexed</v>
      </c>
      <c r="B802" t="str">
        <f t="shared" si="68"/>
        <v>TG5</v>
      </c>
      <c r="C802" t="str">
        <f t="shared" si="69"/>
        <v>Edit Voice</v>
      </c>
      <c r="D802" t="s">
        <v>48</v>
      </c>
      <c r="F802">
        <v>0</v>
      </c>
      <c r="G802">
        <v>99</v>
      </c>
      <c r="H802" s="3" t="s">
        <v>105</v>
      </c>
      <c r="I802" t="str">
        <f t="shared" si="65"/>
        <v>/MiniDexed/TG5/Edit Voice/P EG Level 3</v>
      </c>
      <c r="J802">
        <f t="shared" si="66"/>
        <v>9</v>
      </c>
      <c r="K802" t="str" cm="1">
        <f t="array" ref="K802">INDEX(A802:E802,1,COUNTA(A802:E802))</f>
        <v>P EG Level 3</v>
      </c>
      <c r="L802" t="str">
        <f>VLOOKUP(K802,$K$2:L801,2,FALSE)</f>
        <v>P L3</v>
      </c>
    </row>
    <row r="803" spans="1:12" outlineLevel="3" x14ac:dyDescent="0.25">
      <c r="A803" t="str">
        <f t="shared" si="67"/>
        <v>MiniDexed</v>
      </c>
      <c r="B803" t="str">
        <f t="shared" si="68"/>
        <v>TG5</v>
      </c>
      <c r="C803" t="str">
        <f t="shared" si="69"/>
        <v>Edit Voice</v>
      </c>
      <c r="D803" t="s">
        <v>49</v>
      </c>
      <c r="F803">
        <v>0</v>
      </c>
      <c r="G803">
        <v>99</v>
      </c>
      <c r="H803" s="3" t="s">
        <v>106</v>
      </c>
      <c r="I803" t="str">
        <f t="shared" si="65"/>
        <v>/MiniDexed/TG5/Edit Voice/P EG Level 4</v>
      </c>
      <c r="J803">
        <f t="shared" si="66"/>
        <v>10</v>
      </c>
      <c r="K803" t="str" cm="1">
        <f t="array" ref="K803">INDEX(A803:E803,1,COUNTA(A803:E803))</f>
        <v>P EG Level 4</v>
      </c>
      <c r="L803" t="str">
        <f>VLOOKUP(K803,$K$2:L802,2,FALSE)</f>
        <v>P L4</v>
      </c>
    </row>
    <row r="804" spans="1:12" outlineLevel="3" x14ac:dyDescent="0.25">
      <c r="A804" t="str">
        <f t="shared" si="67"/>
        <v>MiniDexed</v>
      </c>
      <c r="B804" t="str">
        <f t="shared" si="68"/>
        <v>TG5</v>
      </c>
      <c r="C804" t="str">
        <f t="shared" si="69"/>
        <v>Edit Voice</v>
      </c>
      <c r="D804" t="s">
        <v>50</v>
      </c>
      <c r="F804">
        <v>0</v>
      </c>
      <c r="G804">
        <v>1</v>
      </c>
      <c r="H804" s="3" t="s">
        <v>107</v>
      </c>
      <c r="I804" t="str">
        <f t="shared" si="65"/>
        <v>/MiniDexed/TG5/Edit Voice/Osc Key Sync</v>
      </c>
      <c r="J804">
        <f t="shared" si="66"/>
        <v>11</v>
      </c>
      <c r="K804" t="str" cm="1">
        <f t="array" ref="K804">INDEX(A804:E804,1,COUNTA(A804:E804))</f>
        <v>Osc Key Sync</v>
      </c>
      <c r="L804" t="str">
        <f>VLOOKUP(K804,$K$2:L803,2,FALSE)</f>
        <v>Sync</v>
      </c>
    </row>
    <row r="805" spans="1:12" outlineLevel="3" x14ac:dyDescent="0.25">
      <c r="A805" t="str">
        <f t="shared" si="67"/>
        <v>MiniDexed</v>
      </c>
      <c r="B805" t="str">
        <f t="shared" si="68"/>
        <v>TG5</v>
      </c>
      <c r="C805" t="str">
        <f t="shared" si="69"/>
        <v>Edit Voice</v>
      </c>
      <c r="D805" t="s">
        <v>51</v>
      </c>
      <c r="F805">
        <v>0</v>
      </c>
      <c r="G805">
        <v>99</v>
      </c>
      <c r="H805" s="3" t="s">
        <v>108</v>
      </c>
      <c r="I805" t="str">
        <f t="shared" si="65"/>
        <v>/MiniDexed/TG5/Edit Voice/LFO Speed</v>
      </c>
      <c r="J805">
        <f t="shared" si="66"/>
        <v>12</v>
      </c>
      <c r="K805" t="str" cm="1">
        <f t="array" ref="K805">INDEX(A805:E805,1,COUNTA(A805:E805))</f>
        <v>LFO Speed</v>
      </c>
      <c r="L805" t="str">
        <f>VLOOKUP(K805,$K$2:L804,2,FALSE)</f>
        <v>LFO speed</v>
      </c>
    </row>
    <row r="806" spans="1:12" outlineLevel="3" x14ac:dyDescent="0.25">
      <c r="A806" t="str">
        <f t="shared" si="67"/>
        <v>MiniDexed</v>
      </c>
      <c r="B806" t="str">
        <f t="shared" si="68"/>
        <v>TG5</v>
      </c>
      <c r="C806" t="str">
        <f t="shared" si="69"/>
        <v>Edit Voice</v>
      </c>
      <c r="D806" t="s">
        <v>52</v>
      </c>
      <c r="F806">
        <v>0</v>
      </c>
      <c r="G806">
        <v>99</v>
      </c>
      <c r="H806" s="3" t="s">
        <v>109</v>
      </c>
      <c r="I806" t="str">
        <f t="shared" si="65"/>
        <v>/MiniDexed/TG5/Edit Voice/LFO Delay</v>
      </c>
      <c r="J806">
        <f t="shared" si="66"/>
        <v>13</v>
      </c>
      <c r="K806" t="str" cm="1">
        <f t="array" ref="K806">INDEX(A806:E806,1,COUNTA(A806:E806))</f>
        <v>LFO Delay</v>
      </c>
      <c r="L806" t="e">
        <f>VLOOKUP(K806,$K$2:L805,2,FALSE)</f>
        <v>#N/A</v>
      </c>
    </row>
    <row r="807" spans="1:12" outlineLevel="3" x14ac:dyDescent="0.25">
      <c r="A807" t="str">
        <f t="shared" si="67"/>
        <v>MiniDexed</v>
      </c>
      <c r="B807" t="str">
        <f t="shared" si="68"/>
        <v>TG5</v>
      </c>
      <c r="C807" t="str">
        <f t="shared" si="69"/>
        <v>Edit Voice</v>
      </c>
      <c r="D807" t="s">
        <v>53</v>
      </c>
      <c r="F807">
        <v>0</v>
      </c>
      <c r="G807">
        <v>99</v>
      </c>
      <c r="H807" s="3" t="s">
        <v>110</v>
      </c>
      <c r="I807" t="str">
        <f t="shared" si="65"/>
        <v>/MiniDexed/TG5/Edit Voice/LFO PMD</v>
      </c>
      <c r="J807">
        <f t="shared" si="66"/>
        <v>14</v>
      </c>
      <c r="K807" t="str" cm="1">
        <f t="array" ref="K807">INDEX(A807:E807,1,COUNTA(A807:E807))</f>
        <v>LFO PMD</v>
      </c>
      <c r="L807" t="e">
        <f>VLOOKUP(K807,$K$2:L806,2,FALSE)</f>
        <v>#N/A</v>
      </c>
    </row>
    <row r="808" spans="1:12" outlineLevel="3" x14ac:dyDescent="0.25">
      <c r="A808" t="str">
        <f t="shared" si="67"/>
        <v>MiniDexed</v>
      </c>
      <c r="B808" t="str">
        <f t="shared" si="68"/>
        <v>TG5</v>
      </c>
      <c r="C808" t="str">
        <f t="shared" si="69"/>
        <v>Edit Voice</v>
      </c>
      <c r="D808" t="s">
        <v>54</v>
      </c>
      <c r="F808">
        <v>0</v>
      </c>
      <c r="G808">
        <v>99</v>
      </c>
      <c r="H808" s="3" t="s">
        <v>111</v>
      </c>
      <c r="I808" t="str">
        <f t="shared" si="65"/>
        <v>/MiniDexed/TG5/Edit Voice/LFO AMD</v>
      </c>
      <c r="J808">
        <f t="shared" si="66"/>
        <v>15</v>
      </c>
      <c r="K808" t="str" cm="1">
        <f t="array" ref="K808">INDEX(A808:E808,1,COUNTA(A808:E808))</f>
        <v>LFO AMD</v>
      </c>
      <c r="L808" t="e">
        <f>VLOOKUP(K808,$K$2:L807,2,FALSE)</f>
        <v>#N/A</v>
      </c>
    </row>
    <row r="809" spans="1:12" outlineLevel="3" x14ac:dyDescent="0.25">
      <c r="A809" t="str">
        <f t="shared" si="67"/>
        <v>MiniDexed</v>
      </c>
      <c r="B809" t="str">
        <f t="shared" si="68"/>
        <v>TG5</v>
      </c>
      <c r="C809" t="str">
        <f t="shared" si="69"/>
        <v>Edit Voice</v>
      </c>
      <c r="D809" t="s">
        <v>55</v>
      </c>
      <c r="F809">
        <v>0</v>
      </c>
      <c r="G809">
        <v>1</v>
      </c>
      <c r="H809" s="3" t="s">
        <v>112</v>
      </c>
      <c r="I809" t="str">
        <f t="shared" si="65"/>
        <v>/MiniDexed/TG5/Edit Voice/LFO Sync</v>
      </c>
      <c r="J809">
        <f t="shared" si="66"/>
        <v>16</v>
      </c>
      <c r="K809" t="str" cm="1">
        <f t="array" ref="K809">INDEX(A809:E809,1,COUNTA(A809:E809))</f>
        <v>LFO Sync</v>
      </c>
      <c r="L809" t="e">
        <f>VLOOKUP(K809,$K$2:L808,2,FALSE)</f>
        <v>#N/A</v>
      </c>
    </row>
    <row r="810" spans="1:12" outlineLevel="3" x14ac:dyDescent="0.25">
      <c r="A810" t="str">
        <f t="shared" si="67"/>
        <v>MiniDexed</v>
      </c>
      <c r="B810" t="str">
        <f t="shared" si="68"/>
        <v>TG5</v>
      </c>
      <c r="C810" t="str">
        <f t="shared" si="69"/>
        <v>Edit Voice</v>
      </c>
      <c r="D810" t="s">
        <v>56</v>
      </c>
      <c r="F810">
        <v>0</v>
      </c>
      <c r="G810">
        <v>5</v>
      </c>
      <c r="H810" s="3" t="s">
        <v>113</v>
      </c>
      <c r="I810" t="str">
        <f t="shared" si="65"/>
        <v>/MiniDexed/TG5/Edit Voice/LFO Wave</v>
      </c>
      <c r="J810">
        <f t="shared" si="66"/>
        <v>17</v>
      </c>
      <c r="K810" t="str" cm="1">
        <f t="array" ref="K810">INDEX(A810:E810,1,COUNTA(A810:E810))</f>
        <v>LFO Wave</v>
      </c>
      <c r="L810" t="e">
        <f>VLOOKUP(K810,$K$2:L809,2,FALSE)</f>
        <v>#N/A</v>
      </c>
    </row>
    <row r="811" spans="1:12" outlineLevel="3" x14ac:dyDescent="0.25">
      <c r="A811" t="str">
        <f t="shared" si="67"/>
        <v>MiniDexed</v>
      </c>
      <c r="B811" t="str">
        <f t="shared" si="68"/>
        <v>TG5</v>
      </c>
      <c r="C811" t="str">
        <f t="shared" si="69"/>
        <v>Edit Voice</v>
      </c>
      <c r="D811" t="s">
        <v>57</v>
      </c>
      <c r="F811">
        <v>0</v>
      </c>
      <c r="G811">
        <v>7</v>
      </c>
      <c r="H811" s="3" t="s">
        <v>114</v>
      </c>
      <c r="I811" t="str">
        <f t="shared" si="65"/>
        <v>/MiniDexed/TG5/Edit Voice/P Mod Sens.</v>
      </c>
      <c r="J811">
        <f t="shared" si="66"/>
        <v>18</v>
      </c>
      <c r="K811" t="str" cm="1">
        <f t="array" ref="K811">INDEX(A811:E811,1,COUNTA(A811:E811))</f>
        <v>P Mod Sens.</v>
      </c>
      <c r="L811" t="e">
        <f>VLOOKUP(K811,$K$2:L810,2,FALSE)</f>
        <v>#N/A</v>
      </c>
    </row>
    <row r="812" spans="1:12" outlineLevel="3" x14ac:dyDescent="0.25">
      <c r="A812" t="str">
        <f t="shared" si="67"/>
        <v>MiniDexed</v>
      </c>
      <c r="B812" t="str">
        <f t="shared" si="68"/>
        <v>TG5</v>
      </c>
      <c r="C812" t="str">
        <f t="shared" si="69"/>
        <v>Edit Voice</v>
      </c>
      <c r="D812" t="s">
        <v>58</v>
      </c>
      <c r="F812">
        <v>0</v>
      </c>
      <c r="G812">
        <v>48</v>
      </c>
      <c r="H812" s="3" t="s">
        <v>115</v>
      </c>
      <c r="I812" t="str">
        <f t="shared" si="65"/>
        <v>/MiniDexed/TG5/Edit Voice/Transpose</v>
      </c>
      <c r="J812">
        <f t="shared" si="66"/>
        <v>19</v>
      </c>
      <c r="K812" t="str" cm="1">
        <f t="array" ref="K812">INDEX(A812:E812,1,COUNTA(A812:E812))</f>
        <v>Transpose</v>
      </c>
      <c r="L812" t="e">
        <f>VLOOKUP(K812,$K$2:L811,2,FALSE)</f>
        <v>#N/A</v>
      </c>
    </row>
    <row r="813" spans="1:12" outlineLevel="1" x14ac:dyDescent="0.25">
      <c r="A813" t="str">
        <f t="shared" si="67"/>
        <v>MiniDexed</v>
      </c>
      <c r="B813" s="1" t="s">
        <v>63</v>
      </c>
      <c r="I813" t="str">
        <f t="shared" si="65"/>
        <v>/MiniDexed/TG6</v>
      </c>
      <c r="J813">
        <f t="shared" si="66"/>
        <v>1</v>
      </c>
      <c r="K813" t="str" cm="1">
        <f t="array" ref="K813">INDEX(A813:E813,1,COUNTA(A813:E813))</f>
        <v>TG6</v>
      </c>
      <c r="L813" t="e">
        <f>VLOOKUP(K813,$K$2:L812,2,FALSE)</f>
        <v>#N/A</v>
      </c>
    </row>
    <row r="814" spans="1:12" outlineLevel="2" x14ac:dyDescent="0.25">
      <c r="A814" t="str">
        <f t="shared" si="67"/>
        <v>MiniDexed</v>
      </c>
      <c r="B814" t="str">
        <f>B813</f>
        <v>TG6</v>
      </c>
      <c r="C814" t="s">
        <v>7</v>
      </c>
      <c r="F814">
        <v>0</v>
      </c>
      <c r="G814">
        <v>31</v>
      </c>
      <c r="H814" t="s">
        <v>88</v>
      </c>
      <c r="I814" t="str">
        <f t="shared" si="65"/>
        <v>/MiniDexed/TG6/Voice</v>
      </c>
      <c r="J814">
        <f t="shared" si="66"/>
        <v>1</v>
      </c>
      <c r="K814" t="str" cm="1">
        <f t="array" ref="K814">INDEX(A814:E814,1,COUNTA(A814:E814))</f>
        <v>Voice</v>
      </c>
      <c r="L814" t="str">
        <f>VLOOKUP(K814,$K$2:L813,2,FALSE)</f>
        <v>Prst</v>
      </c>
    </row>
    <row r="815" spans="1:12" outlineLevel="2" x14ac:dyDescent="0.25">
      <c r="A815" t="str">
        <f t="shared" si="67"/>
        <v>MiniDexed</v>
      </c>
      <c r="B815" t="str">
        <f t="shared" ref="B815:B878" si="70">B814</f>
        <v>TG6</v>
      </c>
      <c r="C815" t="s">
        <v>8</v>
      </c>
      <c r="F815">
        <v>0</v>
      </c>
      <c r="G815">
        <f>2^14</f>
        <v>16384</v>
      </c>
      <c r="H815" t="s">
        <v>89</v>
      </c>
      <c r="I815" t="str">
        <f t="shared" si="65"/>
        <v>/MiniDexed/TG6/Bank</v>
      </c>
      <c r="J815">
        <f t="shared" si="66"/>
        <v>2</v>
      </c>
      <c r="K815" t="str" cm="1">
        <f t="array" ref="K815">INDEX(A815:E815,1,COUNTA(A815:E815))</f>
        <v>Bank</v>
      </c>
      <c r="L815" t="str">
        <f>VLOOKUP(K815,$K$2:L814,2,FALSE)</f>
        <v>Bank</v>
      </c>
    </row>
    <row r="816" spans="1:12" outlineLevel="2" x14ac:dyDescent="0.25">
      <c r="A816" t="str">
        <f t="shared" si="67"/>
        <v>MiniDexed</v>
      </c>
      <c r="B816" t="str">
        <f t="shared" si="70"/>
        <v>TG6</v>
      </c>
      <c r="C816" t="s">
        <v>9</v>
      </c>
      <c r="F816">
        <v>0</v>
      </c>
      <c r="G816">
        <v>127</v>
      </c>
      <c r="H816" t="s">
        <v>90</v>
      </c>
      <c r="I816" t="str">
        <f t="shared" si="65"/>
        <v>/MiniDexed/TG6/Volume</v>
      </c>
      <c r="J816">
        <f t="shared" si="66"/>
        <v>3</v>
      </c>
      <c r="K816" t="str" cm="1">
        <f t="array" ref="K816">INDEX(A816:E816,1,COUNTA(A816:E816))</f>
        <v>Volume</v>
      </c>
      <c r="L816" t="str">
        <f>VLOOKUP(K816,$K$2:L815,2,FALSE)</f>
        <v>Vol</v>
      </c>
    </row>
    <row r="817" spans="1:12" outlineLevel="2" x14ac:dyDescent="0.25">
      <c r="A817" t="str">
        <f t="shared" si="67"/>
        <v>MiniDexed</v>
      </c>
      <c r="B817" t="str">
        <f t="shared" si="70"/>
        <v>TG6</v>
      </c>
      <c r="C817" t="s">
        <v>10</v>
      </c>
      <c r="F817">
        <v>0</v>
      </c>
      <c r="G817">
        <v>127</v>
      </c>
      <c r="H817" t="s">
        <v>91</v>
      </c>
      <c r="I817" t="str">
        <f t="shared" si="65"/>
        <v>/MiniDexed/TG6/Pan</v>
      </c>
      <c r="J817">
        <f t="shared" si="66"/>
        <v>4</v>
      </c>
      <c r="K817" t="str" cm="1">
        <f t="array" ref="K817">INDEX(A817:E817,1,COUNTA(A817:E817))</f>
        <v>Pan</v>
      </c>
      <c r="L817" t="str">
        <f>VLOOKUP(K817,$K$2:L816,2,FALSE)</f>
        <v>Pan</v>
      </c>
    </row>
    <row r="818" spans="1:12" outlineLevel="2" x14ac:dyDescent="0.25">
      <c r="A818" t="str">
        <f t="shared" si="67"/>
        <v>MiniDexed</v>
      </c>
      <c r="B818" t="str">
        <f t="shared" si="70"/>
        <v>TG6</v>
      </c>
      <c r="C818" t="s">
        <v>11</v>
      </c>
      <c r="F818">
        <v>0</v>
      </c>
      <c r="G818">
        <v>99</v>
      </c>
      <c r="H818" t="s">
        <v>92</v>
      </c>
      <c r="I818" t="str">
        <f t="shared" si="65"/>
        <v>/MiniDexed/TG6/Reverd-Send</v>
      </c>
      <c r="J818">
        <f t="shared" si="66"/>
        <v>5</v>
      </c>
      <c r="K818" t="str" cm="1">
        <f t="array" ref="K818">INDEX(A818:E818,1,COUNTA(A818:E818))</f>
        <v>Reverd-Send</v>
      </c>
      <c r="L818" t="str">
        <f>VLOOKUP(K818,$K$2:L817,2,FALSE)</f>
        <v>Revb</v>
      </c>
    </row>
    <row r="819" spans="1:12" outlineLevel="2" x14ac:dyDescent="0.25">
      <c r="A819" t="str">
        <f t="shared" si="67"/>
        <v>MiniDexed</v>
      </c>
      <c r="B819" t="str">
        <f t="shared" si="70"/>
        <v>TG6</v>
      </c>
      <c r="C819" t="s">
        <v>12</v>
      </c>
      <c r="F819">
        <v>-99</v>
      </c>
      <c r="G819">
        <v>99</v>
      </c>
      <c r="H819" t="s">
        <v>93</v>
      </c>
      <c r="I819" t="str">
        <f t="shared" si="65"/>
        <v>/MiniDexed/TG6/Detune</v>
      </c>
      <c r="J819">
        <f t="shared" si="66"/>
        <v>6</v>
      </c>
      <c r="K819" t="str" cm="1">
        <f t="array" ref="K819">INDEX(A819:E819,1,COUNTA(A819:E819))</f>
        <v>Detune</v>
      </c>
      <c r="L819" t="str">
        <f>VLOOKUP(K819,$K$2:L818,2,FALSE)</f>
        <v>Tune</v>
      </c>
    </row>
    <row r="820" spans="1:12" outlineLevel="2" x14ac:dyDescent="0.25">
      <c r="A820" t="str">
        <f t="shared" si="67"/>
        <v>MiniDexed</v>
      </c>
      <c r="B820" t="str">
        <f t="shared" si="70"/>
        <v>TG6</v>
      </c>
      <c r="C820" t="s">
        <v>13</v>
      </c>
      <c r="F820">
        <v>0</v>
      </c>
      <c r="G820">
        <v>99</v>
      </c>
      <c r="H820" t="s">
        <v>94</v>
      </c>
      <c r="I820" t="str">
        <f t="shared" si="65"/>
        <v>/MiniDexed/TG6/Cutoff</v>
      </c>
      <c r="J820">
        <f t="shared" si="66"/>
        <v>7</v>
      </c>
      <c r="K820" t="str" cm="1">
        <f t="array" ref="K820">INDEX(A820:E820,1,COUNTA(A820:E820))</f>
        <v>Cutoff</v>
      </c>
      <c r="L820" t="str">
        <f>VLOOKUP(K820,$K$2:L819,2,FALSE)</f>
        <v>COff</v>
      </c>
    </row>
    <row r="821" spans="1:12" outlineLevel="2" x14ac:dyDescent="0.25">
      <c r="A821" t="str">
        <f t="shared" si="67"/>
        <v>MiniDexed</v>
      </c>
      <c r="B821" t="str">
        <f t="shared" si="70"/>
        <v>TG6</v>
      </c>
      <c r="C821" t="s">
        <v>14</v>
      </c>
      <c r="F821">
        <v>0</v>
      </c>
      <c r="G821">
        <v>99</v>
      </c>
      <c r="H821" t="s">
        <v>95</v>
      </c>
      <c r="I821" t="str">
        <f t="shared" si="65"/>
        <v>/MiniDexed/TG6/Resonance</v>
      </c>
      <c r="J821">
        <f t="shared" si="66"/>
        <v>8</v>
      </c>
      <c r="K821" t="str" cm="1">
        <f t="array" ref="K821">INDEX(A821:E821,1,COUNTA(A821:E821))</f>
        <v>Resonance</v>
      </c>
      <c r="L821" t="str">
        <f>VLOOKUP(K821,$K$2:L820,2,FALSE)</f>
        <v>Res</v>
      </c>
    </row>
    <row r="822" spans="1:12" outlineLevel="2" x14ac:dyDescent="0.25">
      <c r="A822" t="str">
        <f t="shared" si="67"/>
        <v>MiniDexed</v>
      </c>
      <c r="B822" t="str">
        <f t="shared" si="70"/>
        <v>TG6</v>
      </c>
      <c r="C822" t="s">
        <v>15</v>
      </c>
      <c r="F822">
        <v>0</v>
      </c>
      <c r="G822">
        <v>17</v>
      </c>
      <c r="H822" t="s">
        <v>96</v>
      </c>
      <c r="I822" t="str">
        <f t="shared" si="65"/>
        <v>/MiniDexed/TG6/Channel</v>
      </c>
      <c r="J822">
        <f t="shared" si="66"/>
        <v>9</v>
      </c>
      <c r="K822" t="str" cm="1">
        <f t="array" ref="K822">INDEX(A822:E822,1,COUNTA(A822:E822))</f>
        <v>Channel</v>
      </c>
      <c r="L822" t="str">
        <f>VLOOKUP(K822,$K$2:L821,2,FALSE)</f>
        <v>Chan</v>
      </c>
    </row>
    <row r="823" spans="1:12" outlineLevel="2" x14ac:dyDescent="0.25">
      <c r="A823" t="str">
        <f t="shared" si="67"/>
        <v>MiniDexed</v>
      </c>
      <c r="B823" t="str">
        <f t="shared" si="70"/>
        <v>TG6</v>
      </c>
      <c r="C823" s="1" t="s">
        <v>16</v>
      </c>
      <c r="I823" t="str">
        <f t="shared" si="65"/>
        <v>/MiniDexed/TG6/Edit Voice</v>
      </c>
      <c r="J823">
        <f t="shared" si="66"/>
        <v>10</v>
      </c>
      <c r="K823" t="str" cm="1">
        <f t="array" ref="K823">INDEX(A823:E823,1,COUNTA(A823:E823))</f>
        <v>Edit Voice</v>
      </c>
      <c r="L823">
        <f>VLOOKUP(K823,$K$2:L822,2,FALSE)</f>
        <v>0</v>
      </c>
    </row>
    <row r="824" spans="1:12" outlineLevel="3" x14ac:dyDescent="0.25">
      <c r="A824" t="str">
        <f t="shared" si="67"/>
        <v>MiniDexed</v>
      </c>
      <c r="B824" t="str">
        <f t="shared" si="70"/>
        <v>TG6</v>
      </c>
      <c r="C824" t="str">
        <f>C823</f>
        <v>Edit Voice</v>
      </c>
      <c r="D824" s="1" t="s">
        <v>17</v>
      </c>
      <c r="I824" t="str">
        <f t="shared" si="65"/>
        <v>/MiniDexed/TG6/Edit Voice/OP1</v>
      </c>
      <c r="J824">
        <f t="shared" si="66"/>
        <v>1</v>
      </c>
      <c r="K824" t="str" cm="1">
        <f t="array" ref="K824">INDEX(A824:E824,1,COUNTA(A824:E824))</f>
        <v>OP1</v>
      </c>
      <c r="L824" t="str">
        <f>VLOOKUP(K824,$K$2:L823,2,FALSE)</f>
        <v>OP1</v>
      </c>
    </row>
    <row r="825" spans="1:12" outlineLevel="4" x14ac:dyDescent="0.25">
      <c r="A825" t="str">
        <f t="shared" si="67"/>
        <v>MiniDexed</v>
      </c>
      <c r="B825" t="str">
        <f t="shared" si="70"/>
        <v>TG6</v>
      </c>
      <c r="C825" t="str">
        <f t="shared" ref="C825:D888" si="71">C824</f>
        <v>Edit Voice</v>
      </c>
      <c r="D825" t="str">
        <f>D824</f>
        <v>OP1</v>
      </c>
      <c r="E825" t="s">
        <v>18</v>
      </c>
      <c r="F825">
        <v>0</v>
      </c>
      <c r="G825">
        <v>99</v>
      </c>
      <c r="H825" s="3" t="s">
        <v>116</v>
      </c>
      <c r="I825" t="str">
        <f t="shared" si="65"/>
        <v>/MiniDexed/TG6/Edit Voice/OP1/Output Level</v>
      </c>
      <c r="J825">
        <f t="shared" si="66"/>
        <v>1</v>
      </c>
      <c r="K825" t="str" cm="1">
        <f t="array" ref="K825">INDEX(A825:E825,1,COUNTA(A825:E825))</f>
        <v>Output Level</v>
      </c>
      <c r="L825" t="str">
        <f>VLOOKUP(K825,$K$2:L824,2,FALSE)</f>
        <v>Lvl</v>
      </c>
    </row>
    <row r="826" spans="1:12" outlineLevel="4" x14ac:dyDescent="0.25">
      <c r="A826" t="str">
        <f t="shared" si="67"/>
        <v>MiniDexed</v>
      </c>
      <c r="B826" t="str">
        <f t="shared" si="70"/>
        <v>TG6</v>
      </c>
      <c r="C826" t="str">
        <f t="shared" si="71"/>
        <v>Edit Voice</v>
      </c>
      <c r="D826" t="str">
        <f t="shared" si="71"/>
        <v>OP1</v>
      </c>
      <c r="E826" t="s">
        <v>19</v>
      </c>
      <c r="F826">
        <v>0</v>
      </c>
      <c r="G826">
        <v>31</v>
      </c>
      <c r="H826" s="3" t="s">
        <v>117</v>
      </c>
      <c r="I826" t="str">
        <f t="shared" si="65"/>
        <v>/MiniDexed/TG6/Edit Voice/OP1/Freq Coarse</v>
      </c>
      <c r="J826">
        <f t="shared" si="66"/>
        <v>2</v>
      </c>
      <c r="K826" t="str" cm="1">
        <f t="array" ref="K826">INDEX(A826:E826,1,COUNTA(A826:E826))</f>
        <v>Freq Coarse</v>
      </c>
      <c r="L826" t="str">
        <f>VLOOKUP(K826,$K$2:L825,2,FALSE)</f>
        <v>Coar</v>
      </c>
    </row>
    <row r="827" spans="1:12" outlineLevel="4" x14ac:dyDescent="0.25">
      <c r="A827" t="str">
        <f t="shared" si="67"/>
        <v>MiniDexed</v>
      </c>
      <c r="B827" t="str">
        <f t="shared" si="70"/>
        <v>TG6</v>
      </c>
      <c r="C827" t="str">
        <f t="shared" si="71"/>
        <v>Edit Voice</v>
      </c>
      <c r="D827" t="str">
        <f t="shared" si="71"/>
        <v>OP1</v>
      </c>
      <c r="E827" t="s">
        <v>20</v>
      </c>
      <c r="F827">
        <v>0</v>
      </c>
      <c r="G827">
        <v>99</v>
      </c>
      <c r="H827" s="3" t="s">
        <v>118</v>
      </c>
      <c r="I827" t="str">
        <f t="shared" si="65"/>
        <v>/MiniDexed/TG6/Edit Voice/OP1/Freq Fine</v>
      </c>
      <c r="J827">
        <f t="shared" si="66"/>
        <v>3</v>
      </c>
      <c r="K827" t="str" cm="1">
        <f t="array" ref="K827">INDEX(A827:E827,1,COUNTA(A827:E827))</f>
        <v>Freq Fine</v>
      </c>
      <c r="L827" t="str">
        <f>VLOOKUP(K827,$K$2:L826,2,FALSE)</f>
        <v>Fine</v>
      </c>
    </row>
    <row r="828" spans="1:12" outlineLevel="4" x14ac:dyDescent="0.25">
      <c r="A828" t="str">
        <f t="shared" si="67"/>
        <v>MiniDexed</v>
      </c>
      <c r="B828" t="str">
        <f t="shared" si="70"/>
        <v>TG6</v>
      </c>
      <c r="C828" t="str">
        <f t="shared" si="71"/>
        <v>Edit Voice</v>
      </c>
      <c r="D828" t="str">
        <f t="shared" si="71"/>
        <v>OP1</v>
      </c>
      <c r="E828" t="s">
        <v>21</v>
      </c>
      <c r="F828">
        <v>0</v>
      </c>
      <c r="G828">
        <v>14</v>
      </c>
      <c r="H828" s="3" t="s">
        <v>119</v>
      </c>
      <c r="I828" t="str">
        <f t="shared" si="65"/>
        <v>/MiniDexed/TG6/Edit Voice/OP1/Osc Detune</v>
      </c>
      <c r="J828">
        <f t="shared" si="66"/>
        <v>4</v>
      </c>
      <c r="K828" t="str" cm="1">
        <f t="array" ref="K828">INDEX(A828:E828,1,COUNTA(A828:E828))</f>
        <v>Osc Detune</v>
      </c>
      <c r="L828" t="str">
        <f>VLOOKUP(K828,$K$2:L827,2,FALSE)</f>
        <v>Detn</v>
      </c>
    </row>
    <row r="829" spans="1:12" outlineLevel="4" x14ac:dyDescent="0.25">
      <c r="A829" t="str">
        <f t="shared" si="67"/>
        <v>MiniDexed</v>
      </c>
      <c r="B829" t="str">
        <f t="shared" si="70"/>
        <v>TG6</v>
      </c>
      <c r="C829" t="str">
        <f t="shared" si="71"/>
        <v>Edit Voice</v>
      </c>
      <c r="D829" t="str">
        <f t="shared" si="71"/>
        <v>OP1</v>
      </c>
      <c r="E829" t="s">
        <v>22</v>
      </c>
      <c r="F829">
        <v>0</v>
      </c>
      <c r="G829">
        <v>1</v>
      </c>
      <c r="H829" s="3" t="s">
        <v>120</v>
      </c>
      <c r="I829" t="str">
        <f t="shared" si="65"/>
        <v>/MiniDexed/TG6/Edit Voice/OP1/Osc Mode</v>
      </c>
      <c r="J829">
        <f t="shared" si="66"/>
        <v>5</v>
      </c>
      <c r="K829" t="str" cm="1">
        <f t="array" ref="K829">INDEX(A829:E829,1,COUNTA(A829:E829))</f>
        <v>Osc Mode</v>
      </c>
      <c r="L829" t="str">
        <f>VLOOKUP(K829,$K$2:L828,2,FALSE)</f>
        <v>Mode</v>
      </c>
    </row>
    <row r="830" spans="1:12" outlineLevel="4" x14ac:dyDescent="0.25">
      <c r="A830" t="str">
        <f t="shared" si="67"/>
        <v>MiniDexed</v>
      </c>
      <c r="B830" t="str">
        <f t="shared" si="70"/>
        <v>TG6</v>
      </c>
      <c r="C830" t="str">
        <f t="shared" si="71"/>
        <v>Edit Voice</v>
      </c>
      <c r="D830" t="str">
        <f t="shared" si="71"/>
        <v>OP1</v>
      </c>
      <c r="E830" t="s">
        <v>23</v>
      </c>
      <c r="F830">
        <v>0</v>
      </c>
      <c r="G830">
        <v>99</v>
      </c>
      <c r="H830" s="3" t="s">
        <v>121</v>
      </c>
      <c r="I830" t="str">
        <f t="shared" si="65"/>
        <v>/MiniDexed/TG6/Edit Voice/OP1/EG Rate 1</v>
      </c>
      <c r="J830">
        <f t="shared" si="66"/>
        <v>6</v>
      </c>
      <c r="K830" t="str" cm="1">
        <f t="array" ref="K830">INDEX(A830:E830,1,COUNTA(A830:E830))</f>
        <v>EG Rate 1</v>
      </c>
      <c r="L830" t="str">
        <f>VLOOKUP(K830,$K$2:L829,2,FALSE)</f>
        <v>EGR1</v>
      </c>
    </row>
    <row r="831" spans="1:12" outlineLevel="4" x14ac:dyDescent="0.25">
      <c r="A831" t="str">
        <f t="shared" si="67"/>
        <v>MiniDexed</v>
      </c>
      <c r="B831" t="str">
        <f t="shared" si="70"/>
        <v>TG6</v>
      </c>
      <c r="C831" t="str">
        <f t="shared" si="71"/>
        <v>Edit Voice</v>
      </c>
      <c r="D831" t="str">
        <f t="shared" si="71"/>
        <v>OP1</v>
      </c>
      <c r="E831" t="s">
        <v>24</v>
      </c>
      <c r="F831">
        <v>0</v>
      </c>
      <c r="G831">
        <v>99</v>
      </c>
      <c r="H831" s="3" t="s">
        <v>122</v>
      </c>
      <c r="I831" t="str">
        <f t="shared" si="65"/>
        <v>/MiniDexed/TG6/Edit Voice/OP1/EG Rate 2</v>
      </c>
      <c r="J831">
        <f t="shared" si="66"/>
        <v>7</v>
      </c>
      <c r="K831" t="str" cm="1">
        <f t="array" ref="K831">INDEX(A831:E831,1,COUNTA(A831:E831))</f>
        <v>EG Rate 2</v>
      </c>
      <c r="L831" t="str">
        <f>VLOOKUP(K831,$K$2:L830,2,FALSE)</f>
        <v>EGR2</v>
      </c>
    </row>
    <row r="832" spans="1:12" outlineLevel="4" x14ac:dyDescent="0.25">
      <c r="A832" t="str">
        <f t="shared" si="67"/>
        <v>MiniDexed</v>
      </c>
      <c r="B832" t="str">
        <f t="shared" si="70"/>
        <v>TG6</v>
      </c>
      <c r="C832" t="str">
        <f t="shared" si="71"/>
        <v>Edit Voice</v>
      </c>
      <c r="D832" t="str">
        <f t="shared" si="71"/>
        <v>OP1</v>
      </c>
      <c r="E832" t="s">
        <v>25</v>
      </c>
      <c r="F832">
        <v>0</v>
      </c>
      <c r="G832">
        <v>99</v>
      </c>
      <c r="H832" s="3" t="s">
        <v>123</v>
      </c>
      <c r="I832" t="str">
        <f t="shared" si="65"/>
        <v>/MiniDexed/TG6/Edit Voice/OP1/EG Rate 3</v>
      </c>
      <c r="J832">
        <f t="shared" si="66"/>
        <v>8</v>
      </c>
      <c r="K832" t="str" cm="1">
        <f t="array" ref="K832">INDEX(A832:E832,1,COUNTA(A832:E832))</f>
        <v>EG Rate 3</v>
      </c>
      <c r="L832" t="str">
        <f>VLOOKUP(K832,$K$2:L831,2,FALSE)</f>
        <v>EGR3</v>
      </c>
    </row>
    <row r="833" spans="1:12" outlineLevel="4" x14ac:dyDescent="0.25">
      <c r="A833" t="str">
        <f t="shared" si="67"/>
        <v>MiniDexed</v>
      </c>
      <c r="B833" t="str">
        <f t="shared" si="70"/>
        <v>TG6</v>
      </c>
      <c r="C833" t="str">
        <f t="shared" si="71"/>
        <v>Edit Voice</v>
      </c>
      <c r="D833" t="str">
        <f t="shared" si="71"/>
        <v>OP1</v>
      </c>
      <c r="E833" t="s">
        <v>26</v>
      </c>
      <c r="F833">
        <v>0</v>
      </c>
      <c r="G833">
        <v>99</v>
      </c>
      <c r="H833" s="3" t="s">
        <v>124</v>
      </c>
      <c r="I833" t="str">
        <f t="shared" si="65"/>
        <v>/MiniDexed/TG6/Edit Voice/OP1/EG Rate 4</v>
      </c>
      <c r="J833">
        <f t="shared" si="66"/>
        <v>9</v>
      </c>
      <c r="K833" t="str" cm="1">
        <f t="array" ref="K833">INDEX(A833:E833,1,COUNTA(A833:E833))</f>
        <v>EG Rate 4</v>
      </c>
      <c r="L833" t="str">
        <f>VLOOKUP(K833,$K$2:L832,2,FALSE)</f>
        <v>EGR4</v>
      </c>
    </row>
    <row r="834" spans="1:12" outlineLevel="4" x14ac:dyDescent="0.25">
      <c r="A834" t="str">
        <f t="shared" si="67"/>
        <v>MiniDexed</v>
      </c>
      <c r="B834" t="str">
        <f t="shared" si="70"/>
        <v>TG6</v>
      </c>
      <c r="C834" t="str">
        <f t="shared" si="71"/>
        <v>Edit Voice</v>
      </c>
      <c r="D834" t="str">
        <f t="shared" si="71"/>
        <v>OP1</v>
      </c>
      <c r="E834" t="s">
        <v>139</v>
      </c>
      <c r="F834">
        <v>0</v>
      </c>
      <c r="G834">
        <v>99</v>
      </c>
      <c r="H834" s="3" t="s">
        <v>125</v>
      </c>
      <c r="I834" t="str">
        <f t="shared" si="65"/>
        <v>/MiniDexed/TG6/Edit Voice/OP1/EG Level 1</v>
      </c>
      <c r="J834">
        <f t="shared" si="66"/>
        <v>10</v>
      </c>
      <c r="K834" t="str" cm="1">
        <f t="array" ref="K834">INDEX(A834:E834,1,COUNTA(A834:E834))</f>
        <v>EG Level 1</v>
      </c>
      <c r="L834" t="str">
        <f>VLOOKUP(K834,$K$2:L833,2,FALSE)</f>
        <v>EGL1</v>
      </c>
    </row>
    <row r="835" spans="1:12" outlineLevel="4" x14ac:dyDescent="0.25">
      <c r="A835" t="str">
        <f t="shared" si="67"/>
        <v>MiniDexed</v>
      </c>
      <c r="B835" t="str">
        <f t="shared" si="70"/>
        <v>TG6</v>
      </c>
      <c r="C835" t="str">
        <f t="shared" si="71"/>
        <v>Edit Voice</v>
      </c>
      <c r="D835" t="str">
        <f t="shared" si="71"/>
        <v>OP1</v>
      </c>
      <c r="E835" t="s">
        <v>140</v>
      </c>
      <c r="F835">
        <v>0</v>
      </c>
      <c r="G835">
        <v>99</v>
      </c>
      <c r="H835" s="3" t="s">
        <v>126</v>
      </c>
      <c r="I835" t="str">
        <f t="shared" ref="I835:I898" si="72">IF(LEN(A835)&gt;0,"/"&amp;A835,"")&amp;IF(LEN(B835)&gt;0,"/"&amp;B835,"")&amp;IF(LEN(C835)&gt;0,"/"&amp;C835,"")&amp;IF(LEN(D835)&gt;0,"/"&amp;D835,"")&amp;IF(LEN(E835)&gt;0,"/"&amp;E835,"")</f>
        <v>/MiniDexed/TG6/Edit Voice/OP1/EG Level 2</v>
      </c>
      <c r="J835">
        <f t="shared" ref="J835:J898" si="73">IF(COUNTA(A835:E835)=COUNTA(A834:E834),J834+1,1)</f>
        <v>11</v>
      </c>
      <c r="K835" t="str" cm="1">
        <f t="array" ref="K835">INDEX(A835:E835,1,COUNTA(A835:E835))</f>
        <v>EG Level 2</v>
      </c>
      <c r="L835" t="str">
        <f>VLOOKUP(K835,$K$2:L834,2,FALSE)</f>
        <v>EGL2</v>
      </c>
    </row>
    <row r="836" spans="1:12" outlineLevel="4" x14ac:dyDescent="0.25">
      <c r="A836" t="str">
        <f t="shared" ref="A836:A899" si="74">A835</f>
        <v>MiniDexed</v>
      </c>
      <c r="B836" t="str">
        <f t="shared" si="70"/>
        <v>TG6</v>
      </c>
      <c r="C836" t="str">
        <f t="shared" si="71"/>
        <v>Edit Voice</v>
      </c>
      <c r="D836" t="str">
        <f t="shared" si="71"/>
        <v>OP1</v>
      </c>
      <c r="E836" t="s">
        <v>141</v>
      </c>
      <c r="F836">
        <v>0</v>
      </c>
      <c r="G836">
        <v>99</v>
      </c>
      <c r="H836" s="3" t="s">
        <v>127</v>
      </c>
      <c r="I836" t="str">
        <f t="shared" si="72"/>
        <v>/MiniDexed/TG6/Edit Voice/OP1/EG Level 3</v>
      </c>
      <c r="J836">
        <f t="shared" si="73"/>
        <v>12</v>
      </c>
      <c r="K836" t="str" cm="1">
        <f t="array" ref="K836">INDEX(A836:E836,1,COUNTA(A836:E836))</f>
        <v>EG Level 3</v>
      </c>
      <c r="L836" t="str">
        <f>VLOOKUP(K836,$K$2:L835,2,FALSE)</f>
        <v>EGL3</v>
      </c>
    </row>
    <row r="837" spans="1:12" outlineLevel="4" x14ac:dyDescent="0.25">
      <c r="A837" t="str">
        <f t="shared" si="74"/>
        <v>MiniDexed</v>
      </c>
      <c r="B837" t="str">
        <f t="shared" si="70"/>
        <v>TG6</v>
      </c>
      <c r="C837" t="str">
        <f t="shared" si="71"/>
        <v>Edit Voice</v>
      </c>
      <c r="D837" t="str">
        <f t="shared" si="71"/>
        <v>OP1</v>
      </c>
      <c r="E837" t="s">
        <v>142</v>
      </c>
      <c r="F837">
        <v>0</v>
      </c>
      <c r="G837">
        <v>99</v>
      </c>
      <c r="H837" s="3" t="s">
        <v>128</v>
      </c>
      <c r="I837" t="str">
        <f t="shared" si="72"/>
        <v>/MiniDexed/TG6/Edit Voice/OP1/EG Level 4</v>
      </c>
      <c r="J837">
        <f t="shared" si="73"/>
        <v>13</v>
      </c>
      <c r="K837" t="str" cm="1">
        <f t="array" ref="K837">INDEX(A837:E837,1,COUNTA(A837:E837))</f>
        <v>EG Level 4</v>
      </c>
      <c r="L837" t="str">
        <f>VLOOKUP(K837,$K$2:L836,2,FALSE)</f>
        <v>EGL4</v>
      </c>
    </row>
    <row r="838" spans="1:12" outlineLevel="4" x14ac:dyDescent="0.25">
      <c r="A838" t="str">
        <f t="shared" si="74"/>
        <v>MiniDexed</v>
      </c>
      <c r="B838" t="str">
        <f t="shared" si="70"/>
        <v>TG6</v>
      </c>
      <c r="C838" t="str">
        <f t="shared" si="71"/>
        <v>Edit Voice</v>
      </c>
      <c r="D838" t="str">
        <f t="shared" si="71"/>
        <v>OP1</v>
      </c>
      <c r="E838" t="s">
        <v>27</v>
      </c>
      <c r="F838">
        <v>0</v>
      </c>
      <c r="G838">
        <v>99</v>
      </c>
      <c r="H838" s="3" t="s">
        <v>129</v>
      </c>
      <c r="I838" t="str">
        <f t="shared" si="72"/>
        <v>/MiniDexed/TG6/Edit Voice/OP1/Break Point</v>
      </c>
      <c r="J838">
        <f t="shared" si="73"/>
        <v>14</v>
      </c>
      <c r="K838" t="str" cm="1">
        <f t="array" ref="K838">INDEX(A838:E838,1,COUNTA(A838:E838))</f>
        <v>Break Point</v>
      </c>
      <c r="L838" t="str">
        <f>VLOOKUP(K838,$K$2:L837,2,FALSE)</f>
        <v>Brk</v>
      </c>
    </row>
    <row r="839" spans="1:12" outlineLevel="4" x14ac:dyDescent="0.25">
      <c r="A839" t="str">
        <f t="shared" si="74"/>
        <v>MiniDexed</v>
      </c>
      <c r="B839" t="str">
        <f t="shared" si="70"/>
        <v>TG6</v>
      </c>
      <c r="C839" t="str">
        <f t="shared" si="71"/>
        <v>Edit Voice</v>
      </c>
      <c r="D839" t="str">
        <f t="shared" si="71"/>
        <v>OP1</v>
      </c>
      <c r="E839" t="s">
        <v>28</v>
      </c>
      <c r="F839">
        <v>0</v>
      </c>
      <c r="G839">
        <v>99</v>
      </c>
      <c r="H839" s="3" t="s">
        <v>130</v>
      </c>
      <c r="I839" t="str">
        <f t="shared" si="72"/>
        <v>/MiniDexed/TG6/Edit Voice/OP1/L Key Depth</v>
      </c>
      <c r="J839">
        <f t="shared" si="73"/>
        <v>15</v>
      </c>
      <c r="K839" t="str" cm="1">
        <f t="array" ref="K839">INDEX(A839:E839,1,COUNTA(A839:E839))</f>
        <v>L Key Depth</v>
      </c>
      <c r="L839" t="str">
        <f>VLOOKUP(K839,$K$2:L838,2,FALSE)</f>
        <v>LK D</v>
      </c>
    </row>
    <row r="840" spans="1:12" outlineLevel="4" x14ac:dyDescent="0.25">
      <c r="A840" t="str">
        <f t="shared" si="74"/>
        <v>MiniDexed</v>
      </c>
      <c r="B840" t="str">
        <f t="shared" si="70"/>
        <v>TG6</v>
      </c>
      <c r="C840" t="str">
        <f t="shared" si="71"/>
        <v>Edit Voice</v>
      </c>
      <c r="D840" t="str">
        <f t="shared" si="71"/>
        <v>OP1</v>
      </c>
      <c r="E840" t="s">
        <v>29</v>
      </c>
      <c r="F840">
        <v>0</v>
      </c>
      <c r="G840">
        <v>99</v>
      </c>
      <c r="H840" s="3" t="s">
        <v>131</v>
      </c>
      <c r="I840" t="str">
        <f t="shared" si="72"/>
        <v>/MiniDexed/TG6/Edit Voice/OP1/R Key Depth</v>
      </c>
      <c r="J840">
        <f t="shared" si="73"/>
        <v>16</v>
      </c>
      <c r="K840" t="str" cm="1">
        <f t="array" ref="K840">INDEX(A840:E840,1,COUNTA(A840:E840))</f>
        <v>R Key Depth</v>
      </c>
      <c r="L840" t="str">
        <f>VLOOKUP(K840,$K$2:L839,2,FALSE)</f>
        <v>RK D</v>
      </c>
    </row>
    <row r="841" spans="1:12" outlineLevel="4" x14ac:dyDescent="0.25">
      <c r="A841" t="str">
        <f t="shared" si="74"/>
        <v>MiniDexed</v>
      </c>
      <c r="B841" t="str">
        <f t="shared" si="70"/>
        <v>TG6</v>
      </c>
      <c r="C841" t="str">
        <f t="shared" si="71"/>
        <v>Edit Voice</v>
      </c>
      <c r="D841" t="str">
        <f t="shared" si="71"/>
        <v>OP1</v>
      </c>
      <c r="E841" t="s">
        <v>30</v>
      </c>
      <c r="F841">
        <v>0</v>
      </c>
      <c r="G841">
        <v>3</v>
      </c>
      <c r="H841" s="3" t="s">
        <v>132</v>
      </c>
      <c r="I841" t="str">
        <f t="shared" si="72"/>
        <v>/MiniDexed/TG6/Edit Voice/OP1/L Key Scale</v>
      </c>
      <c r="J841">
        <f t="shared" si="73"/>
        <v>17</v>
      </c>
      <c r="K841" t="str" cm="1">
        <f t="array" ref="K841">INDEX(A841:E841,1,COUNTA(A841:E841))</f>
        <v>L Key Scale</v>
      </c>
      <c r="L841" t="str">
        <f>VLOOKUP(K841,$K$2:L840,2,FALSE)</f>
        <v>LK S</v>
      </c>
    </row>
    <row r="842" spans="1:12" outlineLevel="4" x14ac:dyDescent="0.25">
      <c r="A842" t="str">
        <f t="shared" si="74"/>
        <v>MiniDexed</v>
      </c>
      <c r="B842" t="str">
        <f t="shared" si="70"/>
        <v>TG6</v>
      </c>
      <c r="C842" t="str">
        <f t="shared" si="71"/>
        <v>Edit Voice</v>
      </c>
      <c r="D842" t="str">
        <f t="shared" si="71"/>
        <v>OP1</v>
      </c>
      <c r="E842" t="s">
        <v>31</v>
      </c>
      <c r="F842">
        <v>0</v>
      </c>
      <c r="G842">
        <v>3</v>
      </c>
      <c r="H842" s="3" t="s">
        <v>133</v>
      </c>
      <c r="I842" t="str">
        <f t="shared" si="72"/>
        <v>/MiniDexed/TG6/Edit Voice/OP1/R Key Scale</v>
      </c>
      <c r="J842">
        <f t="shared" si="73"/>
        <v>18</v>
      </c>
      <c r="K842" t="str" cm="1">
        <f t="array" ref="K842">INDEX(A842:E842,1,COUNTA(A842:E842))</f>
        <v>R Key Scale</v>
      </c>
      <c r="L842" t="str">
        <f>VLOOKUP(K842,$K$2:L841,2,FALSE)</f>
        <v>RK S</v>
      </c>
    </row>
    <row r="843" spans="1:12" outlineLevel="4" x14ac:dyDescent="0.25">
      <c r="A843" t="str">
        <f t="shared" si="74"/>
        <v>MiniDexed</v>
      </c>
      <c r="B843" t="str">
        <f t="shared" si="70"/>
        <v>TG6</v>
      </c>
      <c r="C843" t="str">
        <f t="shared" si="71"/>
        <v>Edit Voice</v>
      </c>
      <c r="D843" t="str">
        <f t="shared" si="71"/>
        <v>OP1</v>
      </c>
      <c r="E843" t="s">
        <v>32</v>
      </c>
      <c r="F843">
        <v>0</v>
      </c>
      <c r="G843">
        <v>7</v>
      </c>
      <c r="H843" s="3" t="s">
        <v>134</v>
      </c>
      <c r="I843" t="str">
        <f t="shared" si="72"/>
        <v>/MiniDexed/TG6/Edit Voice/OP1/Rate Scaling</v>
      </c>
      <c r="J843">
        <f t="shared" si="73"/>
        <v>19</v>
      </c>
      <c r="K843" t="str" cm="1">
        <f t="array" ref="K843">INDEX(A843:E843,1,COUNTA(A843:E843))</f>
        <v>Rate Scaling</v>
      </c>
      <c r="L843" t="str">
        <f>VLOOKUP(K843,$K$2:L842,2,FALSE)</f>
        <v>Rate</v>
      </c>
    </row>
    <row r="844" spans="1:12" outlineLevel="4" x14ac:dyDescent="0.25">
      <c r="A844" t="str">
        <f t="shared" si="74"/>
        <v>MiniDexed</v>
      </c>
      <c r="B844" t="str">
        <f t="shared" si="70"/>
        <v>TG6</v>
      </c>
      <c r="C844" t="str">
        <f t="shared" si="71"/>
        <v>Edit Voice</v>
      </c>
      <c r="D844" t="str">
        <f t="shared" si="71"/>
        <v>OP1</v>
      </c>
      <c r="E844" t="s">
        <v>34</v>
      </c>
      <c r="F844">
        <v>0</v>
      </c>
      <c r="G844">
        <v>3</v>
      </c>
      <c r="H844" s="3" t="s">
        <v>135</v>
      </c>
      <c r="I844" t="str">
        <f t="shared" si="72"/>
        <v>/MiniDexed/TG6/Edit Voice/OP1/A Mod Sens.</v>
      </c>
      <c r="J844">
        <f t="shared" si="73"/>
        <v>20</v>
      </c>
      <c r="K844" t="str" cm="1">
        <f t="array" ref="K844">INDEX(A844:E844,1,COUNTA(A844:E844))</f>
        <v>A Mod Sens.</v>
      </c>
      <c r="L844" t="str">
        <f>VLOOKUP(K844,$K$2:L843,2,FALSE)</f>
        <v>AM S</v>
      </c>
    </row>
    <row r="845" spans="1:12" outlineLevel="4" x14ac:dyDescent="0.25">
      <c r="A845" t="str">
        <f t="shared" si="74"/>
        <v>MiniDexed</v>
      </c>
      <c r="B845" t="str">
        <f t="shared" si="70"/>
        <v>TG6</v>
      </c>
      <c r="C845" t="str">
        <f t="shared" si="71"/>
        <v>Edit Voice</v>
      </c>
      <c r="D845" t="str">
        <f t="shared" si="71"/>
        <v>OP1</v>
      </c>
      <c r="E845" t="s">
        <v>33</v>
      </c>
      <c r="F845">
        <v>0</v>
      </c>
      <c r="G845">
        <v>7</v>
      </c>
      <c r="H845" s="3" t="s">
        <v>136</v>
      </c>
      <c r="I845" t="str">
        <f t="shared" si="72"/>
        <v>/MiniDexed/TG6/Edit Voice/OP1/K Vel. Sens</v>
      </c>
      <c r="J845">
        <f t="shared" si="73"/>
        <v>21</v>
      </c>
      <c r="K845" t="str" cm="1">
        <f t="array" ref="K845">INDEX(A845:E845,1,COUNTA(A845:E845))</f>
        <v>K Vel. Sens</v>
      </c>
      <c r="L845" t="str">
        <f>VLOOKUP(K845,$K$2:L844,2,FALSE)</f>
        <v>KV S</v>
      </c>
    </row>
    <row r="846" spans="1:12" outlineLevel="3" x14ac:dyDescent="0.25">
      <c r="A846" t="str">
        <f t="shared" si="74"/>
        <v>MiniDexed</v>
      </c>
      <c r="B846" t="str">
        <f t="shared" si="70"/>
        <v>TG6</v>
      </c>
      <c r="C846" t="str">
        <f t="shared" si="71"/>
        <v>Edit Voice</v>
      </c>
      <c r="D846" s="1" t="s">
        <v>35</v>
      </c>
      <c r="I846" t="str">
        <f t="shared" si="72"/>
        <v>/MiniDexed/TG6/Edit Voice/OP2</v>
      </c>
      <c r="J846">
        <f t="shared" si="73"/>
        <v>1</v>
      </c>
      <c r="K846" t="str" cm="1">
        <f t="array" ref="K846">INDEX(A846:E846,1,COUNTA(A846:E846))</f>
        <v>OP2</v>
      </c>
      <c r="L846" t="str">
        <f>VLOOKUP(K846,$K$2:L845,2,FALSE)</f>
        <v>OP2</v>
      </c>
    </row>
    <row r="847" spans="1:12" outlineLevel="4" x14ac:dyDescent="0.25">
      <c r="A847" t="str">
        <f t="shared" si="74"/>
        <v>MiniDexed</v>
      </c>
      <c r="B847" t="str">
        <f t="shared" si="70"/>
        <v>TG6</v>
      </c>
      <c r="C847" t="str">
        <f t="shared" si="71"/>
        <v>Edit Voice</v>
      </c>
      <c r="D847" t="str">
        <f>D846</f>
        <v>OP2</v>
      </c>
      <c r="E847" t="s">
        <v>18</v>
      </c>
      <c r="F847">
        <v>0</v>
      </c>
      <c r="G847">
        <v>99</v>
      </c>
      <c r="H847" s="3" t="s">
        <v>116</v>
      </c>
      <c r="I847" t="str">
        <f t="shared" si="72"/>
        <v>/MiniDexed/TG6/Edit Voice/OP2/Output Level</v>
      </c>
      <c r="J847">
        <f t="shared" si="73"/>
        <v>1</v>
      </c>
      <c r="K847" t="str" cm="1">
        <f t="array" ref="K847">INDEX(A847:E847,1,COUNTA(A847:E847))</f>
        <v>Output Level</v>
      </c>
      <c r="L847" t="str">
        <f>VLOOKUP(K847,$K$2:L846,2,FALSE)</f>
        <v>Lvl</v>
      </c>
    </row>
    <row r="848" spans="1:12" outlineLevel="4" x14ac:dyDescent="0.25">
      <c r="A848" t="str">
        <f t="shared" si="74"/>
        <v>MiniDexed</v>
      </c>
      <c r="B848" t="str">
        <f t="shared" si="70"/>
        <v>TG6</v>
      </c>
      <c r="C848" t="str">
        <f t="shared" si="71"/>
        <v>Edit Voice</v>
      </c>
      <c r="D848" t="str">
        <f t="shared" si="71"/>
        <v>OP2</v>
      </c>
      <c r="E848" t="s">
        <v>19</v>
      </c>
      <c r="F848">
        <v>0</v>
      </c>
      <c r="G848">
        <v>31</v>
      </c>
      <c r="H848" s="3" t="s">
        <v>117</v>
      </c>
      <c r="I848" t="str">
        <f t="shared" si="72"/>
        <v>/MiniDexed/TG6/Edit Voice/OP2/Freq Coarse</v>
      </c>
      <c r="J848">
        <f t="shared" si="73"/>
        <v>2</v>
      </c>
      <c r="K848" t="str" cm="1">
        <f t="array" ref="K848">INDEX(A848:E848,1,COUNTA(A848:E848))</f>
        <v>Freq Coarse</v>
      </c>
      <c r="L848" t="str">
        <f>VLOOKUP(K848,$K$2:L847,2,FALSE)</f>
        <v>Coar</v>
      </c>
    </row>
    <row r="849" spans="1:12" outlineLevel="4" x14ac:dyDescent="0.25">
      <c r="A849" t="str">
        <f t="shared" si="74"/>
        <v>MiniDexed</v>
      </c>
      <c r="B849" t="str">
        <f t="shared" si="70"/>
        <v>TG6</v>
      </c>
      <c r="C849" t="str">
        <f t="shared" si="71"/>
        <v>Edit Voice</v>
      </c>
      <c r="D849" t="str">
        <f t="shared" si="71"/>
        <v>OP2</v>
      </c>
      <c r="E849" t="s">
        <v>20</v>
      </c>
      <c r="F849">
        <v>0</v>
      </c>
      <c r="G849">
        <v>99</v>
      </c>
      <c r="H849" s="3" t="s">
        <v>118</v>
      </c>
      <c r="I849" t="str">
        <f t="shared" si="72"/>
        <v>/MiniDexed/TG6/Edit Voice/OP2/Freq Fine</v>
      </c>
      <c r="J849">
        <f t="shared" si="73"/>
        <v>3</v>
      </c>
      <c r="K849" t="str" cm="1">
        <f t="array" ref="K849">INDEX(A849:E849,1,COUNTA(A849:E849))</f>
        <v>Freq Fine</v>
      </c>
      <c r="L849" t="str">
        <f>VLOOKUP(K849,$K$2:L848,2,FALSE)</f>
        <v>Fine</v>
      </c>
    </row>
    <row r="850" spans="1:12" outlineLevel="4" x14ac:dyDescent="0.25">
      <c r="A850" t="str">
        <f t="shared" si="74"/>
        <v>MiniDexed</v>
      </c>
      <c r="B850" t="str">
        <f t="shared" si="70"/>
        <v>TG6</v>
      </c>
      <c r="C850" t="str">
        <f t="shared" si="71"/>
        <v>Edit Voice</v>
      </c>
      <c r="D850" t="str">
        <f t="shared" si="71"/>
        <v>OP2</v>
      </c>
      <c r="E850" t="s">
        <v>21</v>
      </c>
      <c r="F850">
        <v>0</v>
      </c>
      <c r="G850">
        <v>14</v>
      </c>
      <c r="H850" s="3" t="s">
        <v>119</v>
      </c>
      <c r="I850" t="str">
        <f t="shared" si="72"/>
        <v>/MiniDexed/TG6/Edit Voice/OP2/Osc Detune</v>
      </c>
      <c r="J850">
        <f t="shared" si="73"/>
        <v>4</v>
      </c>
      <c r="K850" t="str" cm="1">
        <f t="array" ref="K850">INDEX(A850:E850,1,COUNTA(A850:E850))</f>
        <v>Osc Detune</v>
      </c>
      <c r="L850" t="str">
        <f>VLOOKUP(K850,$K$2:L849,2,FALSE)</f>
        <v>Detn</v>
      </c>
    </row>
    <row r="851" spans="1:12" outlineLevel="4" x14ac:dyDescent="0.25">
      <c r="A851" t="str">
        <f t="shared" si="74"/>
        <v>MiniDexed</v>
      </c>
      <c r="B851" t="str">
        <f t="shared" si="70"/>
        <v>TG6</v>
      </c>
      <c r="C851" t="str">
        <f t="shared" si="71"/>
        <v>Edit Voice</v>
      </c>
      <c r="D851" t="str">
        <f t="shared" si="71"/>
        <v>OP2</v>
      </c>
      <c r="E851" t="s">
        <v>22</v>
      </c>
      <c r="F851">
        <v>0</v>
      </c>
      <c r="G851">
        <v>1</v>
      </c>
      <c r="H851" s="3" t="s">
        <v>120</v>
      </c>
      <c r="I851" t="str">
        <f t="shared" si="72"/>
        <v>/MiniDexed/TG6/Edit Voice/OP2/Osc Mode</v>
      </c>
      <c r="J851">
        <f t="shared" si="73"/>
        <v>5</v>
      </c>
      <c r="K851" t="str" cm="1">
        <f t="array" ref="K851">INDEX(A851:E851,1,COUNTA(A851:E851))</f>
        <v>Osc Mode</v>
      </c>
      <c r="L851" t="str">
        <f>VLOOKUP(K851,$K$2:L850,2,FALSE)</f>
        <v>Mode</v>
      </c>
    </row>
    <row r="852" spans="1:12" outlineLevel="4" x14ac:dyDescent="0.25">
      <c r="A852" t="str">
        <f t="shared" si="74"/>
        <v>MiniDexed</v>
      </c>
      <c r="B852" t="str">
        <f t="shared" si="70"/>
        <v>TG6</v>
      </c>
      <c r="C852" t="str">
        <f t="shared" si="71"/>
        <v>Edit Voice</v>
      </c>
      <c r="D852" t="str">
        <f t="shared" si="71"/>
        <v>OP2</v>
      </c>
      <c r="E852" t="s">
        <v>23</v>
      </c>
      <c r="F852">
        <v>0</v>
      </c>
      <c r="G852">
        <v>99</v>
      </c>
      <c r="H852" s="3" t="s">
        <v>121</v>
      </c>
      <c r="I852" t="str">
        <f t="shared" si="72"/>
        <v>/MiniDexed/TG6/Edit Voice/OP2/EG Rate 1</v>
      </c>
      <c r="J852">
        <f t="shared" si="73"/>
        <v>6</v>
      </c>
      <c r="K852" t="str" cm="1">
        <f t="array" ref="K852">INDEX(A852:E852,1,COUNTA(A852:E852))</f>
        <v>EG Rate 1</v>
      </c>
      <c r="L852" t="str">
        <f>VLOOKUP(K852,$K$2:L851,2,FALSE)</f>
        <v>EGR1</v>
      </c>
    </row>
    <row r="853" spans="1:12" outlineLevel="4" x14ac:dyDescent="0.25">
      <c r="A853" t="str">
        <f t="shared" si="74"/>
        <v>MiniDexed</v>
      </c>
      <c r="B853" t="str">
        <f t="shared" si="70"/>
        <v>TG6</v>
      </c>
      <c r="C853" t="str">
        <f t="shared" si="71"/>
        <v>Edit Voice</v>
      </c>
      <c r="D853" t="str">
        <f t="shared" si="71"/>
        <v>OP2</v>
      </c>
      <c r="E853" t="s">
        <v>24</v>
      </c>
      <c r="F853">
        <v>0</v>
      </c>
      <c r="G853">
        <v>99</v>
      </c>
      <c r="H853" s="3" t="s">
        <v>122</v>
      </c>
      <c r="I853" t="str">
        <f t="shared" si="72"/>
        <v>/MiniDexed/TG6/Edit Voice/OP2/EG Rate 2</v>
      </c>
      <c r="J853">
        <f t="shared" si="73"/>
        <v>7</v>
      </c>
      <c r="K853" t="str" cm="1">
        <f t="array" ref="K853">INDEX(A853:E853,1,COUNTA(A853:E853))</f>
        <v>EG Rate 2</v>
      </c>
      <c r="L853" t="str">
        <f>VLOOKUP(K853,$K$2:L852,2,FALSE)</f>
        <v>EGR2</v>
      </c>
    </row>
    <row r="854" spans="1:12" outlineLevel="4" x14ac:dyDescent="0.25">
      <c r="A854" t="str">
        <f t="shared" si="74"/>
        <v>MiniDexed</v>
      </c>
      <c r="B854" t="str">
        <f t="shared" si="70"/>
        <v>TG6</v>
      </c>
      <c r="C854" t="str">
        <f t="shared" si="71"/>
        <v>Edit Voice</v>
      </c>
      <c r="D854" t="str">
        <f t="shared" si="71"/>
        <v>OP2</v>
      </c>
      <c r="E854" t="s">
        <v>25</v>
      </c>
      <c r="F854">
        <v>0</v>
      </c>
      <c r="G854">
        <v>99</v>
      </c>
      <c r="H854" s="3" t="s">
        <v>123</v>
      </c>
      <c r="I854" t="str">
        <f t="shared" si="72"/>
        <v>/MiniDexed/TG6/Edit Voice/OP2/EG Rate 3</v>
      </c>
      <c r="J854">
        <f t="shared" si="73"/>
        <v>8</v>
      </c>
      <c r="K854" t="str" cm="1">
        <f t="array" ref="K854">INDEX(A854:E854,1,COUNTA(A854:E854))</f>
        <v>EG Rate 3</v>
      </c>
      <c r="L854" t="str">
        <f>VLOOKUP(K854,$K$2:L853,2,FALSE)</f>
        <v>EGR3</v>
      </c>
    </row>
    <row r="855" spans="1:12" outlineLevel="4" x14ac:dyDescent="0.25">
      <c r="A855" t="str">
        <f t="shared" si="74"/>
        <v>MiniDexed</v>
      </c>
      <c r="B855" t="str">
        <f t="shared" si="70"/>
        <v>TG6</v>
      </c>
      <c r="C855" t="str">
        <f t="shared" si="71"/>
        <v>Edit Voice</v>
      </c>
      <c r="D855" t="str">
        <f t="shared" si="71"/>
        <v>OP2</v>
      </c>
      <c r="E855" t="s">
        <v>26</v>
      </c>
      <c r="F855">
        <v>0</v>
      </c>
      <c r="G855">
        <v>99</v>
      </c>
      <c r="H855" s="3" t="s">
        <v>124</v>
      </c>
      <c r="I855" t="str">
        <f t="shared" si="72"/>
        <v>/MiniDexed/TG6/Edit Voice/OP2/EG Rate 4</v>
      </c>
      <c r="J855">
        <f t="shared" si="73"/>
        <v>9</v>
      </c>
      <c r="K855" t="str" cm="1">
        <f t="array" ref="K855">INDEX(A855:E855,1,COUNTA(A855:E855))</f>
        <v>EG Rate 4</v>
      </c>
      <c r="L855" t="str">
        <f>VLOOKUP(K855,$K$2:L854,2,FALSE)</f>
        <v>EGR4</v>
      </c>
    </row>
    <row r="856" spans="1:12" outlineLevel="4" x14ac:dyDescent="0.25">
      <c r="A856" t="str">
        <f t="shared" si="74"/>
        <v>MiniDexed</v>
      </c>
      <c r="B856" t="str">
        <f t="shared" si="70"/>
        <v>TG6</v>
      </c>
      <c r="C856" t="str">
        <f t="shared" si="71"/>
        <v>Edit Voice</v>
      </c>
      <c r="D856" t="str">
        <f t="shared" si="71"/>
        <v>OP2</v>
      </c>
      <c r="E856" t="s">
        <v>139</v>
      </c>
      <c r="F856">
        <v>0</v>
      </c>
      <c r="G856">
        <v>99</v>
      </c>
      <c r="H856" s="3" t="s">
        <v>125</v>
      </c>
      <c r="I856" t="str">
        <f t="shared" si="72"/>
        <v>/MiniDexed/TG6/Edit Voice/OP2/EG Level 1</v>
      </c>
      <c r="J856">
        <f t="shared" si="73"/>
        <v>10</v>
      </c>
      <c r="K856" t="str" cm="1">
        <f t="array" ref="K856">INDEX(A856:E856,1,COUNTA(A856:E856))</f>
        <v>EG Level 1</v>
      </c>
      <c r="L856" t="str">
        <f>VLOOKUP(K856,$K$2:L855,2,FALSE)</f>
        <v>EGL1</v>
      </c>
    </row>
    <row r="857" spans="1:12" outlineLevel="4" x14ac:dyDescent="0.25">
      <c r="A857" t="str">
        <f t="shared" si="74"/>
        <v>MiniDexed</v>
      </c>
      <c r="B857" t="str">
        <f t="shared" si="70"/>
        <v>TG6</v>
      </c>
      <c r="C857" t="str">
        <f t="shared" si="71"/>
        <v>Edit Voice</v>
      </c>
      <c r="D857" t="str">
        <f t="shared" si="71"/>
        <v>OP2</v>
      </c>
      <c r="E857" t="s">
        <v>140</v>
      </c>
      <c r="F857">
        <v>0</v>
      </c>
      <c r="G857">
        <v>99</v>
      </c>
      <c r="H857" s="3" t="s">
        <v>126</v>
      </c>
      <c r="I857" t="str">
        <f t="shared" si="72"/>
        <v>/MiniDexed/TG6/Edit Voice/OP2/EG Level 2</v>
      </c>
      <c r="J857">
        <f t="shared" si="73"/>
        <v>11</v>
      </c>
      <c r="K857" t="str" cm="1">
        <f t="array" ref="K857">INDEX(A857:E857,1,COUNTA(A857:E857))</f>
        <v>EG Level 2</v>
      </c>
      <c r="L857" t="str">
        <f>VLOOKUP(K857,$K$2:L856,2,FALSE)</f>
        <v>EGL2</v>
      </c>
    </row>
    <row r="858" spans="1:12" outlineLevel="4" x14ac:dyDescent="0.25">
      <c r="A858" t="str">
        <f t="shared" si="74"/>
        <v>MiniDexed</v>
      </c>
      <c r="B858" t="str">
        <f t="shared" si="70"/>
        <v>TG6</v>
      </c>
      <c r="C858" t="str">
        <f t="shared" si="71"/>
        <v>Edit Voice</v>
      </c>
      <c r="D858" t="str">
        <f t="shared" si="71"/>
        <v>OP2</v>
      </c>
      <c r="E858" t="s">
        <v>141</v>
      </c>
      <c r="F858">
        <v>0</v>
      </c>
      <c r="G858">
        <v>99</v>
      </c>
      <c r="H858" s="3" t="s">
        <v>127</v>
      </c>
      <c r="I858" t="str">
        <f t="shared" si="72"/>
        <v>/MiniDexed/TG6/Edit Voice/OP2/EG Level 3</v>
      </c>
      <c r="J858">
        <f t="shared" si="73"/>
        <v>12</v>
      </c>
      <c r="K858" t="str" cm="1">
        <f t="array" ref="K858">INDEX(A858:E858,1,COUNTA(A858:E858))</f>
        <v>EG Level 3</v>
      </c>
      <c r="L858" t="str">
        <f>VLOOKUP(K858,$K$2:L857,2,FALSE)</f>
        <v>EGL3</v>
      </c>
    </row>
    <row r="859" spans="1:12" outlineLevel="4" x14ac:dyDescent="0.25">
      <c r="A859" t="str">
        <f t="shared" si="74"/>
        <v>MiniDexed</v>
      </c>
      <c r="B859" t="str">
        <f t="shared" si="70"/>
        <v>TG6</v>
      </c>
      <c r="C859" t="str">
        <f t="shared" si="71"/>
        <v>Edit Voice</v>
      </c>
      <c r="D859" t="str">
        <f t="shared" si="71"/>
        <v>OP2</v>
      </c>
      <c r="E859" t="s">
        <v>142</v>
      </c>
      <c r="F859">
        <v>0</v>
      </c>
      <c r="G859">
        <v>99</v>
      </c>
      <c r="H859" s="3" t="s">
        <v>128</v>
      </c>
      <c r="I859" t="str">
        <f t="shared" si="72"/>
        <v>/MiniDexed/TG6/Edit Voice/OP2/EG Level 4</v>
      </c>
      <c r="J859">
        <f t="shared" si="73"/>
        <v>13</v>
      </c>
      <c r="K859" t="str" cm="1">
        <f t="array" ref="K859">INDEX(A859:E859,1,COUNTA(A859:E859))</f>
        <v>EG Level 4</v>
      </c>
      <c r="L859" t="str">
        <f>VLOOKUP(K859,$K$2:L858,2,FALSE)</f>
        <v>EGL4</v>
      </c>
    </row>
    <row r="860" spans="1:12" outlineLevel="4" x14ac:dyDescent="0.25">
      <c r="A860" t="str">
        <f t="shared" si="74"/>
        <v>MiniDexed</v>
      </c>
      <c r="B860" t="str">
        <f t="shared" si="70"/>
        <v>TG6</v>
      </c>
      <c r="C860" t="str">
        <f t="shared" si="71"/>
        <v>Edit Voice</v>
      </c>
      <c r="D860" t="str">
        <f t="shared" si="71"/>
        <v>OP2</v>
      </c>
      <c r="E860" t="s">
        <v>27</v>
      </c>
      <c r="F860">
        <v>0</v>
      </c>
      <c r="G860">
        <v>99</v>
      </c>
      <c r="H860" s="3" t="s">
        <v>129</v>
      </c>
      <c r="I860" t="str">
        <f t="shared" si="72"/>
        <v>/MiniDexed/TG6/Edit Voice/OP2/Break Point</v>
      </c>
      <c r="J860">
        <f t="shared" si="73"/>
        <v>14</v>
      </c>
      <c r="K860" t="str" cm="1">
        <f t="array" ref="K860">INDEX(A860:E860,1,COUNTA(A860:E860))</f>
        <v>Break Point</v>
      </c>
      <c r="L860" t="str">
        <f>VLOOKUP(K860,$K$2:L859,2,FALSE)</f>
        <v>Brk</v>
      </c>
    </row>
    <row r="861" spans="1:12" outlineLevel="4" x14ac:dyDescent="0.25">
      <c r="A861" t="str">
        <f t="shared" si="74"/>
        <v>MiniDexed</v>
      </c>
      <c r="B861" t="str">
        <f t="shared" si="70"/>
        <v>TG6</v>
      </c>
      <c r="C861" t="str">
        <f t="shared" si="71"/>
        <v>Edit Voice</v>
      </c>
      <c r="D861" t="str">
        <f t="shared" si="71"/>
        <v>OP2</v>
      </c>
      <c r="E861" t="s">
        <v>28</v>
      </c>
      <c r="F861">
        <v>0</v>
      </c>
      <c r="G861">
        <v>99</v>
      </c>
      <c r="H861" s="3" t="s">
        <v>130</v>
      </c>
      <c r="I861" t="str">
        <f t="shared" si="72"/>
        <v>/MiniDexed/TG6/Edit Voice/OP2/L Key Depth</v>
      </c>
      <c r="J861">
        <f t="shared" si="73"/>
        <v>15</v>
      </c>
      <c r="K861" t="str" cm="1">
        <f t="array" ref="K861">INDEX(A861:E861,1,COUNTA(A861:E861))</f>
        <v>L Key Depth</v>
      </c>
      <c r="L861" t="str">
        <f>VLOOKUP(K861,$K$2:L860,2,FALSE)</f>
        <v>LK D</v>
      </c>
    </row>
    <row r="862" spans="1:12" outlineLevel="4" x14ac:dyDescent="0.25">
      <c r="A862" t="str">
        <f t="shared" si="74"/>
        <v>MiniDexed</v>
      </c>
      <c r="B862" t="str">
        <f t="shared" si="70"/>
        <v>TG6</v>
      </c>
      <c r="C862" t="str">
        <f t="shared" si="71"/>
        <v>Edit Voice</v>
      </c>
      <c r="D862" t="str">
        <f t="shared" si="71"/>
        <v>OP2</v>
      </c>
      <c r="E862" t="s">
        <v>29</v>
      </c>
      <c r="F862">
        <v>0</v>
      </c>
      <c r="G862">
        <v>99</v>
      </c>
      <c r="H862" s="3" t="s">
        <v>131</v>
      </c>
      <c r="I862" t="str">
        <f t="shared" si="72"/>
        <v>/MiniDexed/TG6/Edit Voice/OP2/R Key Depth</v>
      </c>
      <c r="J862">
        <f t="shared" si="73"/>
        <v>16</v>
      </c>
      <c r="K862" t="str" cm="1">
        <f t="array" ref="K862">INDEX(A862:E862,1,COUNTA(A862:E862))</f>
        <v>R Key Depth</v>
      </c>
      <c r="L862" t="str">
        <f>VLOOKUP(K862,$K$2:L861,2,FALSE)</f>
        <v>RK D</v>
      </c>
    </row>
    <row r="863" spans="1:12" outlineLevel="4" x14ac:dyDescent="0.25">
      <c r="A863" t="str">
        <f t="shared" si="74"/>
        <v>MiniDexed</v>
      </c>
      <c r="B863" t="str">
        <f t="shared" si="70"/>
        <v>TG6</v>
      </c>
      <c r="C863" t="str">
        <f t="shared" si="71"/>
        <v>Edit Voice</v>
      </c>
      <c r="D863" t="str">
        <f t="shared" si="71"/>
        <v>OP2</v>
      </c>
      <c r="E863" t="s">
        <v>30</v>
      </c>
      <c r="F863">
        <v>0</v>
      </c>
      <c r="G863">
        <v>3</v>
      </c>
      <c r="H863" s="3" t="s">
        <v>132</v>
      </c>
      <c r="I863" t="str">
        <f t="shared" si="72"/>
        <v>/MiniDexed/TG6/Edit Voice/OP2/L Key Scale</v>
      </c>
      <c r="J863">
        <f t="shared" si="73"/>
        <v>17</v>
      </c>
      <c r="K863" t="str" cm="1">
        <f t="array" ref="K863">INDEX(A863:E863,1,COUNTA(A863:E863))</f>
        <v>L Key Scale</v>
      </c>
      <c r="L863" t="str">
        <f>VLOOKUP(K863,$K$2:L862,2,FALSE)</f>
        <v>LK S</v>
      </c>
    </row>
    <row r="864" spans="1:12" outlineLevel="4" x14ac:dyDescent="0.25">
      <c r="A864" t="str">
        <f t="shared" si="74"/>
        <v>MiniDexed</v>
      </c>
      <c r="B864" t="str">
        <f t="shared" si="70"/>
        <v>TG6</v>
      </c>
      <c r="C864" t="str">
        <f t="shared" si="71"/>
        <v>Edit Voice</v>
      </c>
      <c r="D864" t="str">
        <f t="shared" si="71"/>
        <v>OP2</v>
      </c>
      <c r="E864" t="s">
        <v>31</v>
      </c>
      <c r="F864">
        <v>0</v>
      </c>
      <c r="G864">
        <v>3</v>
      </c>
      <c r="H864" s="3" t="s">
        <v>133</v>
      </c>
      <c r="I864" t="str">
        <f t="shared" si="72"/>
        <v>/MiniDexed/TG6/Edit Voice/OP2/R Key Scale</v>
      </c>
      <c r="J864">
        <f t="shared" si="73"/>
        <v>18</v>
      </c>
      <c r="K864" t="str" cm="1">
        <f t="array" ref="K864">INDEX(A864:E864,1,COUNTA(A864:E864))</f>
        <v>R Key Scale</v>
      </c>
      <c r="L864" t="str">
        <f>VLOOKUP(K864,$K$2:L863,2,FALSE)</f>
        <v>RK S</v>
      </c>
    </row>
    <row r="865" spans="1:12" outlineLevel="4" x14ac:dyDescent="0.25">
      <c r="A865" t="str">
        <f t="shared" si="74"/>
        <v>MiniDexed</v>
      </c>
      <c r="B865" t="str">
        <f t="shared" si="70"/>
        <v>TG6</v>
      </c>
      <c r="C865" t="str">
        <f t="shared" si="71"/>
        <v>Edit Voice</v>
      </c>
      <c r="D865" t="str">
        <f t="shared" si="71"/>
        <v>OP2</v>
      </c>
      <c r="E865" t="s">
        <v>32</v>
      </c>
      <c r="F865">
        <v>0</v>
      </c>
      <c r="G865">
        <v>7</v>
      </c>
      <c r="H865" s="3" t="s">
        <v>134</v>
      </c>
      <c r="I865" t="str">
        <f t="shared" si="72"/>
        <v>/MiniDexed/TG6/Edit Voice/OP2/Rate Scaling</v>
      </c>
      <c r="J865">
        <f t="shared" si="73"/>
        <v>19</v>
      </c>
      <c r="K865" t="str" cm="1">
        <f t="array" ref="K865">INDEX(A865:E865,1,COUNTA(A865:E865))</f>
        <v>Rate Scaling</v>
      </c>
      <c r="L865" t="str">
        <f>VLOOKUP(K865,$K$2:L864,2,FALSE)</f>
        <v>Rate</v>
      </c>
    </row>
    <row r="866" spans="1:12" outlineLevel="4" x14ac:dyDescent="0.25">
      <c r="A866" t="str">
        <f t="shared" si="74"/>
        <v>MiniDexed</v>
      </c>
      <c r="B866" t="str">
        <f t="shared" si="70"/>
        <v>TG6</v>
      </c>
      <c r="C866" t="str">
        <f t="shared" si="71"/>
        <v>Edit Voice</v>
      </c>
      <c r="D866" t="str">
        <f t="shared" si="71"/>
        <v>OP2</v>
      </c>
      <c r="E866" t="s">
        <v>34</v>
      </c>
      <c r="F866">
        <v>0</v>
      </c>
      <c r="G866">
        <v>3</v>
      </c>
      <c r="H866" s="3" t="s">
        <v>135</v>
      </c>
      <c r="I866" t="str">
        <f t="shared" si="72"/>
        <v>/MiniDexed/TG6/Edit Voice/OP2/A Mod Sens.</v>
      </c>
      <c r="J866">
        <f t="shared" si="73"/>
        <v>20</v>
      </c>
      <c r="K866" t="str" cm="1">
        <f t="array" ref="K866">INDEX(A866:E866,1,COUNTA(A866:E866))</f>
        <v>A Mod Sens.</v>
      </c>
      <c r="L866" t="str">
        <f>VLOOKUP(K866,$K$2:L865,2,FALSE)</f>
        <v>AM S</v>
      </c>
    </row>
    <row r="867" spans="1:12" outlineLevel="4" x14ac:dyDescent="0.25">
      <c r="A867" t="str">
        <f t="shared" si="74"/>
        <v>MiniDexed</v>
      </c>
      <c r="B867" t="str">
        <f t="shared" si="70"/>
        <v>TG6</v>
      </c>
      <c r="C867" t="str">
        <f t="shared" si="71"/>
        <v>Edit Voice</v>
      </c>
      <c r="D867" t="str">
        <f t="shared" si="71"/>
        <v>OP2</v>
      </c>
      <c r="E867" t="s">
        <v>33</v>
      </c>
      <c r="F867">
        <v>0</v>
      </c>
      <c r="G867">
        <v>7</v>
      </c>
      <c r="H867" s="3" t="s">
        <v>136</v>
      </c>
      <c r="I867" t="str">
        <f t="shared" si="72"/>
        <v>/MiniDexed/TG6/Edit Voice/OP2/K Vel. Sens</v>
      </c>
      <c r="J867">
        <f t="shared" si="73"/>
        <v>21</v>
      </c>
      <c r="K867" t="str" cm="1">
        <f t="array" ref="K867">INDEX(A867:E867,1,COUNTA(A867:E867))</f>
        <v>K Vel. Sens</v>
      </c>
      <c r="L867" t="str">
        <f>VLOOKUP(K867,$K$2:L866,2,FALSE)</f>
        <v>KV S</v>
      </c>
    </row>
    <row r="868" spans="1:12" outlineLevel="3" x14ac:dyDescent="0.25">
      <c r="A868" t="str">
        <f t="shared" si="74"/>
        <v>MiniDexed</v>
      </c>
      <c r="B868" t="str">
        <f t="shared" si="70"/>
        <v>TG6</v>
      </c>
      <c r="C868" t="str">
        <f t="shared" si="71"/>
        <v>Edit Voice</v>
      </c>
      <c r="D868" s="1" t="s">
        <v>36</v>
      </c>
      <c r="I868" t="str">
        <f t="shared" si="72"/>
        <v>/MiniDexed/TG6/Edit Voice/OP3</v>
      </c>
      <c r="J868">
        <f t="shared" si="73"/>
        <v>1</v>
      </c>
      <c r="K868" t="str" cm="1">
        <f t="array" ref="K868">INDEX(A868:E868,1,COUNTA(A868:E868))</f>
        <v>OP3</v>
      </c>
      <c r="L868" t="str">
        <f>VLOOKUP(K868,$K$2:L867,2,FALSE)</f>
        <v>OP3</v>
      </c>
    </row>
    <row r="869" spans="1:12" outlineLevel="4" x14ac:dyDescent="0.25">
      <c r="A869" t="str">
        <f t="shared" si="74"/>
        <v>MiniDexed</v>
      </c>
      <c r="B869" t="str">
        <f t="shared" si="70"/>
        <v>TG6</v>
      </c>
      <c r="C869" t="str">
        <f t="shared" si="71"/>
        <v>Edit Voice</v>
      </c>
      <c r="D869" t="str">
        <f>D868</f>
        <v>OP3</v>
      </c>
      <c r="E869" t="s">
        <v>18</v>
      </c>
      <c r="F869">
        <v>0</v>
      </c>
      <c r="G869">
        <v>99</v>
      </c>
      <c r="H869" s="3" t="s">
        <v>116</v>
      </c>
      <c r="I869" t="str">
        <f t="shared" si="72"/>
        <v>/MiniDexed/TG6/Edit Voice/OP3/Output Level</v>
      </c>
      <c r="J869">
        <f t="shared" si="73"/>
        <v>1</v>
      </c>
      <c r="K869" t="str" cm="1">
        <f t="array" ref="K869">INDEX(A869:E869,1,COUNTA(A869:E869))</f>
        <v>Output Level</v>
      </c>
      <c r="L869" t="str">
        <f>VLOOKUP(K869,$K$2:L868,2,FALSE)</f>
        <v>Lvl</v>
      </c>
    </row>
    <row r="870" spans="1:12" outlineLevel="4" x14ac:dyDescent="0.25">
      <c r="A870" t="str">
        <f t="shared" si="74"/>
        <v>MiniDexed</v>
      </c>
      <c r="B870" t="str">
        <f t="shared" si="70"/>
        <v>TG6</v>
      </c>
      <c r="C870" t="str">
        <f t="shared" si="71"/>
        <v>Edit Voice</v>
      </c>
      <c r="D870" t="str">
        <f t="shared" si="71"/>
        <v>OP3</v>
      </c>
      <c r="E870" t="s">
        <v>19</v>
      </c>
      <c r="F870">
        <v>0</v>
      </c>
      <c r="G870">
        <v>31</v>
      </c>
      <c r="H870" s="3" t="s">
        <v>117</v>
      </c>
      <c r="I870" t="str">
        <f t="shared" si="72"/>
        <v>/MiniDexed/TG6/Edit Voice/OP3/Freq Coarse</v>
      </c>
      <c r="J870">
        <f t="shared" si="73"/>
        <v>2</v>
      </c>
      <c r="K870" t="str" cm="1">
        <f t="array" ref="K870">INDEX(A870:E870,1,COUNTA(A870:E870))</f>
        <v>Freq Coarse</v>
      </c>
      <c r="L870" t="str">
        <f>VLOOKUP(K870,$K$2:L869,2,FALSE)</f>
        <v>Coar</v>
      </c>
    </row>
    <row r="871" spans="1:12" outlineLevel="4" x14ac:dyDescent="0.25">
      <c r="A871" t="str">
        <f t="shared" si="74"/>
        <v>MiniDexed</v>
      </c>
      <c r="B871" t="str">
        <f t="shared" si="70"/>
        <v>TG6</v>
      </c>
      <c r="C871" t="str">
        <f t="shared" si="71"/>
        <v>Edit Voice</v>
      </c>
      <c r="D871" t="str">
        <f t="shared" si="71"/>
        <v>OP3</v>
      </c>
      <c r="E871" t="s">
        <v>20</v>
      </c>
      <c r="F871">
        <v>0</v>
      </c>
      <c r="G871">
        <v>99</v>
      </c>
      <c r="H871" s="3" t="s">
        <v>118</v>
      </c>
      <c r="I871" t="str">
        <f t="shared" si="72"/>
        <v>/MiniDexed/TG6/Edit Voice/OP3/Freq Fine</v>
      </c>
      <c r="J871">
        <f t="shared" si="73"/>
        <v>3</v>
      </c>
      <c r="K871" t="str" cm="1">
        <f t="array" ref="K871">INDEX(A871:E871,1,COUNTA(A871:E871))</f>
        <v>Freq Fine</v>
      </c>
      <c r="L871" t="str">
        <f>VLOOKUP(K871,$K$2:L870,2,FALSE)</f>
        <v>Fine</v>
      </c>
    </row>
    <row r="872" spans="1:12" outlineLevel="4" x14ac:dyDescent="0.25">
      <c r="A872" t="str">
        <f t="shared" si="74"/>
        <v>MiniDexed</v>
      </c>
      <c r="B872" t="str">
        <f t="shared" si="70"/>
        <v>TG6</v>
      </c>
      <c r="C872" t="str">
        <f t="shared" si="71"/>
        <v>Edit Voice</v>
      </c>
      <c r="D872" t="str">
        <f t="shared" si="71"/>
        <v>OP3</v>
      </c>
      <c r="E872" t="s">
        <v>21</v>
      </c>
      <c r="F872">
        <v>0</v>
      </c>
      <c r="G872">
        <v>14</v>
      </c>
      <c r="H872" s="3" t="s">
        <v>119</v>
      </c>
      <c r="I872" t="str">
        <f t="shared" si="72"/>
        <v>/MiniDexed/TG6/Edit Voice/OP3/Osc Detune</v>
      </c>
      <c r="J872">
        <f t="shared" si="73"/>
        <v>4</v>
      </c>
      <c r="K872" t="str" cm="1">
        <f t="array" ref="K872">INDEX(A872:E872,1,COUNTA(A872:E872))</f>
        <v>Osc Detune</v>
      </c>
      <c r="L872" t="str">
        <f>VLOOKUP(K872,$K$2:L871,2,FALSE)</f>
        <v>Detn</v>
      </c>
    </row>
    <row r="873" spans="1:12" outlineLevel="4" x14ac:dyDescent="0.25">
      <c r="A873" t="str">
        <f t="shared" si="74"/>
        <v>MiniDexed</v>
      </c>
      <c r="B873" t="str">
        <f t="shared" si="70"/>
        <v>TG6</v>
      </c>
      <c r="C873" t="str">
        <f t="shared" si="71"/>
        <v>Edit Voice</v>
      </c>
      <c r="D873" t="str">
        <f t="shared" si="71"/>
        <v>OP3</v>
      </c>
      <c r="E873" t="s">
        <v>22</v>
      </c>
      <c r="F873">
        <v>0</v>
      </c>
      <c r="G873">
        <v>1</v>
      </c>
      <c r="H873" s="3" t="s">
        <v>120</v>
      </c>
      <c r="I873" t="str">
        <f t="shared" si="72"/>
        <v>/MiniDexed/TG6/Edit Voice/OP3/Osc Mode</v>
      </c>
      <c r="J873">
        <f t="shared" si="73"/>
        <v>5</v>
      </c>
      <c r="K873" t="str" cm="1">
        <f t="array" ref="K873">INDEX(A873:E873,1,COUNTA(A873:E873))</f>
        <v>Osc Mode</v>
      </c>
      <c r="L873" t="str">
        <f>VLOOKUP(K873,$K$2:L872,2,FALSE)</f>
        <v>Mode</v>
      </c>
    </row>
    <row r="874" spans="1:12" outlineLevel="4" x14ac:dyDescent="0.25">
      <c r="A874" t="str">
        <f t="shared" si="74"/>
        <v>MiniDexed</v>
      </c>
      <c r="B874" t="str">
        <f t="shared" si="70"/>
        <v>TG6</v>
      </c>
      <c r="C874" t="str">
        <f t="shared" si="71"/>
        <v>Edit Voice</v>
      </c>
      <c r="D874" t="str">
        <f t="shared" si="71"/>
        <v>OP3</v>
      </c>
      <c r="E874" t="s">
        <v>23</v>
      </c>
      <c r="F874">
        <v>0</v>
      </c>
      <c r="G874">
        <v>99</v>
      </c>
      <c r="H874" s="3" t="s">
        <v>121</v>
      </c>
      <c r="I874" t="str">
        <f t="shared" si="72"/>
        <v>/MiniDexed/TG6/Edit Voice/OP3/EG Rate 1</v>
      </c>
      <c r="J874">
        <f t="shared" si="73"/>
        <v>6</v>
      </c>
      <c r="K874" t="str" cm="1">
        <f t="array" ref="K874">INDEX(A874:E874,1,COUNTA(A874:E874))</f>
        <v>EG Rate 1</v>
      </c>
      <c r="L874" t="str">
        <f>VLOOKUP(K874,$K$2:L873,2,FALSE)</f>
        <v>EGR1</v>
      </c>
    </row>
    <row r="875" spans="1:12" outlineLevel="4" x14ac:dyDescent="0.25">
      <c r="A875" t="str">
        <f t="shared" si="74"/>
        <v>MiniDexed</v>
      </c>
      <c r="B875" t="str">
        <f t="shared" si="70"/>
        <v>TG6</v>
      </c>
      <c r="C875" t="str">
        <f t="shared" si="71"/>
        <v>Edit Voice</v>
      </c>
      <c r="D875" t="str">
        <f t="shared" si="71"/>
        <v>OP3</v>
      </c>
      <c r="E875" t="s">
        <v>24</v>
      </c>
      <c r="F875">
        <v>0</v>
      </c>
      <c r="G875">
        <v>99</v>
      </c>
      <c r="H875" s="3" t="s">
        <v>122</v>
      </c>
      <c r="I875" t="str">
        <f t="shared" si="72"/>
        <v>/MiniDexed/TG6/Edit Voice/OP3/EG Rate 2</v>
      </c>
      <c r="J875">
        <f t="shared" si="73"/>
        <v>7</v>
      </c>
      <c r="K875" t="str" cm="1">
        <f t="array" ref="K875">INDEX(A875:E875,1,COUNTA(A875:E875))</f>
        <v>EG Rate 2</v>
      </c>
      <c r="L875" t="str">
        <f>VLOOKUP(K875,$K$2:L874,2,FALSE)</f>
        <v>EGR2</v>
      </c>
    </row>
    <row r="876" spans="1:12" outlineLevel="4" x14ac:dyDescent="0.25">
      <c r="A876" t="str">
        <f t="shared" si="74"/>
        <v>MiniDexed</v>
      </c>
      <c r="B876" t="str">
        <f t="shared" si="70"/>
        <v>TG6</v>
      </c>
      <c r="C876" t="str">
        <f t="shared" si="71"/>
        <v>Edit Voice</v>
      </c>
      <c r="D876" t="str">
        <f t="shared" si="71"/>
        <v>OP3</v>
      </c>
      <c r="E876" t="s">
        <v>25</v>
      </c>
      <c r="F876">
        <v>0</v>
      </c>
      <c r="G876">
        <v>99</v>
      </c>
      <c r="H876" s="3" t="s">
        <v>123</v>
      </c>
      <c r="I876" t="str">
        <f t="shared" si="72"/>
        <v>/MiniDexed/TG6/Edit Voice/OP3/EG Rate 3</v>
      </c>
      <c r="J876">
        <f t="shared" si="73"/>
        <v>8</v>
      </c>
      <c r="K876" t="str" cm="1">
        <f t="array" ref="K876">INDEX(A876:E876,1,COUNTA(A876:E876))</f>
        <v>EG Rate 3</v>
      </c>
      <c r="L876" t="str">
        <f>VLOOKUP(K876,$K$2:L875,2,FALSE)</f>
        <v>EGR3</v>
      </c>
    </row>
    <row r="877" spans="1:12" outlineLevel="4" x14ac:dyDescent="0.25">
      <c r="A877" t="str">
        <f t="shared" si="74"/>
        <v>MiniDexed</v>
      </c>
      <c r="B877" t="str">
        <f t="shared" si="70"/>
        <v>TG6</v>
      </c>
      <c r="C877" t="str">
        <f t="shared" si="71"/>
        <v>Edit Voice</v>
      </c>
      <c r="D877" t="str">
        <f t="shared" si="71"/>
        <v>OP3</v>
      </c>
      <c r="E877" t="s">
        <v>26</v>
      </c>
      <c r="F877">
        <v>0</v>
      </c>
      <c r="G877">
        <v>99</v>
      </c>
      <c r="H877" s="3" t="s">
        <v>124</v>
      </c>
      <c r="I877" t="str">
        <f t="shared" si="72"/>
        <v>/MiniDexed/TG6/Edit Voice/OP3/EG Rate 4</v>
      </c>
      <c r="J877">
        <f t="shared" si="73"/>
        <v>9</v>
      </c>
      <c r="K877" t="str" cm="1">
        <f t="array" ref="K877">INDEX(A877:E877,1,COUNTA(A877:E877))</f>
        <v>EG Rate 4</v>
      </c>
      <c r="L877" t="str">
        <f>VLOOKUP(K877,$K$2:L876,2,FALSE)</f>
        <v>EGR4</v>
      </c>
    </row>
    <row r="878" spans="1:12" outlineLevel="4" x14ac:dyDescent="0.25">
      <c r="A878" t="str">
        <f t="shared" si="74"/>
        <v>MiniDexed</v>
      </c>
      <c r="B878" t="str">
        <f t="shared" si="70"/>
        <v>TG6</v>
      </c>
      <c r="C878" t="str">
        <f t="shared" si="71"/>
        <v>Edit Voice</v>
      </c>
      <c r="D878" t="str">
        <f t="shared" si="71"/>
        <v>OP3</v>
      </c>
      <c r="E878" t="s">
        <v>139</v>
      </c>
      <c r="F878">
        <v>0</v>
      </c>
      <c r="G878">
        <v>99</v>
      </c>
      <c r="H878" s="3" t="s">
        <v>125</v>
      </c>
      <c r="I878" t="str">
        <f t="shared" si="72"/>
        <v>/MiniDexed/TG6/Edit Voice/OP3/EG Level 1</v>
      </c>
      <c r="J878">
        <f t="shared" si="73"/>
        <v>10</v>
      </c>
      <c r="K878" t="str" cm="1">
        <f t="array" ref="K878">INDEX(A878:E878,1,COUNTA(A878:E878))</f>
        <v>EG Level 1</v>
      </c>
      <c r="L878" t="str">
        <f>VLOOKUP(K878,$K$2:L877,2,FALSE)</f>
        <v>EGL1</v>
      </c>
    </row>
    <row r="879" spans="1:12" outlineLevel="4" x14ac:dyDescent="0.25">
      <c r="A879" t="str">
        <f t="shared" si="74"/>
        <v>MiniDexed</v>
      </c>
      <c r="B879" t="str">
        <f t="shared" ref="B879:B942" si="75">B878</f>
        <v>TG6</v>
      </c>
      <c r="C879" t="str">
        <f t="shared" si="71"/>
        <v>Edit Voice</v>
      </c>
      <c r="D879" t="str">
        <f t="shared" si="71"/>
        <v>OP3</v>
      </c>
      <c r="E879" t="s">
        <v>140</v>
      </c>
      <c r="F879">
        <v>0</v>
      </c>
      <c r="G879">
        <v>99</v>
      </c>
      <c r="H879" s="3" t="s">
        <v>126</v>
      </c>
      <c r="I879" t="str">
        <f t="shared" si="72"/>
        <v>/MiniDexed/TG6/Edit Voice/OP3/EG Level 2</v>
      </c>
      <c r="J879">
        <f t="shared" si="73"/>
        <v>11</v>
      </c>
      <c r="K879" t="str" cm="1">
        <f t="array" ref="K879">INDEX(A879:E879,1,COUNTA(A879:E879))</f>
        <v>EG Level 2</v>
      </c>
      <c r="L879" t="str">
        <f>VLOOKUP(K879,$K$2:L878,2,FALSE)</f>
        <v>EGL2</v>
      </c>
    </row>
    <row r="880" spans="1:12" outlineLevel="4" x14ac:dyDescent="0.25">
      <c r="A880" t="str">
        <f t="shared" si="74"/>
        <v>MiniDexed</v>
      </c>
      <c r="B880" t="str">
        <f t="shared" si="75"/>
        <v>TG6</v>
      </c>
      <c r="C880" t="str">
        <f t="shared" si="71"/>
        <v>Edit Voice</v>
      </c>
      <c r="D880" t="str">
        <f t="shared" si="71"/>
        <v>OP3</v>
      </c>
      <c r="E880" t="s">
        <v>141</v>
      </c>
      <c r="F880">
        <v>0</v>
      </c>
      <c r="G880">
        <v>99</v>
      </c>
      <c r="H880" s="3" t="s">
        <v>127</v>
      </c>
      <c r="I880" t="str">
        <f t="shared" si="72"/>
        <v>/MiniDexed/TG6/Edit Voice/OP3/EG Level 3</v>
      </c>
      <c r="J880">
        <f t="shared" si="73"/>
        <v>12</v>
      </c>
      <c r="K880" t="str" cm="1">
        <f t="array" ref="K880">INDEX(A880:E880,1,COUNTA(A880:E880))</f>
        <v>EG Level 3</v>
      </c>
      <c r="L880" t="str">
        <f>VLOOKUP(K880,$K$2:L879,2,FALSE)</f>
        <v>EGL3</v>
      </c>
    </row>
    <row r="881" spans="1:12" outlineLevel="4" x14ac:dyDescent="0.25">
      <c r="A881" t="str">
        <f t="shared" si="74"/>
        <v>MiniDexed</v>
      </c>
      <c r="B881" t="str">
        <f t="shared" si="75"/>
        <v>TG6</v>
      </c>
      <c r="C881" t="str">
        <f t="shared" si="71"/>
        <v>Edit Voice</v>
      </c>
      <c r="D881" t="str">
        <f t="shared" si="71"/>
        <v>OP3</v>
      </c>
      <c r="E881" t="s">
        <v>142</v>
      </c>
      <c r="F881">
        <v>0</v>
      </c>
      <c r="G881">
        <v>99</v>
      </c>
      <c r="H881" s="3" t="s">
        <v>128</v>
      </c>
      <c r="I881" t="str">
        <f t="shared" si="72"/>
        <v>/MiniDexed/TG6/Edit Voice/OP3/EG Level 4</v>
      </c>
      <c r="J881">
        <f t="shared" si="73"/>
        <v>13</v>
      </c>
      <c r="K881" t="str" cm="1">
        <f t="array" ref="K881">INDEX(A881:E881,1,COUNTA(A881:E881))</f>
        <v>EG Level 4</v>
      </c>
      <c r="L881" t="str">
        <f>VLOOKUP(K881,$K$2:L880,2,FALSE)</f>
        <v>EGL4</v>
      </c>
    </row>
    <row r="882" spans="1:12" outlineLevel="4" x14ac:dyDescent="0.25">
      <c r="A882" t="str">
        <f t="shared" si="74"/>
        <v>MiniDexed</v>
      </c>
      <c r="B882" t="str">
        <f t="shared" si="75"/>
        <v>TG6</v>
      </c>
      <c r="C882" t="str">
        <f t="shared" si="71"/>
        <v>Edit Voice</v>
      </c>
      <c r="D882" t="str">
        <f t="shared" si="71"/>
        <v>OP3</v>
      </c>
      <c r="E882" t="s">
        <v>27</v>
      </c>
      <c r="F882">
        <v>0</v>
      </c>
      <c r="G882">
        <v>99</v>
      </c>
      <c r="H882" s="3" t="s">
        <v>129</v>
      </c>
      <c r="I882" t="str">
        <f t="shared" si="72"/>
        <v>/MiniDexed/TG6/Edit Voice/OP3/Break Point</v>
      </c>
      <c r="J882">
        <f t="shared" si="73"/>
        <v>14</v>
      </c>
      <c r="K882" t="str" cm="1">
        <f t="array" ref="K882">INDEX(A882:E882,1,COUNTA(A882:E882))</f>
        <v>Break Point</v>
      </c>
      <c r="L882" t="str">
        <f>VLOOKUP(K882,$K$2:L881,2,FALSE)</f>
        <v>Brk</v>
      </c>
    </row>
    <row r="883" spans="1:12" outlineLevel="4" x14ac:dyDescent="0.25">
      <c r="A883" t="str">
        <f t="shared" si="74"/>
        <v>MiniDexed</v>
      </c>
      <c r="B883" t="str">
        <f t="shared" si="75"/>
        <v>TG6</v>
      </c>
      <c r="C883" t="str">
        <f t="shared" si="71"/>
        <v>Edit Voice</v>
      </c>
      <c r="D883" t="str">
        <f t="shared" si="71"/>
        <v>OP3</v>
      </c>
      <c r="E883" t="s">
        <v>28</v>
      </c>
      <c r="F883">
        <v>0</v>
      </c>
      <c r="G883">
        <v>99</v>
      </c>
      <c r="H883" s="3" t="s">
        <v>130</v>
      </c>
      <c r="I883" t="str">
        <f t="shared" si="72"/>
        <v>/MiniDexed/TG6/Edit Voice/OP3/L Key Depth</v>
      </c>
      <c r="J883">
        <f t="shared" si="73"/>
        <v>15</v>
      </c>
      <c r="K883" t="str" cm="1">
        <f t="array" ref="K883">INDEX(A883:E883,1,COUNTA(A883:E883))</f>
        <v>L Key Depth</v>
      </c>
      <c r="L883" t="str">
        <f>VLOOKUP(K883,$K$2:L882,2,FALSE)</f>
        <v>LK D</v>
      </c>
    </row>
    <row r="884" spans="1:12" outlineLevel="4" x14ac:dyDescent="0.25">
      <c r="A884" t="str">
        <f t="shared" si="74"/>
        <v>MiniDexed</v>
      </c>
      <c r="B884" t="str">
        <f t="shared" si="75"/>
        <v>TG6</v>
      </c>
      <c r="C884" t="str">
        <f t="shared" si="71"/>
        <v>Edit Voice</v>
      </c>
      <c r="D884" t="str">
        <f t="shared" si="71"/>
        <v>OP3</v>
      </c>
      <c r="E884" t="s">
        <v>29</v>
      </c>
      <c r="F884">
        <v>0</v>
      </c>
      <c r="G884">
        <v>99</v>
      </c>
      <c r="H884" s="3" t="s">
        <v>131</v>
      </c>
      <c r="I884" t="str">
        <f t="shared" si="72"/>
        <v>/MiniDexed/TG6/Edit Voice/OP3/R Key Depth</v>
      </c>
      <c r="J884">
        <f t="shared" si="73"/>
        <v>16</v>
      </c>
      <c r="K884" t="str" cm="1">
        <f t="array" ref="K884">INDEX(A884:E884,1,COUNTA(A884:E884))</f>
        <v>R Key Depth</v>
      </c>
      <c r="L884" t="str">
        <f>VLOOKUP(K884,$K$2:L883,2,FALSE)</f>
        <v>RK D</v>
      </c>
    </row>
    <row r="885" spans="1:12" outlineLevel="4" x14ac:dyDescent="0.25">
      <c r="A885" t="str">
        <f t="shared" si="74"/>
        <v>MiniDexed</v>
      </c>
      <c r="B885" t="str">
        <f t="shared" si="75"/>
        <v>TG6</v>
      </c>
      <c r="C885" t="str">
        <f t="shared" si="71"/>
        <v>Edit Voice</v>
      </c>
      <c r="D885" t="str">
        <f t="shared" si="71"/>
        <v>OP3</v>
      </c>
      <c r="E885" t="s">
        <v>30</v>
      </c>
      <c r="F885">
        <v>0</v>
      </c>
      <c r="G885">
        <v>3</v>
      </c>
      <c r="H885" s="3" t="s">
        <v>132</v>
      </c>
      <c r="I885" t="str">
        <f t="shared" si="72"/>
        <v>/MiniDexed/TG6/Edit Voice/OP3/L Key Scale</v>
      </c>
      <c r="J885">
        <f t="shared" si="73"/>
        <v>17</v>
      </c>
      <c r="K885" t="str" cm="1">
        <f t="array" ref="K885">INDEX(A885:E885,1,COUNTA(A885:E885))</f>
        <v>L Key Scale</v>
      </c>
      <c r="L885" t="str">
        <f>VLOOKUP(K885,$K$2:L884,2,FALSE)</f>
        <v>LK S</v>
      </c>
    </row>
    <row r="886" spans="1:12" outlineLevel="4" x14ac:dyDescent="0.25">
      <c r="A886" t="str">
        <f t="shared" si="74"/>
        <v>MiniDexed</v>
      </c>
      <c r="B886" t="str">
        <f t="shared" si="75"/>
        <v>TG6</v>
      </c>
      <c r="C886" t="str">
        <f t="shared" si="71"/>
        <v>Edit Voice</v>
      </c>
      <c r="D886" t="str">
        <f t="shared" si="71"/>
        <v>OP3</v>
      </c>
      <c r="E886" t="s">
        <v>31</v>
      </c>
      <c r="F886">
        <v>0</v>
      </c>
      <c r="G886">
        <v>3</v>
      </c>
      <c r="H886" s="3" t="s">
        <v>133</v>
      </c>
      <c r="I886" t="str">
        <f t="shared" si="72"/>
        <v>/MiniDexed/TG6/Edit Voice/OP3/R Key Scale</v>
      </c>
      <c r="J886">
        <f t="shared" si="73"/>
        <v>18</v>
      </c>
      <c r="K886" t="str" cm="1">
        <f t="array" ref="K886">INDEX(A886:E886,1,COUNTA(A886:E886))</f>
        <v>R Key Scale</v>
      </c>
      <c r="L886" t="str">
        <f>VLOOKUP(K886,$K$2:L885,2,FALSE)</f>
        <v>RK S</v>
      </c>
    </row>
    <row r="887" spans="1:12" outlineLevel="4" x14ac:dyDescent="0.25">
      <c r="A887" t="str">
        <f t="shared" si="74"/>
        <v>MiniDexed</v>
      </c>
      <c r="B887" t="str">
        <f t="shared" si="75"/>
        <v>TG6</v>
      </c>
      <c r="C887" t="str">
        <f t="shared" si="71"/>
        <v>Edit Voice</v>
      </c>
      <c r="D887" t="str">
        <f t="shared" si="71"/>
        <v>OP3</v>
      </c>
      <c r="E887" t="s">
        <v>32</v>
      </c>
      <c r="F887">
        <v>0</v>
      </c>
      <c r="G887">
        <v>7</v>
      </c>
      <c r="H887" s="3" t="s">
        <v>134</v>
      </c>
      <c r="I887" t="str">
        <f t="shared" si="72"/>
        <v>/MiniDexed/TG6/Edit Voice/OP3/Rate Scaling</v>
      </c>
      <c r="J887">
        <f t="shared" si="73"/>
        <v>19</v>
      </c>
      <c r="K887" t="str" cm="1">
        <f t="array" ref="K887">INDEX(A887:E887,1,COUNTA(A887:E887))</f>
        <v>Rate Scaling</v>
      </c>
      <c r="L887" t="str">
        <f>VLOOKUP(K887,$K$2:L886,2,FALSE)</f>
        <v>Rate</v>
      </c>
    </row>
    <row r="888" spans="1:12" outlineLevel="4" x14ac:dyDescent="0.25">
      <c r="A888" t="str">
        <f t="shared" si="74"/>
        <v>MiniDexed</v>
      </c>
      <c r="B888" t="str">
        <f t="shared" si="75"/>
        <v>TG6</v>
      </c>
      <c r="C888" t="str">
        <f t="shared" si="71"/>
        <v>Edit Voice</v>
      </c>
      <c r="D888" t="str">
        <f t="shared" si="71"/>
        <v>OP3</v>
      </c>
      <c r="E888" t="s">
        <v>34</v>
      </c>
      <c r="F888">
        <v>0</v>
      </c>
      <c r="G888">
        <v>3</v>
      </c>
      <c r="H888" s="3" t="s">
        <v>135</v>
      </c>
      <c r="I888" t="str">
        <f t="shared" si="72"/>
        <v>/MiniDexed/TG6/Edit Voice/OP3/A Mod Sens.</v>
      </c>
      <c r="J888">
        <f t="shared" si="73"/>
        <v>20</v>
      </c>
      <c r="K888" t="str" cm="1">
        <f t="array" ref="K888">INDEX(A888:E888,1,COUNTA(A888:E888))</f>
        <v>A Mod Sens.</v>
      </c>
      <c r="L888" t="str">
        <f>VLOOKUP(K888,$K$2:L887,2,FALSE)</f>
        <v>AM S</v>
      </c>
    </row>
    <row r="889" spans="1:12" outlineLevel="4" x14ac:dyDescent="0.25">
      <c r="A889" t="str">
        <f t="shared" si="74"/>
        <v>MiniDexed</v>
      </c>
      <c r="B889" t="str">
        <f t="shared" si="75"/>
        <v>TG6</v>
      </c>
      <c r="C889" t="str">
        <f t="shared" ref="C889:D952" si="76">C888</f>
        <v>Edit Voice</v>
      </c>
      <c r="D889" t="str">
        <f t="shared" si="76"/>
        <v>OP3</v>
      </c>
      <c r="E889" t="s">
        <v>33</v>
      </c>
      <c r="F889">
        <v>0</v>
      </c>
      <c r="G889">
        <v>7</v>
      </c>
      <c r="H889" s="3" t="s">
        <v>136</v>
      </c>
      <c r="I889" t="str">
        <f t="shared" si="72"/>
        <v>/MiniDexed/TG6/Edit Voice/OP3/K Vel. Sens</v>
      </c>
      <c r="J889">
        <f t="shared" si="73"/>
        <v>21</v>
      </c>
      <c r="K889" t="str" cm="1">
        <f t="array" ref="K889">INDEX(A889:E889,1,COUNTA(A889:E889))</f>
        <v>K Vel. Sens</v>
      </c>
      <c r="L889" t="str">
        <f>VLOOKUP(K889,$K$2:L888,2,FALSE)</f>
        <v>KV S</v>
      </c>
    </row>
    <row r="890" spans="1:12" outlineLevel="3" x14ac:dyDescent="0.25">
      <c r="A890" t="str">
        <f t="shared" si="74"/>
        <v>MiniDexed</v>
      </c>
      <c r="B890" t="str">
        <f t="shared" si="75"/>
        <v>TG6</v>
      </c>
      <c r="C890" t="str">
        <f t="shared" si="76"/>
        <v>Edit Voice</v>
      </c>
      <c r="D890" s="1" t="s">
        <v>37</v>
      </c>
      <c r="I890" t="str">
        <f t="shared" si="72"/>
        <v>/MiniDexed/TG6/Edit Voice/OP4</v>
      </c>
      <c r="J890">
        <f t="shared" si="73"/>
        <v>1</v>
      </c>
      <c r="K890" t="str" cm="1">
        <f t="array" ref="K890">INDEX(A890:E890,1,COUNTA(A890:E890))</f>
        <v>OP4</v>
      </c>
      <c r="L890" t="str">
        <f>VLOOKUP(K890,$K$2:L889,2,FALSE)</f>
        <v>OP4</v>
      </c>
    </row>
    <row r="891" spans="1:12" outlineLevel="4" x14ac:dyDescent="0.25">
      <c r="A891" t="str">
        <f t="shared" si="74"/>
        <v>MiniDexed</v>
      </c>
      <c r="B891" t="str">
        <f t="shared" si="75"/>
        <v>TG6</v>
      </c>
      <c r="C891" t="str">
        <f t="shared" si="76"/>
        <v>Edit Voice</v>
      </c>
      <c r="D891" t="str">
        <f>D890</f>
        <v>OP4</v>
      </c>
      <c r="E891" t="s">
        <v>18</v>
      </c>
      <c r="F891">
        <v>0</v>
      </c>
      <c r="G891">
        <v>99</v>
      </c>
      <c r="H891" s="3" t="s">
        <v>116</v>
      </c>
      <c r="I891" t="str">
        <f t="shared" si="72"/>
        <v>/MiniDexed/TG6/Edit Voice/OP4/Output Level</v>
      </c>
      <c r="J891">
        <f t="shared" si="73"/>
        <v>1</v>
      </c>
      <c r="K891" t="str" cm="1">
        <f t="array" ref="K891">INDEX(A891:E891,1,COUNTA(A891:E891))</f>
        <v>Output Level</v>
      </c>
      <c r="L891" t="str">
        <f>VLOOKUP(K891,$K$2:L890,2,FALSE)</f>
        <v>Lvl</v>
      </c>
    </row>
    <row r="892" spans="1:12" outlineLevel="4" x14ac:dyDescent="0.25">
      <c r="A892" t="str">
        <f t="shared" si="74"/>
        <v>MiniDexed</v>
      </c>
      <c r="B892" t="str">
        <f t="shared" si="75"/>
        <v>TG6</v>
      </c>
      <c r="C892" t="str">
        <f t="shared" si="76"/>
        <v>Edit Voice</v>
      </c>
      <c r="D892" t="str">
        <f t="shared" si="76"/>
        <v>OP4</v>
      </c>
      <c r="E892" t="s">
        <v>19</v>
      </c>
      <c r="F892">
        <v>0</v>
      </c>
      <c r="G892">
        <v>31</v>
      </c>
      <c r="H892" s="3" t="s">
        <v>117</v>
      </c>
      <c r="I892" t="str">
        <f t="shared" si="72"/>
        <v>/MiniDexed/TG6/Edit Voice/OP4/Freq Coarse</v>
      </c>
      <c r="J892">
        <f t="shared" si="73"/>
        <v>2</v>
      </c>
      <c r="K892" t="str" cm="1">
        <f t="array" ref="K892">INDEX(A892:E892,1,COUNTA(A892:E892))</f>
        <v>Freq Coarse</v>
      </c>
      <c r="L892" t="str">
        <f>VLOOKUP(K892,$K$2:L891,2,FALSE)</f>
        <v>Coar</v>
      </c>
    </row>
    <row r="893" spans="1:12" outlineLevel="4" x14ac:dyDescent="0.25">
      <c r="A893" t="str">
        <f t="shared" si="74"/>
        <v>MiniDexed</v>
      </c>
      <c r="B893" t="str">
        <f t="shared" si="75"/>
        <v>TG6</v>
      </c>
      <c r="C893" t="str">
        <f t="shared" si="76"/>
        <v>Edit Voice</v>
      </c>
      <c r="D893" t="str">
        <f t="shared" si="76"/>
        <v>OP4</v>
      </c>
      <c r="E893" t="s">
        <v>20</v>
      </c>
      <c r="F893">
        <v>0</v>
      </c>
      <c r="G893">
        <v>99</v>
      </c>
      <c r="H893" s="3" t="s">
        <v>118</v>
      </c>
      <c r="I893" t="str">
        <f t="shared" si="72"/>
        <v>/MiniDexed/TG6/Edit Voice/OP4/Freq Fine</v>
      </c>
      <c r="J893">
        <f t="shared" si="73"/>
        <v>3</v>
      </c>
      <c r="K893" t="str" cm="1">
        <f t="array" ref="K893">INDEX(A893:E893,1,COUNTA(A893:E893))</f>
        <v>Freq Fine</v>
      </c>
      <c r="L893" t="str">
        <f>VLOOKUP(K893,$K$2:L892,2,FALSE)</f>
        <v>Fine</v>
      </c>
    </row>
    <row r="894" spans="1:12" outlineLevel="4" x14ac:dyDescent="0.25">
      <c r="A894" t="str">
        <f t="shared" si="74"/>
        <v>MiniDexed</v>
      </c>
      <c r="B894" t="str">
        <f t="shared" si="75"/>
        <v>TG6</v>
      </c>
      <c r="C894" t="str">
        <f t="shared" si="76"/>
        <v>Edit Voice</v>
      </c>
      <c r="D894" t="str">
        <f t="shared" si="76"/>
        <v>OP4</v>
      </c>
      <c r="E894" t="s">
        <v>21</v>
      </c>
      <c r="F894">
        <v>0</v>
      </c>
      <c r="G894">
        <v>14</v>
      </c>
      <c r="H894" s="3" t="s">
        <v>119</v>
      </c>
      <c r="I894" t="str">
        <f t="shared" si="72"/>
        <v>/MiniDexed/TG6/Edit Voice/OP4/Osc Detune</v>
      </c>
      <c r="J894">
        <f t="shared" si="73"/>
        <v>4</v>
      </c>
      <c r="K894" t="str" cm="1">
        <f t="array" ref="K894">INDEX(A894:E894,1,COUNTA(A894:E894))</f>
        <v>Osc Detune</v>
      </c>
      <c r="L894" t="str">
        <f>VLOOKUP(K894,$K$2:L893,2,FALSE)</f>
        <v>Detn</v>
      </c>
    </row>
    <row r="895" spans="1:12" outlineLevel="4" x14ac:dyDescent="0.25">
      <c r="A895" t="str">
        <f t="shared" si="74"/>
        <v>MiniDexed</v>
      </c>
      <c r="B895" t="str">
        <f t="shared" si="75"/>
        <v>TG6</v>
      </c>
      <c r="C895" t="str">
        <f t="shared" si="76"/>
        <v>Edit Voice</v>
      </c>
      <c r="D895" t="str">
        <f t="shared" si="76"/>
        <v>OP4</v>
      </c>
      <c r="E895" t="s">
        <v>22</v>
      </c>
      <c r="F895">
        <v>0</v>
      </c>
      <c r="G895">
        <v>1</v>
      </c>
      <c r="H895" s="3" t="s">
        <v>120</v>
      </c>
      <c r="I895" t="str">
        <f t="shared" si="72"/>
        <v>/MiniDexed/TG6/Edit Voice/OP4/Osc Mode</v>
      </c>
      <c r="J895">
        <f t="shared" si="73"/>
        <v>5</v>
      </c>
      <c r="K895" t="str" cm="1">
        <f t="array" ref="K895">INDEX(A895:E895,1,COUNTA(A895:E895))</f>
        <v>Osc Mode</v>
      </c>
      <c r="L895" t="str">
        <f>VLOOKUP(K895,$K$2:L894,2,FALSE)</f>
        <v>Mode</v>
      </c>
    </row>
    <row r="896" spans="1:12" outlineLevel="4" x14ac:dyDescent="0.25">
      <c r="A896" t="str">
        <f t="shared" si="74"/>
        <v>MiniDexed</v>
      </c>
      <c r="B896" t="str">
        <f t="shared" si="75"/>
        <v>TG6</v>
      </c>
      <c r="C896" t="str">
        <f t="shared" si="76"/>
        <v>Edit Voice</v>
      </c>
      <c r="D896" t="str">
        <f t="shared" si="76"/>
        <v>OP4</v>
      </c>
      <c r="E896" t="s">
        <v>23</v>
      </c>
      <c r="F896">
        <v>0</v>
      </c>
      <c r="G896">
        <v>99</v>
      </c>
      <c r="H896" s="3" t="s">
        <v>121</v>
      </c>
      <c r="I896" t="str">
        <f t="shared" si="72"/>
        <v>/MiniDexed/TG6/Edit Voice/OP4/EG Rate 1</v>
      </c>
      <c r="J896">
        <f t="shared" si="73"/>
        <v>6</v>
      </c>
      <c r="K896" t="str" cm="1">
        <f t="array" ref="K896">INDEX(A896:E896,1,COUNTA(A896:E896))</f>
        <v>EG Rate 1</v>
      </c>
      <c r="L896" t="str">
        <f>VLOOKUP(K896,$K$2:L895,2,FALSE)</f>
        <v>EGR1</v>
      </c>
    </row>
    <row r="897" spans="1:12" outlineLevel="4" x14ac:dyDescent="0.25">
      <c r="A897" t="str">
        <f t="shared" si="74"/>
        <v>MiniDexed</v>
      </c>
      <c r="B897" t="str">
        <f t="shared" si="75"/>
        <v>TG6</v>
      </c>
      <c r="C897" t="str">
        <f t="shared" si="76"/>
        <v>Edit Voice</v>
      </c>
      <c r="D897" t="str">
        <f t="shared" si="76"/>
        <v>OP4</v>
      </c>
      <c r="E897" t="s">
        <v>24</v>
      </c>
      <c r="F897">
        <v>0</v>
      </c>
      <c r="G897">
        <v>99</v>
      </c>
      <c r="H897" s="3" t="s">
        <v>122</v>
      </c>
      <c r="I897" t="str">
        <f t="shared" si="72"/>
        <v>/MiniDexed/TG6/Edit Voice/OP4/EG Rate 2</v>
      </c>
      <c r="J897">
        <f t="shared" si="73"/>
        <v>7</v>
      </c>
      <c r="K897" t="str" cm="1">
        <f t="array" ref="K897">INDEX(A897:E897,1,COUNTA(A897:E897))</f>
        <v>EG Rate 2</v>
      </c>
      <c r="L897" t="str">
        <f>VLOOKUP(K897,$K$2:L896,2,FALSE)</f>
        <v>EGR2</v>
      </c>
    </row>
    <row r="898" spans="1:12" outlineLevel="4" x14ac:dyDescent="0.25">
      <c r="A898" t="str">
        <f t="shared" si="74"/>
        <v>MiniDexed</v>
      </c>
      <c r="B898" t="str">
        <f t="shared" si="75"/>
        <v>TG6</v>
      </c>
      <c r="C898" t="str">
        <f t="shared" si="76"/>
        <v>Edit Voice</v>
      </c>
      <c r="D898" t="str">
        <f t="shared" si="76"/>
        <v>OP4</v>
      </c>
      <c r="E898" t="s">
        <v>25</v>
      </c>
      <c r="F898">
        <v>0</v>
      </c>
      <c r="G898">
        <v>99</v>
      </c>
      <c r="H898" s="3" t="s">
        <v>123</v>
      </c>
      <c r="I898" t="str">
        <f t="shared" si="72"/>
        <v>/MiniDexed/TG6/Edit Voice/OP4/EG Rate 3</v>
      </c>
      <c r="J898">
        <f t="shared" si="73"/>
        <v>8</v>
      </c>
      <c r="K898" t="str" cm="1">
        <f t="array" ref="K898">INDEX(A898:E898,1,COUNTA(A898:E898))</f>
        <v>EG Rate 3</v>
      </c>
      <c r="L898" t="str">
        <f>VLOOKUP(K898,$K$2:L897,2,FALSE)</f>
        <v>EGR3</v>
      </c>
    </row>
    <row r="899" spans="1:12" outlineLevel="4" x14ac:dyDescent="0.25">
      <c r="A899" t="str">
        <f t="shared" si="74"/>
        <v>MiniDexed</v>
      </c>
      <c r="B899" t="str">
        <f t="shared" si="75"/>
        <v>TG6</v>
      </c>
      <c r="C899" t="str">
        <f t="shared" si="76"/>
        <v>Edit Voice</v>
      </c>
      <c r="D899" t="str">
        <f t="shared" si="76"/>
        <v>OP4</v>
      </c>
      <c r="E899" t="s">
        <v>26</v>
      </c>
      <c r="F899">
        <v>0</v>
      </c>
      <c r="G899">
        <v>99</v>
      </c>
      <c r="H899" s="3" t="s">
        <v>124</v>
      </c>
      <c r="I899" t="str">
        <f t="shared" ref="I899:I962" si="77">IF(LEN(A899)&gt;0,"/"&amp;A899,"")&amp;IF(LEN(B899)&gt;0,"/"&amp;B899,"")&amp;IF(LEN(C899)&gt;0,"/"&amp;C899,"")&amp;IF(LEN(D899)&gt;0,"/"&amp;D899,"")&amp;IF(LEN(E899)&gt;0,"/"&amp;E899,"")</f>
        <v>/MiniDexed/TG6/Edit Voice/OP4/EG Rate 4</v>
      </c>
      <c r="J899">
        <f t="shared" ref="J899:J962" si="78">IF(COUNTA(A899:E899)=COUNTA(A898:E898),J898+1,1)</f>
        <v>9</v>
      </c>
      <c r="K899" t="str" cm="1">
        <f t="array" ref="K899">INDEX(A899:E899,1,COUNTA(A899:E899))</f>
        <v>EG Rate 4</v>
      </c>
      <c r="L899" t="str">
        <f>VLOOKUP(K899,$K$2:L898,2,FALSE)</f>
        <v>EGR4</v>
      </c>
    </row>
    <row r="900" spans="1:12" outlineLevel="4" x14ac:dyDescent="0.25">
      <c r="A900" t="str">
        <f t="shared" ref="A900:A963" si="79">A899</f>
        <v>MiniDexed</v>
      </c>
      <c r="B900" t="str">
        <f t="shared" si="75"/>
        <v>TG6</v>
      </c>
      <c r="C900" t="str">
        <f t="shared" si="76"/>
        <v>Edit Voice</v>
      </c>
      <c r="D900" t="str">
        <f t="shared" si="76"/>
        <v>OP4</v>
      </c>
      <c r="E900" t="s">
        <v>139</v>
      </c>
      <c r="F900">
        <v>0</v>
      </c>
      <c r="G900">
        <v>99</v>
      </c>
      <c r="H900" s="3" t="s">
        <v>125</v>
      </c>
      <c r="I900" t="str">
        <f t="shared" si="77"/>
        <v>/MiniDexed/TG6/Edit Voice/OP4/EG Level 1</v>
      </c>
      <c r="J900">
        <f t="shared" si="78"/>
        <v>10</v>
      </c>
      <c r="K900" t="str" cm="1">
        <f t="array" ref="K900">INDEX(A900:E900,1,COUNTA(A900:E900))</f>
        <v>EG Level 1</v>
      </c>
      <c r="L900" t="str">
        <f>VLOOKUP(K900,$K$2:L899,2,FALSE)</f>
        <v>EGL1</v>
      </c>
    </row>
    <row r="901" spans="1:12" outlineLevel="4" x14ac:dyDescent="0.25">
      <c r="A901" t="str">
        <f t="shared" si="79"/>
        <v>MiniDexed</v>
      </c>
      <c r="B901" t="str">
        <f t="shared" si="75"/>
        <v>TG6</v>
      </c>
      <c r="C901" t="str">
        <f t="shared" si="76"/>
        <v>Edit Voice</v>
      </c>
      <c r="D901" t="str">
        <f t="shared" si="76"/>
        <v>OP4</v>
      </c>
      <c r="E901" t="s">
        <v>140</v>
      </c>
      <c r="F901">
        <v>0</v>
      </c>
      <c r="G901">
        <v>99</v>
      </c>
      <c r="H901" s="3" t="s">
        <v>126</v>
      </c>
      <c r="I901" t="str">
        <f t="shared" si="77"/>
        <v>/MiniDexed/TG6/Edit Voice/OP4/EG Level 2</v>
      </c>
      <c r="J901">
        <f t="shared" si="78"/>
        <v>11</v>
      </c>
      <c r="K901" t="str" cm="1">
        <f t="array" ref="K901">INDEX(A901:E901,1,COUNTA(A901:E901))</f>
        <v>EG Level 2</v>
      </c>
      <c r="L901" t="str">
        <f>VLOOKUP(K901,$K$2:L900,2,FALSE)</f>
        <v>EGL2</v>
      </c>
    </row>
    <row r="902" spans="1:12" outlineLevel="4" x14ac:dyDescent="0.25">
      <c r="A902" t="str">
        <f t="shared" si="79"/>
        <v>MiniDexed</v>
      </c>
      <c r="B902" t="str">
        <f t="shared" si="75"/>
        <v>TG6</v>
      </c>
      <c r="C902" t="str">
        <f t="shared" si="76"/>
        <v>Edit Voice</v>
      </c>
      <c r="D902" t="str">
        <f t="shared" si="76"/>
        <v>OP4</v>
      </c>
      <c r="E902" t="s">
        <v>141</v>
      </c>
      <c r="F902">
        <v>0</v>
      </c>
      <c r="G902">
        <v>99</v>
      </c>
      <c r="H902" s="3" t="s">
        <v>127</v>
      </c>
      <c r="I902" t="str">
        <f t="shared" si="77"/>
        <v>/MiniDexed/TG6/Edit Voice/OP4/EG Level 3</v>
      </c>
      <c r="J902">
        <f t="shared" si="78"/>
        <v>12</v>
      </c>
      <c r="K902" t="str" cm="1">
        <f t="array" ref="K902">INDEX(A902:E902,1,COUNTA(A902:E902))</f>
        <v>EG Level 3</v>
      </c>
      <c r="L902" t="str">
        <f>VLOOKUP(K902,$K$2:L901,2,FALSE)</f>
        <v>EGL3</v>
      </c>
    </row>
    <row r="903" spans="1:12" outlineLevel="4" x14ac:dyDescent="0.25">
      <c r="A903" t="str">
        <f t="shared" si="79"/>
        <v>MiniDexed</v>
      </c>
      <c r="B903" t="str">
        <f t="shared" si="75"/>
        <v>TG6</v>
      </c>
      <c r="C903" t="str">
        <f t="shared" si="76"/>
        <v>Edit Voice</v>
      </c>
      <c r="D903" t="str">
        <f t="shared" si="76"/>
        <v>OP4</v>
      </c>
      <c r="E903" t="s">
        <v>142</v>
      </c>
      <c r="F903">
        <v>0</v>
      </c>
      <c r="G903">
        <v>99</v>
      </c>
      <c r="H903" s="3" t="s">
        <v>128</v>
      </c>
      <c r="I903" t="str">
        <f t="shared" si="77"/>
        <v>/MiniDexed/TG6/Edit Voice/OP4/EG Level 4</v>
      </c>
      <c r="J903">
        <f t="shared" si="78"/>
        <v>13</v>
      </c>
      <c r="K903" t="str" cm="1">
        <f t="array" ref="K903">INDEX(A903:E903,1,COUNTA(A903:E903))</f>
        <v>EG Level 4</v>
      </c>
      <c r="L903" t="str">
        <f>VLOOKUP(K903,$K$2:L902,2,FALSE)</f>
        <v>EGL4</v>
      </c>
    </row>
    <row r="904" spans="1:12" outlineLevel="4" x14ac:dyDescent="0.25">
      <c r="A904" t="str">
        <f t="shared" si="79"/>
        <v>MiniDexed</v>
      </c>
      <c r="B904" t="str">
        <f t="shared" si="75"/>
        <v>TG6</v>
      </c>
      <c r="C904" t="str">
        <f t="shared" si="76"/>
        <v>Edit Voice</v>
      </c>
      <c r="D904" t="str">
        <f t="shared" si="76"/>
        <v>OP4</v>
      </c>
      <c r="E904" t="s">
        <v>27</v>
      </c>
      <c r="F904">
        <v>0</v>
      </c>
      <c r="G904">
        <v>99</v>
      </c>
      <c r="H904" s="3" t="s">
        <v>129</v>
      </c>
      <c r="I904" t="str">
        <f t="shared" si="77"/>
        <v>/MiniDexed/TG6/Edit Voice/OP4/Break Point</v>
      </c>
      <c r="J904">
        <f t="shared" si="78"/>
        <v>14</v>
      </c>
      <c r="K904" t="str" cm="1">
        <f t="array" ref="K904">INDEX(A904:E904,1,COUNTA(A904:E904))</f>
        <v>Break Point</v>
      </c>
      <c r="L904" t="str">
        <f>VLOOKUP(K904,$K$2:L903,2,FALSE)</f>
        <v>Brk</v>
      </c>
    </row>
    <row r="905" spans="1:12" outlineLevel="4" x14ac:dyDescent="0.25">
      <c r="A905" t="str">
        <f t="shared" si="79"/>
        <v>MiniDexed</v>
      </c>
      <c r="B905" t="str">
        <f t="shared" si="75"/>
        <v>TG6</v>
      </c>
      <c r="C905" t="str">
        <f t="shared" si="76"/>
        <v>Edit Voice</v>
      </c>
      <c r="D905" t="str">
        <f t="shared" si="76"/>
        <v>OP4</v>
      </c>
      <c r="E905" t="s">
        <v>28</v>
      </c>
      <c r="F905">
        <v>0</v>
      </c>
      <c r="G905">
        <v>99</v>
      </c>
      <c r="H905" s="3" t="s">
        <v>130</v>
      </c>
      <c r="I905" t="str">
        <f t="shared" si="77"/>
        <v>/MiniDexed/TG6/Edit Voice/OP4/L Key Depth</v>
      </c>
      <c r="J905">
        <f t="shared" si="78"/>
        <v>15</v>
      </c>
      <c r="K905" t="str" cm="1">
        <f t="array" ref="K905">INDEX(A905:E905,1,COUNTA(A905:E905))</f>
        <v>L Key Depth</v>
      </c>
      <c r="L905" t="str">
        <f>VLOOKUP(K905,$K$2:L904,2,FALSE)</f>
        <v>LK D</v>
      </c>
    </row>
    <row r="906" spans="1:12" outlineLevel="4" x14ac:dyDescent="0.25">
      <c r="A906" t="str">
        <f t="shared" si="79"/>
        <v>MiniDexed</v>
      </c>
      <c r="B906" t="str">
        <f t="shared" si="75"/>
        <v>TG6</v>
      </c>
      <c r="C906" t="str">
        <f t="shared" si="76"/>
        <v>Edit Voice</v>
      </c>
      <c r="D906" t="str">
        <f t="shared" si="76"/>
        <v>OP4</v>
      </c>
      <c r="E906" t="s">
        <v>29</v>
      </c>
      <c r="F906">
        <v>0</v>
      </c>
      <c r="G906">
        <v>99</v>
      </c>
      <c r="H906" s="3" t="s">
        <v>131</v>
      </c>
      <c r="I906" t="str">
        <f t="shared" si="77"/>
        <v>/MiniDexed/TG6/Edit Voice/OP4/R Key Depth</v>
      </c>
      <c r="J906">
        <f t="shared" si="78"/>
        <v>16</v>
      </c>
      <c r="K906" t="str" cm="1">
        <f t="array" ref="K906">INDEX(A906:E906,1,COUNTA(A906:E906))</f>
        <v>R Key Depth</v>
      </c>
      <c r="L906" t="str">
        <f>VLOOKUP(K906,$K$2:L905,2,FALSE)</f>
        <v>RK D</v>
      </c>
    </row>
    <row r="907" spans="1:12" outlineLevel="4" x14ac:dyDescent="0.25">
      <c r="A907" t="str">
        <f t="shared" si="79"/>
        <v>MiniDexed</v>
      </c>
      <c r="B907" t="str">
        <f t="shared" si="75"/>
        <v>TG6</v>
      </c>
      <c r="C907" t="str">
        <f t="shared" si="76"/>
        <v>Edit Voice</v>
      </c>
      <c r="D907" t="str">
        <f t="shared" si="76"/>
        <v>OP4</v>
      </c>
      <c r="E907" t="s">
        <v>30</v>
      </c>
      <c r="F907">
        <v>0</v>
      </c>
      <c r="G907">
        <v>3</v>
      </c>
      <c r="H907" s="3" t="s">
        <v>132</v>
      </c>
      <c r="I907" t="str">
        <f t="shared" si="77"/>
        <v>/MiniDexed/TG6/Edit Voice/OP4/L Key Scale</v>
      </c>
      <c r="J907">
        <f t="shared" si="78"/>
        <v>17</v>
      </c>
      <c r="K907" t="str" cm="1">
        <f t="array" ref="K907">INDEX(A907:E907,1,COUNTA(A907:E907))</f>
        <v>L Key Scale</v>
      </c>
      <c r="L907" t="str">
        <f>VLOOKUP(K907,$K$2:L906,2,FALSE)</f>
        <v>LK S</v>
      </c>
    </row>
    <row r="908" spans="1:12" outlineLevel="4" x14ac:dyDescent="0.25">
      <c r="A908" t="str">
        <f t="shared" si="79"/>
        <v>MiniDexed</v>
      </c>
      <c r="B908" t="str">
        <f t="shared" si="75"/>
        <v>TG6</v>
      </c>
      <c r="C908" t="str">
        <f t="shared" si="76"/>
        <v>Edit Voice</v>
      </c>
      <c r="D908" t="str">
        <f t="shared" si="76"/>
        <v>OP4</v>
      </c>
      <c r="E908" t="s">
        <v>31</v>
      </c>
      <c r="F908">
        <v>0</v>
      </c>
      <c r="G908">
        <v>3</v>
      </c>
      <c r="H908" s="3" t="s">
        <v>133</v>
      </c>
      <c r="I908" t="str">
        <f t="shared" si="77"/>
        <v>/MiniDexed/TG6/Edit Voice/OP4/R Key Scale</v>
      </c>
      <c r="J908">
        <f t="shared" si="78"/>
        <v>18</v>
      </c>
      <c r="K908" t="str" cm="1">
        <f t="array" ref="K908">INDEX(A908:E908,1,COUNTA(A908:E908))</f>
        <v>R Key Scale</v>
      </c>
      <c r="L908" t="str">
        <f>VLOOKUP(K908,$K$2:L907,2,FALSE)</f>
        <v>RK S</v>
      </c>
    </row>
    <row r="909" spans="1:12" outlineLevel="4" x14ac:dyDescent="0.25">
      <c r="A909" t="str">
        <f t="shared" si="79"/>
        <v>MiniDexed</v>
      </c>
      <c r="B909" t="str">
        <f t="shared" si="75"/>
        <v>TG6</v>
      </c>
      <c r="C909" t="str">
        <f t="shared" si="76"/>
        <v>Edit Voice</v>
      </c>
      <c r="D909" t="str">
        <f t="shared" si="76"/>
        <v>OP4</v>
      </c>
      <c r="E909" t="s">
        <v>32</v>
      </c>
      <c r="F909">
        <v>0</v>
      </c>
      <c r="G909">
        <v>7</v>
      </c>
      <c r="H909" s="3" t="s">
        <v>134</v>
      </c>
      <c r="I909" t="str">
        <f t="shared" si="77"/>
        <v>/MiniDexed/TG6/Edit Voice/OP4/Rate Scaling</v>
      </c>
      <c r="J909">
        <f t="shared" si="78"/>
        <v>19</v>
      </c>
      <c r="K909" t="str" cm="1">
        <f t="array" ref="K909">INDEX(A909:E909,1,COUNTA(A909:E909))</f>
        <v>Rate Scaling</v>
      </c>
      <c r="L909" t="str">
        <f>VLOOKUP(K909,$K$2:L908,2,FALSE)</f>
        <v>Rate</v>
      </c>
    </row>
    <row r="910" spans="1:12" outlineLevel="4" x14ac:dyDescent="0.25">
      <c r="A910" t="str">
        <f t="shared" si="79"/>
        <v>MiniDexed</v>
      </c>
      <c r="B910" t="str">
        <f t="shared" si="75"/>
        <v>TG6</v>
      </c>
      <c r="C910" t="str">
        <f t="shared" si="76"/>
        <v>Edit Voice</v>
      </c>
      <c r="D910" t="str">
        <f t="shared" si="76"/>
        <v>OP4</v>
      </c>
      <c r="E910" t="s">
        <v>34</v>
      </c>
      <c r="F910">
        <v>0</v>
      </c>
      <c r="G910">
        <v>3</v>
      </c>
      <c r="H910" s="3" t="s">
        <v>135</v>
      </c>
      <c r="I910" t="str">
        <f t="shared" si="77"/>
        <v>/MiniDexed/TG6/Edit Voice/OP4/A Mod Sens.</v>
      </c>
      <c r="J910">
        <f t="shared" si="78"/>
        <v>20</v>
      </c>
      <c r="K910" t="str" cm="1">
        <f t="array" ref="K910">INDEX(A910:E910,1,COUNTA(A910:E910))</f>
        <v>A Mod Sens.</v>
      </c>
      <c r="L910" t="str">
        <f>VLOOKUP(K910,$K$2:L909,2,FALSE)</f>
        <v>AM S</v>
      </c>
    </row>
    <row r="911" spans="1:12" outlineLevel="4" x14ac:dyDescent="0.25">
      <c r="A911" t="str">
        <f t="shared" si="79"/>
        <v>MiniDexed</v>
      </c>
      <c r="B911" t="str">
        <f t="shared" si="75"/>
        <v>TG6</v>
      </c>
      <c r="C911" t="str">
        <f t="shared" si="76"/>
        <v>Edit Voice</v>
      </c>
      <c r="D911" t="str">
        <f t="shared" si="76"/>
        <v>OP4</v>
      </c>
      <c r="E911" t="s">
        <v>33</v>
      </c>
      <c r="F911">
        <v>0</v>
      </c>
      <c r="G911">
        <v>7</v>
      </c>
      <c r="H911" s="3" t="s">
        <v>136</v>
      </c>
      <c r="I911" t="str">
        <f t="shared" si="77"/>
        <v>/MiniDexed/TG6/Edit Voice/OP4/K Vel. Sens</v>
      </c>
      <c r="J911">
        <f t="shared" si="78"/>
        <v>21</v>
      </c>
      <c r="K911" t="str" cm="1">
        <f t="array" ref="K911">INDEX(A911:E911,1,COUNTA(A911:E911))</f>
        <v>K Vel. Sens</v>
      </c>
      <c r="L911" t="str">
        <f>VLOOKUP(K911,$K$2:L910,2,FALSE)</f>
        <v>KV S</v>
      </c>
    </row>
    <row r="912" spans="1:12" outlineLevel="3" x14ac:dyDescent="0.25">
      <c r="A912" t="str">
        <f t="shared" si="79"/>
        <v>MiniDexed</v>
      </c>
      <c r="B912" t="str">
        <f t="shared" si="75"/>
        <v>TG6</v>
      </c>
      <c r="C912" t="str">
        <f t="shared" si="76"/>
        <v>Edit Voice</v>
      </c>
      <c r="D912" s="1" t="s">
        <v>38</v>
      </c>
      <c r="I912" t="str">
        <f t="shared" si="77"/>
        <v>/MiniDexed/TG6/Edit Voice/OP5</v>
      </c>
      <c r="J912">
        <f t="shared" si="78"/>
        <v>1</v>
      </c>
      <c r="K912" t="str" cm="1">
        <f t="array" ref="K912">INDEX(A912:E912,1,COUNTA(A912:E912))</f>
        <v>OP5</v>
      </c>
      <c r="L912" t="str">
        <f>VLOOKUP(K912,$K$2:L911,2,FALSE)</f>
        <v>OP5</v>
      </c>
    </row>
    <row r="913" spans="1:12" outlineLevel="4" x14ac:dyDescent="0.25">
      <c r="A913" t="str">
        <f t="shared" si="79"/>
        <v>MiniDexed</v>
      </c>
      <c r="B913" t="str">
        <f t="shared" si="75"/>
        <v>TG6</v>
      </c>
      <c r="C913" t="str">
        <f t="shared" si="76"/>
        <v>Edit Voice</v>
      </c>
      <c r="D913" t="str">
        <f>D912</f>
        <v>OP5</v>
      </c>
      <c r="E913" t="s">
        <v>18</v>
      </c>
      <c r="F913">
        <v>0</v>
      </c>
      <c r="G913">
        <v>99</v>
      </c>
      <c r="H913" s="3" t="s">
        <v>116</v>
      </c>
      <c r="I913" t="str">
        <f t="shared" si="77"/>
        <v>/MiniDexed/TG6/Edit Voice/OP5/Output Level</v>
      </c>
      <c r="J913">
        <f t="shared" si="78"/>
        <v>1</v>
      </c>
      <c r="K913" t="str" cm="1">
        <f t="array" ref="K913">INDEX(A913:E913,1,COUNTA(A913:E913))</f>
        <v>Output Level</v>
      </c>
      <c r="L913" t="str">
        <f>VLOOKUP(K913,$K$2:L912,2,FALSE)</f>
        <v>Lvl</v>
      </c>
    </row>
    <row r="914" spans="1:12" outlineLevel="4" x14ac:dyDescent="0.25">
      <c r="A914" t="str">
        <f t="shared" si="79"/>
        <v>MiniDexed</v>
      </c>
      <c r="B914" t="str">
        <f t="shared" si="75"/>
        <v>TG6</v>
      </c>
      <c r="C914" t="str">
        <f t="shared" si="76"/>
        <v>Edit Voice</v>
      </c>
      <c r="D914" t="str">
        <f t="shared" si="76"/>
        <v>OP5</v>
      </c>
      <c r="E914" t="s">
        <v>19</v>
      </c>
      <c r="F914">
        <v>0</v>
      </c>
      <c r="G914">
        <v>31</v>
      </c>
      <c r="H914" s="3" t="s">
        <v>117</v>
      </c>
      <c r="I914" t="str">
        <f t="shared" si="77"/>
        <v>/MiniDexed/TG6/Edit Voice/OP5/Freq Coarse</v>
      </c>
      <c r="J914">
        <f t="shared" si="78"/>
        <v>2</v>
      </c>
      <c r="K914" t="str" cm="1">
        <f t="array" ref="K914">INDEX(A914:E914,1,COUNTA(A914:E914))</f>
        <v>Freq Coarse</v>
      </c>
      <c r="L914" t="str">
        <f>VLOOKUP(K914,$K$2:L913,2,FALSE)</f>
        <v>Coar</v>
      </c>
    </row>
    <row r="915" spans="1:12" outlineLevel="4" x14ac:dyDescent="0.25">
      <c r="A915" t="str">
        <f t="shared" si="79"/>
        <v>MiniDexed</v>
      </c>
      <c r="B915" t="str">
        <f t="shared" si="75"/>
        <v>TG6</v>
      </c>
      <c r="C915" t="str">
        <f t="shared" si="76"/>
        <v>Edit Voice</v>
      </c>
      <c r="D915" t="str">
        <f t="shared" si="76"/>
        <v>OP5</v>
      </c>
      <c r="E915" t="s">
        <v>20</v>
      </c>
      <c r="F915">
        <v>0</v>
      </c>
      <c r="G915">
        <v>99</v>
      </c>
      <c r="H915" s="3" t="s">
        <v>118</v>
      </c>
      <c r="I915" t="str">
        <f t="shared" si="77"/>
        <v>/MiniDexed/TG6/Edit Voice/OP5/Freq Fine</v>
      </c>
      <c r="J915">
        <f t="shared" si="78"/>
        <v>3</v>
      </c>
      <c r="K915" t="str" cm="1">
        <f t="array" ref="K915">INDEX(A915:E915,1,COUNTA(A915:E915))</f>
        <v>Freq Fine</v>
      </c>
      <c r="L915" t="str">
        <f>VLOOKUP(K915,$K$2:L914,2,FALSE)</f>
        <v>Fine</v>
      </c>
    </row>
    <row r="916" spans="1:12" outlineLevel="4" x14ac:dyDescent="0.25">
      <c r="A916" t="str">
        <f t="shared" si="79"/>
        <v>MiniDexed</v>
      </c>
      <c r="B916" t="str">
        <f t="shared" si="75"/>
        <v>TG6</v>
      </c>
      <c r="C916" t="str">
        <f t="shared" si="76"/>
        <v>Edit Voice</v>
      </c>
      <c r="D916" t="str">
        <f t="shared" si="76"/>
        <v>OP5</v>
      </c>
      <c r="E916" t="s">
        <v>21</v>
      </c>
      <c r="F916">
        <v>0</v>
      </c>
      <c r="G916">
        <v>14</v>
      </c>
      <c r="H916" s="3" t="s">
        <v>119</v>
      </c>
      <c r="I916" t="str">
        <f t="shared" si="77"/>
        <v>/MiniDexed/TG6/Edit Voice/OP5/Osc Detune</v>
      </c>
      <c r="J916">
        <f t="shared" si="78"/>
        <v>4</v>
      </c>
      <c r="K916" t="str" cm="1">
        <f t="array" ref="K916">INDEX(A916:E916,1,COUNTA(A916:E916))</f>
        <v>Osc Detune</v>
      </c>
      <c r="L916" t="str">
        <f>VLOOKUP(K916,$K$2:L915,2,FALSE)</f>
        <v>Detn</v>
      </c>
    </row>
    <row r="917" spans="1:12" outlineLevel="4" x14ac:dyDescent="0.25">
      <c r="A917" t="str">
        <f t="shared" si="79"/>
        <v>MiniDexed</v>
      </c>
      <c r="B917" t="str">
        <f t="shared" si="75"/>
        <v>TG6</v>
      </c>
      <c r="C917" t="str">
        <f t="shared" si="76"/>
        <v>Edit Voice</v>
      </c>
      <c r="D917" t="str">
        <f t="shared" si="76"/>
        <v>OP5</v>
      </c>
      <c r="E917" t="s">
        <v>22</v>
      </c>
      <c r="F917">
        <v>0</v>
      </c>
      <c r="G917">
        <v>1</v>
      </c>
      <c r="H917" s="3" t="s">
        <v>120</v>
      </c>
      <c r="I917" t="str">
        <f t="shared" si="77"/>
        <v>/MiniDexed/TG6/Edit Voice/OP5/Osc Mode</v>
      </c>
      <c r="J917">
        <f t="shared" si="78"/>
        <v>5</v>
      </c>
      <c r="K917" t="str" cm="1">
        <f t="array" ref="K917">INDEX(A917:E917,1,COUNTA(A917:E917))</f>
        <v>Osc Mode</v>
      </c>
      <c r="L917" t="str">
        <f>VLOOKUP(K917,$K$2:L916,2,FALSE)</f>
        <v>Mode</v>
      </c>
    </row>
    <row r="918" spans="1:12" outlineLevel="4" x14ac:dyDescent="0.25">
      <c r="A918" t="str">
        <f t="shared" si="79"/>
        <v>MiniDexed</v>
      </c>
      <c r="B918" t="str">
        <f t="shared" si="75"/>
        <v>TG6</v>
      </c>
      <c r="C918" t="str">
        <f t="shared" si="76"/>
        <v>Edit Voice</v>
      </c>
      <c r="D918" t="str">
        <f t="shared" si="76"/>
        <v>OP5</v>
      </c>
      <c r="E918" t="s">
        <v>23</v>
      </c>
      <c r="F918">
        <v>0</v>
      </c>
      <c r="G918">
        <v>99</v>
      </c>
      <c r="H918" s="3" t="s">
        <v>121</v>
      </c>
      <c r="I918" t="str">
        <f t="shared" si="77"/>
        <v>/MiniDexed/TG6/Edit Voice/OP5/EG Rate 1</v>
      </c>
      <c r="J918">
        <f t="shared" si="78"/>
        <v>6</v>
      </c>
      <c r="K918" t="str" cm="1">
        <f t="array" ref="K918">INDEX(A918:E918,1,COUNTA(A918:E918))</f>
        <v>EG Rate 1</v>
      </c>
      <c r="L918" t="str">
        <f>VLOOKUP(K918,$K$2:L917,2,FALSE)</f>
        <v>EGR1</v>
      </c>
    </row>
    <row r="919" spans="1:12" outlineLevel="4" x14ac:dyDescent="0.25">
      <c r="A919" t="str">
        <f t="shared" si="79"/>
        <v>MiniDexed</v>
      </c>
      <c r="B919" t="str">
        <f t="shared" si="75"/>
        <v>TG6</v>
      </c>
      <c r="C919" t="str">
        <f t="shared" si="76"/>
        <v>Edit Voice</v>
      </c>
      <c r="D919" t="str">
        <f t="shared" si="76"/>
        <v>OP5</v>
      </c>
      <c r="E919" t="s">
        <v>24</v>
      </c>
      <c r="F919">
        <v>0</v>
      </c>
      <c r="G919">
        <v>99</v>
      </c>
      <c r="H919" s="3" t="s">
        <v>122</v>
      </c>
      <c r="I919" t="str">
        <f t="shared" si="77"/>
        <v>/MiniDexed/TG6/Edit Voice/OP5/EG Rate 2</v>
      </c>
      <c r="J919">
        <f t="shared" si="78"/>
        <v>7</v>
      </c>
      <c r="K919" t="str" cm="1">
        <f t="array" ref="K919">INDEX(A919:E919,1,COUNTA(A919:E919))</f>
        <v>EG Rate 2</v>
      </c>
      <c r="L919" t="str">
        <f>VLOOKUP(K919,$K$2:L918,2,FALSE)</f>
        <v>EGR2</v>
      </c>
    </row>
    <row r="920" spans="1:12" outlineLevel="4" x14ac:dyDescent="0.25">
      <c r="A920" t="str">
        <f t="shared" si="79"/>
        <v>MiniDexed</v>
      </c>
      <c r="B920" t="str">
        <f t="shared" si="75"/>
        <v>TG6</v>
      </c>
      <c r="C920" t="str">
        <f t="shared" si="76"/>
        <v>Edit Voice</v>
      </c>
      <c r="D920" t="str">
        <f t="shared" si="76"/>
        <v>OP5</v>
      </c>
      <c r="E920" t="s">
        <v>25</v>
      </c>
      <c r="F920">
        <v>0</v>
      </c>
      <c r="G920">
        <v>99</v>
      </c>
      <c r="H920" s="3" t="s">
        <v>123</v>
      </c>
      <c r="I920" t="str">
        <f t="shared" si="77"/>
        <v>/MiniDexed/TG6/Edit Voice/OP5/EG Rate 3</v>
      </c>
      <c r="J920">
        <f t="shared" si="78"/>
        <v>8</v>
      </c>
      <c r="K920" t="str" cm="1">
        <f t="array" ref="K920">INDEX(A920:E920,1,COUNTA(A920:E920))</f>
        <v>EG Rate 3</v>
      </c>
      <c r="L920" t="str">
        <f>VLOOKUP(K920,$K$2:L919,2,FALSE)</f>
        <v>EGR3</v>
      </c>
    </row>
    <row r="921" spans="1:12" outlineLevel="4" x14ac:dyDescent="0.25">
      <c r="A921" t="str">
        <f t="shared" si="79"/>
        <v>MiniDexed</v>
      </c>
      <c r="B921" t="str">
        <f t="shared" si="75"/>
        <v>TG6</v>
      </c>
      <c r="C921" t="str">
        <f t="shared" si="76"/>
        <v>Edit Voice</v>
      </c>
      <c r="D921" t="str">
        <f t="shared" si="76"/>
        <v>OP5</v>
      </c>
      <c r="E921" t="s">
        <v>26</v>
      </c>
      <c r="F921">
        <v>0</v>
      </c>
      <c r="G921">
        <v>99</v>
      </c>
      <c r="H921" s="3" t="s">
        <v>124</v>
      </c>
      <c r="I921" t="str">
        <f t="shared" si="77"/>
        <v>/MiniDexed/TG6/Edit Voice/OP5/EG Rate 4</v>
      </c>
      <c r="J921">
        <f t="shared" si="78"/>
        <v>9</v>
      </c>
      <c r="K921" t="str" cm="1">
        <f t="array" ref="K921">INDEX(A921:E921,1,COUNTA(A921:E921))</f>
        <v>EG Rate 4</v>
      </c>
      <c r="L921" t="str">
        <f>VLOOKUP(K921,$K$2:L920,2,FALSE)</f>
        <v>EGR4</v>
      </c>
    </row>
    <row r="922" spans="1:12" outlineLevel="4" x14ac:dyDescent="0.25">
      <c r="A922" t="str">
        <f t="shared" si="79"/>
        <v>MiniDexed</v>
      </c>
      <c r="B922" t="str">
        <f t="shared" si="75"/>
        <v>TG6</v>
      </c>
      <c r="C922" t="str">
        <f t="shared" si="76"/>
        <v>Edit Voice</v>
      </c>
      <c r="D922" t="str">
        <f t="shared" si="76"/>
        <v>OP5</v>
      </c>
      <c r="E922" t="s">
        <v>139</v>
      </c>
      <c r="F922">
        <v>0</v>
      </c>
      <c r="G922">
        <v>99</v>
      </c>
      <c r="H922" s="3" t="s">
        <v>125</v>
      </c>
      <c r="I922" t="str">
        <f t="shared" si="77"/>
        <v>/MiniDexed/TG6/Edit Voice/OP5/EG Level 1</v>
      </c>
      <c r="J922">
        <f t="shared" si="78"/>
        <v>10</v>
      </c>
      <c r="K922" t="str" cm="1">
        <f t="array" ref="K922">INDEX(A922:E922,1,COUNTA(A922:E922))</f>
        <v>EG Level 1</v>
      </c>
      <c r="L922" t="str">
        <f>VLOOKUP(K922,$K$2:L921,2,FALSE)</f>
        <v>EGL1</v>
      </c>
    </row>
    <row r="923" spans="1:12" outlineLevel="4" x14ac:dyDescent="0.25">
      <c r="A923" t="str">
        <f t="shared" si="79"/>
        <v>MiniDexed</v>
      </c>
      <c r="B923" t="str">
        <f t="shared" si="75"/>
        <v>TG6</v>
      </c>
      <c r="C923" t="str">
        <f t="shared" si="76"/>
        <v>Edit Voice</v>
      </c>
      <c r="D923" t="str">
        <f t="shared" si="76"/>
        <v>OP5</v>
      </c>
      <c r="E923" t="s">
        <v>140</v>
      </c>
      <c r="F923">
        <v>0</v>
      </c>
      <c r="G923">
        <v>99</v>
      </c>
      <c r="H923" s="3" t="s">
        <v>126</v>
      </c>
      <c r="I923" t="str">
        <f t="shared" si="77"/>
        <v>/MiniDexed/TG6/Edit Voice/OP5/EG Level 2</v>
      </c>
      <c r="J923">
        <f t="shared" si="78"/>
        <v>11</v>
      </c>
      <c r="K923" t="str" cm="1">
        <f t="array" ref="K923">INDEX(A923:E923,1,COUNTA(A923:E923))</f>
        <v>EG Level 2</v>
      </c>
      <c r="L923" t="str">
        <f>VLOOKUP(K923,$K$2:L922,2,FALSE)</f>
        <v>EGL2</v>
      </c>
    </row>
    <row r="924" spans="1:12" outlineLevel="4" x14ac:dyDescent="0.25">
      <c r="A924" t="str">
        <f t="shared" si="79"/>
        <v>MiniDexed</v>
      </c>
      <c r="B924" t="str">
        <f t="shared" si="75"/>
        <v>TG6</v>
      </c>
      <c r="C924" t="str">
        <f t="shared" si="76"/>
        <v>Edit Voice</v>
      </c>
      <c r="D924" t="str">
        <f t="shared" si="76"/>
        <v>OP5</v>
      </c>
      <c r="E924" t="s">
        <v>141</v>
      </c>
      <c r="F924">
        <v>0</v>
      </c>
      <c r="G924">
        <v>99</v>
      </c>
      <c r="H924" s="3" t="s">
        <v>127</v>
      </c>
      <c r="I924" t="str">
        <f t="shared" si="77"/>
        <v>/MiniDexed/TG6/Edit Voice/OP5/EG Level 3</v>
      </c>
      <c r="J924">
        <f t="shared" si="78"/>
        <v>12</v>
      </c>
      <c r="K924" t="str" cm="1">
        <f t="array" ref="K924">INDEX(A924:E924,1,COUNTA(A924:E924))</f>
        <v>EG Level 3</v>
      </c>
      <c r="L924" t="str">
        <f>VLOOKUP(K924,$K$2:L923,2,FALSE)</f>
        <v>EGL3</v>
      </c>
    </row>
    <row r="925" spans="1:12" outlineLevel="4" x14ac:dyDescent="0.25">
      <c r="A925" t="str">
        <f t="shared" si="79"/>
        <v>MiniDexed</v>
      </c>
      <c r="B925" t="str">
        <f t="shared" si="75"/>
        <v>TG6</v>
      </c>
      <c r="C925" t="str">
        <f t="shared" si="76"/>
        <v>Edit Voice</v>
      </c>
      <c r="D925" t="str">
        <f t="shared" si="76"/>
        <v>OP5</v>
      </c>
      <c r="E925" t="s">
        <v>142</v>
      </c>
      <c r="F925">
        <v>0</v>
      </c>
      <c r="G925">
        <v>99</v>
      </c>
      <c r="H925" s="3" t="s">
        <v>128</v>
      </c>
      <c r="I925" t="str">
        <f t="shared" si="77"/>
        <v>/MiniDexed/TG6/Edit Voice/OP5/EG Level 4</v>
      </c>
      <c r="J925">
        <f t="shared" si="78"/>
        <v>13</v>
      </c>
      <c r="K925" t="str" cm="1">
        <f t="array" ref="K925">INDEX(A925:E925,1,COUNTA(A925:E925))</f>
        <v>EG Level 4</v>
      </c>
      <c r="L925" t="str">
        <f>VLOOKUP(K925,$K$2:L924,2,FALSE)</f>
        <v>EGL4</v>
      </c>
    </row>
    <row r="926" spans="1:12" outlineLevel="4" x14ac:dyDescent="0.25">
      <c r="A926" t="str">
        <f t="shared" si="79"/>
        <v>MiniDexed</v>
      </c>
      <c r="B926" t="str">
        <f t="shared" si="75"/>
        <v>TG6</v>
      </c>
      <c r="C926" t="str">
        <f t="shared" si="76"/>
        <v>Edit Voice</v>
      </c>
      <c r="D926" t="str">
        <f t="shared" si="76"/>
        <v>OP5</v>
      </c>
      <c r="E926" t="s">
        <v>27</v>
      </c>
      <c r="F926">
        <v>0</v>
      </c>
      <c r="G926">
        <v>99</v>
      </c>
      <c r="H926" s="3" t="s">
        <v>129</v>
      </c>
      <c r="I926" t="str">
        <f t="shared" si="77"/>
        <v>/MiniDexed/TG6/Edit Voice/OP5/Break Point</v>
      </c>
      <c r="J926">
        <f t="shared" si="78"/>
        <v>14</v>
      </c>
      <c r="K926" t="str" cm="1">
        <f t="array" ref="K926">INDEX(A926:E926,1,COUNTA(A926:E926))</f>
        <v>Break Point</v>
      </c>
      <c r="L926" t="str">
        <f>VLOOKUP(K926,$K$2:L925,2,FALSE)</f>
        <v>Brk</v>
      </c>
    </row>
    <row r="927" spans="1:12" outlineLevel="4" x14ac:dyDescent="0.25">
      <c r="A927" t="str">
        <f t="shared" si="79"/>
        <v>MiniDexed</v>
      </c>
      <c r="B927" t="str">
        <f t="shared" si="75"/>
        <v>TG6</v>
      </c>
      <c r="C927" t="str">
        <f t="shared" si="76"/>
        <v>Edit Voice</v>
      </c>
      <c r="D927" t="str">
        <f t="shared" si="76"/>
        <v>OP5</v>
      </c>
      <c r="E927" t="s">
        <v>28</v>
      </c>
      <c r="F927">
        <v>0</v>
      </c>
      <c r="G927">
        <v>99</v>
      </c>
      <c r="H927" s="3" t="s">
        <v>130</v>
      </c>
      <c r="I927" t="str">
        <f t="shared" si="77"/>
        <v>/MiniDexed/TG6/Edit Voice/OP5/L Key Depth</v>
      </c>
      <c r="J927">
        <f t="shared" si="78"/>
        <v>15</v>
      </c>
      <c r="K927" t="str" cm="1">
        <f t="array" ref="K927">INDEX(A927:E927,1,COUNTA(A927:E927))</f>
        <v>L Key Depth</v>
      </c>
      <c r="L927" t="str">
        <f>VLOOKUP(K927,$K$2:L926,2,FALSE)</f>
        <v>LK D</v>
      </c>
    </row>
    <row r="928" spans="1:12" outlineLevel="4" x14ac:dyDescent="0.25">
      <c r="A928" t="str">
        <f t="shared" si="79"/>
        <v>MiniDexed</v>
      </c>
      <c r="B928" t="str">
        <f t="shared" si="75"/>
        <v>TG6</v>
      </c>
      <c r="C928" t="str">
        <f t="shared" si="76"/>
        <v>Edit Voice</v>
      </c>
      <c r="D928" t="str">
        <f t="shared" si="76"/>
        <v>OP5</v>
      </c>
      <c r="E928" t="s">
        <v>29</v>
      </c>
      <c r="F928">
        <v>0</v>
      </c>
      <c r="G928">
        <v>99</v>
      </c>
      <c r="H928" s="3" t="s">
        <v>131</v>
      </c>
      <c r="I928" t="str">
        <f t="shared" si="77"/>
        <v>/MiniDexed/TG6/Edit Voice/OP5/R Key Depth</v>
      </c>
      <c r="J928">
        <f t="shared" si="78"/>
        <v>16</v>
      </c>
      <c r="K928" t="str" cm="1">
        <f t="array" ref="K928">INDEX(A928:E928,1,COUNTA(A928:E928))</f>
        <v>R Key Depth</v>
      </c>
      <c r="L928" t="str">
        <f>VLOOKUP(K928,$K$2:L927,2,FALSE)</f>
        <v>RK D</v>
      </c>
    </row>
    <row r="929" spans="1:12" outlineLevel="4" x14ac:dyDescent="0.25">
      <c r="A929" t="str">
        <f t="shared" si="79"/>
        <v>MiniDexed</v>
      </c>
      <c r="B929" t="str">
        <f t="shared" si="75"/>
        <v>TG6</v>
      </c>
      <c r="C929" t="str">
        <f t="shared" si="76"/>
        <v>Edit Voice</v>
      </c>
      <c r="D929" t="str">
        <f t="shared" si="76"/>
        <v>OP5</v>
      </c>
      <c r="E929" t="s">
        <v>30</v>
      </c>
      <c r="F929">
        <v>0</v>
      </c>
      <c r="G929">
        <v>3</v>
      </c>
      <c r="H929" s="3" t="s">
        <v>132</v>
      </c>
      <c r="I929" t="str">
        <f t="shared" si="77"/>
        <v>/MiniDexed/TG6/Edit Voice/OP5/L Key Scale</v>
      </c>
      <c r="J929">
        <f t="shared" si="78"/>
        <v>17</v>
      </c>
      <c r="K929" t="str" cm="1">
        <f t="array" ref="K929">INDEX(A929:E929,1,COUNTA(A929:E929))</f>
        <v>L Key Scale</v>
      </c>
      <c r="L929" t="str">
        <f>VLOOKUP(K929,$K$2:L928,2,FALSE)</f>
        <v>LK S</v>
      </c>
    </row>
    <row r="930" spans="1:12" outlineLevel="4" x14ac:dyDescent="0.25">
      <c r="A930" t="str">
        <f t="shared" si="79"/>
        <v>MiniDexed</v>
      </c>
      <c r="B930" t="str">
        <f t="shared" si="75"/>
        <v>TG6</v>
      </c>
      <c r="C930" t="str">
        <f t="shared" si="76"/>
        <v>Edit Voice</v>
      </c>
      <c r="D930" t="str">
        <f t="shared" si="76"/>
        <v>OP5</v>
      </c>
      <c r="E930" t="s">
        <v>31</v>
      </c>
      <c r="F930">
        <v>0</v>
      </c>
      <c r="G930">
        <v>3</v>
      </c>
      <c r="H930" s="3" t="s">
        <v>133</v>
      </c>
      <c r="I930" t="str">
        <f t="shared" si="77"/>
        <v>/MiniDexed/TG6/Edit Voice/OP5/R Key Scale</v>
      </c>
      <c r="J930">
        <f t="shared" si="78"/>
        <v>18</v>
      </c>
      <c r="K930" t="str" cm="1">
        <f t="array" ref="K930">INDEX(A930:E930,1,COUNTA(A930:E930))</f>
        <v>R Key Scale</v>
      </c>
      <c r="L930" t="str">
        <f>VLOOKUP(K930,$K$2:L929,2,FALSE)</f>
        <v>RK S</v>
      </c>
    </row>
    <row r="931" spans="1:12" outlineLevel="4" x14ac:dyDescent="0.25">
      <c r="A931" t="str">
        <f t="shared" si="79"/>
        <v>MiniDexed</v>
      </c>
      <c r="B931" t="str">
        <f t="shared" si="75"/>
        <v>TG6</v>
      </c>
      <c r="C931" t="str">
        <f t="shared" si="76"/>
        <v>Edit Voice</v>
      </c>
      <c r="D931" t="str">
        <f t="shared" si="76"/>
        <v>OP5</v>
      </c>
      <c r="E931" t="s">
        <v>32</v>
      </c>
      <c r="F931">
        <v>0</v>
      </c>
      <c r="G931">
        <v>7</v>
      </c>
      <c r="H931" s="3" t="s">
        <v>134</v>
      </c>
      <c r="I931" t="str">
        <f t="shared" si="77"/>
        <v>/MiniDexed/TG6/Edit Voice/OP5/Rate Scaling</v>
      </c>
      <c r="J931">
        <f t="shared" si="78"/>
        <v>19</v>
      </c>
      <c r="K931" t="str" cm="1">
        <f t="array" ref="K931">INDEX(A931:E931,1,COUNTA(A931:E931))</f>
        <v>Rate Scaling</v>
      </c>
      <c r="L931" t="str">
        <f>VLOOKUP(K931,$K$2:L930,2,FALSE)</f>
        <v>Rate</v>
      </c>
    </row>
    <row r="932" spans="1:12" outlineLevel="4" x14ac:dyDescent="0.25">
      <c r="A932" t="str">
        <f t="shared" si="79"/>
        <v>MiniDexed</v>
      </c>
      <c r="B932" t="str">
        <f t="shared" si="75"/>
        <v>TG6</v>
      </c>
      <c r="C932" t="str">
        <f t="shared" si="76"/>
        <v>Edit Voice</v>
      </c>
      <c r="D932" t="str">
        <f t="shared" si="76"/>
        <v>OP5</v>
      </c>
      <c r="E932" t="s">
        <v>34</v>
      </c>
      <c r="F932">
        <v>0</v>
      </c>
      <c r="G932">
        <v>3</v>
      </c>
      <c r="H932" s="3" t="s">
        <v>135</v>
      </c>
      <c r="I932" t="str">
        <f t="shared" si="77"/>
        <v>/MiniDexed/TG6/Edit Voice/OP5/A Mod Sens.</v>
      </c>
      <c r="J932">
        <f t="shared" si="78"/>
        <v>20</v>
      </c>
      <c r="K932" t="str" cm="1">
        <f t="array" ref="K932">INDEX(A932:E932,1,COUNTA(A932:E932))</f>
        <v>A Mod Sens.</v>
      </c>
      <c r="L932" t="str">
        <f>VLOOKUP(K932,$K$2:L931,2,FALSE)</f>
        <v>AM S</v>
      </c>
    </row>
    <row r="933" spans="1:12" outlineLevel="4" x14ac:dyDescent="0.25">
      <c r="A933" t="str">
        <f t="shared" si="79"/>
        <v>MiniDexed</v>
      </c>
      <c r="B933" t="str">
        <f t="shared" si="75"/>
        <v>TG6</v>
      </c>
      <c r="C933" t="str">
        <f t="shared" si="76"/>
        <v>Edit Voice</v>
      </c>
      <c r="D933" t="str">
        <f t="shared" si="76"/>
        <v>OP5</v>
      </c>
      <c r="E933" t="s">
        <v>33</v>
      </c>
      <c r="F933">
        <v>0</v>
      </c>
      <c r="G933">
        <v>7</v>
      </c>
      <c r="H933" s="3" t="s">
        <v>136</v>
      </c>
      <c r="I933" t="str">
        <f t="shared" si="77"/>
        <v>/MiniDexed/TG6/Edit Voice/OP5/K Vel. Sens</v>
      </c>
      <c r="J933">
        <f t="shared" si="78"/>
        <v>21</v>
      </c>
      <c r="K933" t="str" cm="1">
        <f t="array" ref="K933">INDEX(A933:E933,1,COUNTA(A933:E933))</f>
        <v>K Vel. Sens</v>
      </c>
      <c r="L933" t="str">
        <f>VLOOKUP(K933,$K$2:L932,2,FALSE)</f>
        <v>KV S</v>
      </c>
    </row>
    <row r="934" spans="1:12" outlineLevel="3" x14ac:dyDescent="0.25">
      <c r="A934" t="str">
        <f t="shared" si="79"/>
        <v>MiniDexed</v>
      </c>
      <c r="B934" t="str">
        <f t="shared" si="75"/>
        <v>TG6</v>
      </c>
      <c r="C934" t="str">
        <f t="shared" si="76"/>
        <v>Edit Voice</v>
      </c>
      <c r="D934" s="1" t="s">
        <v>39</v>
      </c>
      <c r="I934" t="str">
        <f t="shared" si="77"/>
        <v>/MiniDexed/TG6/Edit Voice/OP6</v>
      </c>
      <c r="J934">
        <f t="shared" si="78"/>
        <v>1</v>
      </c>
      <c r="K934" t="str" cm="1">
        <f t="array" ref="K934">INDEX(A934:E934,1,COUNTA(A934:E934))</f>
        <v>OP6</v>
      </c>
      <c r="L934" t="str">
        <f>VLOOKUP(K934,$K$2:L933,2,FALSE)</f>
        <v>OP6</v>
      </c>
    </row>
    <row r="935" spans="1:12" outlineLevel="4" x14ac:dyDescent="0.25">
      <c r="A935" t="str">
        <f t="shared" si="79"/>
        <v>MiniDexed</v>
      </c>
      <c r="B935" t="str">
        <f t="shared" si="75"/>
        <v>TG6</v>
      </c>
      <c r="C935" t="str">
        <f t="shared" si="76"/>
        <v>Edit Voice</v>
      </c>
      <c r="D935" t="str">
        <f>D934</f>
        <v>OP6</v>
      </c>
      <c r="E935" t="s">
        <v>18</v>
      </c>
      <c r="F935">
        <v>0</v>
      </c>
      <c r="G935">
        <v>99</v>
      </c>
      <c r="H935" s="3" t="s">
        <v>116</v>
      </c>
      <c r="I935" t="str">
        <f t="shared" si="77"/>
        <v>/MiniDexed/TG6/Edit Voice/OP6/Output Level</v>
      </c>
      <c r="J935">
        <f t="shared" si="78"/>
        <v>1</v>
      </c>
      <c r="K935" t="str" cm="1">
        <f t="array" ref="K935">INDEX(A935:E935,1,COUNTA(A935:E935))</f>
        <v>Output Level</v>
      </c>
      <c r="L935" t="str">
        <f>VLOOKUP(K935,$K$2:L934,2,FALSE)</f>
        <v>Lvl</v>
      </c>
    </row>
    <row r="936" spans="1:12" outlineLevel="4" x14ac:dyDescent="0.25">
      <c r="A936" t="str">
        <f t="shared" si="79"/>
        <v>MiniDexed</v>
      </c>
      <c r="B936" t="str">
        <f t="shared" si="75"/>
        <v>TG6</v>
      </c>
      <c r="C936" t="str">
        <f t="shared" si="76"/>
        <v>Edit Voice</v>
      </c>
      <c r="D936" t="str">
        <f t="shared" si="76"/>
        <v>OP6</v>
      </c>
      <c r="E936" t="s">
        <v>19</v>
      </c>
      <c r="F936">
        <v>0</v>
      </c>
      <c r="G936">
        <v>31</v>
      </c>
      <c r="H936" s="3" t="s">
        <v>117</v>
      </c>
      <c r="I936" t="str">
        <f t="shared" si="77"/>
        <v>/MiniDexed/TG6/Edit Voice/OP6/Freq Coarse</v>
      </c>
      <c r="J936">
        <f t="shared" si="78"/>
        <v>2</v>
      </c>
      <c r="K936" t="str" cm="1">
        <f t="array" ref="K936">INDEX(A936:E936,1,COUNTA(A936:E936))</f>
        <v>Freq Coarse</v>
      </c>
      <c r="L936" t="str">
        <f>VLOOKUP(K936,$K$2:L935,2,FALSE)</f>
        <v>Coar</v>
      </c>
    </row>
    <row r="937" spans="1:12" outlineLevel="4" x14ac:dyDescent="0.25">
      <c r="A937" t="str">
        <f t="shared" si="79"/>
        <v>MiniDexed</v>
      </c>
      <c r="B937" t="str">
        <f t="shared" si="75"/>
        <v>TG6</v>
      </c>
      <c r="C937" t="str">
        <f t="shared" si="76"/>
        <v>Edit Voice</v>
      </c>
      <c r="D937" t="str">
        <f t="shared" si="76"/>
        <v>OP6</v>
      </c>
      <c r="E937" t="s">
        <v>20</v>
      </c>
      <c r="F937">
        <v>0</v>
      </c>
      <c r="G937">
        <v>99</v>
      </c>
      <c r="H937" s="3" t="s">
        <v>118</v>
      </c>
      <c r="I937" t="str">
        <f t="shared" si="77"/>
        <v>/MiniDexed/TG6/Edit Voice/OP6/Freq Fine</v>
      </c>
      <c r="J937">
        <f t="shared" si="78"/>
        <v>3</v>
      </c>
      <c r="K937" t="str" cm="1">
        <f t="array" ref="K937">INDEX(A937:E937,1,COUNTA(A937:E937))</f>
        <v>Freq Fine</v>
      </c>
      <c r="L937" t="str">
        <f>VLOOKUP(K937,$K$2:L936,2,FALSE)</f>
        <v>Fine</v>
      </c>
    </row>
    <row r="938" spans="1:12" outlineLevel="4" x14ac:dyDescent="0.25">
      <c r="A938" t="str">
        <f t="shared" si="79"/>
        <v>MiniDexed</v>
      </c>
      <c r="B938" t="str">
        <f t="shared" si="75"/>
        <v>TG6</v>
      </c>
      <c r="C938" t="str">
        <f t="shared" si="76"/>
        <v>Edit Voice</v>
      </c>
      <c r="D938" t="str">
        <f t="shared" si="76"/>
        <v>OP6</v>
      </c>
      <c r="E938" t="s">
        <v>21</v>
      </c>
      <c r="F938">
        <v>0</v>
      </c>
      <c r="G938">
        <v>14</v>
      </c>
      <c r="H938" s="3" t="s">
        <v>119</v>
      </c>
      <c r="I938" t="str">
        <f t="shared" si="77"/>
        <v>/MiniDexed/TG6/Edit Voice/OP6/Osc Detune</v>
      </c>
      <c r="J938">
        <f t="shared" si="78"/>
        <v>4</v>
      </c>
      <c r="K938" t="str" cm="1">
        <f t="array" ref="K938">INDEX(A938:E938,1,COUNTA(A938:E938))</f>
        <v>Osc Detune</v>
      </c>
      <c r="L938" t="str">
        <f>VLOOKUP(K938,$K$2:L937,2,FALSE)</f>
        <v>Detn</v>
      </c>
    </row>
    <row r="939" spans="1:12" outlineLevel="4" x14ac:dyDescent="0.25">
      <c r="A939" t="str">
        <f t="shared" si="79"/>
        <v>MiniDexed</v>
      </c>
      <c r="B939" t="str">
        <f t="shared" si="75"/>
        <v>TG6</v>
      </c>
      <c r="C939" t="str">
        <f t="shared" si="76"/>
        <v>Edit Voice</v>
      </c>
      <c r="D939" t="str">
        <f t="shared" si="76"/>
        <v>OP6</v>
      </c>
      <c r="E939" t="s">
        <v>22</v>
      </c>
      <c r="F939">
        <v>0</v>
      </c>
      <c r="G939">
        <v>1</v>
      </c>
      <c r="H939" s="3" t="s">
        <v>120</v>
      </c>
      <c r="I939" t="str">
        <f t="shared" si="77"/>
        <v>/MiniDexed/TG6/Edit Voice/OP6/Osc Mode</v>
      </c>
      <c r="J939">
        <f t="shared" si="78"/>
        <v>5</v>
      </c>
      <c r="K939" t="str" cm="1">
        <f t="array" ref="K939">INDEX(A939:E939,1,COUNTA(A939:E939))</f>
        <v>Osc Mode</v>
      </c>
      <c r="L939" t="str">
        <f>VLOOKUP(K939,$K$2:L938,2,FALSE)</f>
        <v>Mode</v>
      </c>
    </row>
    <row r="940" spans="1:12" outlineLevel="4" x14ac:dyDescent="0.25">
      <c r="A940" t="str">
        <f t="shared" si="79"/>
        <v>MiniDexed</v>
      </c>
      <c r="B940" t="str">
        <f t="shared" si="75"/>
        <v>TG6</v>
      </c>
      <c r="C940" t="str">
        <f t="shared" si="76"/>
        <v>Edit Voice</v>
      </c>
      <c r="D940" t="str">
        <f t="shared" si="76"/>
        <v>OP6</v>
      </c>
      <c r="E940" t="s">
        <v>23</v>
      </c>
      <c r="F940">
        <v>0</v>
      </c>
      <c r="G940">
        <v>99</v>
      </c>
      <c r="H940" s="3" t="s">
        <v>121</v>
      </c>
      <c r="I940" t="str">
        <f t="shared" si="77"/>
        <v>/MiniDexed/TG6/Edit Voice/OP6/EG Rate 1</v>
      </c>
      <c r="J940">
        <f t="shared" si="78"/>
        <v>6</v>
      </c>
      <c r="K940" t="str" cm="1">
        <f t="array" ref="K940">INDEX(A940:E940,1,COUNTA(A940:E940))</f>
        <v>EG Rate 1</v>
      </c>
      <c r="L940" t="str">
        <f>VLOOKUP(K940,$K$2:L939,2,FALSE)</f>
        <v>EGR1</v>
      </c>
    </row>
    <row r="941" spans="1:12" outlineLevel="4" x14ac:dyDescent="0.25">
      <c r="A941" t="str">
        <f t="shared" si="79"/>
        <v>MiniDexed</v>
      </c>
      <c r="B941" t="str">
        <f t="shared" si="75"/>
        <v>TG6</v>
      </c>
      <c r="C941" t="str">
        <f t="shared" si="76"/>
        <v>Edit Voice</v>
      </c>
      <c r="D941" t="str">
        <f t="shared" si="76"/>
        <v>OP6</v>
      </c>
      <c r="E941" t="s">
        <v>24</v>
      </c>
      <c r="F941">
        <v>0</v>
      </c>
      <c r="G941">
        <v>99</v>
      </c>
      <c r="H941" s="3" t="s">
        <v>122</v>
      </c>
      <c r="I941" t="str">
        <f t="shared" si="77"/>
        <v>/MiniDexed/TG6/Edit Voice/OP6/EG Rate 2</v>
      </c>
      <c r="J941">
        <f t="shared" si="78"/>
        <v>7</v>
      </c>
      <c r="K941" t="str" cm="1">
        <f t="array" ref="K941">INDEX(A941:E941,1,COUNTA(A941:E941))</f>
        <v>EG Rate 2</v>
      </c>
      <c r="L941" t="str">
        <f>VLOOKUP(K941,$K$2:L940,2,FALSE)</f>
        <v>EGR2</v>
      </c>
    </row>
    <row r="942" spans="1:12" outlineLevel="4" x14ac:dyDescent="0.25">
      <c r="A942" t="str">
        <f t="shared" si="79"/>
        <v>MiniDexed</v>
      </c>
      <c r="B942" t="str">
        <f t="shared" si="75"/>
        <v>TG6</v>
      </c>
      <c r="C942" t="str">
        <f t="shared" si="76"/>
        <v>Edit Voice</v>
      </c>
      <c r="D942" t="str">
        <f t="shared" si="76"/>
        <v>OP6</v>
      </c>
      <c r="E942" t="s">
        <v>25</v>
      </c>
      <c r="F942">
        <v>0</v>
      </c>
      <c r="G942">
        <v>99</v>
      </c>
      <c r="H942" s="3" t="s">
        <v>123</v>
      </c>
      <c r="I942" t="str">
        <f t="shared" si="77"/>
        <v>/MiniDexed/TG6/Edit Voice/OP6/EG Rate 3</v>
      </c>
      <c r="J942">
        <f t="shared" si="78"/>
        <v>8</v>
      </c>
      <c r="K942" t="str" cm="1">
        <f t="array" ref="K942">INDEX(A942:E942,1,COUNTA(A942:E942))</f>
        <v>EG Rate 3</v>
      </c>
      <c r="L942" t="str">
        <f>VLOOKUP(K942,$K$2:L941,2,FALSE)</f>
        <v>EGR3</v>
      </c>
    </row>
    <row r="943" spans="1:12" outlineLevel="4" x14ac:dyDescent="0.25">
      <c r="A943" t="str">
        <f t="shared" si="79"/>
        <v>MiniDexed</v>
      </c>
      <c r="B943" t="str">
        <f t="shared" ref="B943:B974" si="80">B942</f>
        <v>TG6</v>
      </c>
      <c r="C943" t="str">
        <f t="shared" si="76"/>
        <v>Edit Voice</v>
      </c>
      <c r="D943" t="str">
        <f t="shared" si="76"/>
        <v>OP6</v>
      </c>
      <c r="E943" t="s">
        <v>26</v>
      </c>
      <c r="F943">
        <v>0</v>
      </c>
      <c r="G943">
        <v>99</v>
      </c>
      <c r="H943" s="3" t="s">
        <v>124</v>
      </c>
      <c r="I943" t="str">
        <f t="shared" si="77"/>
        <v>/MiniDexed/TG6/Edit Voice/OP6/EG Rate 4</v>
      </c>
      <c r="J943">
        <f t="shared" si="78"/>
        <v>9</v>
      </c>
      <c r="K943" t="str" cm="1">
        <f t="array" ref="K943">INDEX(A943:E943,1,COUNTA(A943:E943))</f>
        <v>EG Rate 4</v>
      </c>
      <c r="L943" t="str">
        <f>VLOOKUP(K943,$K$2:L942,2,FALSE)</f>
        <v>EGR4</v>
      </c>
    </row>
    <row r="944" spans="1:12" outlineLevel="4" x14ac:dyDescent="0.25">
      <c r="A944" t="str">
        <f t="shared" si="79"/>
        <v>MiniDexed</v>
      </c>
      <c r="B944" t="str">
        <f t="shared" si="80"/>
        <v>TG6</v>
      </c>
      <c r="C944" t="str">
        <f t="shared" si="76"/>
        <v>Edit Voice</v>
      </c>
      <c r="D944" t="str">
        <f t="shared" si="76"/>
        <v>OP6</v>
      </c>
      <c r="E944" t="s">
        <v>139</v>
      </c>
      <c r="F944">
        <v>0</v>
      </c>
      <c r="G944">
        <v>99</v>
      </c>
      <c r="H944" s="3" t="s">
        <v>125</v>
      </c>
      <c r="I944" t="str">
        <f t="shared" si="77"/>
        <v>/MiniDexed/TG6/Edit Voice/OP6/EG Level 1</v>
      </c>
      <c r="J944">
        <f t="shared" si="78"/>
        <v>10</v>
      </c>
      <c r="K944" t="str" cm="1">
        <f t="array" ref="K944">INDEX(A944:E944,1,COUNTA(A944:E944))</f>
        <v>EG Level 1</v>
      </c>
      <c r="L944" t="str">
        <f>VLOOKUP(K944,$K$2:L943,2,FALSE)</f>
        <v>EGL1</v>
      </c>
    </row>
    <row r="945" spans="1:12" outlineLevel="4" x14ac:dyDescent="0.25">
      <c r="A945" t="str">
        <f t="shared" si="79"/>
        <v>MiniDexed</v>
      </c>
      <c r="B945" t="str">
        <f t="shared" si="80"/>
        <v>TG6</v>
      </c>
      <c r="C945" t="str">
        <f t="shared" si="76"/>
        <v>Edit Voice</v>
      </c>
      <c r="D945" t="str">
        <f t="shared" si="76"/>
        <v>OP6</v>
      </c>
      <c r="E945" t="s">
        <v>140</v>
      </c>
      <c r="F945">
        <v>0</v>
      </c>
      <c r="G945">
        <v>99</v>
      </c>
      <c r="H945" s="3" t="s">
        <v>126</v>
      </c>
      <c r="I945" t="str">
        <f t="shared" si="77"/>
        <v>/MiniDexed/TG6/Edit Voice/OP6/EG Level 2</v>
      </c>
      <c r="J945">
        <f t="shared" si="78"/>
        <v>11</v>
      </c>
      <c r="K945" t="str" cm="1">
        <f t="array" ref="K945">INDEX(A945:E945,1,COUNTA(A945:E945))</f>
        <v>EG Level 2</v>
      </c>
      <c r="L945" t="str">
        <f>VLOOKUP(K945,$K$2:L944,2,FALSE)</f>
        <v>EGL2</v>
      </c>
    </row>
    <row r="946" spans="1:12" outlineLevel="4" x14ac:dyDescent="0.25">
      <c r="A946" t="str">
        <f t="shared" si="79"/>
        <v>MiniDexed</v>
      </c>
      <c r="B946" t="str">
        <f t="shared" si="80"/>
        <v>TG6</v>
      </c>
      <c r="C946" t="str">
        <f t="shared" si="76"/>
        <v>Edit Voice</v>
      </c>
      <c r="D946" t="str">
        <f t="shared" si="76"/>
        <v>OP6</v>
      </c>
      <c r="E946" t="s">
        <v>141</v>
      </c>
      <c r="F946">
        <v>0</v>
      </c>
      <c r="G946">
        <v>99</v>
      </c>
      <c r="H946" s="3" t="s">
        <v>127</v>
      </c>
      <c r="I946" t="str">
        <f t="shared" si="77"/>
        <v>/MiniDexed/TG6/Edit Voice/OP6/EG Level 3</v>
      </c>
      <c r="J946">
        <f t="shared" si="78"/>
        <v>12</v>
      </c>
      <c r="K946" t="str" cm="1">
        <f t="array" ref="K946">INDEX(A946:E946,1,COUNTA(A946:E946))</f>
        <v>EG Level 3</v>
      </c>
      <c r="L946" t="str">
        <f>VLOOKUP(K946,$K$2:L945,2,FALSE)</f>
        <v>EGL3</v>
      </c>
    </row>
    <row r="947" spans="1:12" outlineLevel="4" x14ac:dyDescent="0.25">
      <c r="A947" t="str">
        <f t="shared" si="79"/>
        <v>MiniDexed</v>
      </c>
      <c r="B947" t="str">
        <f t="shared" si="80"/>
        <v>TG6</v>
      </c>
      <c r="C947" t="str">
        <f t="shared" si="76"/>
        <v>Edit Voice</v>
      </c>
      <c r="D947" t="str">
        <f t="shared" si="76"/>
        <v>OP6</v>
      </c>
      <c r="E947" t="s">
        <v>142</v>
      </c>
      <c r="F947">
        <v>0</v>
      </c>
      <c r="G947">
        <v>99</v>
      </c>
      <c r="H947" s="3" t="s">
        <v>128</v>
      </c>
      <c r="I947" t="str">
        <f t="shared" si="77"/>
        <v>/MiniDexed/TG6/Edit Voice/OP6/EG Level 4</v>
      </c>
      <c r="J947">
        <f t="shared" si="78"/>
        <v>13</v>
      </c>
      <c r="K947" t="str" cm="1">
        <f t="array" ref="K947">INDEX(A947:E947,1,COUNTA(A947:E947))</f>
        <v>EG Level 4</v>
      </c>
      <c r="L947" t="str">
        <f>VLOOKUP(K947,$K$2:L946,2,FALSE)</f>
        <v>EGL4</v>
      </c>
    </row>
    <row r="948" spans="1:12" outlineLevel="4" x14ac:dyDescent="0.25">
      <c r="A948" t="str">
        <f t="shared" si="79"/>
        <v>MiniDexed</v>
      </c>
      <c r="B948" t="str">
        <f t="shared" si="80"/>
        <v>TG6</v>
      </c>
      <c r="C948" t="str">
        <f t="shared" si="76"/>
        <v>Edit Voice</v>
      </c>
      <c r="D948" t="str">
        <f t="shared" si="76"/>
        <v>OP6</v>
      </c>
      <c r="E948" t="s">
        <v>27</v>
      </c>
      <c r="F948">
        <v>0</v>
      </c>
      <c r="G948">
        <v>99</v>
      </c>
      <c r="H948" s="3" t="s">
        <v>129</v>
      </c>
      <c r="I948" t="str">
        <f t="shared" si="77"/>
        <v>/MiniDexed/TG6/Edit Voice/OP6/Break Point</v>
      </c>
      <c r="J948">
        <f t="shared" si="78"/>
        <v>14</v>
      </c>
      <c r="K948" t="str" cm="1">
        <f t="array" ref="K948">INDEX(A948:E948,1,COUNTA(A948:E948))</f>
        <v>Break Point</v>
      </c>
      <c r="L948" t="str">
        <f>VLOOKUP(K948,$K$2:L947,2,FALSE)</f>
        <v>Brk</v>
      </c>
    </row>
    <row r="949" spans="1:12" outlineLevel="4" x14ac:dyDescent="0.25">
      <c r="A949" t="str">
        <f t="shared" si="79"/>
        <v>MiniDexed</v>
      </c>
      <c r="B949" t="str">
        <f t="shared" si="80"/>
        <v>TG6</v>
      </c>
      <c r="C949" t="str">
        <f t="shared" si="76"/>
        <v>Edit Voice</v>
      </c>
      <c r="D949" t="str">
        <f t="shared" si="76"/>
        <v>OP6</v>
      </c>
      <c r="E949" t="s">
        <v>28</v>
      </c>
      <c r="F949">
        <v>0</v>
      </c>
      <c r="G949">
        <v>99</v>
      </c>
      <c r="H949" s="3" t="s">
        <v>130</v>
      </c>
      <c r="I949" t="str">
        <f t="shared" si="77"/>
        <v>/MiniDexed/TG6/Edit Voice/OP6/L Key Depth</v>
      </c>
      <c r="J949">
        <f t="shared" si="78"/>
        <v>15</v>
      </c>
      <c r="K949" t="str" cm="1">
        <f t="array" ref="K949">INDEX(A949:E949,1,COUNTA(A949:E949))</f>
        <v>L Key Depth</v>
      </c>
      <c r="L949" t="str">
        <f>VLOOKUP(K949,$K$2:L948,2,FALSE)</f>
        <v>LK D</v>
      </c>
    </row>
    <row r="950" spans="1:12" outlineLevel="4" x14ac:dyDescent="0.25">
      <c r="A950" t="str">
        <f t="shared" si="79"/>
        <v>MiniDexed</v>
      </c>
      <c r="B950" t="str">
        <f t="shared" si="80"/>
        <v>TG6</v>
      </c>
      <c r="C950" t="str">
        <f t="shared" si="76"/>
        <v>Edit Voice</v>
      </c>
      <c r="D950" t="str">
        <f t="shared" si="76"/>
        <v>OP6</v>
      </c>
      <c r="E950" t="s">
        <v>29</v>
      </c>
      <c r="F950">
        <v>0</v>
      </c>
      <c r="G950">
        <v>99</v>
      </c>
      <c r="H950" s="3" t="s">
        <v>131</v>
      </c>
      <c r="I950" t="str">
        <f t="shared" si="77"/>
        <v>/MiniDexed/TG6/Edit Voice/OP6/R Key Depth</v>
      </c>
      <c r="J950">
        <f t="shared" si="78"/>
        <v>16</v>
      </c>
      <c r="K950" t="str" cm="1">
        <f t="array" ref="K950">INDEX(A950:E950,1,COUNTA(A950:E950))</f>
        <v>R Key Depth</v>
      </c>
      <c r="L950" t="str">
        <f>VLOOKUP(K950,$K$2:L949,2,FALSE)</f>
        <v>RK D</v>
      </c>
    </row>
    <row r="951" spans="1:12" outlineLevel="4" x14ac:dyDescent="0.25">
      <c r="A951" t="str">
        <f t="shared" si="79"/>
        <v>MiniDexed</v>
      </c>
      <c r="B951" t="str">
        <f t="shared" si="80"/>
        <v>TG6</v>
      </c>
      <c r="C951" t="str">
        <f t="shared" si="76"/>
        <v>Edit Voice</v>
      </c>
      <c r="D951" t="str">
        <f t="shared" si="76"/>
        <v>OP6</v>
      </c>
      <c r="E951" t="s">
        <v>30</v>
      </c>
      <c r="F951">
        <v>0</v>
      </c>
      <c r="G951">
        <v>3</v>
      </c>
      <c r="H951" s="3" t="s">
        <v>132</v>
      </c>
      <c r="I951" t="str">
        <f t="shared" si="77"/>
        <v>/MiniDexed/TG6/Edit Voice/OP6/L Key Scale</v>
      </c>
      <c r="J951">
        <f t="shared" si="78"/>
        <v>17</v>
      </c>
      <c r="K951" t="str" cm="1">
        <f t="array" ref="K951">INDEX(A951:E951,1,COUNTA(A951:E951))</f>
        <v>L Key Scale</v>
      </c>
      <c r="L951" t="str">
        <f>VLOOKUP(K951,$K$2:L950,2,FALSE)</f>
        <v>LK S</v>
      </c>
    </row>
    <row r="952" spans="1:12" outlineLevel="4" x14ac:dyDescent="0.25">
      <c r="A952" t="str">
        <f t="shared" si="79"/>
        <v>MiniDexed</v>
      </c>
      <c r="B952" t="str">
        <f t="shared" si="80"/>
        <v>TG6</v>
      </c>
      <c r="C952" t="str">
        <f t="shared" si="76"/>
        <v>Edit Voice</v>
      </c>
      <c r="D952" t="str">
        <f t="shared" si="76"/>
        <v>OP6</v>
      </c>
      <c r="E952" t="s">
        <v>31</v>
      </c>
      <c r="F952">
        <v>0</v>
      </c>
      <c r="G952">
        <v>3</v>
      </c>
      <c r="H952" s="3" t="s">
        <v>133</v>
      </c>
      <c r="I952" t="str">
        <f t="shared" si="77"/>
        <v>/MiniDexed/TG6/Edit Voice/OP6/R Key Scale</v>
      </c>
      <c r="J952">
        <f t="shared" si="78"/>
        <v>18</v>
      </c>
      <c r="K952" t="str" cm="1">
        <f t="array" ref="K952">INDEX(A952:E952,1,COUNTA(A952:E952))</f>
        <v>R Key Scale</v>
      </c>
      <c r="L952" t="str">
        <f>VLOOKUP(K952,$K$2:L951,2,FALSE)</f>
        <v>RK S</v>
      </c>
    </row>
    <row r="953" spans="1:12" outlineLevel="4" x14ac:dyDescent="0.25">
      <c r="A953" t="str">
        <f t="shared" si="79"/>
        <v>MiniDexed</v>
      </c>
      <c r="B953" t="str">
        <f t="shared" si="80"/>
        <v>TG6</v>
      </c>
      <c r="C953" t="str">
        <f t="shared" ref="C953:D974" si="81">C952</f>
        <v>Edit Voice</v>
      </c>
      <c r="D953" t="str">
        <f t="shared" si="81"/>
        <v>OP6</v>
      </c>
      <c r="E953" t="s">
        <v>32</v>
      </c>
      <c r="F953">
        <v>0</v>
      </c>
      <c r="G953">
        <v>7</v>
      </c>
      <c r="H953" s="3" t="s">
        <v>134</v>
      </c>
      <c r="I953" t="str">
        <f t="shared" si="77"/>
        <v>/MiniDexed/TG6/Edit Voice/OP6/Rate Scaling</v>
      </c>
      <c r="J953">
        <f t="shared" si="78"/>
        <v>19</v>
      </c>
      <c r="K953" t="str" cm="1">
        <f t="array" ref="K953">INDEX(A953:E953,1,COUNTA(A953:E953))</f>
        <v>Rate Scaling</v>
      </c>
      <c r="L953" t="str">
        <f>VLOOKUP(K953,$K$2:L952,2,FALSE)</f>
        <v>Rate</v>
      </c>
    </row>
    <row r="954" spans="1:12" outlineLevel="4" x14ac:dyDescent="0.25">
      <c r="A954" t="str">
        <f t="shared" si="79"/>
        <v>MiniDexed</v>
      </c>
      <c r="B954" t="str">
        <f t="shared" si="80"/>
        <v>TG6</v>
      </c>
      <c r="C954" t="str">
        <f t="shared" si="81"/>
        <v>Edit Voice</v>
      </c>
      <c r="D954" t="str">
        <f t="shared" si="81"/>
        <v>OP6</v>
      </c>
      <c r="E954" t="s">
        <v>34</v>
      </c>
      <c r="F954">
        <v>0</v>
      </c>
      <c r="G954">
        <v>3</v>
      </c>
      <c r="H954" s="3" t="s">
        <v>135</v>
      </c>
      <c r="I954" t="str">
        <f t="shared" si="77"/>
        <v>/MiniDexed/TG6/Edit Voice/OP6/A Mod Sens.</v>
      </c>
      <c r="J954">
        <f t="shared" si="78"/>
        <v>20</v>
      </c>
      <c r="K954" t="str" cm="1">
        <f t="array" ref="K954">INDEX(A954:E954,1,COUNTA(A954:E954))</f>
        <v>A Mod Sens.</v>
      </c>
      <c r="L954" t="str">
        <f>VLOOKUP(K954,$K$2:L953,2,FALSE)</f>
        <v>AM S</v>
      </c>
    </row>
    <row r="955" spans="1:12" outlineLevel="4" x14ac:dyDescent="0.25">
      <c r="A955" t="str">
        <f t="shared" si="79"/>
        <v>MiniDexed</v>
      </c>
      <c r="B955" t="str">
        <f t="shared" si="80"/>
        <v>TG6</v>
      </c>
      <c r="C955" t="str">
        <f t="shared" si="81"/>
        <v>Edit Voice</v>
      </c>
      <c r="D955" t="str">
        <f t="shared" si="81"/>
        <v>OP6</v>
      </c>
      <c r="E955" t="s">
        <v>33</v>
      </c>
      <c r="F955">
        <v>0</v>
      </c>
      <c r="G955">
        <v>7</v>
      </c>
      <c r="H955" s="3" t="s">
        <v>136</v>
      </c>
      <c r="I955" t="str">
        <f t="shared" si="77"/>
        <v>/MiniDexed/TG6/Edit Voice/OP6/K Vel. Sens</v>
      </c>
      <c r="J955">
        <f t="shared" si="78"/>
        <v>21</v>
      </c>
      <c r="K955" t="str" cm="1">
        <f t="array" ref="K955">INDEX(A955:E955,1,COUNTA(A955:E955))</f>
        <v>K Vel. Sens</v>
      </c>
      <c r="L955" t="str">
        <f>VLOOKUP(K955,$K$2:L954,2,FALSE)</f>
        <v>KV S</v>
      </c>
    </row>
    <row r="956" spans="1:12" outlineLevel="3" x14ac:dyDescent="0.25">
      <c r="A956" t="str">
        <f t="shared" si="79"/>
        <v>MiniDexed</v>
      </c>
      <c r="B956" t="str">
        <f t="shared" si="80"/>
        <v>TG6</v>
      </c>
      <c r="C956" t="str">
        <f t="shared" si="81"/>
        <v>Edit Voice</v>
      </c>
      <c r="D956" t="s">
        <v>40</v>
      </c>
      <c r="F956">
        <v>0</v>
      </c>
      <c r="G956">
        <v>31</v>
      </c>
      <c r="H956" s="3" t="s">
        <v>97</v>
      </c>
      <c r="I956" t="str">
        <f t="shared" si="77"/>
        <v>/MiniDexed/TG6/Edit Voice/Algorithm</v>
      </c>
      <c r="J956">
        <f t="shared" si="78"/>
        <v>1</v>
      </c>
      <c r="K956" t="str" cm="1">
        <f t="array" ref="K956">INDEX(A956:E956,1,COUNTA(A956:E956))</f>
        <v>Algorithm</v>
      </c>
      <c r="L956" t="str">
        <f>VLOOKUP(K956,$K$2:L955,2,FALSE)</f>
        <v>Algo</v>
      </c>
    </row>
    <row r="957" spans="1:12" outlineLevel="3" x14ac:dyDescent="0.25">
      <c r="A957" t="str">
        <f t="shared" si="79"/>
        <v>MiniDexed</v>
      </c>
      <c r="B957" t="str">
        <f t="shared" si="80"/>
        <v>TG6</v>
      </c>
      <c r="C957" t="str">
        <f t="shared" si="81"/>
        <v>Edit Voice</v>
      </c>
      <c r="D957" t="s">
        <v>41</v>
      </c>
      <c r="F957">
        <v>0</v>
      </c>
      <c r="G957">
        <v>7</v>
      </c>
      <c r="H957" s="3" t="s">
        <v>98</v>
      </c>
      <c r="I957" t="str">
        <f t="shared" si="77"/>
        <v>/MiniDexed/TG6/Edit Voice/Feedback</v>
      </c>
      <c r="J957">
        <f t="shared" si="78"/>
        <v>2</v>
      </c>
      <c r="K957" t="str" cm="1">
        <f t="array" ref="K957">INDEX(A957:E957,1,COUNTA(A957:E957))</f>
        <v>Feedback</v>
      </c>
      <c r="L957" t="str">
        <f>VLOOKUP(K957,$K$2:L956,2,FALSE)</f>
        <v>FdBck</v>
      </c>
    </row>
    <row r="958" spans="1:12" outlineLevel="3" x14ac:dyDescent="0.25">
      <c r="A958" t="str">
        <f t="shared" si="79"/>
        <v>MiniDexed</v>
      </c>
      <c r="B958" t="str">
        <f t="shared" si="80"/>
        <v>TG6</v>
      </c>
      <c r="C958" t="str">
        <f t="shared" si="81"/>
        <v>Edit Voice</v>
      </c>
      <c r="D958" t="s">
        <v>42</v>
      </c>
      <c r="F958">
        <v>0</v>
      </c>
      <c r="G958">
        <v>99</v>
      </c>
      <c r="H958" s="3" t="s">
        <v>99</v>
      </c>
      <c r="I958" t="str">
        <f t="shared" si="77"/>
        <v>/MiniDexed/TG6/Edit Voice/P EG Rate 1</v>
      </c>
      <c r="J958">
        <f t="shared" si="78"/>
        <v>3</v>
      </c>
      <c r="K958" t="str" cm="1">
        <f t="array" ref="K958">INDEX(A958:E958,1,COUNTA(A958:E958))</f>
        <v>P EG Rate 1</v>
      </c>
      <c r="L958" t="str">
        <f>VLOOKUP(K958,$K$2:L957,2,FALSE)</f>
        <v>P R1</v>
      </c>
    </row>
    <row r="959" spans="1:12" outlineLevel="3" x14ac:dyDescent="0.25">
      <c r="A959" t="str">
        <f t="shared" si="79"/>
        <v>MiniDexed</v>
      </c>
      <c r="B959" t="str">
        <f t="shared" si="80"/>
        <v>TG6</v>
      </c>
      <c r="C959" t="str">
        <f t="shared" si="81"/>
        <v>Edit Voice</v>
      </c>
      <c r="D959" t="s">
        <v>43</v>
      </c>
      <c r="F959">
        <v>0</v>
      </c>
      <c r="G959">
        <v>99</v>
      </c>
      <c r="H959" s="3" t="s">
        <v>100</v>
      </c>
      <c r="I959" t="str">
        <f t="shared" si="77"/>
        <v>/MiniDexed/TG6/Edit Voice/P EG Rate 2</v>
      </c>
      <c r="J959">
        <f t="shared" si="78"/>
        <v>4</v>
      </c>
      <c r="K959" t="str" cm="1">
        <f t="array" ref="K959">INDEX(A959:E959,1,COUNTA(A959:E959))</f>
        <v>P EG Rate 2</v>
      </c>
      <c r="L959" t="str">
        <f>VLOOKUP(K959,$K$2:L958,2,FALSE)</f>
        <v>P R2</v>
      </c>
    </row>
    <row r="960" spans="1:12" outlineLevel="3" x14ac:dyDescent="0.25">
      <c r="A960" t="str">
        <f t="shared" si="79"/>
        <v>MiniDexed</v>
      </c>
      <c r="B960" t="str">
        <f t="shared" si="80"/>
        <v>TG6</v>
      </c>
      <c r="C960" t="str">
        <f t="shared" si="81"/>
        <v>Edit Voice</v>
      </c>
      <c r="D960" t="s">
        <v>44</v>
      </c>
      <c r="F960">
        <v>0</v>
      </c>
      <c r="G960">
        <v>99</v>
      </c>
      <c r="H960" s="3" t="s">
        <v>101</v>
      </c>
      <c r="I960" t="str">
        <f t="shared" si="77"/>
        <v>/MiniDexed/TG6/Edit Voice/P EG Rate 3</v>
      </c>
      <c r="J960">
        <f t="shared" si="78"/>
        <v>5</v>
      </c>
      <c r="K960" t="str" cm="1">
        <f t="array" ref="K960">INDEX(A960:E960,1,COUNTA(A960:E960))</f>
        <v>P EG Rate 3</v>
      </c>
      <c r="L960" t="str">
        <f>VLOOKUP(K960,$K$2:L959,2,FALSE)</f>
        <v>P R3</v>
      </c>
    </row>
    <row r="961" spans="1:12" outlineLevel="3" x14ac:dyDescent="0.25">
      <c r="A961" t="str">
        <f t="shared" si="79"/>
        <v>MiniDexed</v>
      </c>
      <c r="B961" t="str">
        <f t="shared" si="80"/>
        <v>TG6</v>
      </c>
      <c r="C961" t="str">
        <f t="shared" si="81"/>
        <v>Edit Voice</v>
      </c>
      <c r="D961" t="s">
        <v>45</v>
      </c>
      <c r="F961">
        <v>0</v>
      </c>
      <c r="G961">
        <v>99</v>
      </c>
      <c r="H961" s="3" t="s">
        <v>102</v>
      </c>
      <c r="I961" t="str">
        <f t="shared" si="77"/>
        <v>/MiniDexed/TG6/Edit Voice/P EG Rate 4</v>
      </c>
      <c r="J961">
        <f t="shared" si="78"/>
        <v>6</v>
      </c>
      <c r="K961" t="str" cm="1">
        <f t="array" ref="K961">INDEX(A961:E961,1,COUNTA(A961:E961))</f>
        <v>P EG Rate 4</v>
      </c>
      <c r="L961" t="str">
        <f>VLOOKUP(K961,$K$2:L960,2,FALSE)</f>
        <v>P R4</v>
      </c>
    </row>
    <row r="962" spans="1:12" outlineLevel="3" x14ac:dyDescent="0.25">
      <c r="A962" t="str">
        <f t="shared" si="79"/>
        <v>MiniDexed</v>
      </c>
      <c r="B962" t="str">
        <f t="shared" si="80"/>
        <v>TG6</v>
      </c>
      <c r="C962" t="str">
        <f t="shared" si="81"/>
        <v>Edit Voice</v>
      </c>
      <c r="D962" t="s">
        <v>46</v>
      </c>
      <c r="F962">
        <v>0</v>
      </c>
      <c r="G962">
        <v>99</v>
      </c>
      <c r="H962" s="3" t="s">
        <v>103</v>
      </c>
      <c r="I962" t="str">
        <f t="shared" si="77"/>
        <v>/MiniDexed/TG6/Edit Voice/P EG Level 1</v>
      </c>
      <c r="J962">
        <f t="shared" si="78"/>
        <v>7</v>
      </c>
      <c r="K962" t="str" cm="1">
        <f t="array" ref="K962">INDEX(A962:E962,1,COUNTA(A962:E962))</f>
        <v>P EG Level 1</v>
      </c>
      <c r="L962" t="str">
        <f>VLOOKUP(K962,$K$2:L961,2,FALSE)</f>
        <v>P L1</v>
      </c>
    </row>
    <row r="963" spans="1:12" outlineLevel="3" x14ac:dyDescent="0.25">
      <c r="A963" t="str">
        <f t="shared" si="79"/>
        <v>MiniDexed</v>
      </c>
      <c r="B963" t="str">
        <f t="shared" si="80"/>
        <v>TG6</v>
      </c>
      <c r="C963" t="str">
        <f t="shared" si="81"/>
        <v>Edit Voice</v>
      </c>
      <c r="D963" t="s">
        <v>47</v>
      </c>
      <c r="F963">
        <v>0</v>
      </c>
      <c r="G963">
        <v>99</v>
      </c>
      <c r="H963" s="3" t="s">
        <v>104</v>
      </c>
      <c r="I963" t="str">
        <f t="shared" ref="I963:I1026" si="82">IF(LEN(A963)&gt;0,"/"&amp;A963,"")&amp;IF(LEN(B963)&gt;0,"/"&amp;B963,"")&amp;IF(LEN(C963)&gt;0,"/"&amp;C963,"")&amp;IF(LEN(D963)&gt;0,"/"&amp;D963,"")&amp;IF(LEN(E963)&gt;0,"/"&amp;E963,"")</f>
        <v>/MiniDexed/TG6/Edit Voice/P EG Level 2</v>
      </c>
      <c r="J963">
        <f t="shared" ref="J963:J1026" si="83">IF(COUNTA(A963:E963)=COUNTA(A962:E962),J962+1,1)</f>
        <v>8</v>
      </c>
      <c r="K963" t="str" cm="1">
        <f t="array" ref="K963">INDEX(A963:E963,1,COUNTA(A963:E963))</f>
        <v>P EG Level 2</v>
      </c>
      <c r="L963" t="str">
        <f>VLOOKUP(K963,$K$2:L962,2,FALSE)</f>
        <v>P L2</v>
      </c>
    </row>
    <row r="964" spans="1:12" outlineLevel="3" x14ac:dyDescent="0.25">
      <c r="A964" t="str">
        <f t="shared" ref="A964:A1027" si="84">A963</f>
        <v>MiniDexed</v>
      </c>
      <c r="B964" t="str">
        <f t="shared" si="80"/>
        <v>TG6</v>
      </c>
      <c r="C964" t="str">
        <f t="shared" si="81"/>
        <v>Edit Voice</v>
      </c>
      <c r="D964" t="s">
        <v>48</v>
      </c>
      <c r="F964">
        <v>0</v>
      </c>
      <c r="G964">
        <v>99</v>
      </c>
      <c r="H964" s="3" t="s">
        <v>105</v>
      </c>
      <c r="I964" t="str">
        <f t="shared" si="82"/>
        <v>/MiniDexed/TG6/Edit Voice/P EG Level 3</v>
      </c>
      <c r="J964">
        <f t="shared" si="83"/>
        <v>9</v>
      </c>
      <c r="K964" t="str" cm="1">
        <f t="array" ref="K964">INDEX(A964:E964,1,COUNTA(A964:E964))</f>
        <v>P EG Level 3</v>
      </c>
      <c r="L964" t="str">
        <f>VLOOKUP(K964,$K$2:L963,2,FALSE)</f>
        <v>P L3</v>
      </c>
    </row>
    <row r="965" spans="1:12" outlineLevel="3" x14ac:dyDescent="0.25">
      <c r="A965" t="str">
        <f t="shared" si="84"/>
        <v>MiniDexed</v>
      </c>
      <c r="B965" t="str">
        <f t="shared" si="80"/>
        <v>TG6</v>
      </c>
      <c r="C965" t="str">
        <f t="shared" si="81"/>
        <v>Edit Voice</v>
      </c>
      <c r="D965" t="s">
        <v>49</v>
      </c>
      <c r="F965">
        <v>0</v>
      </c>
      <c r="G965">
        <v>99</v>
      </c>
      <c r="H965" s="3" t="s">
        <v>106</v>
      </c>
      <c r="I965" t="str">
        <f t="shared" si="82"/>
        <v>/MiniDexed/TG6/Edit Voice/P EG Level 4</v>
      </c>
      <c r="J965">
        <f t="shared" si="83"/>
        <v>10</v>
      </c>
      <c r="K965" t="str" cm="1">
        <f t="array" ref="K965">INDEX(A965:E965,1,COUNTA(A965:E965))</f>
        <v>P EG Level 4</v>
      </c>
      <c r="L965" t="str">
        <f>VLOOKUP(K965,$K$2:L964,2,FALSE)</f>
        <v>P L4</v>
      </c>
    </row>
    <row r="966" spans="1:12" outlineLevel="3" x14ac:dyDescent="0.25">
      <c r="A966" t="str">
        <f t="shared" si="84"/>
        <v>MiniDexed</v>
      </c>
      <c r="B966" t="str">
        <f t="shared" si="80"/>
        <v>TG6</v>
      </c>
      <c r="C966" t="str">
        <f t="shared" si="81"/>
        <v>Edit Voice</v>
      </c>
      <c r="D966" t="s">
        <v>50</v>
      </c>
      <c r="F966">
        <v>0</v>
      </c>
      <c r="G966">
        <v>1</v>
      </c>
      <c r="H966" s="3" t="s">
        <v>107</v>
      </c>
      <c r="I966" t="str">
        <f t="shared" si="82"/>
        <v>/MiniDexed/TG6/Edit Voice/Osc Key Sync</v>
      </c>
      <c r="J966">
        <f t="shared" si="83"/>
        <v>11</v>
      </c>
      <c r="K966" t="str" cm="1">
        <f t="array" ref="K966">INDEX(A966:E966,1,COUNTA(A966:E966))</f>
        <v>Osc Key Sync</v>
      </c>
      <c r="L966" t="str">
        <f>VLOOKUP(K966,$K$2:L965,2,FALSE)</f>
        <v>Sync</v>
      </c>
    </row>
    <row r="967" spans="1:12" outlineLevel="3" x14ac:dyDescent="0.25">
      <c r="A967" t="str">
        <f t="shared" si="84"/>
        <v>MiniDexed</v>
      </c>
      <c r="B967" t="str">
        <f t="shared" si="80"/>
        <v>TG6</v>
      </c>
      <c r="C967" t="str">
        <f t="shared" si="81"/>
        <v>Edit Voice</v>
      </c>
      <c r="D967" t="s">
        <v>51</v>
      </c>
      <c r="F967">
        <v>0</v>
      </c>
      <c r="G967">
        <v>99</v>
      </c>
      <c r="H967" s="3" t="s">
        <v>108</v>
      </c>
      <c r="I967" t="str">
        <f t="shared" si="82"/>
        <v>/MiniDexed/TG6/Edit Voice/LFO Speed</v>
      </c>
      <c r="J967">
        <f t="shared" si="83"/>
        <v>12</v>
      </c>
      <c r="K967" t="str" cm="1">
        <f t="array" ref="K967">INDEX(A967:E967,1,COUNTA(A967:E967))</f>
        <v>LFO Speed</v>
      </c>
      <c r="L967" t="str">
        <f>VLOOKUP(K967,$K$2:L966,2,FALSE)</f>
        <v>LFO speed</v>
      </c>
    </row>
    <row r="968" spans="1:12" outlineLevel="3" x14ac:dyDescent="0.25">
      <c r="A968" t="str">
        <f t="shared" si="84"/>
        <v>MiniDexed</v>
      </c>
      <c r="B968" t="str">
        <f t="shared" si="80"/>
        <v>TG6</v>
      </c>
      <c r="C968" t="str">
        <f t="shared" si="81"/>
        <v>Edit Voice</v>
      </c>
      <c r="D968" t="s">
        <v>52</v>
      </c>
      <c r="F968">
        <v>0</v>
      </c>
      <c r="G968">
        <v>99</v>
      </c>
      <c r="H968" s="3" t="s">
        <v>109</v>
      </c>
      <c r="I968" t="str">
        <f t="shared" si="82"/>
        <v>/MiniDexed/TG6/Edit Voice/LFO Delay</v>
      </c>
      <c r="J968">
        <f t="shared" si="83"/>
        <v>13</v>
      </c>
      <c r="K968" t="str" cm="1">
        <f t="array" ref="K968">INDEX(A968:E968,1,COUNTA(A968:E968))</f>
        <v>LFO Delay</v>
      </c>
      <c r="L968" t="e">
        <f>VLOOKUP(K968,$K$2:L967,2,FALSE)</f>
        <v>#N/A</v>
      </c>
    </row>
    <row r="969" spans="1:12" outlineLevel="3" x14ac:dyDescent="0.25">
      <c r="A969" t="str">
        <f t="shared" si="84"/>
        <v>MiniDexed</v>
      </c>
      <c r="B969" t="str">
        <f t="shared" si="80"/>
        <v>TG6</v>
      </c>
      <c r="C969" t="str">
        <f t="shared" si="81"/>
        <v>Edit Voice</v>
      </c>
      <c r="D969" t="s">
        <v>53</v>
      </c>
      <c r="F969">
        <v>0</v>
      </c>
      <c r="G969">
        <v>99</v>
      </c>
      <c r="H969" s="3" t="s">
        <v>110</v>
      </c>
      <c r="I969" t="str">
        <f t="shared" si="82"/>
        <v>/MiniDexed/TG6/Edit Voice/LFO PMD</v>
      </c>
      <c r="J969">
        <f t="shared" si="83"/>
        <v>14</v>
      </c>
      <c r="K969" t="str" cm="1">
        <f t="array" ref="K969">INDEX(A969:E969,1,COUNTA(A969:E969))</f>
        <v>LFO PMD</v>
      </c>
      <c r="L969" t="e">
        <f>VLOOKUP(K969,$K$2:L968,2,FALSE)</f>
        <v>#N/A</v>
      </c>
    </row>
    <row r="970" spans="1:12" outlineLevel="3" x14ac:dyDescent="0.25">
      <c r="A970" t="str">
        <f t="shared" si="84"/>
        <v>MiniDexed</v>
      </c>
      <c r="B970" t="str">
        <f t="shared" si="80"/>
        <v>TG6</v>
      </c>
      <c r="C970" t="str">
        <f t="shared" si="81"/>
        <v>Edit Voice</v>
      </c>
      <c r="D970" t="s">
        <v>54</v>
      </c>
      <c r="F970">
        <v>0</v>
      </c>
      <c r="G970">
        <v>99</v>
      </c>
      <c r="H970" s="3" t="s">
        <v>111</v>
      </c>
      <c r="I970" t="str">
        <f t="shared" si="82"/>
        <v>/MiniDexed/TG6/Edit Voice/LFO AMD</v>
      </c>
      <c r="J970">
        <f t="shared" si="83"/>
        <v>15</v>
      </c>
      <c r="K970" t="str" cm="1">
        <f t="array" ref="K970">INDEX(A970:E970,1,COUNTA(A970:E970))</f>
        <v>LFO AMD</v>
      </c>
      <c r="L970" t="e">
        <f>VLOOKUP(K970,$K$2:L969,2,FALSE)</f>
        <v>#N/A</v>
      </c>
    </row>
    <row r="971" spans="1:12" outlineLevel="3" x14ac:dyDescent="0.25">
      <c r="A971" t="str">
        <f t="shared" si="84"/>
        <v>MiniDexed</v>
      </c>
      <c r="B971" t="str">
        <f t="shared" si="80"/>
        <v>TG6</v>
      </c>
      <c r="C971" t="str">
        <f t="shared" si="81"/>
        <v>Edit Voice</v>
      </c>
      <c r="D971" t="s">
        <v>55</v>
      </c>
      <c r="F971">
        <v>0</v>
      </c>
      <c r="G971">
        <v>1</v>
      </c>
      <c r="H971" s="3" t="s">
        <v>112</v>
      </c>
      <c r="I971" t="str">
        <f t="shared" si="82"/>
        <v>/MiniDexed/TG6/Edit Voice/LFO Sync</v>
      </c>
      <c r="J971">
        <f t="shared" si="83"/>
        <v>16</v>
      </c>
      <c r="K971" t="str" cm="1">
        <f t="array" ref="K971">INDEX(A971:E971,1,COUNTA(A971:E971))</f>
        <v>LFO Sync</v>
      </c>
      <c r="L971" t="e">
        <f>VLOOKUP(K971,$K$2:L970,2,FALSE)</f>
        <v>#N/A</v>
      </c>
    </row>
    <row r="972" spans="1:12" outlineLevel="3" x14ac:dyDescent="0.25">
      <c r="A972" t="str">
        <f t="shared" si="84"/>
        <v>MiniDexed</v>
      </c>
      <c r="B972" t="str">
        <f t="shared" si="80"/>
        <v>TG6</v>
      </c>
      <c r="C972" t="str">
        <f t="shared" si="81"/>
        <v>Edit Voice</v>
      </c>
      <c r="D972" t="s">
        <v>56</v>
      </c>
      <c r="F972">
        <v>0</v>
      </c>
      <c r="G972">
        <v>5</v>
      </c>
      <c r="H972" s="3" t="s">
        <v>113</v>
      </c>
      <c r="I972" t="str">
        <f t="shared" si="82"/>
        <v>/MiniDexed/TG6/Edit Voice/LFO Wave</v>
      </c>
      <c r="J972">
        <f t="shared" si="83"/>
        <v>17</v>
      </c>
      <c r="K972" t="str" cm="1">
        <f t="array" ref="K972">INDEX(A972:E972,1,COUNTA(A972:E972))</f>
        <v>LFO Wave</v>
      </c>
      <c r="L972" t="e">
        <f>VLOOKUP(K972,$K$2:L971,2,FALSE)</f>
        <v>#N/A</v>
      </c>
    </row>
    <row r="973" spans="1:12" outlineLevel="3" x14ac:dyDescent="0.25">
      <c r="A973" t="str">
        <f t="shared" si="84"/>
        <v>MiniDexed</v>
      </c>
      <c r="B973" t="str">
        <f t="shared" si="80"/>
        <v>TG6</v>
      </c>
      <c r="C973" t="str">
        <f t="shared" si="81"/>
        <v>Edit Voice</v>
      </c>
      <c r="D973" t="s">
        <v>57</v>
      </c>
      <c r="F973">
        <v>0</v>
      </c>
      <c r="G973">
        <v>7</v>
      </c>
      <c r="H973" s="3" t="s">
        <v>114</v>
      </c>
      <c r="I973" t="str">
        <f t="shared" si="82"/>
        <v>/MiniDexed/TG6/Edit Voice/P Mod Sens.</v>
      </c>
      <c r="J973">
        <f t="shared" si="83"/>
        <v>18</v>
      </c>
      <c r="K973" t="str" cm="1">
        <f t="array" ref="K973">INDEX(A973:E973,1,COUNTA(A973:E973))</f>
        <v>P Mod Sens.</v>
      </c>
      <c r="L973" t="e">
        <f>VLOOKUP(K973,$K$2:L972,2,FALSE)</f>
        <v>#N/A</v>
      </c>
    </row>
    <row r="974" spans="1:12" outlineLevel="3" x14ac:dyDescent="0.25">
      <c r="A974" t="str">
        <f t="shared" si="84"/>
        <v>MiniDexed</v>
      </c>
      <c r="B974" t="str">
        <f t="shared" si="80"/>
        <v>TG6</v>
      </c>
      <c r="C974" t="str">
        <f t="shared" si="81"/>
        <v>Edit Voice</v>
      </c>
      <c r="D974" t="s">
        <v>58</v>
      </c>
      <c r="F974">
        <v>0</v>
      </c>
      <c r="G974">
        <v>48</v>
      </c>
      <c r="H974" s="3" t="s">
        <v>115</v>
      </c>
      <c r="I974" t="str">
        <f t="shared" si="82"/>
        <v>/MiniDexed/TG6/Edit Voice/Transpose</v>
      </c>
      <c r="J974">
        <f t="shared" si="83"/>
        <v>19</v>
      </c>
      <c r="K974" t="str" cm="1">
        <f t="array" ref="K974">INDEX(A974:E974,1,COUNTA(A974:E974))</f>
        <v>Transpose</v>
      </c>
      <c r="L974" t="e">
        <f>VLOOKUP(K974,$K$2:L973,2,FALSE)</f>
        <v>#N/A</v>
      </c>
    </row>
    <row r="975" spans="1:12" outlineLevel="1" x14ac:dyDescent="0.25">
      <c r="A975" t="str">
        <f t="shared" si="84"/>
        <v>MiniDexed</v>
      </c>
      <c r="B975" s="1" t="s">
        <v>64</v>
      </c>
      <c r="I975" t="str">
        <f t="shared" si="82"/>
        <v>/MiniDexed/TG7</v>
      </c>
      <c r="J975">
        <f t="shared" si="83"/>
        <v>1</v>
      </c>
      <c r="K975" t="str" cm="1">
        <f t="array" ref="K975">INDEX(A975:E975,1,COUNTA(A975:E975))</f>
        <v>TG7</v>
      </c>
      <c r="L975" t="e">
        <f>VLOOKUP(K975,$K$2:L974,2,FALSE)</f>
        <v>#N/A</v>
      </c>
    </row>
    <row r="976" spans="1:12" outlineLevel="2" x14ac:dyDescent="0.25">
      <c r="A976" t="str">
        <f t="shared" si="84"/>
        <v>MiniDexed</v>
      </c>
      <c r="B976" t="str">
        <f>B975</f>
        <v>TG7</v>
      </c>
      <c r="C976" t="s">
        <v>7</v>
      </c>
      <c r="F976">
        <v>0</v>
      </c>
      <c r="G976">
        <v>31</v>
      </c>
      <c r="H976" t="s">
        <v>88</v>
      </c>
      <c r="I976" t="str">
        <f t="shared" si="82"/>
        <v>/MiniDexed/TG7/Voice</v>
      </c>
      <c r="J976">
        <f t="shared" si="83"/>
        <v>1</v>
      </c>
      <c r="K976" t="str" cm="1">
        <f t="array" ref="K976">INDEX(A976:E976,1,COUNTA(A976:E976))</f>
        <v>Voice</v>
      </c>
      <c r="L976" t="str">
        <f>VLOOKUP(K976,$K$2:L975,2,FALSE)</f>
        <v>Prst</v>
      </c>
    </row>
    <row r="977" spans="1:12" outlineLevel="2" x14ac:dyDescent="0.25">
      <c r="A977" t="str">
        <f t="shared" si="84"/>
        <v>MiniDexed</v>
      </c>
      <c r="B977" t="str">
        <f t="shared" ref="B977:B1040" si="85">B976</f>
        <v>TG7</v>
      </c>
      <c r="C977" t="s">
        <v>8</v>
      </c>
      <c r="F977">
        <v>0</v>
      </c>
      <c r="G977">
        <v>127</v>
      </c>
      <c r="H977" t="s">
        <v>89</v>
      </c>
      <c r="I977" t="str">
        <f t="shared" si="82"/>
        <v>/MiniDexed/TG7/Bank</v>
      </c>
      <c r="J977">
        <f t="shared" si="83"/>
        <v>2</v>
      </c>
      <c r="K977" t="str" cm="1">
        <f t="array" ref="K977">INDEX(A977:E977,1,COUNTA(A977:E977))</f>
        <v>Bank</v>
      </c>
      <c r="L977" t="str">
        <f>VLOOKUP(K977,$K$2:L976,2,FALSE)</f>
        <v>Bank</v>
      </c>
    </row>
    <row r="978" spans="1:12" outlineLevel="2" x14ac:dyDescent="0.25">
      <c r="A978" t="str">
        <f t="shared" si="84"/>
        <v>MiniDexed</v>
      </c>
      <c r="B978" t="str">
        <f t="shared" si="85"/>
        <v>TG7</v>
      </c>
      <c r="C978" t="s">
        <v>9</v>
      </c>
      <c r="F978">
        <v>0</v>
      </c>
      <c r="G978">
        <v>127</v>
      </c>
      <c r="H978" t="s">
        <v>90</v>
      </c>
      <c r="I978" t="str">
        <f t="shared" si="82"/>
        <v>/MiniDexed/TG7/Volume</v>
      </c>
      <c r="J978">
        <f t="shared" si="83"/>
        <v>3</v>
      </c>
      <c r="K978" t="str" cm="1">
        <f t="array" ref="K978">INDEX(A978:E978,1,COUNTA(A978:E978))</f>
        <v>Volume</v>
      </c>
      <c r="L978" t="str">
        <f>VLOOKUP(K978,$K$2:L977,2,FALSE)</f>
        <v>Vol</v>
      </c>
    </row>
    <row r="979" spans="1:12" outlineLevel="2" x14ac:dyDescent="0.25">
      <c r="A979" t="str">
        <f t="shared" si="84"/>
        <v>MiniDexed</v>
      </c>
      <c r="B979" t="str">
        <f t="shared" si="85"/>
        <v>TG7</v>
      </c>
      <c r="C979" t="s">
        <v>10</v>
      </c>
      <c r="F979">
        <v>0</v>
      </c>
      <c r="G979">
        <v>127</v>
      </c>
      <c r="H979" t="s">
        <v>91</v>
      </c>
      <c r="I979" t="str">
        <f t="shared" si="82"/>
        <v>/MiniDexed/TG7/Pan</v>
      </c>
      <c r="J979">
        <f t="shared" si="83"/>
        <v>4</v>
      </c>
      <c r="K979" t="str" cm="1">
        <f t="array" ref="K979">INDEX(A979:E979,1,COUNTA(A979:E979))</f>
        <v>Pan</v>
      </c>
      <c r="L979" t="str">
        <f>VLOOKUP(K979,$K$2:L978,2,FALSE)</f>
        <v>Pan</v>
      </c>
    </row>
    <row r="980" spans="1:12" outlineLevel="2" x14ac:dyDescent="0.25">
      <c r="A980" t="str">
        <f t="shared" si="84"/>
        <v>MiniDexed</v>
      </c>
      <c r="B980" t="str">
        <f t="shared" si="85"/>
        <v>TG7</v>
      </c>
      <c r="C980" t="s">
        <v>11</v>
      </c>
      <c r="F980">
        <v>0</v>
      </c>
      <c r="G980">
        <v>99</v>
      </c>
      <c r="H980" t="s">
        <v>92</v>
      </c>
      <c r="I980" t="str">
        <f t="shared" si="82"/>
        <v>/MiniDexed/TG7/Reverd-Send</v>
      </c>
      <c r="J980">
        <f t="shared" si="83"/>
        <v>5</v>
      </c>
      <c r="K980" t="str" cm="1">
        <f t="array" ref="K980">INDEX(A980:E980,1,COUNTA(A980:E980))</f>
        <v>Reverd-Send</v>
      </c>
      <c r="L980" t="str">
        <f>VLOOKUP(K980,$K$2:L979,2,FALSE)</f>
        <v>Revb</v>
      </c>
    </row>
    <row r="981" spans="1:12" outlineLevel="2" x14ac:dyDescent="0.25">
      <c r="A981" t="str">
        <f t="shared" si="84"/>
        <v>MiniDexed</v>
      </c>
      <c r="B981" t="str">
        <f t="shared" si="85"/>
        <v>TG7</v>
      </c>
      <c r="C981" t="s">
        <v>12</v>
      </c>
      <c r="F981">
        <v>-99</v>
      </c>
      <c r="G981">
        <v>99</v>
      </c>
      <c r="H981" t="s">
        <v>93</v>
      </c>
      <c r="I981" t="str">
        <f t="shared" si="82"/>
        <v>/MiniDexed/TG7/Detune</v>
      </c>
      <c r="J981">
        <f t="shared" si="83"/>
        <v>6</v>
      </c>
      <c r="K981" t="str" cm="1">
        <f t="array" ref="K981">INDEX(A981:E981,1,COUNTA(A981:E981))</f>
        <v>Detune</v>
      </c>
      <c r="L981" t="str">
        <f>VLOOKUP(K981,$K$2:L980,2,FALSE)</f>
        <v>Tune</v>
      </c>
    </row>
    <row r="982" spans="1:12" outlineLevel="2" x14ac:dyDescent="0.25">
      <c r="A982" t="str">
        <f t="shared" si="84"/>
        <v>MiniDexed</v>
      </c>
      <c r="B982" t="str">
        <f t="shared" si="85"/>
        <v>TG7</v>
      </c>
      <c r="C982" t="s">
        <v>13</v>
      </c>
      <c r="F982">
        <v>0</v>
      </c>
      <c r="G982">
        <v>99</v>
      </c>
      <c r="H982" t="s">
        <v>94</v>
      </c>
      <c r="I982" t="str">
        <f t="shared" si="82"/>
        <v>/MiniDexed/TG7/Cutoff</v>
      </c>
      <c r="J982">
        <f t="shared" si="83"/>
        <v>7</v>
      </c>
      <c r="K982" t="str" cm="1">
        <f t="array" ref="K982">INDEX(A982:E982,1,COUNTA(A982:E982))</f>
        <v>Cutoff</v>
      </c>
      <c r="L982" t="str">
        <f>VLOOKUP(K982,$K$2:L981,2,FALSE)</f>
        <v>COff</v>
      </c>
    </row>
    <row r="983" spans="1:12" outlineLevel="2" x14ac:dyDescent="0.25">
      <c r="A983" t="str">
        <f t="shared" si="84"/>
        <v>MiniDexed</v>
      </c>
      <c r="B983" t="str">
        <f t="shared" si="85"/>
        <v>TG7</v>
      </c>
      <c r="C983" t="s">
        <v>14</v>
      </c>
      <c r="F983">
        <v>0</v>
      </c>
      <c r="G983">
        <v>99</v>
      </c>
      <c r="H983" t="s">
        <v>95</v>
      </c>
      <c r="I983" t="str">
        <f t="shared" si="82"/>
        <v>/MiniDexed/TG7/Resonance</v>
      </c>
      <c r="J983">
        <f t="shared" si="83"/>
        <v>8</v>
      </c>
      <c r="K983" t="str" cm="1">
        <f t="array" ref="K983">INDEX(A983:E983,1,COUNTA(A983:E983))</f>
        <v>Resonance</v>
      </c>
      <c r="L983" t="str">
        <f>VLOOKUP(K983,$K$2:L982,2,FALSE)</f>
        <v>Res</v>
      </c>
    </row>
    <row r="984" spans="1:12" outlineLevel="2" x14ac:dyDescent="0.25">
      <c r="A984" t="str">
        <f t="shared" si="84"/>
        <v>MiniDexed</v>
      </c>
      <c r="B984" t="str">
        <f t="shared" si="85"/>
        <v>TG7</v>
      </c>
      <c r="C984" t="s">
        <v>15</v>
      </c>
      <c r="F984">
        <v>0</v>
      </c>
      <c r="G984">
        <v>17</v>
      </c>
      <c r="H984" t="s">
        <v>96</v>
      </c>
      <c r="I984" t="str">
        <f t="shared" si="82"/>
        <v>/MiniDexed/TG7/Channel</v>
      </c>
      <c r="J984">
        <f t="shared" si="83"/>
        <v>9</v>
      </c>
      <c r="K984" t="str" cm="1">
        <f t="array" ref="K984">INDEX(A984:E984,1,COUNTA(A984:E984))</f>
        <v>Channel</v>
      </c>
      <c r="L984" t="str">
        <f>VLOOKUP(K984,$K$2:L983,2,FALSE)</f>
        <v>Chan</v>
      </c>
    </row>
    <row r="985" spans="1:12" outlineLevel="2" x14ac:dyDescent="0.25">
      <c r="A985" t="str">
        <f t="shared" si="84"/>
        <v>MiniDexed</v>
      </c>
      <c r="B985" t="str">
        <f t="shared" si="85"/>
        <v>TG7</v>
      </c>
      <c r="C985" s="1" t="s">
        <v>16</v>
      </c>
      <c r="I985" t="str">
        <f t="shared" si="82"/>
        <v>/MiniDexed/TG7/Edit Voice</v>
      </c>
      <c r="J985">
        <f t="shared" si="83"/>
        <v>10</v>
      </c>
      <c r="K985" t="str" cm="1">
        <f t="array" ref="K985">INDEX(A985:E985,1,COUNTA(A985:E985))</f>
        <v>Edit Voice</v>
      </c>
      <c r="L985">
        <f>VLOOKUP(K985,$K$2:L984,2,FALSE)</f>
        <v>0</v>
      </c>
    </row>
    <row r="986" spans="1:12" outlineLevel="3" x14ac:dyDescent="0.25">
      <c r="A986" t="str">
        <f t="shared" si="84"/>
        <v>MiniDexed</v>
      </c>
      <c r="B986" t="str">
        <f t="shared" si="85"/>
        <v>TG7</v>
      </c>
      <c r="C986" t="str">
        <f>C985</f>
        <v>Edit Voice</v>
      </c>
      <c r="D986" s="1" t="s">
        <v>17</v>
      </c>
      <c r="I986" t="str">
        <f t="shared" si="82"/>
        <v>/MiniDexed/TG7/Edit Voice/OP1</v>
      </c>
      <c r="J986">
        <f t="shared" si="83"/>
        <v>1</v>
      </c>
      <c r="K986" t="str" cm="1">
        <f t="array" ref="K986">INDEX(A986:E986,1,COUNTA(A986:E986))</f>
        <v>OP1</v>
      </c>
      <c r="L986" t="str">
        <f>VLOOKUP(K986,$K$2:L985,2,FALSE)</f>
        <v>OP1</v>
      </c>
    </row>
    <row r="987" spans="1:12" outlineLevel="4" x14ac:dyDescent="0.25">
      <c r="A987" t="str">
        <f t="shared" si="84"/>
        <v>MiniDexed</v>
      </c>
      <c r="B987" t="str">
        <f t="shared" si="85"/>
        <v>TG7</v>
      </c>
      <c r="C987" t="str">
        <f t="shared" ref="C987:D1050" si="86">C986</f>
        <v>Edit Voice</v>
      </c>
      <c r="D987" t="str">
        <f>D986</f>
        <v>OP1</v>
      </c>
      <c r="E987" t="s">
        <v>18</v>
      </c>
      <c r="F987">
        <v>0</v>
      </c>
      <c r="G987">
        <v>99</v>
      </c>
      <c r="H987" s="3" t="s">
        <v>116</v>
      </c>
      <c r="I987" t="str">
        <f t="shared" si="82"/>
        <v>/MiniDexed/TG7/Edit Voice/OP1/Output Level</v>
      </c>
      <c r="J987">
        <f t="shared" si="83"/>
        <v>1</v>
      </c>
      <c r="K987" t="str" cm="1">
        <f t="array" ref="K987">INDEX(A987:E987,1,COUNTA(A987:E987))</f>
        <v>Output Level</v>
      </c>
      <c r="L987" t="str">
        <f>VLOOKUP(K987,$K$2:L986,2,FALSE)</f>
        <v>Lvl</v>
      </c>
    </row>
    <row r="988" spans="1:12" outlineLevel="4" x14ac:dyDescent="0.25">
      <c r="A988" t="str">
        <f t="shared" si="84"/>
        <v>MiniDexed</v>
      </c>
      <c r="B988" t="str">
        <f t="shared" si="85"/>
        <v>TG7</v>
      </c>
      <c r="C988" t="str">
        <f t="shared" si="86"/>
        <v>Edit Voice</v>
      </c>
      <c r="D988" t="str">
        <f t="shared" si="86"/>
        <v>OP1</v>
      </c>
      <c r="E988" t="s">
        <v>19</v>
      </c>
      <c r="F988">
        <v>0</v>
      </c>
      <c r="G988">
        <v>31</v>
      </c>
      <c r="H988" s="3" t="s">
        <v>117</v>
      </c>
      <c r="I988" t="str">
        <f t="shared" si="82"/>
        <v>/MiniDexed/TG7/Edit Voice/OP1/Freq Coarse</v>
      </c>
      <c r="J988">
        <f t="shared" si="83"/>
        <v>2</v>
      </c>
      <c r="K988" t="str" cm="1">
        <f t="array" ref="K988">INDEX(A988:E988,1,COUNTA(A988:E988))</f>
        <v>Freq Coarse</v>
      </c>
      <c r="L988" t="str">
        <f>VLOOKUP(K988,$K$2:L987,2,FALSE)</f>
        <v>Coar</v>
      </c>
    </row>
    <row r="989" spans="1:12" outlineLevel="4" x14ac:dyDescent="0.25">
      <c r="A989" t="str">
        <f t="shared" si="84"/>
        <v>MiniDexed</v>
      </c>
      <c r="B989" t="str">
        <f t="shared" si="85"/>
        <v>TG7</v>
      </c>
      <c r="C989" t="str">
        <f t="shared" si="86"/>
        <v>Edit Voice</v>
      </c>
      <c r="D989" t="str">
        <f t="shared" si="86"/>
        <v>OP1</v>
      </c>
      <c r="E989" t="s">
        <v>20</v>
      </c>
      <c r="F989">
        <v>0</v>
      </c>
      <c r="G989">
        <v>99</v>
      </c>
      <c r="H989" s="3" t="s">
        <v>118</v>
      </c>
      <c r="I989" t="str">
        <f t="shared" si="82"/>
        <v>/MiniDexed/TG7/Edit Voice/OP1/Freq Fine</v>
      </c>
      <c r="J989">
        <f t="shared" si="83"/>
        <v>3</v>
      </c>
      <c r="K989" t="str" cm="1">
        <f t="array" ref="K989">INDEX(A989:E989,1,COUNTA(A989:E989))</f>
        <v>Freq Fine</v>
      </c>
      <c r="L989" t="str">
        <f>VLOOKUP(K989,$K$2:L988,2,FALSE)</f>
        <v>Fine</v>
      </c>
    </row>
    <row r="990" spans="1:12" outlineLevel="4" x14ac:dyDescent="0.25">
      <c r="A990" t="str">
        <f t="shared" si="84"/>
        <v>MiniDexed</v>
      </c>
      <c r="B990" t="str">
        <f t="shared" si="85"/>
        <v>TG7</v>
      </c>
      <c r="C990" t="str">
        <f t="shared" si="86"/>
        <v>Edit Voice</v>
      </c>
      <c r="D990" t="str">
        <f t="shared" si="86"/>
        <v>OP1</v>
      </c>
      <c r="E990" t="s">
        <v>21</v>
      </c>
      <c r="F990">
        <v>0</v>
      </c>
      <c r="G990">
        <v>14</v>
      </c>
      <c r="H990" s="3" t="s">
        <v>119</v>
      </c>
      <c r="I990" t="str">
        <f t="shared" si="82"/>
        <v>/MiniDexed/TG7/Edit Voice/OP1/Osc Detune</v>
      </c>
      <c r="J990">
        <f t="shared" si="83"/>
        <v>4</v>
      </c>
      <c r="K990" t="str" cm="1">
        <f t="array" ref="K990">INDEX(A990:E990,1,COUNTA(A990:E990))</f>
        <v>Osc Detune</v>
      </c>
      <c r="L990" t="str">
        <f>VLOOKUP(K990,$K$2:L989,2,FALSE)</f>
        <v>Detn</v>
      </c>
    </row>
    <row r="991" spans="1:12" outlineLevel="4" x14ac:dyDescent="0.25">
      <c r="A991" t="str">
        <f t="shared" si="84"/>
        <v>MiniDexed</v>
      </c>
      <c r="B991" t="str">
        <f t="shared" si="85"/>
        <v>TG7</v>
      </c>
      <c r="C991" t="str">
        <f t="shared" si="86"/>
        <v>Edit Voice</v>
      </c>
      <c r="D991" t="str">
        <f t="shared" si="86"/>
        <v>OP1</v>
      </c>
      <c r="E991" t="s">
        <v>22</v>
      </c>
      <c r="F991">
        <v>0</v>
      </c>
      <c r="G991">
        <v>1</v>
      </c>
      <c r="H991" s="3" t="s">
        <v>120</v>
      </c>
      <c r="I991" t="str">
        <f t="shared" si="82"/>
        <v>/MiniDexed/TG7/Edit Voice/OP1/Osc Mode</v>
      </c>
      <c r="J991">
        <f t="shared" si="83"/>
        <v>5</v>
      </c>
      <c r="K991" t="str" cm="1">
        <f t="array" ref="K991">INDEX(A991:E991,1,COUNTA(A991:E991))</f>
        <v>Osc Mode</v>
      </c>
      <c r="L991" t="str">
        <f>VLOOKUP(K991,$K$2:L990,2,FALSE)</f>
        <v>Mode</v>
      </c>
    </row>
    <row r="992" spans="1:12" outlineLevel="4" x14ac:dyDescent="0.25">
      <c r="A992" t="str">
        <f t="shared" si="84"/>
        <v>MiniDexed</v>
      </c>
      <c r="B992" t="str">
        <f t="shared" si="85"/>
        <v>TG7</v>
      </c>
      <c r="C992" t="str">
        <f t="shared" si="86"/>
        <v>Edit Voice</v>
      </c>
      <c r="D992" t="str">
        <f t="shared" si="86"/>
        <v>OP1</v>
      </c>
      <c r="E992" t="s">
        <v>23</v>
      </c>
      <c r="F992">
        <v>0</v>
      </c>
      <c r="G992">
        <v>99</v>
      </c>
      <c r="H992" s="3" t="s">
        <v>121</v>
      </c>
      <c r="I992" t="str">
        <f t="shared" si="82"/>
        <v>/MiniDexed/TG7/Edit Voice/OP1/EG Rate 1</v>
      </c>
      <c r="J992">
        <f t="shared" si="83"/>
        <v>6</v>
      </c>
      <c r="K992" t="str" cm="1">
        <f t="array" ref="K992">INDEX(A992:E992,1,COUNTA(A992:E992))</f>
        <v>EG Rate 1</v>
      </c>
      <c r="L992" t="str">
        <f>VLOOKUP(K992,$K$2:L991,2,FALSE)</f>
        <v>EGR1</v>
      </c>
    </row>
    <row r="993" spans="1:12" outlineLevel="4" x14ac:dyDescent="0.25">
      <c r="A993" t="str">
        <f t="shared" si="84"/>
        <v>MiniDexed</v>
      </c>
      <c r="B993" t="str">
        <f t="shared" si="85"/>
        <v>TG7</v>
      </c>
      <c r="C993" t="str">
        <f t="shared" si="86"/>
        <v>Edit Voice</v>
      </c>
      <c r="D993" t="str">
        <f t="shared" si="86"/>
        <v>OP1</v>
      </c>
      <c r="E993" t="s">
        <v>24</v>
      </c>
      <c r="F993">
        <v>0</v>
      </c>
      <c r="G993">
        <v>99</v>
      </c>
      <c r="H993" s="3" t="s">
        <v>122</v>
      </c>
      <c r="I993" t="str">
        <f t="shared" si="82"/>
        <v>/MiniDexed/TG7/Edit Voice/OP1/EG Rate 2</v>
      </c>
      <c r="J993">
        <f t="shared" si="83"/>
        <v>7</v>
      </c>
      <c r="K993" t="str" cm="1">
        <f t="array" ref="K993">INDEX(A993:E993,1,COUNTA(A993:E993))</f>
        <v>EG Rate 2</v>
      </c>
      <c r="L993" t="str">
        <f>VLOOKUP(K993,$K$2:L992,2,FALSE)</f>
        <v>EGR2</v>
      </c>
    </row>
    <row r="994" spans="1:12" outlineLevel="4" x14ac:dyDescent="0.25">
      <c r="A994" t="str">
        <f t="shared" si="84"/>
        <v>MiniDexed</v>
      </c>
      <c r="B994" t="str">
        <f t="shared" si="85"/>
        <v>TG7</v>
      </c>
      <c r="C994" t="str">
        <f t="shared" si="86"/>
        <v>Edit Voice</v>
      </c>
      <c r="D994" t="str">
        <f t="shared" si="86"/>
        <v>OP1</v>
      </c>
      <c r="E994" t="s">
        <v>25</v>
      </c>
      <c r="F994">
        <v>0</v>
      </c>
      <c r="G994">
        <v>99</v>
      </c>
      <c r="H994" s="3" t="s">
        <v>123</v>
      </c>
      <c r="I994" t="str">
        <f t="shared" si="82"/>
        <v>/MiniDexed/TG7/Edit Voice/OP1/EG Rate 3</v>
      </c>
      <c r="J994">
        <f t="shared" si="83"/>
        <v>8</v>
      </c>
      <c r="K994" t="str" cm="1">
        <f t="array" ref="K994">INDEX(A994:E994,1,COUNTA(A994:E994))</f>
        <v>EG Rate 3</v>
      </c>
      <c r="L994" t="str">
        <f>VLOOKUP(K994,$K$2:L993,2,FALSE)</f>
        <v>EGR3</v>
      </c>
    </row>
    <row r="995" spans="1:12" outlineLevel="4" x14ac:dyDescent="0.25">
      <c r="A995" t="str">
        <f t="shared" si="84"/>
        <v>MiniDexed</v>
      </c>
      <c r="B995" t="str">
        <f t="shared" si="85"/>
        <v>TG7</v>
      </c>
      <c r="C995" t="str">
        <f t="shared" si="86"/>
        <v>Edit Voice</v>
      </c>
      <c r="D995" t="str">
        <f t="shared" si="86"/>
        <v>OP1</v>
      </c>
      <c r="E995" t="s">
        <v>26</v>
      </c>
      <c r="F995">
        <v>0</v>
      </c>
      <c r="G995">
        <v>99</v>
      </c>
      <c r="H995" s="3" t="s">
        <v>124</v>
      </c>
      <c r="I995" t="str">
        <f t="shared" si="82"/>
        <v>/MiniDexed/TG7/Edit Voice/OP1/EG Rate 4</v>
      </c>
      <c r="J995">
        <f t="shared" si="83"/>
        <v>9</v>
      </c>
      <c r="K995" t="str" cm="1">
        <f t="array" ref="K995">INDEX(A995:E995,1,COUNTA(A995:E995))</f>
        <v>EG Rate 4</v>
      </c>
      <c r="L995" t="str">
        <f>VLOOKUP(K995,$K$2:L994,2,FALSE)</f>
        <v>EGR4</v>
      </c>
    </row>
    <row r="996" spans="1:12" outlineLevel="4" x14ac:dyDescent="0.25">
      <c r="A996" t="str">
        <f t="shared" si="84"/>
        <v>MiniDexed</v>
      </c>
      <c r="B996" t="str">
        <f t="shared" si="85"/>
        <v>TG7</v>
      </c>
      <c r="C996" t="str">
        <f t="shared" si="86"/>
        <v>Edit Voice</v>
      </c>
      <c r="D996" t="str">
        <f t="shared" si="86"/>
        <v>OP1</v>
      </c>
      <c r="E996" t="s">
        <v>139</v>
      </c>
      <c r="F996">
        <v>0</v>
      </c>
      <c r="G996">
        <v>99</v>
      </c>
      <c r="H996" s="3" t="s">
        <v>125</v>
      </c>
      <c r="I996" t="str">
        <f t="shared" si="82"/>
        <v>/MiniDexed/TG7/Edit Voice/OP1/EG Level 1</v>
      </c>
      <c r="J996">
        <f t="shared" si="83"/>
        <v>10</v>
      </c>
      <c r="K996" t="str" cm="1">
        <f t="array" ref="K996">INDEX(A996:E996,1,COUNTA(A996:E996))</f>
        <v>EG Level 1</v>
      </c>
      <c r="L996" t="str">
        <f>VLOOKUP(K996,$K$2:L995,2,FALSE)</f>
        <v>EGL1</v>
      </c>
    </row>
    <row r="997" spans="1:12" outlineLevel="4" x14ac:dyDescent="0.25">
      <c r="A997" t="str">
        <f t="shared" si="84"/>
        <v>MiniDexed</v>
      </c>
      <c r="B997" t="str">
        <f t="shared" si="85"/>
        <v>TG7</v>
      </c>
      <c r="C997" t="str">
        <f t="shared" si="86"/>
        <v>Edit Voice</v>
      </c>
      <c r="D997" t="str">
        <f t="shared" si="86"/>
        <v>OP1</v>
      </c>
      <c r="E997" t="s">
        <v>140</v>
      </c>
      <c r="F997">
        <v>0</v>
      </c>
      <c r="G997">
        <v>99</v>
      </c>
      <c r="H997" s="3" t="s">
        <v>126</v>
      </c>
      <c r="I997" t="str">
        <f t="shared" si="82"/>
        <v>/MiniDexed/TG7/Edit Voice/OP1/EG Level 2</v>
      </c>
      <c r="J997">
        <f t="shared" si="83"/>
        <v>11</v>
      </c>
      <c r="K997" t="str" cm="1">
        <f t="array" ref="K997">INDEX(A997:E997,1,COUNTA(A997:E997))</f>
        <v>EG Level 2</v>
      </c>
      <c r="L997" t="str">
        <f>VLOOKUP(K997,$K$2:L996,2,FALSE)</f>
        <v>EGL2</v>
      </c>
    </row>
    <row r="998" spans="1:12" outlineLevel="4" x14ac:dyDescent="0.25">
      <c r="A998" t="str">
        <f t="shared" si="84"/>
        <v>MiniDexed</v>
      </c>
      <c r="B998" t="str">
        <f t="shared" si="85"/>
        <v>TG7</v>
      </c>
      <c r="C998" t="str">
        <f t="shared" si="86"/>
        <v>Edit Voice</v>
      </c>
      <c r="D998" t="str">
        <f t="shared" si="86"/>
        <v>OP1</v>
      </c>
      <c r="E998" t="s">
        <v>141</v>
      </c>
      <c r="F998">
        <v>0</v>
      </c>
      <c r="G998">
        <v>99</v>
      </c>
      <c r="H998" s="3" t="s">
        <v>127</v>
      </c>
      <c r="I998" t="str">
        <f t="shared" si="82"/>
        <v>/MiniDexed/TG7/Edit Voice/OP1/EG Level 3</v>
      </c>
      <c r="J998">
        <f t="shared" si="83"/>
        <v>12</v>
      </c>
      <c r="K998" t="str" cm="1">
        <f t="array" ref="K998">INDEX(A998:E998,1,COUNTA(A998:E998))</f>
        <v>EG Level 3</v>
      </c>
      <c r="L998" t="str">
        <f>VLOOKUP(K998,$K$2:L997,2,FALSE)</f>
        <v>EGL3</v>
      </c>
    </row>
    <row r="999" spans="1:12" outlineLevel="4" x14ac:dyDescent="0.25">
      <c r="A999" t="str">
        <f t="shared" si="84"/>
        <v>MiniDexed</v>
      </c>
      <c r="B999" t="str">
        <f t="shared" si="85"/>
        <v>TG7</v>
      </c>
      <c r="C999" t="str">
        <f t="shared" si="86"/>
        <v>Edit Voice</v>
      </c>
      <c r="D999" t="str">
        <f t="shared" si="86"/>
        <v>OP1</v>
      </c>
      <c r="E999" t="s">
        <v>142</v>
      </c>
      <c r="F999">
        <v>0</v>
      </c>
      <c r="G999">
        <v>99</v>
      </c>
      <c r="H999" s="3" t="s">
        <v>128</v>
      </c>
      <c r="I999" t="str">
        <f t="shared" si="82"/>
        <v>/MiniDexed/TG7/Edit Voice/OP1/EG Level 4</v>
      </c>
      <c r="J999">
        <f t="shared" si="83"/>
        <v>13</v>
      </c>
      <c r="K999" t="str" cm="1">
        <f t="array" ref="K999">INDEX(A999:E999,1,COUNTA(A999:E999))</f>
        <v>EG Level 4</v>
      </c>
      <c r="L999" t="str">
        <f>VLOOKUP(K999,$K$2:L998,2,FALSE)</f>
        <v>EGL4</v>
      </c>
    </row>
    <row r="1000" spans="1:12" outlineLevel="4" x14ac:dyDescent="0.25">
      <c r="A1000" t="str">
        <f t="shared" si="84"/>
        <v>MiniDexed</v>
      </c>
      <c r="B1000" t="str">
        <f t="shared" si="85"/>
        <v>TG7</v>
      </c>
      <c r="C1000" t="str">
        <f t="shared" si="86"/>
        <v>Edit Voice</v>
      </c>
      <c r="D1000" t="str">
        <f t="shared" si="86"/>
        <v>OP1</v>
      </c>
      <c r="E1000" t="s">
        <v>27</v>
      </c>
      <c r="F1000">
        <v>0</v>
      </c>
      <c r="G1000">
        <v>99</v>
      </c>
      <c r="H1000" s="3" t="s">
        <v>129</v>
      </c>
      <c r="I1000" t="str">
        <f t="shared" si="82"/>
        <v>/MiniDexed/TG7/Edit Voice/OP1/Break Point</v>
      </c>
      <c r="J1000">
        <f t="shared" si="83"/>
        <v>14</v>
      </c>
      <c r="K1000" t="str" cm="1">
        <f t="array" ref="K1000">INDEX(A1000:E1000,1,COUNTA(A1000:E1000))</f>
        <v>Break Point</v>
      </c>
      <c r="L1000" t="str">
        <f>VLOOKUP(K1000,$K$2:L999,2,FALSE)</f>
        <v>Brk</v>
      </c>
    </row>
    <row r="1001" spans="1:12" outlineLevel="4" x14ac:dyDescent="0.25">
      <c r="A1001" t="str">
        <f t="shared" si="84"/>
        <v>MiniDexed</v>
      </c>
      <c r="B1001" t="str">
        <f t="shared" si="85"/>
        <v>TG7</v>
      </c>
      <c r="C1001" t="str">
        <f t="shared" si="86"/>
        <v>Edit Voice</v>
      </c>
      <c r="D1001" t="str">
        <f t="shared" si="86"/>
        <v>OP1</v>
      </c>
      <c r="E1001" t="s">
        <v>28</v>
      </c>
      <c r="F1001">
        <v>0</v>
      </c>
      <c r="G1001">
        <v>99</v>
      </c>
      <c r="H1001" s="3" t="s">
        <v>130</v>
      </c>
      <c r="I1001" t="str">
        <f t="shared" si="82"/>
        <v>/MiniDexed/TG7/Edit Voice/OP1/L Key Depth</v>
      </c>
      <c r="J1001">
        <f t="shared" si="83"/>
        <v>15</v>
      </c>
      <c r="K1001" t="str" cm="1">
        <f t="array" ref="K1001">INDEX(A1001:E1001,1,COUNTA(A1001:E1001))</f>
        <v>L Key Depth</v>
      </c>
      <c r="L1001" t="str">
        <f>VLOOKUP(K1001,$K$2:L1000,2,FALSE)</f>
        <v>LK D</v>
      </c>
    </row>
    <row r="1002" spans="1:12" outlineLevel="4" x14ac:dyDescent="0.25">
      <c r="A1002" t="str">
        <f t="shared" si="84"/>
        <v>MiniDexed</v>
      </c>
      <c r="B1002" t="str">
        <f t="shared" si="85"/>
        <v>TG7</v>
      </c>
      <c r="C1002" t="str">
        <f t="shared" si="86"/>
        <v>Edit Voice</v>
      </c>
      <c r="D1002" t="str">
        <f t="shared" si="86"/>
        <v>OP1</v>
      </c>
      <c r="E1002" t="s">
        <v>29</v>
      </c>
      <c r="F1002">
        <v>0</v>
      </c>
      <c r="G1002">
        <v>99</v>
      </c>
      <c r="H1002" s="3" t="s">
        <v>131</v>
      </c>
      <c r="I1002" t="str">
        <f t="shared" si="82"/>
        <v>/MiniDexed/TG7/Edit Voice/OP1/R Key Depth</v>
      </c>
      <c r="J1002">
        <f t="shared" si="83"/>
        <v>16</v>
      </c>
      <c r="K1002" t="str" cm="1">
        <f t="array" ref="K1002">INDEX(A1002:E1002,1,COUNTA(A1002:E1002))</f>
        <v>R Key Depth</v>
      </c>
      <c r="L1002" t="str">
        <f>VLOOKUP(K1002,$K$2:L1001,2,FALSE)</f>
        <v>RK D</v>
      </c>
    </row>
    <row r="1003" spans="1:12" outlineLevel="4" x14ac:dyDescent="0.25">
      <c r="A1003" t="str">
        <f t="shared" si="84"/>
        <v>MiniDexed</v>
      </c>
      <c r="B1003" t="str">
        <f t="shared" si="85"/>
        <v>TG7</v>
      </c>
      <c r="C1003" t="str">
        <f t="shared" si="86"/>
        <v>Edit Voice</v>
      </c>
      <c r="D1003" t="str">
        <f t="shared" si="86"/>
        <v>OP1</v>
      </c>
      <c r="E1003" t="s">
        <v>30</v>
      </c>
      <c r="F1003">
        <v>0</v>
      </c>
      <c r="G1003">
        <v>3</v>
      </c>
      <c r="H1003" s="3" t="s">
        <v>132</v>
      </c>
      <c r="I1003" t="str">
        <f t="shared" si="82"/>
        <v>/MiniDexed/TG7/Edit Voice/OP1/L Key Scale</v>
      </c>
      <c r="J1003">
        <f t="shared" si="83"/>
        <v>17</v>
      </c>
      <c r="K1003" t="str" cm="1">
        <f t="array" ref="K1003">INDEX(A1003:E1003,1,COUNTA(A1003:E1003))</f>
        <v>L Key Scale</v>
      </c>
      <c r="L1003" t="str">
        <f>VLOOKUP(K1003,$K$2:L1002,2,FALSE)</f>
        <v>LK S</v>
      </c>
    </row>
    <row r="1004" spans="1:12" outlineLevel="4" x14ac:dyDescent="0.25">
      <c r="A1004" t="str">
        <f t="shared" si="84"/>
        <v>MiniDexed</v>
      </c>
      <c r="B1004" t="str">
        <f t="shared" si="85"/>
        <v>TG7</v>
      </c>
      <c r="C1004" t="str">
        <f t="shared" si="86"/>
        <v>Edit Voice</v>
      </c>
      <c r="D1004" t="str">
        <f t="shared" si="86"/>
        <v>OP1</v>
      </c>
      <c r="E1004" t="s">
        <v>31</v>
      </c>
      <c r="F1004">
        <v>0</v>
      </c>
      <c r="G1004">
        <v>3</v>
      </c>
      <c r="H1004" s="3" t="s">
        <v>133</v>
      </c>
      <c r="I1004" t="str">
        <f t="shared" si="82"/>
        <v>/MiniDexed/TG7/Edit Voice/OP1/R Key Scale</v>
      </c>
      <c r="J1004">
        <f t="shared" si="83"/>
        <v>18</v>
      </c>
      <c r="K1004" t="str" cm="1">
        <f t="array" ref="K1004">INDEX(A1004:E1004,1,COUNTA(A1004:E1004))</f>
        <v>R Key Scale</v>
      </c>
      <c r="L1004" t="str">
        <f>VLOOKUP(K1004,$K$2:L1003,2,FALSE)</f>
        <v>RK S</v>
      </c>
    </row>
    <row r="1005" spans="1:12" outlineLevel="4" x14ac:dyDescent="0.25">
      <c r="A1005" t="str">
        <f t="shared" si="84"/>
        <v>MiniDexed</v>
      </c>
      <c r="B1005" t="str">
        <f t="shared" si="85"/>
        <v>TG7</v>
      </c>
      <c r="C1005" t="str">
        <f t="shared" si="86"/>
        <v>Edit Voice</v>
      </c>
      <c r="D1005" t="str">
        <f t="shared" si="86"/>
        <v>OP1</v>
      </c>
      <c r="E1005" t="s">
        <v>32</v>
      </c>
      <c r="F1005">
        <v>0</v>
      </c>
      <c r="G1005">
        <v>7</v>
      </c>
      <c r="H1005" s="3" t="s">
        <v>134</v>
      </c>
      <c r="I1005" t="str">
        <f t="shared" si="82"/>
        <v>/MiniDexed/TG7/Edit Voice/OP1/Rate Scaling</v>
      </c>
      <c r="J1005">
        <f t="shared" si="83"/>
        <v>19</v>
      </c>
      <c r="K1005" t="str" cm="1">
        <f t="array" ref="K1005">INDEX(A1005:E1005,1,COUNTA(A1005:E1005))</f>
        <v>Rate Scaling</v>
      </c>
      <c r="L1005" t="str">
        <f>VLOOKUP(K1005,$K$2:L1004,2,FALSE)</f>
        <v>Rate</v>
      </c>
    </row>
    <row r="1006" spans="1:12" outlineLevel="4" x14ac:dyDescent="0.25">
      <c r="A1006" t="str">
        <f t="shared" si="84"/>
        <v>MiniDexed</v>
      </c>
      <c r="B1006" t="str">
        <f t="shared" si="85"/>
        <v>TG7</v>
      </c>
      <c r="C1006" t="str">
        <f t="shared" si="86"/>
        <v>Edit Voice</v>
      </c>
      <c r="D1006" t="str">
        <f t="shared" si="86"/>
        <v>OP1</v>
      </c>
      <c r="E1006" t="s">
        <v>34</v>
      </c>
      <c r="F1006">
        <v>0</v>
      </c>
      <c r="G1006">
        <v>3</v>
      </c>
      <c r="H1006" s="3" t="s">
        <v>135</v>
      </c>
      <c r="I1006" t="str">
        <f t="shared" si="82"/>
        <v>/MiniDexed/TG7/Edit Voice/OP1/A Mod Sens.</v>
      </c>
      <c r="J1006">
        <f t="shared" si="83"/>
        <v>20</v>
      </c>
      <c r="K1006" t="str" cm="1">
        <f t="array" ref="K1006">INDEX(A1006:E1006,1,COUNTA(A1006:E1006))</f>
        <v>A Mod Sens.</v>
      </c>
      <c r="L1006" t="str">
        <f>VLOOKUP(K1006,$K$2:L1005,2,FALSE)</f>
        <v>AM S</v>
      </c>
    </row>
    <row r="1007" spans="1:12" outlineLevel="4" x14ac:dyDescent="0.25">
      <c r="A1007" t="str">
        <f t="shared" si="84"/>
        <v>MiniDexed</v>
      </c>
      <c r="B1007" t="str">
        <f t="shared" si="85"/>
        <v>TG7</v>
      </c>
      <c r="C1007" t="str">
        <f t="shared" si="86"/>
        <v>Edit Voice</v>
      </c>
      <c r="D1007" t="str">
        <f t="shared" si="86"/>
        <v>OP1</v>
      </c>
      <c r="E1007" t="s">
        <v>33</v>
      </c>
      <c r="F1007">
        <v>0</v>
      </c>
      <c r="G1007">
        <v>7</v>
      </c>
      <c r="H1007" s="3" t="s">
        <v>136</v>
      </c>
      <c r="I1007" t="str">
        <f t="shared" si="82"/>
        <v>/MiniDexed/TG7/Edit Voice/OP1/K Vel. Sens</v>
      </c>
      <c r="J1007">
        <f t="shared" si="83"/>
        <v>21</v>
      </c>
      <c r="K1007" t="str" cm="1">
        <f t="array" ref="K1007">INDEX(A1007:E1007,1,COUNTA(A1007:E1007))</f>
        <v>K Vel. Sens</v>
      </c>
      <c r="L1007" t="str">
        <f>VLOOKUP(K1007,$K$2:L1006,2,FALSE)</f>
        <v>KV S</v>
      </c>
    </row>
    <row r="1008" spans="1:12" outlineLevel="3" x14ac:dyDescent="0.25">
      <c r="A1008" t="str">
        <f t="shared" si="84"/>
        <v>MiniDexed</v>
      </c>
      <c r="B1008" t="str">
        <f t="shared" si="85"/>
        <v>TG7</v>
      </c>
      <c r="C1008" t="str">
        <f t="shared" si="86"/>
        <v>Edit Voice</v>
      </c>
      <c r="D1008" s="1" t="s">
        <v>35</v>
      </c>
      <c r="I1008" t="str">
        <f t="shared" si="82"/>
        <v>/MiniDexed/TG7/Edit Voice/OP2</v>
      </c>
      <c r="J1008">
        <f t="shared" si="83"/>
        <v>1</v>
      </c>
      <c r="K1008" t="str" cm="1">
        <f t="array" ref="K1008">INDEX(A1008:E1008,1,COUNTA(A1008:E1008))</f>
        <v>OP2</v>
      </c>
      <c r="L1008" t="str">
        <f>VLOOKUP(K1008,$K$2:L1007,2,FALSE)</f>
        <v>OP2</v>
      </c>
    </row>
    <row r="1009" spans="1:12" outlineLevel="4" x14ac:dyDescent="0.25">
      <c r="A1009" t="str">
        <f t="shared" si="84"/>
        <v>MiniDexed</v>
      </c>
      <c r="B1009" t="str">
        <f t="shared" si="85"/>
        <v>TG7</v>
      </c>
      <c r="C1009" t="str">
        <f t="shared" si="86"/>
        <v>Edit Voice</v>
      </c>
      <c r="D1009" t="str">
        <f>D1008</f>
        <v>OP2</v>
      </c>
      <c r="E1009" t="s">
        <v>18</v>
      </c>
      <c r="F1009">
        <v>0</v>
      </c>
      <c r="G1009">
        <v>99</v>
      </c>
      <c r="H1009" s="3" t="s">
        <v>116</v>
      </c>
      <c r="I1009" t="str">
        <f t="shared" si="82"/>
        <v>/MiniDexed/TG7/Edit Voice/OP2/Output Level</v>
      </c>
      <c r="J1009">
        <f t="shared" si="83"/>
        <v>1</v>
      </c>
      <c r="K1009" t="str" cm="1">
        <f t="array" ref="K1009">INDEX(A1009:E1009,1,COUNTA(A1009:E1009))</f>
        <v>Output Level</v>
      </c>
      <c r="L1009" t="str">
        <f>VLOOKUP(K1009,$K$2:L1008,2,FALSE)</f>
        <v>Lvl</v>
      </c>
    </row>
    <row r="1010" spans="1:12" outlineLevel="4" x14ac:dyDescent="0.25">
      <c r="A1010" t="str">
        <f t="shared" si="84"/>
        <v>MiniDexed</v>
      </c>
      <c r="B1010" t="str">
        <f t="shared" si="85"/>
        <v>TG7</v>
      </c>
      <c r="C1010" t="str">
        <f t="shared" si="86"/>
        <v>Edit Voice</v>
      </c>
      <c r="D1010" t="str">
        <f t="shared" si="86"/>
        <v>OP2</v>
      </c>
      <c r="E1010" t="s">
        <v>19</v>
      </c>
      <c r="F1010">
        <v>0</v>
      </c>
      <c r="G1010">
        <v>31</v>
      </c>
      <c r="H1010" s="3" t="s">
        <v>117</v>
      </c>
      <c r="I1010" t="str">
        <f t="shared" si="82"/>
        <v>/MiniDexed/TG7/Edit Voice/OP2/Freq Coarse</v>
      </c>
      <c r="J1010">
        <f t="shared" si="83"/>
        <v>2</v>
      </c>
      <c r="K1010" t="str" cm="1">
        <f t="array" ref="K1010">INDEX(A1010:E1010,1,COUNTA(A1010:E1010))</f>
        <v>Freq Coarse</v>
      </c>
      <c r="L1010" t="str">
        <f>VLOOKUP(K1010,$K$2:L1009,2,FALSE)</f>
        <v>Coar</v>
      </c>
    </row>
    <row r="1011" spans="1:12" outlineLevel="4" x14ac:dyDescent="0.25">
      <c r="A1011" t="str">
        <f t="shared" si="84"/>
        <v>MiniDexed</v>
      </c>
      <c r="B1011" t="str">
        <f t="shared" si="85"/>
        <v>TG7</v>
      </c>
      <c r="C1011" t="str">
        <f t="shared" si="86"/>
        <v>Edit Voice</v>
      </c>
      <c r="D1011" t="str">
        <f t="shared" si="86"/>
        <v>OP2</v>
      </c>
      <c r="E1011" t="s">
        <v>20</v>
      </c>
      <c r="F1011">
        <v>0</v>
      </c>
      <c r="G1011">
        <v>99</v>
      </c>
      <c r="H1011" s="3" t="s">
        <v>118</v>
      </c>
      <c r="I1011" t="str">
        <f t="shared" si="82"/>
        <v>/MiniDexed/TG7/Edit Voice/OP2/Freq Fine</v>
      </c>
      <c r="J1011">
        <f t="shared" si="83"/>
        <v>3</v>
      </c>
      <c r="K1011" t="str" cm="1">
        <f t="array" ref="K1011">INDEX(A1011:E1011,1,COUNTA(A1011:E1011))</f>
        <v>Freq Fine</v>
      </c>
      <c r="L1011" t="str">
        <f>VLOOKUP(K1011,$K$2:L1010,2,FALSE)</f>
        <v>Fine</v>
      </c>
    </row>
    <row r="1012" spans="1:12" outlineLevel="4" x14ac:dyDescent="0.25">
      <c r="A1012" t="str">
        <f t="shared" si="84"/>
        <v>MiniDexed</v>
      </c>
      <c r="B1012" t="str">
        <f t="shared" si="85"/>
        <v>TG7</v>
      </c>
      <c r="C1012" t="str">
        <f t="shared" si="86"/>
        <v>Edit Voice</v>
      </c>
      <c r="D1012" t="str">
        <f t="shared" si="86"/>
        <v>OP2</v>
      </c>
      <c r="E1012" t="s">
        <v>21</v>
      </c>
      <c r="F1012">
        <v>0</v>
      </c>
      <c r="G1012">
        <v>14</v>
      </c>
      <c r="H1012" s="3" t="s">
        <v>119</v>
      </c>
      <c r="I1012" t="str">
        <f t="shared" si="82"/>
        <v>/MiniDexed/TG7/Edit Voice/OP2/Osc Detune</v>
      </c>
      <c r="J1012">
        <f t="shared" si="83"/>
        <v>4</v>
      </c>
      <c r="K1012" t="str" cm="1">
        <f t="array" ref="K1012">INDEX(A1012:E1012,1,COUNTA(A1012:E1012))</f>
        <v>Osc Detune</v>
      </c>
      <c r="L1012" t="str">
        <f>VLOOKUP(K1012,$K$2:L1011,2,FALSE)</f>
        <v>Detn</v>
      </c>
    </row>
    <row r="1013" spans="1:12" outlineLevel="4" x14ac:dyDescent="0.25">
      <c r="A1013" t="str">
        <f t="shared" si="84"/>
        <v>MiniDexed</v>
      </c>
      <c r="B1013" t="str">
        <f t="shared" si="85"/>
        <v>TG7</v>
      </c>
      <c r="C1013" t="str">
        <f t="shared" si="86"/>
        <v>Edit Voice</v>
      </c>
      <c r="D1013" t="str">
        <f t="shared" si="86"/>
        <v>OP2</v>
      </c>
      <c r="E1013" t="s">
        <v>22</v>
      </c>
      <c r="F1013">
        <v>0</v>
      </c>
      <c r="G1013">
        <v>1</v>
      </c>
      <c r="H1013" s="3" t="s">
        <v>120</v>
      </c>
      <c r="I1013" t="str">
        <f t="shared" si="82"/>
        <v>/MiniDexed/TG7/Edit Voice/OP2/Osc Mode</v>
      </c>
      <c r="J1013">
        <f t="shared" si="83"/>
        <v>5</v>
      </c>
      <c r="K1013" t="str" cm="1">
        <f t="array" ref="K1013">INDEX(A1013:E1013,1,COUNTA(A1013:E1013))</f>
        <v>Osc Mode</v>
      </c>
      <c r="L1013" t="str">
        <f>VLOOKUP(K1013,$K$2:L1012,2,FALSE)</f>
        <v>Mode</v>
      </c>
    </row>
    <row r="1014" spans="1:12" outlineLevel="4" x14ac:dyDescent="0.25">
      <c r="A1014" t="str">
        <f t="shared" si="84"/>
        <v>MiniDexed</v>
      </c>
      <c r="B1014" t="str">
        <f t="shared" si="85"/>
        <v>TG7</v>
      </c>
      <c r="C1014" t="str">
        <f t="shared" si="86"/>
        <v>Edit Voice</v>
      </c>
      <c r="D1014" t="str">
        <f t="shared" si="86"/>
        <v>OP2</v>
      </c>
      <c r="E1014" t="s">
        <v>23</v>
      </c>
      <c r="F1014">
        <v>0</v>
      </c>
      <c r="G1014">
        <v>99</v>
      </c>
      <c r="H1014" s="3" t="s">
        <v>121</v>
      </c>
      <c r="I1014" t="str">
        <f t="shared" si="82"/>
        <v>/MiniDexed/TG7/Edit Voice/OP2/EG Rate 1</v>
      </c>
      <c r="J1014">
        <f t="shared" si="83"/>
        <v>6</v>
      </c>
      <c r="K1014" t="str" cm="1">
        <f t="array" ref="K1014">INDEX(A1014:E1014,1,COUNTA(A1014:E1014))</f>
        <v>EG Rate 1</v>
      </c>
      <c r="L1014" t="str">
        <f>VLOOKUP(K1014,$K$2:L1013,2,FALSE)</f>
        <v>EGR1</v>
      </c>
    </row>
    <row r="1015" spans="1:12" outlineLevel="4" x14ac:dyDescent="0.25">
      <c r="A1015" t="str">
        <f t="shared" si="84"/>
        <v>MiniDexed</v>
      </c>
      <c r="B1015" t="str">
        <f t="shared" si="85"/>
        <v>TG7</v>
      </c>
      <c r="C1015" t="str">
        <f t="shared" si="86"/>
        <v>Edit Voice</v>
      </c>
      <c r="D1015" t="str">
        <f t="shared" si="86"/>
        <v>OP2</v>
      </c>
      <c r="E1015" t="s">
        <v>24</v>
      </c>
      <c r="F1015">
        <v>0</v>
      </c>
      <c r="G1015">
        <v>99</v>
      </c>
      <c r="H1015" s="3" t="s">
        <v>122</v>
      </c>
      <c r="I1015" t="str">
        <f t="shared" si="82"/>
        <v>/MiniDexed/TG7/Edit Voice/OP2/EG Rate 2</v>
      </c>
      <c r="J1015">
        <f t="shared" si="83"/>
        <v>7</v>
      </c>
      <c r="K1015" t="str" cm="1">
        <f t="array" ref="K1015">INDEX(A1015:E1015,1,COUNTA(A1015:E1015))</f>
        <v>EG Rate 2</v>
      </c>
      <c r="L1015" t="str">
        <f>VLOOKUP(K1015,$K$2:L1014,2,FALSE)</f>
        <v>EGR2</v>
      </c>
    </row>
    <row r="1016" spans="1:12" outlineLevel="4" x14ac:dyDescent="0.25">
      <c r="A1016" t="str">
        <f t="shared" si="84"/>
        <v>MiniDexed</v>
      </c>
      <c r="B1016" t="str">
        <f t="shared" si="85"/>
        <v>TG7</v>
      </c>
      <c r="C1016" t="str">
        <f t="shared" si="86"/>
        <v>Edit Voice</v>
      </c>
      <c r="D1016" t="str">
        <f t="shared" si="86"/>
        <v>OP2</v>
      </c>
      <c r="E1016" t="s">
        <v>25</v>
      </c>
      <c r="F1016">
        <v>0</v>
      </c>
      <c r="G1016">
        <v>99</v>
      </c>
      <c r="H1016" s="3" t="s">
        <v>123</v>
      </c>
      <c r="I1016" t="str">
        <f t="shared" si="82"/>
        <v>/MiniDexed/TG7/Edit Voice/OP2/EG Rate 3</v>
      </c>
      <c r="J1016">
        <f t="shared" si="83"/>
        <v>8</v>
      </c>
      <c r="K1016" t="str" cm="1">
        <f t="array" ref="K1016">INDEX(A1016:E1016,1,COUNTA(A1016:E1016))</f>
        <v>EG Rate 3</v>
      </c>
      <c r="L1016" t="str">
        <f>VLOOKUP(K1016,$K$2:L1015,2,FALSE)</f>
        <v>EGR3</v>
      </c>
    </row>
    <row r="1017" spans="1:12" outlineLevel="4" x14ac:dyDescent="0.25">
      <c r="A1017" t="str">
        <f t="shared" si="84"/>
        <v>MiniDexed</v>
      </c>
      <c r="B1017" t="str">
        <f t="shared" si="85"/>
        <v>TG7</v>
      </c>
      <c r="C1017" t="str">
        <f t="shared" si="86"/>
        <v>Edit Voice</v>
      </c>
      <c r="D1017" t="str">
        <f t="shared" si="86"/>
        <v>OP2</v>
      </c>
      <c r="E1017" t="s">
        <v>26</v>
      </c>
      <c r="F1017">
        <v>0</v>
      </c>
      <c r="G1017">
        <v>99</v>
      </c>
      <c r="H1017" s="3" t="s">
        <v>124</v>
      </c>
      <c r="I1017" t="str">
        <f t="shared" si="82"/>
        <v>/MiniDexed/TG7/Edit Voice/OP2/EG Rate 4</v>
      </c>
      <c r="J1017">
        <f t="shared" si="83"/>
        <v>9</v>
      </c>
      <c r="K1017" t="str" cm="1">
        <f t="array" ref="K1017">INDEX(A1017:E1017,1,COUNTA(A1017:E1017))</f>
        <v>EG Rate 4</v>
      </c>
      <c r="L1017" t="str">
        <f>VLOOKUP(K1017,$K$2:L1016,2,FALSE)</f>
        <v>EGR4</v>
      </c>
    </row>
    <row r="1018" spans="1:12" outlineLevel="4" x14ac:dyDescent="0.25">
      <c r="A1018" t="str">
        <f t="shared" si="84"/>
        <v>MiniDexed</v>
      </c>
      <c r="B1018" t="str">
        <f t="shared" si="85"/>
        <v>TG7</v>
      </c>
      <c r="C1018" t="str">
        <f t="shared" si="86"/>
        <v>Edit Voice</v>
      </c>
      <c r="D1018" t="str">
        <f t="shared" si="86"/>
        <v>OP2</v>
      </c>
      <c r="E1018" t="s">
        <v>139</v>
      </c>
      <c r="F1018">
        <v>0</v>
      </c>
      <c r="G1018">
        <v>99</v>
      </c>
      <c r="H1018" s="3" t="s">
        <v>125</v>
      </c>
      <c r="I1018" t="str">
        <f t="shared" si="82"/>
        <v>/MiniDexed/TG7/Edit Voice/OP2/EG Level 1</v>
      </c>
      <c r="J1018">
        <f t="shared" si="83"/>
        <v>10</v>
      </c>
      <c r="K1018" t="str" cm="1">
        <f t="array" ref="K1018">INDEX(A1018:E1018,1,COUNTA(A1018:E1018))</f>
        <v>EG Level 1</v>
      </c>
      <c r="L1018" t="str">
        <f>VLOOKUP(K1018,$K$2:L1017,2,FALSE)</f>
        <v>EGL1</v>
      </c>
    </row>
    <row r="1019" spans="1:12" outlineLevel="4" x14ac:dyDescent="0.25">
      <c r="A1019" t="str">
        <f t="shared" si="84"/>
        <v>MiniDexed</v>
      </c>
      <c r="B1019" t="str">
        <f t="shared" si="85"/>
        <v>TG7</v>
      </c>
      <c r="C1019" t="str">
        <f t="shared" si="86"/>
        <v>Edit Voice</v>
      </c>
      <c r="D1019" t="str">
        <f t="shared" si="86"/>
        <v>OP2</v>
      </c>
      <c r="E1019" t="s">
        <v>140</v>
      </c>
      <c r="F1019">
        <v>0</v>
      </c>
      <c r="G1019">
        <v>99</v>
      </c>
      <c r="H1019" s="3" t="s">
        <v>126</v>
      </c>
      <c r="I1019" t="str">
        <f t="shared" si="82"/>
        <v>/MiniDexed/TG7/Edit Voice/OP2/EG Level 2</v>
      </c>
      <c r="J1019">
        <f t="shared" si="83"/>
        <v>11</v>
      </c>
      <c r="K1019" t="str" cm="1">
        <f t="array" ref="K1019">INDEX(A1019:E1019,1,COUNTA(A1019:E1019))</f>
        <v>EG Level 2</v>
      </c>
      <c r="L1019" t="str">
        <f>VLOOKUP(K1019,$K$2:L1018,2,FALSE)</f>
        <v>EGL2</v>
      </c>
    </row>
    <row r="1020" spans="1:12" outlineLevel="4" x14ac:dyDescent="0.25">
      <c r="A1020" t="str">
        <f t="shared" si="84"/>
        <v>MiniDexed</v>
      </c>
      <c r="B1020" t="str">
        <f t="shared" si="85"/>
        <v>TG7</v>
      </c>
      <c r="C1020" t="str">
        <f t="shared" si="86"/>
        <v>Edit Voice</v>
      </c>
      <c r="D1020" t="str">
        <f t="shared" si="86"/>
        <v>OP2</v>
      </c>
      <c r="E1020" t="s">
        <v>141</v>
      </c>
      <c r="F1020">
        <v>0</v>
      </c>
      <c r="G1020">
        <v>99</v>
      </c>
      <c r="H1020" s="3" t="s">
        <v>127</v>
      </c>
      <c r="I1020" t="str">
        <f t="shared" si="82"/>
        <v>/MiniDexed/TG7/Edit Voice/OP2/EG Level 3</v>
      </c>
      <c r="J1020">
        <f t="shared" si="83"/>
        <v>12</v>
      </c>
      <c r="K1020" t="str" cm="1">
        <f t="array" ref="K1020">INDEX(A1020:E1020,1,COUNTA(A1020:E1020))</f>
        <v>EG Level 3</v>
      </c>
      <c r="L1020" t="str">
        <f>VLOOKUP(K1020,$K$2:L1019,2,FALSE)</f>
        <v>EGL3</v>
      </c>
    </row>
    <row r="1021" spans="1:12" outlineLevel="4" x14ac:dyDescent="0.25">
      <c r="A1021" t="str">
        <f t="shared" si="84"/>
        <v>MiniDexed</v>
      </c>
      <c r="B1021" t="str">
        <f t="shared" si="85"/>
        <v>TG7</v>
      </c>
      <c r="C1021" t="str">
        <f t="shared" si="86"/>
        <v>Edit Voice</v>
      </c>
      <c r="D1021" t="str">
        <f t="shared" si="86"/>
        <v>OP2</v>
      </c>
      <c r="E1021" t="s">
        <v>142</v>
      </c>
      <c r="F1021">
        <v>0</v>
      </c>
      <c r="G1021">
        <v>99</v>
      </c>
      <c r="H1021" s="3" t="s">
        <v>128</v>
      </c>
      <c r="I1021" t="str">
        <f t="shared" si="82"/>
        <v>/MiniDexed/TG7/Edit Voice/OP2/EG Level 4</v>
      </c>
      <c r="J1021">
        <f t="shared" si="83"/>
        <v>13</v>
      </c>
      <c r="K1021" t="str" cm="1">
        <f t="array" ref="K1021">INDEX(A1021:E1021,1,COUNTA(A1021:E1021))</f>
        <v>EG Level 4</v>
      </c>
      <c r="L1021" t="str">
        <f>VLOOKUP(K1021,$K$2:L1020,2,FALSE)</f>
        <v>EGL4</v>
      </c>
    </row>
    <row r="1022" spans="1:12" outlineLevel="4" x14ac:dyDescent="0.25">
      <c r="A1022" t="str">
        <f t="shared" si="84"/>
        <v>MiniDexed</v>
      </c>
      <c r="B1022" t="str">
        <f t="shared" si="85"/>
        <v>TG7</v>
      </c>
      <c r="C1022" t="str">
        <f t="shared" si="86"/>
        <v>Edit Voice</v>
      </c>
      <c r="D1022" t="str">
        <f t="shared" si="86"/>
        <v>OP2</v>
      </c>
      <c r="E1022" t="s">
        <v>27</v>
      </c>
      <c r="F1022">
        <v>0</v>
      </c>
      <c r="G1022">
        <v>99</v>
      </c>
      <c r="H1022" s="3" t="s">
        <v>129</v>
      </c>
      <c r="I1022" t="str">
        <f t="shared" si="82"/>
        <v>/MiniDexed/TG7/Edit Voice/OP2/Break Point</v>
      </c>
      <c r="J1022">
        <f t="shared" si="83"/>
        <v>14</v>
      </c>
      <c r="K1022" t="str" cm="1">
        <f t="array" ref="K1022">INDEX(A1022:E1022,1,COUNTA(A1022:E1022))</f>
        <v>Break Point</v>
      </c>
      <c r="L1022" t="str">
        <f>VLOOKUP(K1022,$K$2:L1021,2,FALSE)</f>
        <v>Brk</v>
      </c>
    </row>
    <row r="1023" spans="1:12" outlineLevel="4" x14ac:dyDescent="0.25">
      <c r="A1023" t="str">
        <f t="shared" si="84"/>
        <v>MiniDexed</v>
      </c>
      <c r="B1023" t="str">
        <f t="shared" si="85"/>
        <v>TG7</v>
      </c>
      <c r="C1023" t="str">
        <f t="shared" si="86"/>
        <v>Edit Voice</v>
      </c>
      <c r="D1023" t="str">
        <f t="shared" si="86"/>
        <v>OP2</v>
      </c>
      <c r="E1023" t="s">
        <v>28</v>
      </c>
      <c r="F1023">
        <v>0</v>
      </c>
      <c r="G1023">
        <v>99</v>
      </c>
      <c r="H1023" s="3" t="s">
        <v>130</v>
      </c>
      <c r="I1023" t="str">
        <f t="shared" si="82"/>
        <v>/MiniDexed/TG7/Edit Voice/OP2/L Key Depth</v>
      </c>
      <c r="J1023">
        <f t="shared" si="83"/>
        <v>15</v>
      </c>
      <c r="K1023" t="str" cm="1">
        <f t="array" ref="K1023">INDEX(A1023:E1023,1,COUNTA(A1023:E1023))</f>
        <v>L Key Depth</v>
      </c>
      <c r="L1023" t="str">
        <f>VLOOKUP(K1023,$K$2:L1022,2,FALSE)</f>
        <v>LK D</v>
      </c>
    </row>
    <row r="1024" spans="1:12" outlineLevel="4" x14ac:dyDescent="0.25">
      <c r="A1024" t="str">
        <f t="shared" si="84"/>
        <v>MiniDexed</v>
      </c>
      <c r="B1024" t="str">
        <f t="shared" si="85"/>
        <v>TG7</v>
      </c>
      <c r="C1024" t="str">
        <f t="shared" si="86"/>
        <v>Edit Voice</v>
      </c>
      <c r="D1024" t="str">
        <f t="shared" si="86"/>
        <v>OP2</v>
      </c>
      <c r="E1024" t="s">
        <v>29</v>
      </c>
      <c r="F1024">
        <v>0</v>
      </c>
      <c r="G1024">
        <v>99</v>
      </c>
      <c r="H1024" s="3" t="s">
        <v>131</v>
      </c>
      <c r="I1024" t="str">
        <f t="shared" si="82"/>
        <v>/MiniDexed/TG7/Edit Voice/OP2/R Key Depth</v>
      </c>
      <c r="J1024">
        <f t="shared" si="83"/>
        <v>16</v>
      </c>
      <c r="K1024" t="str" cm="1">
        <f t="array" ref="K1024">INDEX(A1024:E1024,1,COUNTA(A1024:E1024))</f>
        <v>R Key Depth</v>
      </c>
      <c r="L1024" t="str">
        <f>VLOOKUP(K1024,$K$2:L1023,2,FALSE)</f>
        <v>RK D</v>
      </c>
    </row>
    <row r="1025" spans="1:12" outlineLevel="4" x14ac:dyDescent="0.25">
      <c r="A1025" t="str">
        <f t="shared" si="84"/>
        <v>MiniDexed</v>
      </c>
      <c r="B1025" t="str">
        <f t="shared" si="85"/>
        <v>TG7</v>
      </c>
      <c r="C1025" t="str">
        <f t="shared" si="86"/>
        <v>Edit Voice</v>
      </c>
      <c r="D1025" t="str">
        <f t="shared" si="86"/>
        <v>OP2</v>
      </c>
      <c r="E1025" t="s">
        <v>30</v>
      </c>
      <c r="F1025">
        <v>0</v>
      </c>
      <c r="G1025">
        <v>3</v>
      </c>
      <c r="H1025" s="3" t="s">
        <v>132</v>
      </c>
      <c r="I1025" t="str">
        <f t="shared" si="82"/>
        <v>/MiniDexed/TG7/Edit Voice/OP2/L Key Scale</v>
      </c>
      <c r="J1025">
        <f t="shared" si="83"/>
        <v>17</v>
      </c>
      <c r="K1025" t="str" cm="1">
        <f t="array" ref="K1025">INDEX(A1025:E1025,1,COUNTA(A1025:E1025))</f>
        <v>L Key Scale</v>
      </c>
      <c r="L1025" t="str">
        <f>VLOOKUP(K1025,$K$2:L1024,2,FALSE)</f>
        <v>LK S</v>
      </c>
    </row>
    <row r="1026" spans="1:12" outlineLevel="4" x14ac:dyDescent="0.25">
      <c r="A1026" t="str">
        <f t="shared" si="84"/>
        <v>MiniDexed</v>
      </c>
      <c r="B1026" t="str">
        <f t="shared" si="85"/>
        <v>TG7</v>
      </c>
      <c r="C1026" t="str">
        <f t="shared" si="86"/>
        <v>Edit Voice</v>
      </c>
      <c r="D1026" t="str">
        <f t="shared" si="86"/>
        <v>OP2</v>
      </c>
      <c r="E1026" t="s">
        <v>31</v>
      </c>
      <c r="F1026">
        <v>0</v>
      </c>
      <c r="G1026">
        <v>3</v>
      </c>
      <c r="H1026" s="3" t="s">
        <v>133</v>
      </c>
      <c r="I1026" t="str">
        <f t="shared" si="82"/>
        <v>/MiniDexed/TG7/Edit Voice/OP2/R Key Scale</v>
      </c>
      <c r="J1026">
        <f t="shared" si="83"/>
        <v>18</v>
      </c>
      <c r="K1026" t="str" cm="1">
        <f t="array" ref="K1026">INDEX(A1026:E1026,1,COUNTA(A1026:E1026))</f>
        <v>R Key Scale</v>
      </c>
      <c r="L1026" t="str">
        <f>VLOOKUP(K1026,$K$2:L1025,2,FALSE)</f>
        <v>RK S</v>
      </c>
    </row>
    <row r="1027" spans="1:12" outlineLevel="4" x14ac:dyDescent="0.25">
      <c r="A1027" t="str">
        <f t="shared" si="84"/>
        <v>MiniDexed</v>
      </c>
      <c r="B1027" t="str">
        <f t="shared" si="85"/>
        <v>TG7</v>
      </c>
      <c r="C1027" t="str">
        <f t="shared" si="86"/>
        <v>Edit Voice</v>
      </c>
      <c r="D1027" t="str">
        <f t="shared" si="86"/>
        <v>OP2</v>
      </c>
      <c r="E1027" t="s">
        <v>32</v>
      </c>
      <c r="F1027">
        <v>0</v>
      </c>
      <c r="G1027">
        <v>7</v>
      </c>
      <c r="H1027" s="3" t="s">
        <v>134</v>
      </c>
      <c r="I1027" t="str">
        <f t="shared" ref="I1027:I1090" si="87">IF(LEN(A1027)&gt;0,"/"&amp;A1027,"")&amp;IF(LEN(B1027)&gt;0,"/"&amp;B1027,"")&amp;IF(LEN(C1027)&gt;0,"/"&amp;C1027,"")&amp;IF(LEN(D1027)&gt;0,"/"&amp;D1027,"")&amp;IF(LEN(E1027)&gt;0,"/"&amp;E1027,"")</f>
        <v>/MiniDexed/TG7/Edit Voice/OP2/Rate Scaling</v>
      </c>
      <c r="J1027">
        <f t="shared" ref="J1027:J1090" si="88">IF(COUNTA(A1027:E1027)=COUNTA(A1026:E1026),J1026+1,1)</f>
        <v>19</v>
      </c>
      <c r="K1027" t="str" cm="1">
        <f t="array" ref="K1027">INDEX(A1027:E1027,1,COUNTA(A1027:E1027))</f>
        <v>Rate Scaling</v>
      </c>
      <c r="L1027" t="str">
        <f>VLOOKUP(K1027,$K$2:L1026,2,FALSE)</f>
        <v>Rate</v>
      </c>
    </row>
    <row r="1028" spans="1:12" outlineLevel="4" x14ac:dyDescent="0.25">
      <c r="A1028" t="str">
        <f t="shared" ref="A1028:A1091" si="89">A1027</f>
        <v>MiniDexed</v>
      </c>
      <c r="B1028" t="str">
        <f t="shared" si="85"/>
        <v>TG7</v>
      </c>
      <c r="C1028" t="str">
        <f t="shared" si="86"/>
        <v>Edit Voice</v>
      </c>
      <c r="D1028" t="str">
        <f t="shared" si="86"/>
        <v>OP2</v>
      </c>
      <c r="E1028" t="s">
        <v>34</v>
      </c>
      <c r="F1028">
        <v>0</v>
      </c>
      <c r="G1028">
        <v>3</v>
      </c>
      <c r="H1028" s="3" t="s">
        <v>135</v>
      </c>
      <c r="I1028" t="str">
        <f t="shared" si="87"/>
        <v>/MiniDexed/TG7/Edit Voice/OP2/A Mod Sens.</v>
      </c>
      <c r="J1028">
        <f t="shared" si="88"/>
        <v>20</v>
      </c>
      <c r="K1028" t="str" cm="1">
        <f t="array" ref="K1028">INDEX(A1028:E1028,1,COUNTA(A1028:E1028))</f>
        <v>A Mod Sens.</v>
      </c>
      <c r="L1028" t="str">
        <f>VLOOKUP(K1028,$K$2:L1027,2,FALSE)</f>
        <v>AM S</v>
      </c>
    </row>
    <row r="1029" spans="1:12" outlineLevel="4" x14ac:dyDescent="0.25">
      <c r="A1029" t="str">
        <f t="shared" si="89"/>
        <v>MiniDexed</v>
      </c>
      <c r="B1029" t="str">
        <f t="shared" si="85"/>
        <v>TG7</v>
      </c>
      <c r="C1029" t="str">
        <f t="shared" si="86"/>
        <v>Edit Voice</v>
      </c>
      <c r="D1029" t="str">
        <f t="shared" si="86"/>
        <v>OP2</v>
      </c>
      <c r="E1029" t="s">
        <v>33</v>
      </c>
      <c r="F1029">
        <v>0</v>
      </c>
      <c r="G1029">
        <v>7</v>
      </c>
      <c r="H1029" s="3" t="s">
        <v>136</v>
      </c>
      <c r="I1029" t="str">
        <f t="shared" si="87"/>
        <v>/MiniDexed/TG7/Edit Voice/OP2/K Vel. Sens</v>
      </c>
      <c r="J1029">
        <f t="shared" si="88"/>
        <v>21</v>
      </c>
      <c r="K1029" t="str" cm="1">
        <f t="array" ref="K1029">INDEX(A1029:E1029,1,COUNTA(A1029:E1029))</f>
        <v>K Vel. Sens</v>
      </c>
      <c r="L1029" t="str">
        <f>VLOOKUP(K1029,$K$2:L1028,2,FALSE)</f>
        <v>KV S</v>
      </c>
    </row>
    <row r="1030" spans="1:12" outlineLevel="3" x14ac:dyDescent="0.25">
      <c r="A1030" t="str">
        <f t="shared" si="89"/>
        <v>MiniDexed</v>
      </c>
      <c r="B1030" t="str">
        <f t="shared" si="85"/>
        <v>TG7</v>
      </c>
      <c r="C1030" t="str">
        <f t="shared" si="86"/>
        <v>Edit Voice</v>
      </c>
      <c r="D1030" s="1" t="s">
        <v>36</v>
      </c>
      <c r="I1030" t="str">
        <f t="shared" si="87"/>
        <v>/MiniDexed/TG7/Edit Voice/OP3</v>
      </c>
      <c r="J1030">
        <f t="shared" si="88"/>
        <v>1</v>
      </c>
      <c r="K1030" t="str" cm="1">
        <f t="array" ref="K1030">INDEX(A1030:E1030,1,COUNTA(A1030:E1030))</f>
        <v>OP3</v>
      </c>
      <c r="L1030" t="str">
        <f>VLOOKUP(K1030,$K$2:L1029,2,FALSE)</f>
        <v>OP3</v>
      </c>
    </row>
    <row r="1031" spans="1:12" outlineLevel="4" x14ac:dyDescent="0.25">
      <c r="A1031" t="str">
        <f t="shared" si="89"/>
        <v>MiniDexed</v>
      </c>
      <c r="B1031" t="str">
        <f t="shared" si="85"/>
        <v>TG7</v>
      </c>
      <c r="C1031" t="str">
        <f t="shared" si="86"/>
        <v>Edit Voice</v>
      </c>
      <c r="D1031" t="str">
        <f>D1030</f>
        <v>OP3</v>
      </c>
      <c r="E1031" t="s">
        <v>18</v>
      </c>
      <c r="F1031">
        <v>0</v>
      </c>
      <c r="G1031">
        <v>99</v>
      </c>
      <c r="H1031" s="3" t="s">
        <v>116</v>
      </c>
      <c r="I1031" t="str">
        <f t="shared" si="87"/>
        <v>/MiniDexed/TG7/Edit Voice/OP3/Output Level</v>
      </c>
      <c r="J1031">
        <f t="shared" si="88"/>
        <v>1</v>
      </c>
      <c r="K1031" t="str" cm="1">
        <f t="array" ref="K1031">INDEX(A1031:E1031,1,COUNTA(A1031:E1031))</f>
        <v>Output Level</v>
      </c>
      <c r="L1031" t="str">
        <f>VLOOKUP(K1031,$K$2:L1030,2,FALSE)</f>
        <v>Lvl</v>
      </c>
    </row>
    <row r="1032" spans="1:12" outlineLevel="4" x14ac:dyDescent="0.25">
      <c r="A1032" t="str">
        <f t="shared" si="89"/>
        <v>MiniDexed</v>
      </c>
      <c r="B1032" t="str">
        <f t="shared" si="85"/>
        <v>TG7</v>
      </c>
      <c r="C1032" t="str">
        <f t="shared" si="86"/>
        <v>Edit Voice</v>
      </c>
      <c r="D1032" t="str">
        <f t="shared" si="86"/>
        <v>OP3</v>
      </c>
      <c r="E1032" t="s">
        <v>19</v>
      </c>
      <c r="F1032">
        <v>0</v>
      </c>
      <c r="G1032">
        <v>31</v>
      </c>
      <c r="H1032" s="3" t="s">
        <v>117</v>
      </c>
      <c r="I1032" t="str">
        <f t="shared" si="87"/>
        <v>/MiniDexed/TG7/Edit Voice/OP3/Freq Coarse</v>
      </c>
      <c r="J1032">
        <f t="shared" si="88"/>
        <v>2</v>
      </c>
      <c r="K1032" t="str" cm="1">
        <f t="array" ref="K1032">INDEX(A1032:E1032,1,COUNTA(A1032:E1032))</f>
        <v>Freq Coarse</v>
      </c>
      <c r="L1032" t="str">
        <f>VLOOKUP(K1032,$K$2:L1031,2,FALSE)</f>
        <v>Coar</v>
      </c>
    </row>
    <row r="1033" spans="1:12" outlineLevel="4" x14ac:dyDescent="0.25">
      <c r="A1033" t="str">
        <f t="shared" si="89"/>
        <v>MiniDexed</v>
      </c>
      <c r="B1033" t="str">
        <f t="shared" si="85"/>
        <v>TG7</v>
      </c>
      <c r="C1033" t="str">
        <f t="shared" si="86"/>
        <v>Edit Voice</v>
      </c>
      <c r="D1033" t="str">
        <f t="shared" si="86"/>
        <v>OP3</v>
      </c>
      <c r="E1033" t="s">
        <v>20</v>
      </c>
      <c r="F1033">
        <v>0</v>
      </c>
      <c r="G1033">
        <v>99</v>
      </c>
      <c r="H1033" s="3" t="s">
        <v>118</v>
      </c>
      <c r="I1033" t="str">
        <f t="shared" si="87"/>
        <v>/MiniDexed/TG7/Edit Voice/OP3/Freq Fine</v>
      </c>
      <c r="J1033">
        <f t="shared" si="88"/>
        <v>3</v>
      </c>
      <c r="K1033" t="str" cm="1">
        <f t="array" ref="K1033">INDEX(A1033:E1033,1,COUNTA(A1033:E1033))</f>
        <v>Freq Fine</v>
      </c>
      <c r="L1033" t="str">
        <f>VLOOKUP(K1033,$K$2:L1032,2,FALSE)</f>
        <v>Fine</v>
      </c>
    </row>
    <row r="1034" spans="1:12" outlineLevel="4" x14ac:dyDescent="0.25">
      <c r="A1034" t="str">
        <f t="shared" si="89"/>
        <v>MiniDexed</v>
      </c>
      <c r="B1034" t="str">
        <f t="shared" si="85"/>
        <v>TG7</v>
      </c>
      <c r="C1034" t="str">
        <f t="shared" si="86"/>
        <v>Edit Voice</v>
      </c>
      <c r="D1034" t="str">
        <f t="shared" si="86"/>
        <v>OP3</v>
      </c>
      <c r="E1034" t="s">
        <v>21</v>
      </c>
      <c r="F1034">
        <v>0</v>
      </c>
      <c r="G1034">
        <v>14</v>
      </c>
      <c r="H1034" s="3" t="s">
        <v>119</v>
      </c>
      <c r="I1034" t="str">
        <f t="shared" si="87"/>
        <v>/MiniDexed/TG7/Edit Voice/OP3/Osc Detune</v>
      </c>
      <c r="J1034">
        <f t="shared" si="88"/>
        <v>4</v>
      </c>
      <c r="K1034" t="str" cm="1">
        <f t="array" ref="K1034">INDEX(A1034:E1034,1,COUNTA(A1034:E1034))</f>
        <v>Osc Detune</v>
      </c>
      <c r="L1034" t="str">
        <f>VLOOKUP(K1034,$K$2:L1033,2,FALSE)</f>
        <v>Detn</v>
      </c>
    </row>
    <row r="1035" spans="1:12" outlineLevel="4" x14ac:dyDescent="0.25">
      <c r="A1035" t="str">
        <f t="shared" si="89"/>
        <v>MiniDexed</v>
      </c>
      <c r="B1035" t="str">
        <f t="shared" si="85"/>
        <v>TG7</v>
      </c>
      <c r="C1035" t="str">
        <f t="shared" si="86"/>
        <v>Edit Voice</v>
      </c>
      <c r="D1035" t="str">
        <f t="shared" si="86"/>
        <v>OP3</v>
      </c>
      <c r="E1035" t="s">
        <v>22</v>
      </c>
      <c r="F1035">
        <v>0</v>
      </c>
      <c r="G1035">
        <v>1</v>
      </c>
      <c r="H1035" s="3" t="s">
        <v>120</v>
      </c>
      <c r="I1035" t="str">
        <f t="shared" si="87"/>
        <v>/MiniDexed/TG7/Edit Voice/OP3/Osc Mode</v>
      </c>
      <c r="J1035">
        <f t="shared" si="88"/>
        <v>5</v>
      </c>
      <c r="K1035" t="str" cm="1">
        <f t="array" ref="K1035">INDEX(A1035:E1035,1,COUNTA(A1035:E1035))</f>
        <v>Osc Mode</v>
      </c>
      <c r="L1035" t="str">
        <f>VLOOKUP(K1035,$K$2:L1034,2,FALSE)</f>
        <v>Mode</v>
      </c>
    </row>
    <row r="1036" spans="1:12" outlineLevel="4" x14ac:dyDescent="0.25">
      <c r="A1036" t="str">
        <f t="shared" si="89"/>
        <v>MiniDexed</v>
      </c>
      <c r="B1036" t="str">
        <f t="shared" si="85"/>
        <v>TG7</v>
      </c>
      <c r="C1036" t="str">
        <f t="shared" si="86"/>
        <v>Edit Voice</v>
      </c>
      <c r="D1036" t="str">
        <f t="shared" si="86"/>
        <v>OP3</v>
      </c>
      <c r="E1036" t="s">
        <v>23</v>
      </c>
      <c r="F1036">
        <v>0</v>
      </c>
      <c r="G1036">
        <v>99</v>
      </c>
      <c r="H1036" s="3" t="s">
        <v>121</v>
      </c>
      <c r="I1036" t="str">
        <f t="shared" si="87"/>
        <v>/MiniDexed/TG7/Edit Voice/OP3/EG Rate 1</v>
      </c>
      <c r="J1036">
        <f t="shared" si="88"/>
        <v>6</v>
      </c>
      <c r="K1036" t="str" cm="1">
        <f t="array" ref="K1036">INDEX(A1036:E1036,1,COUNTA(A1036:E1036))</f>
        <v>EG Rate 1</v>
      </c>
      <c r="L1036" t="str">
        <f>VLOOKUP(K1036,$K$2:L1035,2,FALSE)</f>
        <v>EGR1</v>
      </c>
    </row>
    <row r="1037" spans="1:12" outlineLevel="4" x14ac:dyDescent="0.25">
      <c r="A1037" t="str">
        <f t="shared" si="89"/>
        <v>MiniDexed</v>
      </c>
      <c r="B1037" t="str">
        <f t="shared" si="85"/>
        <v>TG7</v>
      </c>
      <c r="C1037" t="str">
        <f t="shared" si="86"/>
        <v>Edit Voice</v>
      </c>
      <c r="D1037" t="str">
        <f t="shared" si="86"/>
        <v>OP3</v>
      </c>
      <c r="E1037" t="s">
        <v>24</v>
      </c>
      <c r="F1037">
        <v>0</v>
      </c>
      <c r="G1037">
        <v>99</v>
      </c>
      <c r="H1037" s="3" t="s">
        <v>122</v>
      </c>
      <c r="I1037" t="str">
        <f t="shared" si="87"/>
        <v>/MiniDexed/TG7/Edit Voice/OP3/EG Rate 2</v>
      </c>
      <c r="J1037">
        <f t="shared" si="88"/>
        <v>7</v>
      </c>
      <c r="K1037" t="str" cm="1">
        <f t="array" ref="K1037">INDEX(A1037:E1037,1,COUNTA(A1037:E1037))</f>
        <v>EG Rate 2</v>
      </c>
      <c r="L1037" t="str">
        <f>VLOOKUP(K1037,$K$2:L1036,2,FALSE)</f>
        <v>EGR2</v>
      </c>
    </row>
    <row r="1038" spans="1:12" outlineLevel="4" x14ac:dyDescent="0.25">
      <c r="A1038" t="str">
        <f t="shared" si="89"/>
        <v>MiniDexed</v>
      </c>
      <c r="B1038" t="str">
        <f t="shared" si="85"/>
        <v>TG7</v>
      </c>
      <c r="C1038" t="str">
        <f t="shared" si="86"/>
        <v>Edit Voice</v>
      </c>
      <c r="D1038" t="str">
        <f t="shared" si="86"/>
        <v>OP3</v>
      </c>
      <c r="E1038" t="s">
        <v>25</v>
      </c>
      <c r="F1038">
        <v>0</v>
      </c>
      <c r="G1038">
        <v>99</v>
      </c>
      <c r="H1038" s="3" t="s">
        <v>123</v>
      </c>
      <c r="I1038" t="str">
        <f t="shared" si="87"/>
        <v>/MiniDexed/TG7/Edit Voice/OP3/EG Rate 3</v>
      </c>
      <c r="J1038">
        <f t="shared" si="88"/>
        <v>8</v>
      </c>
      <c r="K1038" t="str" cm="1">
        <f t="array" ref="K1038">INDEX(A1038:E1038,1,COUNTA(A1038:E1038))</f>
        <v>EG Rate 3</v>
      </c>
      <c r="L1038" t="str">
        <f>VLOOKUP(K1038,$K$2:L1037,2,FALSE)</f>
        <v>EGR3</v>
      </c>
    </row>
    <row r="1039" spans="1:12" outlineLevel="4" x14ac:dyDescent="0.25">
      <c r="A1039" t="str">
        <f t="shared" si="89"/>
        <v>MiniDexed</v>
      </c>
      <c r="B1039" t="str">
        <f t="shared" si="85"/>
        <v>TG7</v>
      </c>
      <c r="C1039" t="str">
        <f t="shared" si="86"/>
        <v>Edit Voice</v>
      </c>
      <c r="D1039" t="str">
        <f t="shared" si="86"/>
        <v>OP3</v>
      </c>
      <c r="E1039" t="s">
        <v>26</v>
      </c>
      <c r="F1039">
        <v>0</v>
      </c>
      <c r="G1039">
        <v>99</v>
      </c>
      <c r="H1039" s="3" t="s">
        <v>124</v>
      </c>
      <c r="I1039" t="str">
        <f t="shared" si="87"/>
        <v>/MiniDexed/TG7/Edit Voice/OP3/EG Rate 4</v>
      </c>
      <c r="J1039">
        <f t="shared" si="88"/>
        <v>9</v>
      </c>
      <c r="K1039" t="str" cm="1">
        <f t="array" ref="K1039">INDEX(A1039:E1039,1,COUNTA(A1039:E1039))</f>
        <v>EG Rate 4</v>
      </c>
      <c r="L1039" t="str">
        <f>VLOOKUP(K1039,$K$2:L1038,2,FALSE)</f>
        <v>EGR4</v>
      </c>
    </row>
    <row r="1040" spans="1:12" outlineLevel="4" x14ac:dyDescent="0.25">
      <c r="A1040" t="str">
        <f t="shared" si="89"/>
        <v>MiniDexed</v>
      </c>
      <c r="B1040" t="str">
        <f t="shared" si="85"/>
        <v>TG7</v>
      </c>
      <c r="C1040" t="str">
        <f t="shared" si="86"/>
        <v>Edit Voice</v>
      </c>
      <c r="D1040" t="str">
        <f t="shared" si="86"/>
        <v>OP3</v>
      </c>
      <c r="E1040" t="s">
        <v>139</v>
      </c>
      <c r="F1040">
        <v>0</v>
      </c>
      <c r="G1040">
        <v>99</v>
      </c>
      <c r="H1040" s="3" t="s">
        <v>125</v>
      </c>
      <c r="I1040" t="str">
        <f t="shared" si="87"/>
        <v>/MiniDexed/TG7/Edit Voice/OP3/EG Level 1</v>
      </c>
      <c r="J1040">
        <f t="shared" si="88"/>
        <v>10</v>
      </c>
      <c r="K1040" t="str" cm="1">
        <f t="array" ref="K1040">INDEX(A1040:E1040,1,COUNTA(A1040:E1040))</f>
        <v>EG Level 1</v>
      </c>
      <c r="L1040" t="str">
        <f>VLOOKUP(K1040,$K$2:L1039,2,FALSE)</f>
        <v>EGL1</v>
      </c>
    </row>
    <row r="1041" spans="1:12" outlineLevel="4" x14ac:dyDescent="0.25">
      <c r="A1041" t="str">
        <f t="shared" si="89"/>
        <v>MiniDexed</v>
      </c>
      <c r="B1041" t="str">
        <f t="shared" ref="B1041:B1104" si="90">B1040</f>
        <v>TG7</v>
      </c>
      <c r="C1041" t="str">
        <f t="shared" si="86"/>
        <v>Edit Voice</v>
      </c>
      <c r="D1041" t="str">
        <f t="shared" si="86"/>
        <v>OP3</v>
      </c>
      <c r="E1041" t="s">
        <v>140</v>
      </c>
      <c r="F1041">
        <v>0</v>
      </c>
      <c r="G1041">
        <v>99</v>
      </c>
      <c r="H1041" s="3" t="s">
        <v>126</v>
      </c>
      <c r="I1041" t="str">
        <f t="shared" si="87"/>
        <v>/MiniDexed/TG7/Edit Voice/OP3/EG Level 2</v>
      </c>
      <c r="J1041">
        <f t="shared" si="88"/>
        <v>11</v>
      </c>
      <c r="K1041" t="str" cm="1">
        <f t="array" ref="K1041">INDEX(A1041:E1041,1,COUNTA(A1041:E1041))</f>
        <v>EG Level 2</v>
      </c>
      <c r="L1041" t="str">
        <f>VLOOKUP(K1041,$K$2:L1040,2,FALSE)</f>
        <v>EGL2</v>
      </c>
    </row>
    <row r="1042" spans="1:12" outlineLevel="4" x14ac:dyDescent="0.25">
      <c r="A1042" t="str">
        <f t="shared" si="89"/>
        <v>MiniDexed</v>
      </c>
      <c r="B1042" t="str">
        <f t="shared" si="90"/>
        <v>TG7</v>
      </c>
      <c r="C1042" t="str">
        <f t="shared" si="86"/>
        <v>Edit Voice</v>
      </c>
      <c r="D1042" t="str">
        <f t="shared" si="86"/>
        <v>OP3</v>
      </c>
      <c r="E1042" t="s">
        <v>141</v>
      </c>
      <c r="F1042">
        <v>0</v>
      </c>
      <c r="G1042">
        <v>99</v>
      </c>
      <c r="H1042" s="3" t="s">
        <v>127</v>
      </c>
      <c r="I1042" t="str">
        <f t="shared" si="87"/>
        <v>/MiniDexed/TG7/Edit Voice/OP3/EG Level 3</v>
      </c>
      <c r="J1042">
        <f t="shared" si="88"/>
        <v>12</v>
      </c>
      <c r="K1042" t="str" cm="1">
        <f t="array" ref="K1042">INDEX(A1042:E1042,1,COUNTA(A1042:E1042))</f>
        <v>EG Level 3</v>
      </c>
      <c r="L1042" t="str">
        <f>VLOOKUP(K1042,$K$2:L1041,2,FALSE)</f>
        <v>EGL3</v>
      </c>
    </row>
    <row r="1043" spans="1:12" outlineLevel="4" x14ac:dyDescent="0.25">
      <c r="A1043" t="str">
        <f t="shared" si="89"/>
        <v>MiniDexed</v>
      </c>
      <c r="B1043" t="str">
        <f t="shared" si="90"/>
        <v>TG7</v>
      </c>
      <c r="C1043" t="str">
        <f t="shared" si="86"/>
        <v>Edit Voice</v>
      </c>
      <c r="D1043" t="str">
        <f t="shared" si="86"/>
        <v>OP3</v>
      </c>
      <c r="E1043" t="s">
        <v>142</v>
      </c>
      <c r="F1043">
        <v>0</v>
      </c>
      <c r="G1043">
        <v>99</v>
      </c>
      <c r="H1043" s="3" t="s">
        <v>128</v>
      </c>
      <c r="I1043" t="str">
        <f t="shared" si="87"/>
        <v>/MiniDexed/TG7/Edit Voice/OP3/EG Level 4</v>
      </c>
      <c r="J1043">
        <f t="shared" si="88"/>
        <v>13</v>
      </c>
      <c r="K1043" t="str" cm="1">
        <f t="array" ref="K1043">INDEX(A1043:E1043,1,COUNTA(A1043:E1043))</f>
        <v>EG Level 4</v>
      </c>
      <c r="L1043" t="str">
        <f>VLOOKUP(K1043,$K$2:L1042,2,FALSE)</f>
        <v>EGL4</v>
      </c>
    </row>
    <row r="1044" spans="1:12" outlineLevel="4" x14ac:dyDescent="0.25">
      <c r="A1044" t="str">
        <f t="shared" si="89"/>
        <v>MiniDexed</v>
      </c>
      <c r="B1044" t="str">
        <f t="shared" si="90"/>
        <v>TG7</v>
      </c>
      <c r="C1044" t="str">
        <f t="shared" si="86"/>
        <v>Edit Voice</v>
      </c>
      <c r="D1044" t="str">
        <f t="shared" si="86"/>
        <v>OP3</v>
      </c>
      <c r="E1044" t="s">
        <v>27</v>
      </c>
      <c r="F1044">
        <v>0</v>
      </c>
      <c r="G1044">
        <v>99</v>
      </c>
      <c r="H1044" s="3" t="s">
        <v>129</v>
      </c>
      <c r="I1044" t="str">
        <f t="shared" si="87"/>
        <v>/MiniDexed/TG7/Edit Voice/OP3/Break Point</v>
      </c>
      <c r="J1044">
        <f t="shared" si="88"/>
        <v>14</v>
      </c>
      <c r="K1044" t="str" cm="1">
        <f t="array" ref="K1044">INDEX(A1044:E1044,1,COUNTA(A1044:E1044))</f>
        <v>Break Point</v>
      </c>
      <c r="L1044" t="str">
        <f>VLOOKUP(K1044,$K$2:L1043,2,FALSE)</f>
        <v>Brk</v>
      </c>
    </row>
    <row r="1045" spans="1:12" outlineLevel="4" x14ac:dyDescent="0.25">
      <c r="A1045" t="str">
        <f t="shared" si="89"/>
        <v>MiniDexed</v>
      </c>
      <c r="B1045" t="str">
        <f t="shared" si="90"/>
        <v>TG7</v>
      </c>
      <c r="C1045" t="str">
        <f t="shared" si="86"/>
        <v>Edit Voice</v>
      </c>
      <c r="D1045" t="str">
        <f t="shared" si="86"/>
        <v>OP3</v>
      </c>
      <c r="E1045" t="s">
        <v>28</v>
      </c>
      <c r="F1045">
        <v>0</v>
      </c>
      <c r="G1045">
        <v>99</v>
      </c>
      <c r="H1045" s="3" t="s">
        <v>130</v>
      </c>
      <c r="I1045" t="str">
        <f t="shared" si="87"/>
        <v>/MiniDexed/TG7/Edit Voice/OP3/L Key Depth</v>
      </c>
      <c r="J1045">
        <f t="shared" si="88"/>
        <v>15</v>
      </c>
      <c r="K1045" t="str" cm="1">
        <f t="array" ref="K1045">INDEX(A1045:E1045,1,COUNTA(A1045:E1045))</f>
        <v>L Key Depth</v>
      </c>
      <c r="L1045" t="str">
        <f>VLOOKUP(K1045,$K$2:L1044,2,FALSE)</f>
        <v>LK D</v>
      </c>
    </row>
    <row r="1046" spans="1:12" outlineLevel="4" x14ac:dyDescent="0.25">
      <c r="A1046" t="str">
        <f t="shared" si="89"/>
        <v>MiniDexed</v>
      </c>
      <c r="B1046" t="str">
        <f t="shared" si="90"/>
        <v>TG7</v>
      </c>
      <c r="C1046" t="str">
        <f t="shared" si="86"/>
        <v>Edit Voice</v>
      </c>
      <c r="D1046" t="str">
        <f t="shared" si="86"/>
        <v>OP3</v>
      </c>
      <c r="E1046" t="s">
        <v>29</v>
      </c>
      <c r="F1046">
        <v>0</v>
      </c>
      <c r="G1046">
        <v>99</v>
      </c>
      <c r="H1046" s="3" t="s">
        <v>131</v>
      </c>
      <c r="I1046" t="str">
        <f t="shared" si="87"/>
        <v>/MiniDexed/TG7/Edit Voice/OP3/R Key Depth</v>
      </c>
      <c r="J1046">
        <f t="shared" si="88"/>
        <v>16</v>
      </c>
      <c r="K1046" t="str" cm="1">
        <f t="array" ref="K1046">INDEX(A1046:E1046,1,COUNTA(A1046:E1046))</f>
        <v>R Key Depth</v>
      </c>
      <c r="L1046" t="str">
        <f>VLOOKUP(K1046,$K$2:L1045,2,FALSE)</f>
        <v>RK D</v>
      </c>
    </row>
    <row r="1047" spans="1:12" outlineLevel="4" x14ac:dyDescent="0.25">
      <c r="A1047" t="str">
        <f t="shared" si="89"/>
        <v>MiniDexed</v>
      </c>
      <c r="B1047" t="str">
        <f t="shared" si="90"/>
        <v>TG7</v>
      </c>
      <c r="C1047" t="str">
        <f t="shared" si="86"/>
        <v>Edit Voice</v>
      </c>
      <c r="D1047" t="str">
        <f t="shared" si="86"/>
        <v>OP3</v>
      </c>
      <c r="E1047" t="s">
        <v>30</v>
      </c>
      <c r="F1047">
        <v>0</v>
      </c>
      <c r="G1047">
        <v>3</v>
      </c>
      <c r="H1047" s="3" t="s">
        <v>132</v>
      </c>
      <c r="I1047" t="str">
        <f t="shared" si="87"/>
        <v>/MiniDexed/TG7/Edit Voice/OP3/L Key Scale</v>
      </c>
      <c r="J1047">
        <f t="shared" si="88"/>
        <v>17</v>
      </c>
      <c r="K1047" t="str" cm="1">
        <f t="array" ref="K1047">INDEX(A1047:E1047,1,COUNTA(A1047:E1047))</f>
        <v>L Key Scale</v>
      </c>
      <c r="L1047" t="str">
        <f>VLOOKUP(K1047,$K$2:L1046,2,FALSE)</f>
        <v>LK S</v>
      </c>
    </row>
    <row r="1048" spans="1:12" outlineLevel="4" x14ac:dyDescent="0.25">
      <c r="A1048" t="str">
        <f t="shared" si="89"/>
        <v>MiniDexed</v>
      </c>
      <c r="B1048" t="str">
        <f t="shared" si="90"/>
        <v>TG7</v>
      </c>
      <c r="C1048" t="str">
        <f t="shared" si="86"/>
        <v>Edit Voice</v>
      </c>
      <c r="D1048" t="str">
        <f t="shared" si="86"/>
        <v>OP3</v>
      </c>
      <c r="E1048" t="s">
        <v>31</v>
      </c>
      <c r="F1048">
        <v>0</v>
      </c>
      <c r="G1048">
        <v>3</v>
      </c>
      <c r="H1048" s="3" t="s">
        <v>133</v>
      </c>
      <c r="I1048" t="str">
        <f t="shared" si="87"/>
        <v>/MiniDexed/TG7/Edit Voice/OP3/R Key Scale</v>
      </c>
      <c r="J1048">
        <f t="shared" si="88"/>
        <v>18</v>
      </c>
      <c r="K1048" t="str" cm="1">
        <f t="array" ref="K1048">INDEX(A1048:E1048,1,COUNTA(A1048:E1048))</f>
        <v>R Key Scale</v>
      </c>
      <c r="L1048" t="str">
        <f>VLOOKUP(K1048,$K$2:L1047,2,FALSE)</f>
        <v>RK S</v>
      </c>
    </row>
    <row r="1049" spans="1:12" outlineLevel="4" x14ac:dyDescent="0.25">
      <c r="A1049" t="str">
        <f t="shared" si="89"/>
        <v>MiniDexed</v>
      </c>
      <c r="B1049" t="str">
        <f t="shared" si="90"/>
        <v>TG7</v>
      </c>
      <c r="C1049" t="str">
        <f t="shared" si="86"/>
        <v>Edit Voice</v>
      </c>
      <c r="D1049" t="str">
        <f t="shared" si="86"/>
        <v>OP3</v>
      </c>
      <c r="E1049" t="s">
        <v>32</v>
      </c>
      <c r="F1049">
        <v>0</v>
      </c>
      <c r="G1049">
        <v>7</v>
      </c>
      <c r="H1049" s="3" t="s">
        <v>134</v>
      </c>
      <c r="I1049" t="str">
        <f t="shared" si="87"/>
        <v>/MiniDexed/TG7/Edit Voice/OP3/Rate Scaling</v>
      </c>
      <c r="J1049">
        <f t="shared" si="88"/>
        <v>19</v>
      </c>
      <c r="K1049" t="str" cm="1">
        <f t="array" ref="K1049">INDEX(A1049:E1049,1,COUNTA(A1049:E1049))</f>
        <v>Rate Scaling</v>
      </c>
      <c r="L1049" t="str">
        <f>VLOOKUP(K1049,$K$2:L1048,2,FALSE)</f>
        <v>Rate</v>
      </c>
    </row>
    <row r="1050" spans="1:12" outlineLevel="4" x14ac:dyDescent="0.25">
      <c r="A1050" t="str">
        <f t="shared" si="89"/>
        <v>MiniDexed</v>
      </c>
      <c r="B1050" t="str">
        <f t="shared" si="90"/>
        <v>TG7</v>
      </c>
      <c r="C1050" t="str">
        <f t="shared" si="86"/>
        <v>Edit Voice</v>
      </c>
      <c r="D1050" t="str">
        <f t="shared" si="86"/>
        <v>OP3</v>
      </c>
      <c r="E1050" t="s">
        <v>34</v>
      </c>
      <c r="F1050">
        <v>0</v>
      </c>
      <c r="G1050">
        <v>3</v>
      </c>
      <c r="H1050" s="3" t="s">
        <v>135</v>
      </c>
      <c r="I1050" t="str">
        <f t="shared" si="87"/>
        <v>/MiniDexed/TG7/Edit Voice/OP3/A Mod Sens.</v>
      </c>
      <c r="J1050">
        <f t="shared" si="88"/>
        <v>20</v>
      </c>
      <c r="K1050" t="str" cm="1">
        <f t="array" ref="K1050">INDEX(A1050:E1050,1,COUNTA(A1050:E1050))</f>
        <v>A Mod Sens.</v>
      </c>
      <c r="L1050" t="str">
        <f>VLOOKUP(K1050,$K$2:L1049,2,FALSE)</f>
        <v>AM S</v>
      </c>
    </row>
    <row r="1051" spans="1:12" outlineLevel="4" x14ac:dyDescent="0.25">
      <c r="A1051" t="str">
        <f t="shared" si="89"/>
        <v>MiniDexed</v>
      </c>
      <c r="B1051" t="str">
        <f t="shared" si="90"/>
        <v>TG7</v>
      </c>
      <c r="C1051" t="str">
        <f t="shared" ref="C1051:D1114" si="91">C1050</f>
        <v>Edit Voice</v>
      </c>
      <c r="D1051" t="str">
        <f t="shared" si="91"/>
        <v>OP3</v>
      </c>
      <c r="E1051" t="s">
        <v>33</v>
      </c>
      <c r="F1051">
        <v>0</v>
      </c>
      <c r="G1051">
        <v>7</v>
      </c>
      <c r="H1051" s="3" t="s">
        <v>136</v>
      </c>
      <c r="I1051" t="str">
        <f t="shared" si="87"/>
        <v>/MiniDexed/TG7/Edit Voice/OP3/K Vel. Sens</v>
      </c>
      <c r="J1051">
        <f t="shared" si="88"/>
        <v>21</v>
      </c>
      <c r="K1051" t="str" cm="1">
        <f t="array" ref="K1051">INDEX(A1051:E1051,1,COUNTA(A1051:E1051))</f>
        <v>K Vel. Sens</v>
      </c>
      <c r="L1051" t="str">
        <f>VLOOKUP(K1051,$K$2:L1050,2,FALSE)</f>
        <v>KV S</v>
      </c>
    </row>
    <row r="1052" spans="1:12" outlineLevel="3" x14ac:dyDescent="0.25">
      <c r="A1052" t="str">
        <f t="shared" si="89"/>
        <v>MiniDexed</v>
      </c>
      <c r="B1052" t="str">
        <f t="shared" si="90"/>
        <v>TG7</v>
      </c>
      <c r="C1052" t="str">
        <f t="shared" si="91"/>
        <v>Edit Voice</v>
      </c>
      <c r="D1052" s="1" t="s">
        <v>37</v>
      </c>
      <c r="I1052" t="str">
        <f t="shared" si="87"/>
        <v>/MiniDexed/TG7/Edit Voice/OP4</v>
      </c>
      <c r="J1052">
        <f t="shared" si="88"/>
        <v>1</v>
      </c>
      <c r="K1052" t="str" cm="1">
        <f t="array" ref="K1052">INDEX(A1052:E1052,1,COUNTA(A1052:E1052))</f>
        <v>OP4</v>
      </c>
      <c r="L1052" t="str">
        <f>VLOOKUP(K1052,$K$2:L1051,2,FALSE)</f>
        <v>OP4</v>
      </c>
    </row>
    <row r="1053" spans="1:12" outlineLevel="4" x14ac:dyDescent="0.25">
      <c r="A1053" t="str">
        <f t="shared" si="89"/>
        <v>MiniDexed</v>
      </c>
      <c r="B1053" t="str">
        <f t="shared" si="90"/>
        <v>TG7</v>
      </c>
      <c r="C1053" t="str">
        <f t="shared" si="91"/>
        <v>Edit Voice</v>
      </c>
      <c r="D1053" t="str">
        <f>D1052</f>
        <v>OP4</v>
      </c>
      <c r="E1053" t="s">
        <v>18</v>
      </c>
      <c r="F1053">
        <v>0</v>
      </c>
      <c r="G1053">
        <v>99</v>
      </c>
      <c r="H1053" s="3" t="s">
        <v>116</v>
      </c>
      <c r="I1053" t="str">
        <f t="shared" si="87"/>
        <v>/MiniDexed/TG7/Edit Voice/OP4/Output Level</v>
      </c>
      <c r="J1053">
        <f t="shared" si="88"/>
        <v>1</v>
      </c>
      <c r="K1053" t="str" cm="1">
        <f t="array" ref="K1053">INDEX(A1053:E1053,1,COUNTA(A1053:E1053))</f>
        <v>Output Level</v>
      </c>
      <c r="L1053" t="str">
        <f>VLOOKUP(K1053,$K$2:L1052,2,FALSE)</f>
        <v>Lvl</v>
      </c>
    </row>
    <row r="1054" spans="1:12" outlineLevel="4" x14ac:dyDescent="0.25">
      <c r="A1054" t="str">
        <f t="shared" si="89"/>
        <v>MiniDexed</v>
      </c>
      <c r="B1054" t="str">
        <f t="shared" si="90"/>
        <v>TG7</v>
      </c>
      <c r="C1054" t="str">
        <f t="shared" si="91"/>
        <v>Edit Voice</v>
      </c>
      <c r="D1054" t="str">
        <f t="shared" si="91"/>
        <v>OP4</v>
      </c>
      <c r="E1054" t="s">
        <v>19</v>
      </c>
      <c r="F1054">
        <v>0</v>
      </c>
      <c r="G1054">
        <v>31</v>
      </c>
      <c r="H1054" s="3" t="s">
        <v>117</v>
      </c>
      <c r="I1054" t="str">
        <f t="shared" si="87"/>
        <v>/MiniDexed/TG7/Edit Voice/OP4/Freq Coarse</v>
      </c>
      <c r="J1054">
        <f t="shared" si="88"/>
        <v>2</v>
      </c>
      <c r="K1054" t="str" cm="1">
        <f t="array" ref="K1054">INDEX(A1054:E1054,1,COUNTA(A1054:E1054))</f>
        <v>Freq Coarse</v>
      </c>
      <c r="L1054" t="str">
        <f>VLOOKUP(K1054,$K$2:L1053,2,FALSE)</f>
        <v>Coar</v>
      </c>
    </row>
    <row r="1055" spans="1:12" outlineLevel="4" x14ac:dyDescent="0.25">
      <c r="A1055" t="str">
        <f t="shared" si="89"/>
        <v>MiniDexed</v>
      </c>
      <c r="B1055" t="str">
        <f t="shared" si="90"/>
        <v>TG7</v>
      </c>
      <c r="C1055" t="str">
        <f t="shared" si="91"/>
        <v>Edit Voice</v>
      </c>
      <c r="D1055" t="str">
        <f t="shared" si="91"/>
        <v>OP4</v>
      </c>
      <c r="E1055" t="s">
        <v>20</v>
      </c>
      <c r="F1055">
        <v>0</v>
      </c>
      <c r="G1055">
        <v>99</v>
      </c>
      <c r="H1055" s="3" t="s">
        <v>118</v>
      </c>
      <c r="I1055" t="str">
        <f t="shared" si="87"/>
        <v>/MiniDexed/TG7/Edit Voice/OP4/Freq Fine</v>
      </c>
      <c r="J1055">
        <f t="shared" si="88"/>
        <v>3</v>
      </c>
      <c r="K1055" t="str" cm="1">
        <f t="array" ref="K1055">INDEX(A1055:E1055,1,COUNTA(A1055:E1055))</f>
        <v>Freq Fine</v>
      </c>
      <c r="L1055" t="str">
        <f>VLOOKUP(K1055,$K$2:L1054,2,FALSE)</f>
        <v>Fine</v>
      </c>
    </row>
    <row r="1056" spans="1:12" outlineLevel="4" x14ac:dyDescent="0.25">
      <c r="A1056" t="str">
        <f t="shared" si="89"/>
        <v>MiniDexed</v>
      </c>
      <c r="B1056" t="str">
        <f t="shared" si="90"/>
        <v>TG7</v>
      </c>
      <c r="C1056" t="str">
        <f t="shared" si="91"/>
        <v>Edit Voice</v>
      </c>
      <c r="D1056" t="str">
        <f t="shared" si="91"/>
        <v>OP4</v>
      </c>
      <c r="E1056" t="s">
        <v>21</v>
      </c>
      <c r="F1056">
        <v>0</v>
      </c>
      <c r="G1056">
        <v>14</v>
      </c>
      <c r="H1056" s="3" t="s">
        <v>119</v>
      </c>
      <c r="I1056" t="str">
        <f t="shared" si="87"/>
        <v>/MiniDexed/TG7/Edit Voice/OP4/Osc Detune</v>
      </c>
      <c r="J1056">
        <f t="shared" si="88"/>
        <v>4</v>
      </c>
      <c r="K1056" t="str" cm="1">
        <f t="array" ref="K1056">INDEX(A1056:E1056,1,COUNTA(A1056:E1056))</f>
        <v>Osc Detune</v>
      </c>
      <c r="L1056" t="str">
        <f>VLOOKUP(K1056,$K$2:L1055,2,FALSE)</f>
        <v>Detn</v>
      </c>
    </row>
    <row r="1057" spans="1:12" outlineLevel="4" x14ac:dyDescent="0.25">
      <c r="A1057" t="str">
        <f t="shared" si="89"/>
        <v>MiniDexed</v>
      </c>
      <c r="B1057" t="str">
        <f t="shared" si="90"/>
        <v>TG7</v>
      </c>
      <c r="C1057" t="str">
        <f t="shared" si="91"/>
        <v>Edit Voice</v>
      </c>
      <c r="D1057" t="str">
        <f t="shared" si="91"/>
        <v>OP4</v>
      </c>
      <c r="E1057" t="s">
        <v>22</v>
      </c>
      <c r="F1057">
        <v>0</v>
      </c>
      <c r="G1057">
        <v>1</v>
      </c>
      <c r="H1057" s="3" t="s">
        <v>120</v>
      </c>
      <c r="I1057" t="str">
        <f t="shared" si="87"/>
        <v>/MiniDexed/TG7/Edit Voice/OP4/Osc Mode</v>
      </c>
      <c r="J1057">
        <f t="shared" si="88"/>
        <v>5</v>
      </c>
      <c r="K1057" t="str" cm="1">
        <f t="array" ref="K1057">INDEX(A1057:E1057,1,COUNTA(A1057:E1057))</f>
        <v>Osc Mode</v>
      </c>
      <c r="L1057" t="str">
        <f>VLOOKUP(K1057,$K$2:L1056,2,FALSE)</f>
        <v>Mode</v>
      </c>
    </row>
    <row r="1058" spans="1:12" outlineLevel="4" x14ac:dyDescent="0.25">
      <c r="A1058" t="str">
        <f t="shared" si="89"/>
        <v>MiniDexed</v>
      </c>
      <c r="B1058" t="str">
        <f t="shared" si="90"/>
        <v>TG7</v>
      </c>
      <c r="C1058" t="str">
        <f t="shared" si="91"/>
        <v>Edit Voice</v>
      </c>
      <c r="D1058" t="str">
        <f t="shared" si="91"/>
        <v>OP4</v>
      </c>
      <c r="E1058" t="s">
        <v>23</v>
      </c>
      <c r="F1058">
        <v>0</v>
      </c>
      <c r="G1058">
        <v>99</v>
      </c>
      <c r="H1058" s="3" t="s">
        <v>121</v>
      </c>
      <c r="I1058" t="str">
        <f t="shared" si="87"/>
        <v>/MiniDexed/TG7/Edit Voice/OP4/EG Rate 1</v>
      </c>
      <c r="J1058">
        <f t="shared" si="88"/>
        <v>6</v>
      </c>
      <c r="K1058" t="str" cm="1">
        <f t="array" ref="K1058">INDEX(A1058:E1058,1,COUNTA(A1058:E1058))</f>
        <v>EG Rate 1</v>
      </c>
      <c r="L1058" t="str">
        <f>VLOOKUP(K1058,$K$2:L1057,2,FALSE)</f>
        <v>EGR1</v>
      </c>
    </row>
    <row r="1059" spans="1:12" outlineLevel="4" x14ac:dyDescent="0.25">
      <c r="A1059" t="str">
        <f t="shared" si="89"/>
        <v>MiniDexed</v>
      </c>
      <c r="B1059" t="str">
        <f t="shared" si="90"/>
        <v>TG7</v>
      </c>
      <c r="C1059" t="str">
        <f t="shared" si="91"/>
        <v>Edit Voice</v>
      </c>
      <c r="D1059" t="str">
        <f t="shared" si="91"/>
        <v>OP4</v>
      </c>
      <c r="E1059" t="s">
        <v>24</v>
      </c>
      <c r="F1059">
        <v>0</v>
      </c>
      <c r="G1059">
        <v>99</v>
      </c>
      <c r="H1059" s="3" t="s">
        <v>122</v>
      </c>
      <c r="I1059" t="str">
        <f t="shared" si="87"/>
        <v>/MiniDexed/TG7/Edit Voice/OP4/EG Rate 2</v>
      </c>
      <c r="J1059">
        <f t="shared" si="88"/>
        <v>7</v>
      </c>
      <c r="K1059" t="str" cm="1">
        <f t="array" ref="K1059">INDEX(A1059:E1059,1,COUNTA(A1059:E1059))</f>
        <v>EG Rate 2</v>
      </c>
      <c r="L1059" t="str">
        <f>VLOOKUP(K1059,$K$2:L1058,2,FALSE)</f>
        <v>EGR2</v>
      </c>
    </row>
    <row r="1060" spans="1:12" outlineLevel="4" x14ac:dyDescent="0.25">
      <c r="A1060" t="str">
        <f t="shared" si="89"/>
        <v>MiniDexed</v>
      </c>
      <c r="B1060" t="str">
        <f t="shared" si="90"/>
        <v>TG7</v>
      </c>
      <c r="C1060" t="str">
        <f t="shared" si="91"/>
        <v>Edit Voice</v>
      </c>
      <c r="D1060" t="str">
        <f t="shared" si="91"/>
        <v>OP4</v>
      </c>
      <c r="E1060" t="s">
        <v>25</v>
      </c>
      <c r="F1060">
        <v>0</v>
      </c>
      <c r="G1060">
        <v>99</v>
      </c>
      <c r="H1060" s="3" t="s">
        <v>123</v>
      </c>
      <c r="I1060" t="str">
        <f t="shared" si="87"/>
        <v>/MiniDexed/TG7/Edit Voice/OP4/EG Rate 3</v>
      </c>
      <c r="J1060">
        <f t="shared" si="88"/>
        <v>8</v>
      </c>
      <c r="K1060" t="str" cm="1">
        <f t="array" ref="K1060">INDEX(A1060:E1060,1,COUNTA(A1060:E1060))</f>
        <v>EG Rate 3</v>
      </c>
      <c r="L1060" t="str">
        <f>VLOOKUP(K1060,$K$2:L1059,2,FALSE)</f>
        <v>EGR3</v>
      </c>
    </row>
    <row r="1061" spans="1:12" outlineLevel="4" x14ac:dyDescent="0.25">
      <c r="A1061" t="str">
        <f t="shared" si="89"/>
        <v>MiniDexed</v>
      </c>
      <c r="B1061" t="str">
        <f t="shared" si="90"/>
        <v>TG7</v>
      </c>
      <c r="C1061" t="str">
        <f t="shared" si="91"/>
        <v>Edit Voice</v>
      </c>
      <c r="D1061" t="str">
        <f t="shared" si="91"/>
        <v>OP4</v>
      </c>
      <c r="E1061" t="s">
        <v>26</v>
      </c>
      <c r="F1061">
        <v>0</v>
      </c>
      <c r="G1061">
        <v>99</v>
      </c>
      <c r="H1061" s="3" t="s">
        <v>124</v>
      </c>
      <c r="I1061" t="str">
        <f t="shared" si="87"/>
        <v>/MiniDexed/TG7/Edit Voice/OP4/EG Rate 4</v>
      </c>
      <c r="J1061">
        <f t="shared" si="88"/>
        <v>9</v>
      </c>
      <c r="K1061" t="str" cm="1">
        <f t="array" ref="K1061">INDEX(A1061:E1061,1,COUNTA(A1061:E1061))</f>
        <v>EG Rate 4</v>
      </c>
      <c r="L1061" t="str">
        <f>VLOOKUP(K1061,$K$2:L1060,2,FALSE)</f>
        <v>EGR4</v>
      </c>
    </row>
    <row r="1062" spans="1:12" outlineLevel="4" x14ac:dyDescent="0.25">
      <c r="A1062" t="str">
        <f t="shared" si="89"/>
        <v>MiniDexed</v>
      </c>
      <c r="B1062" t="str">
        <f t="shared" si="90"/>
        <v>TG7</v>
      </c>
      <c r="C1062" t="str">
        <f t="shared" si="91"/>
        <v>Edit Voice</v>
      </c>
      <c r="D1062" t="str">
        <f t="shared" si="91"/>
        <v>OP4</v>
      </c>
      <c r="E1062" t="s">
        <v>139</v>
      </c>
      <c r="F1062">
        <v>0</v>
      </c>
      <c r="G1062">
        <v>99</v>
      </c>
      <c r="H1062" s="3" t="s">
        <v>125</v>
      </c>
      <c r="I1062" t="str">
        <f t="shared" si="87"/>
        <v>/MiniDexed/TG7/Edit Voice/OP4/EG Level 1</v>
      </c>
      <c r="J1062">
        <f t="shared" si="88"/>
        <v>10</v>
      </c>
      <c r="K1062" t="str" cm="1">
        <f t="array" ref="K1062">INDEX(A1062:E1062,1,COUNTA(A1062:E1062))</f>
        <v>EG Level 1</v>
      </c>
      <c r="L1062" t="str">
        <f>VLOOKUP(K1062,$K$2:L1061,2,FALSE)</f>
        <v>EGL1</v>
      </c>
    </row>
    <row r="1063" spans="1:12" outlineLevel="4" x14ac:dyDescent="0.25">
      <c r="A1063" t="str">
        <f t="shared" si="89"/>
        <v>MiniDexed</v>
      </c>
      <c r="B1063" t="str">
        <f t="shared" si="90"/>
        <v>TG7</v>
      </c>
      <c r="C1063" t="str">
        <f t="shared" si="91"/>
        <v>Edit Voice</v>
      </c>
      <c r="D1063" t="str">
        <f t="shared" si="91"/>
        <v>OP4</v>
      </c>
      <c r="E1063" t="s">
        <v>140</v>
      </c>
      <c r="F1063">
        <v>0</v>
      </c>
      <c r="G1063">
        <v>99</v>
      </c>
      <c r="H1063" s="3" t="s">
        <v>126</v>
      </c>
      <c r="I1063" t="str">
        <f t="shared" si="87"/>
        <v>/MiniDexed/TG7/Edit Voice/OP4/EG Level 2</v>
      </c>
      <c r="J1063">
        <f t="shared" si="88"/>
        <v>11</v>
      </c>
      <c r="K1063" t="str" cm="1">
        <f t="array" ref="K1063">INDEX(A1063:E1063,1,COUNTA(A1063:E1063))</f>
        <v>EG Level 2</v>
      </c>
      <c r="L1063" t="str">
        <f>VLOOKUP(K1063,$K$2:L1062,2,FALSE)</f>
        <v>EGL2</v>
      </c>
    </row>
    <row r="1064" spans="1:12" outlineLevel="4" x14ac:dyDescent="0.25">
      <c r="A1064" t="str">
        <f t="shared" si="89"/>
        <v>MiniDexed</v>
      </c>
      <c r="B1064" t="str">
        <f t="shared" si="90"/>
        <v>TG7</v>
      </c>
      <c r="C1064" t="str">
        <f t="shared" si="91"/>
        <v>Edit Voice</v>
      </c>
      <c r="D1064" t="str">
        <f t="shared" si="91"/>
        <v>OP4</v>
      </c>
      <c r="E1064" t="s">
        <v>141</v>
      </c>
      <c r="F1064">
        <v>0</v>
      </c>
      <c r="G1064">
        <v>99</v>
      </c>
      <c r="H1064" s="3" t="s">
        <v>127</v>
      </c>
      <c r="I1064" t="str">
        <f t="shared" si="87"/>
        <v>/MiniDexed/TG7/Edit Voice/OP4/EG Level 3</v>
      </c>
      <c r="J1064">
        <f t="shared" si="88"/>
        <v>12</v>
      </c>
      <c r="K1064" t="str" cm="1">
        <f t="array" ref="K1064">INDEX(A1064:E1064,1,COUNTA(A1064:E1064))</f>
        <v>EG Level 3</v>
      </c>
      <c r="L1064" t="str">
        <f>VLOOKUP(K1064,$K$2:L1063,2,FALSE)</f>
        <v>EGL3</v>
      </c>
    </row>
    <row r="1065" spans="1:12" outlineLevel="4" x14ac:dyDescent="0.25">
      <c r="A1065" t="str">
        <f t="shared" si="89"/>
        <v>MiniDexed</v>
      </c>
      <c r="B1065" t="str">
        <f t="shared" si="90"/>
        <v>TG7</v>
      </c>
      <c r="C1065" t="str">
        <f t="shared" si="91"/>
        <v>Edit Voice</v>
      </c>
      <c r="D1065" t="str">
        <f t="shared" si="91"/>
        <v>OP4</v>
      </c>
      <c r="E1065" t="s">
        <v>142</v>
      </c>
      <c r="F1065">
        <v>0</v>
      </c>
      <c r="G1065">
        <v>99</v>
      </c>
      <c r="H1065" s="3" t="s">
        <v>128</v>
      </c>
      <c r="I1065" t="str">
        <f t="shared" si="87"/>
        <v>/MiniDexed/TG7/Edit Voice/OP4/EG Level 4</v>
      </c>
      <c r="J1065">
        <f t="shared" si="88"/>
        <v>13</v>
      </c>
      <c r="K1065" t="str" cm="1">
        <f t="array" ref="K1065">INDEX(A1065:E1065,1,COUNTA(A1065:E1065))</f>
        <v>EG Level 4</v>
      </c>
      <c r="L1065" t="str">
        <f>VLOOKUP(K1065,$K$2:L1064,2,FALSE)</f>
        <v>EGL4</v>
      </c>
    </row>
    <row r="1066" spans="1:12" outlineLevel="4" x14ac:dyDescent="0.25">
      <c r="A1066" t="str">
        <f t="shared" si="89"/>
        <v>MiniDexed</v>
      </c>
      <c r="B1066" t="str">
        <f t="shared" si="90"/>
        <v>TG7</v>
      </c>
      <c r="C1066" t="str">
        <f t="shared" si="91"/>
        <v>Edit Voice</v>
      </c>
      <c r="D1066" t="str">
        <f t="shared" si="91"/>
        <v>OP4</v>
      </c>
      <c r="E1066" t="s">
        <v>27</v>
      </c>
      <c r="F1066">
        <v>0</v>
      </c>
      <c r="G1066">
        <v>99</v>
      </c>
      <c r="H1066" s="3" t="s">
        <v>129</v>
      </c>
      <c r="I1066" t="str">
        <f t="shared" si="87"/>
        <v>/MiniDexed/TG7/Edit Voice/OP4/Break Point</v>
      </c>
      <c r="J1066">
        <f t="shared" si="88"/>
        <v>14</v>
      </c>
      <c r="K1066" t="str" cm="1">
        <f t="array" ref="K1066">INDEX(A1066:E1066,1,COUNTA(A1066:E1066))</f>
        <v>Break Point</v>
      </c>
      <c r="L1066" t="str">
        <f>VLOOKUP(K1066,$K$2:L1065,2,FALSE)</f>
        <v>Brk</v>
      </c>
    </row>
    <row r="1067" spans="1:12" outlineLevel="4" x14ac:dyDescent="0.25">
      <c r="A1067" t="str">
        <f t="shared" si="89"/>
        <v>MiniDexed</v>
      </c>
      <c r="B1067" t="str">
        <f t="shared" si="90"/>
        <v>TG7</v>
      </c>
      <c r="C1067" t="str">
        <f t="shared" si="91"/>
        <v>Edit Voice</v>
      </c>
      <c r="D1067" t="str">
        <f t="shared" si="91"/>
        <v>OP4</v>
      </c>
      <c r="E1067" t="s">
        <v>28</v>
      </c>
      <c r="F1067">
        <v>0</v>
      </c>
      <c r="G1067">
        <v>99</v>
      </c>
      <c r="H1067" s="3" t="s">
        <v>130</v>
      </c>
      <c r="I1067" t="str">
        <f t="shared" si="87"/>
        <v>/MiniDexed/TG7/Edit Voice/OP4/L Key Depth</v>
      </c>
      <c r="J1067">
        <f t="shared" si="88"/>
        <v>15</v>
      </c>
      <c r="K1067" t="str" cm="1">
        <f t="array" ref="K1067">INDEX(A1067:E1067,1,COUNTA(A1067:E1067))</f>
        <v>L Key Depth</v>
      </c>
      <c r="L1067" t="str">
        <f>VLOOKUP(K1067,$K$2:L1066,2,FALSE)</f>
        <v>LK D</v>
      </c>
    </row>
    <row r="1068" spans="1:12" outlineLevel="4" x14ac:dyDescent="0.25">
      <c r="A1068" t="str">
        <f t="shared" si="89"/>
        <v>MiniDexed</v>
      </c>
      <c r="B1068" t="str">
        <f t="shared" si="90"/>
        <v>TG7</v>
      </c>
      <c r="C1068" t="str">
        <f t="shared" si="91"/>
        <v>Edit Voice</v>
      </c>
      <c r="D1068" t="str">
        <f t="shared" si="91"/>
        <v>OP4</v>
      </c>
      <c r="E1068" t="s">
        <v>29</v>
      </c>
      <c r="F1068">
        <v>0</v>
      </c>
      <c r="G1068">
        <v>99</v>
      </c>
      <c r="H1068" s="3" t="s">
        <v>131</v>
      </c>
      <c r="I1068" t="str">
        <f t="shared" si="87"/>
        <v>/MiniDexed/TG7/Edit Voice/OP4/R Key Depth</v>
      </c>
      <c r="J1068">
        <f t="shared" si="88"/>
        <v>16</v>
      </c>
      <c r="K1068" t="str" cm="1">
        <f t="array" ref="K1068">INDEX(A1068:E1068,1,COUNTA(A1068:E1068))</f>
        <v>R Key Depth</v>
      </c>
      <c r="L1068" t="str">
        <f>VLOOKUP(K1068,$K$2:L1067,2,FALSE)</f>
        <v>RK D</v>
      </c>
    </row>
    <row r="1069" spans="1:12" outlineLevel="4" x14ac:dyDescent="0.25">
      <c r="A1069" t="str">
        <f t="shared" si="89"/>
        <v>MiniDexed</v>
      </c>
      <c r="B1069" t="str">
        <f t="shared" si="90"/>
        <v>TG7</v>
      </c>
      <c r="C1069" t="str">
        <f t="shared" si="91"/>
        <v>Edit Voice</v>
      </c>
      <c r="D1069" t="str">
        <f t="shared" si="91"/>
        <v>OP4</v>
      </c>
      <c r="E1069" t="s">
        <v>30</v>
      </c>
      <c r="F1069">
        <v>0</v>
      </c>
      <c r="G1069">
        <v>3</v>
      </c>
      <c r="H1069" s="3" t="s">
        <v>132</v>
      </c>
      <c r="I1069" t="str">
        <f t="shared" si="87"/>
        <v>/MiniDexed/TG7/Edit Voice/OP4/L Key Scale</v>
      </c>
      <c r="J1069">
        <f t="shared" si="88"/>
        <v>17</v>
      </c>
      <c r="K1069" t="str" cm="1">
        <f t="array" ref="K1069">INDEX(A1069:E1069,1,COUNTA(A1069:E1069))</f>
        <v>L Key Scale</v>
      </c>
      <c r="L1069" t="str">
        <f>VLOOKUP(K1069,$K$2:L1068,2,FALSE)</f>
        <v>LK S</v>
      </c>
    </row>
    <row r="1070" spans="1:12" outlineLevel="4" x14ac:dyDescent="0.25">
      <c r="A1070" t="str">
        <f t="shared" si="89"/>
        <v>MiniDexed</v>
      </c>
      <c r="B1070" t="str">
        <f t="shared" si="90"/>
        <v>TG7</v>
      </c>
      <c r="C1070" t="str">
        <f t="shared" si="91"/>
        <v>Edit Voice</v>
      </c>
      <c r="D1070" t="str">
        <f t="shared" si="91"/>
        <v>OP4</v>
      </c>
      <c r="E1070" t="s">
        <v>31</v>
      </c>
      <c r="F1070">
        <v>0</v>
      </c>
      <c r="G1070">
        <v>3</v>
      </c>
      <c r="H1070" s="3" t="s">
        <v>133</v>
      </c>
      <c r="I1070" t="str">
        <f t="shared" si="87"/>
        <v>/MiniDexed/TG7/Edit Voice/OP4/R Key Scale</v>
      </c>
      <c r="J1070">
        <f t="shared" si="88"/>
        <v>18</v>
      </c>
      <c r="K1070" t="str" cm="1">
        <f t="array" ref="K1070">INDEX(A1070:E1070,1,COUNTA(A1070:E1070))</f>
        <v>R Key Scale</v>
      </c>
      <c r="L1070" t="str">
        <f>VLOOKUP(K1070,$K$2:L1069,2,FALSE)</f>
        <v>RK S</v>
      </c>
    </row>
    <row r="1071" spans="1:12" outlineLevel="4" x14ac:dyDescent="0.25">
      <c r="A1071" t="str">
        <f t="shared" si="89"/>
        <v>MiniDexed</v>
      </c>
      <c r="B1071" t="str">
        <f t="shared" si="90"/>
        <v>TG7</v>
      </c>
      <c r="C1071" t="str">
        <f t="shared" si="91"/>
        <v>Edit Voice</v>
      </c>
      <c r="D1071" t="str">
        <f t="shared" si="91"/>
        <v>OP4</v>
      </c>
      <c r="E1071" t="s">
        <v>32</v>
      </c>
      <c r="F1071">
        <v>0</v>
      </c>
      <c r="G1071">
        <v>7</v>
      </c>
      <c r="H1071" s="3" t="s">
        <v>134</v>
      </c>
      <c r="I1071" t="str">
        <f t="shared" si="87"/>
        <v>/MiniDexed/TG7/Edit Voice/OP4/Rate Scaling</v>
      </c>
      <c r="J1071">
        <f t="shared" si="88"/>
        <v>19</v>
      </c>
      <c r="K1071" t="str" cm="1">
        <f t="array" ref="K1071">INDEX(A1071:E1071,1,COUNTA(A1071:E1071))</f>
        <v>Rate Scaling</v>
      </c>
      <c r="L1071" t="str">
        <f>VLOOKUP(K1071,$K$2:L1070,2,FALSE)</f>
        <v>Rate</v>
      </c>
    </row>
    <row r="1072" spans="1:12" outlineLevel="4" x14ac:dyDescent="0.25">
      <c r="A1072" t="str">
        <f t="shared" si="89"/>
        <v>MiniDexed</v>
      </c>
      <c r="B1072" t="str">
        <f t="shared" si="90"/>
        <v>TG7</v>
      </c>
      <c r="C1072" t="str">
        <f t="shared" si="91"/>
        <v>Edit Voice</v>
      </c>
      <c r="D1072" t="str">
        <f t="shared" si="91"/>
        <v>OP4</v>
      </c>
      <c r="E1072" t="s">
        <v>34</v>
      </c>
      <c r="F1072">
        <v>0</v>
      </c>
      <c r="G1072">
        <v>3</v>
      </c>
      <c r="H1072" s="3" t="s">
        <v>135</v>
      </c>
      <c r="I1072" t="str">
        <f t="shared" si="87"/>
        <v>/MiniDexed/TG7/Edit Voice/OP4/A Mod Sens.</v>
      </c>
      <c r="J1072">
        <f t="shared" si="88"/>
        <v>20</v>
      </c>
      <c r="K1072" t="str" cm="1">
        <f t="array" ref="K1072">INDEX(A1072:E1072,1,COUNTA(A1072:E1072))</f>
        <v>A Mod Sens.</v>
      </c>
      <c r="L1072" t="str">
        <f>VLOOKUP(K1072,$K$2:L1071,2,FALSE)</f>
        <v>AM S</v>
      </c>
    </row>
    <row r="1073" spans="1:12" outlineLevel="4" x14ac:dyDescent="0.25">
      <c r="A1073" t="str">
        <f t="shared" si="89"/>
        <v>MiniDexed</v>
      </c>
      <c r="B1073" t="str">
        <f t="shared" si="90"/>
        <v>TG7</v>
      </c>
      <c r="C1073" t="str">
        <f t="shared" si="91"/>
        <v>Edit Voice</v>
      </c>
      <c r="D1073" t="str">
        <f t="shared" si="91"/>
        <v>OP4</v>
      </c>
      <c r="E1073" t="s">
        <v>33</v>
      </c>
      <c r="F1073">
        <v>0</v>
      </c>
      <c r="G1073">
        <v>7</v>
      </c>
      <c r="H1073" s="3" t="s">
        <v>136</v>
      </c>
      <c r="I1073" t="str">
        <f t="shared" si="87"/>
        <v>/MiniDexed/TG7/Edit Voice/OP4/K Vel. Sens</v>
      </c>
      <c r="J1073">
        <f t="shared" si="88"/>
        <v>21</v>
      </c>
      <c r="K1073" t="str" cm="1">
        <f t="array" ref="K1073">INDEX(A1073:E1073,1,COUNTA(A1073:E1073))</f>
        <v>K Vel. Sens</v>
      </c>
      <c r="L1073" t="str">
        <f>VLOOKUP(K1073,$K$2:L1072,2,FALSE)</f>
        <v>KV S</v>
      </c>
    </row>
    <row r="1074" spans="1:12" outlineLevel="3" x14ac:dyDescent="0.25">
      <c r="A1074" t="str">
        <f t="shared" si="89"/>
        <v>MiniDexed</v>
      </c>
      <c r="B1074" t="str">
        <f t="shared" si="90"/>
        <v>TG7</v>
      </c>
      <c r="C1074" t="str">
        <f t="shared" si="91"/>
        <v>Edit Voice</v>
      </c>
      <c r="D1074" s="1" t="s">
        <v>38</v>
      </c>
      <c r="I1074" t="str">
        <f t="shared" si="87"/>
        <v>/MiniDexed/TG7/Edit Voice/OP5</v>
      </c>
      <c r="J1074">
        <f t="shared" si="88"/>
        <v>1</v>
      </c>
      <c r="K1074" t="str" cm="1">
        <f t="array" ref="K1074">INDEX(A1074:E1074,1,COUNTA(A1074:E1074))</f>
        <v>OP5</v>
      </c>
      <c r="L1074" t="str">
        <f>VLOOKUP(K1074,$K$2:L1073,2,FALSE)</f>
        <v>OP5</v>
      </c>
    </row>
    <row r="1075" spans="1:12" outlineLevel="4" x14ac:dyDescent="0.25">
      <c r="A1075" t="str">
        <f t="shared" si="89"/>
        <v>MiniDexed</v>
      </c>
      <c r="B1075" t="str">
        <f t="shared" si="90"/>
        <v>TG7</v>
      </c>
      <c r="C1075" t="str">
        <f t="shared" si="91"/>
        <v>Edit Voice</v>
      </c>
      <c r="D1075" t="str">
        <f>D1074</f>
        <v>OP5</v>
      </c>
      <c r="E1075" t="s">
        <v>18</v>
      </c>
      <c r="F1075">
        <v>0</v>
      </c>
      <c r="G1075">
        <v>99</v>
      </c>
      <c r="H1075" s="3" t="s">
        <v>116</v>
      </c>
      <c r="I1075" t="str">
        <f t="shared" si="87"/>
        <v>/MiniDexed/TG7/Edit Voice/OP5/Output Level</v>
      </c>
      <c r="J1075">
        <f t="shared" si="88"/>
        <v>1</v>
      </c>
      <c r="K1075" t="str" cm="1">
        <f t="array" ref="K1075">INDEX(A1075:E1075,1,COUNTA(A1075:E1075))</f>
        <v>Output Level</v>
      </c>
      <c r="L1075" t="str">
        <f>VLOOKUP(K1075,$K$2:L1074,2,FALSE)</f>
        <v>Lvl</v>
      </c>
    </row>
    <row r="1076" spans="1:12" outlineLevel="4" x14ac:dyDescent="0.25">
      <c r="A1076" t="str">
        <f t="shared" si="89"/>
        <v>MiniDexed</v>
      </c>
      <c r="B1076" t="str">
        <f t="shared" si="90"/>
        <v>TG7</v>
      </c>
      <c r="C1076" t="str">
        <f t="shared" si="91"/>
        <v>Edit Voice</v>
      </c>
      <c r="D1076" t="str">
        <f t="shared" si="91"/>
        <v>OP5</v>
      </c>
      <c r="E1076" t="s">
        <v>19</v>
      </c>
      <c r="F1076">
        <v>0</v>
      </c>
      <c r="G1076">
        <v>31</v>
      </c>
      <c r="H1076" s="3" t="s">
        <v>117</v>
      </c>
      <c r="I1076" t="str">
        <f t="shared" si="87"/>
        <v>/MiniDexed/TG7/Edit Voice/OP5/Freq Coarse</v>
      </c>
      <c r="J1076">
        <f t="shared" si="88"/>
        <v>2</v>
      </c>
      <c r="K1076" t="str" cm="1">
        <f t="array" ref="K1076">INDEX(A1076:E1076,1,COUNTA(A1076:E1076))</f>
        <v>Freq Coarse</v>
      </c>
      <c r="L1076" t="str">
        <f>VLOOKUP(K1076,$K$2:L1075,2,FALSE)</f>
        <v>Coar</v>
      </c>
    </row>
    <row r="1077" spans="1:12" outlineLevel="4" x14ac:dyDescent="0.25">
      <c r="A1077" t="str">
        <f t="shared" si="89"/>
        <v>MiniDexed</v>
      </c>
      <c r="B1077" t="str">
        <f t="shared" si="90"/>
        <v>TG7</v>
      </c>
      <c r="C1077" t="str">
        <f t="shared" si="91"/>
        <v>Edit Voice</v>
      </c>
      <c r="D1077" t="str">
        <f t="shared" si="91"/>
        <v>OP5</v>
      </c>
      <c r="E1077" t="s">
        <v>20</v>
      </c>
      <c r="F1077">
        <v>0</v>
      </c>
      <c r="G1077">
        <v>99</v>
      </c>
      <c r="H1077" s="3" t="s">
        <v>118</v>
      </c>
      <c r="I1077" t="str">
        <f t="shared" si="87"/>
        <v>/MiniDexed/TG7/Edit Voice/OP5/Freq Fine</v>
      </c>
      <c r="J1077">
        <f t="shared" si="88"/>
        <v>3</v>
      </c>
      <c r="K1077" t="str" cm="1">
        <f t="array" ref="K1077">INDEX(A1077:E1077,1,COUNTA(A1077:E1077))</f>
        <v>Freq Fine</v>
      </c>
      <c r="L1077" t="str">
        <f>VLOOKUP(K1077,$K$2:L1076,2,FALSE)</f>
        <v>Fine</v>
      </c>
    </row>
    <row r="1078" spans="1:12" outlineLevel="4" x14ac:dyDescent="0.25">
      <c r="A1078" t="str">
        <f t="shared" si="89"/>
        <v>MiniDexed</v>
      </c>
      <c r="B1078" t="str">
        <f t="shared" si="90"/>
        <v>TG7</v>
      </c>
      <c r="C1078" t="str">
        <f t="shared" si="91"/>
        <v>Edit Voice</v>
      </c>
      <c r="D1078" t="str">
        <f t="shared" si="91"/>
        <v>OP5</v>
      </c>
      <c r="E1078" t="s">
        <v>21</v>
      </c>
      <c r="F1078">
        <v>0</v>
      </c>
      <c r="G1078">
        <v>14</v>
      </c>
      <c r="H1078" s="3" t="s">
        <v>119</v>
      </c>
      <c r="I1078" t="str">
        <f t="shared" si="87"/>
        <v>/MiniDexed/TG7/Edit Voice/OP5/Osc Detune</v>
      </c>
      <c r="J1078">
        <f t="shared" si="88"/>
        <v>4</v>
      </c>
      <c r="K1078" t="str" cm="1">
        <f t="array" ref="K1078">INDEX(A1078:E1078,1,COUNTA(A1078:E1078))</f>
        <v>Osc Detune</v>
      </c>
      <c r="L1078" t="str">
        <f>VLOOKUP(K1078,$K$2:L1077,2,FALSE)</f>
        <v>Detn</v>
      </c>
    </row>
    <row r="1079" spans="1:12" outlineLevel="4" x14ac:dyDescent="0.25">
      <c r="A1079" t="str">
        <f t="shared" si="89"/>
        <v>MiniDexed</v>
      </c>
      <c r="B1079" t="str">
        <f t="shared" si="90"/>
        <v>TG7</v>
      </c>
      <c r="C1079" t="str">
        <f t="shared" si="91"/>
        <v>Edit Voice</v>
      </c>
      <c r="D1079" t="str">
        <f t="shared" si="91"/>
        <v>OP5</v>
      </c>
      <c r="E1079" t="s">
        <v>22</v>
      </c>
      <c r="F1079">
        <v>0</v>
      </c>
      <c r="G1079">
        <v>1</v>
      </c>
      <c r="H1079" s="3" t="s">
        <v>120</v>
      </c>
      <c r="I1079" t="str">
        <f t="shared" si="87"/>
        <v>/MiniDexed/TG7/Edit Voice/OP5/Osc Mode</v>
      </c>
      <c r="J1079">
        <f t="shared" si="88"/>
        <v>5</v>
      </c>
      <c r="K1079" t="str" cm="1">
        <f t="array" ref="K1079">INDEX(A1079:E1079,1,COUNTA(A1079:E1079))</f>
        <v>Osc Mode</v>
      </c>
      <c r="L1079" t="str">
        <f>VLOOKUP(K1079,$K$2:L1078,2,FALSE)</f>
        <v>Mode</v>
      </c>
    </row>
    <row r="1080" spans="1:12" outlineLevel="4" x14ac:dyDescent="0.25">
      <c r="A1080" t="str">
        <f t="shared" si="89"/>
        <v>MiniDexed</v>
      </c>
      <c r="B1080" t="str">
        <f t="shared" si="90"/>
        <v>TG7</v>
      </c>
      <c r="C1080" t="str">
        <f t="shared" si="91"/>
        <v>Edit Voice</v>
      </c>
      <c r="D1080" t="str">
        <f t="shared" si="91"/>
        <v>OP5</v>
      </c>
      <c r="E1080" t="s">
        <v>23</v>
      </c>
      <c r="F1080">
        <v>0</v>
      </c>
      <c r="G1080">
        <v>99</v>
      </c>
      <c r="H1080" s="3" t="s">
        <v>121</v>
      </c>
      <c r="I1080" t="str">
        <f t="shared" si="87"/>
        <v>/MiniDexed/TG7/Edit Voice/OP5/EG Rate 1</v>
      </c>
      <c r="J1080">
        <f t="shared" si="88"/>
        <v>6</v>
      </c>
      <c r="K1080" t="str" cm="1">
        <f t="array" ref="K1080">INDEX(A1080:E1080,1,COUNTA(A1080:E1080))</f>
        <v>EG Rate 1</v>
      </c>
      <c r="L1080" t="str">
        <f>VLOOKUP(K1080,$K$2:L1079,2,FALSE)</f>
        <v>EGR1</v>
      </c>
    </row>
    <row r="1081" spans="1:12" outlineLevel="4" x14ac:dyDescent="0.25">
      <c r="A1081" t="str">
        <f t="shared" si="89"/>
        <v>MiniDexed</v>
      </c>
      <c r="B1081" t="str">
        <f t="shared" si="90"/>
        <v>TG7</v>
      </c>
      <c r="C1081" t="str">
        <f t="shared" si="91"/>
        <v>Edit Voice</v>
      </c>
      <c r="D1081" t="str">
        <f t="shared" si="91"/>
        <v>OP5</v>
      </c>
      <c r="E1081" t="s">
        <v>24</v>
      </c>
      <c r="F1081">
        <v>0</v>
      </c>
      <c r="G1081">
        <v>99</v>
      </c>
      <c r="H1081" s="3" t="s">
        <v>122</v>
      </c>
      <c r="I1081" t="str">
        <f t="shared" si="87"/>
        <v>/MiniDexed/TG7/Edit Voice/OP5/EG Rate 2</v>
      </c>
      <c r="J1081">
        <f t="shared" si="88"/>
        <v>7</v>
      </c>
      <c r="K1081" t="str" cm="1">
        <f t="array" ref="K1081">INDEX(A1081:E1081,1,COUNTA(A1081:E1081))</f>
        <v>EG Rate 2</v>
      </c>
      <c r="L1081" t="str">
        <f>VLOOKUP(K1081,$K$2:L1080,2,FALSE)</f>
        <v>EGR2</v>
      </c>
    </row>
    <row r="1082" spans="1:12" outlineLevel="4" x14ac:dyDescent="0.25">
      <c r="A1082" t="str">
        <f t="shared" si="89"/>
        <v>MiniDexed</v>
      </c>
      <c r="B1082" t="str">
        <f t="shared" si="90"/>
        <v>TG7</v>
      </c>
      <c r="C1082" t="str">
        <f t="shared" si="91"/>
        <v>Edit Voice</v>
      </c>
      <c r="D1082" t="str">
        <f t="shared" si="91"/>
        <v>OP5</v>
      </c>
      <c r="E1082" t="s">
        <v>25</v>
      </c>
      <c r="F1082">
        <v>0</v>
      </c>
      <c r="G1082">
        <v>99</v>
      </c>
      <c r="H1082" s="3" t="s">
        <v>123</v>
      </c>
      <c r="I1082" t="str">
        <f t="shared" si="87"/>
        <v>/MiniDexed/TG7/Edit Voice/OP5/EG Rate 3</v>
      </c>
      <c r="J1082">
        <f t="shared" si="88"/>
        <v>8</v>
      </c>
      <c r="K1082" t="str" cm="1">
        <f t="array" ref="K1082">INDEX(A1082:E1082,1,COUNTA(A1082:E1082))</f>
        <v>EG Rate 3</v>
      </c>
      <c r="L1082" t="str">
        <f>VLOOKUP(K1082,$K$2:L1081,2,FALSE)</f>
        <v>EGR3</v>
      </c>
    </row>
    <row r="1083" spans="1:12" outlineLevel="4" x14ac:dyDescent="0.25">
      <c r="A1083" t="str">
        <f t="shared" si="89"/>
        <v>MiniDexed</v>
      </c>
      <c r="B1083" t="str">
        <f t="shared" si="90"/>
        <v>TG7</v>
      </c>
      <c r="C1083" t="str">
        <f t="shared" si="91"/>
        <v>Edit Voice</v>
      </c>
      <c r="D1083" t="str">
        <f t="shared" si="91"/>
        <v>OP5</v>
      </c>
      <c r="E1083" t="s">
        <v>26</v>
      </c>
      <c r="F1083">
        <v>0</v>
      </c>
      <c r="G1083">
        <v>99</v>
      </c>
      <c r="H1083" s="3" t="s">
        <v>124</v>
      </c>
      <c r="I1083" t="str">
        <f t="shared" si="87"/>
        <v>/MiniDexed/TG7/Edit Voice/OP5/EG Rate 4</v>
      </c>
      <c r="J1083">
        <f t="shared" si="88"/>
        <v>9</v>
      </c>
      <c r="K1083" t="str" cm="1">
        <f t="array" ref="K1083">INDEX(A1083:E1083,1,COUNTA(A1083:E1083))</f>
        <v>EG Rate 4</v>
      </c>
      <c r="L1083" t="str">
        <f>VLOOKUP(K1083,$K$2:L1082,2,FALSE)</f>
        <v>EGR4</v>
      </c>
    </row>
    <row r="1084" spans="1:12" outlineLevel="4" x14ac:dyDescent="0.25">
      <c r="A1084" t="str">
        <f t="shared" si="89"/>
        <v>MiniDexed</v>
      </c>
      <c r="B1084" t="str">
        <f t="shared" si="90"/>
        <v>TG7</v>
      </c>
      <c r="C1084" t="str">
        <f t="shared" si="91"/>
        <v>Edit Voice</v>
      </c>
      <c r="D1084" t="str">
        <f t="shared" si="91"/>
        <v>OP5</v>
      </c>
      <c r="E1084" t="s">
        <v>139</v>
      </c>
      <c r="F1084">
        <v>0</v>
      </c>
      <c r="G1084">
        <v>99</v>
      </c>
      <c r="H1084" s="3" t="s">
        <v>125</v>
      </c>
      <c r="I1084" t="str">
        <f t="shared" si="87"/>
        <v>/MiniDexed/TG7/Edit Voice/OP5/EG Level 1</v>
      </c>
      <c r="J1084">
        <f t="shared" si="88"/>
        <v>10</v>
      </c>
      <c r="K1084" t="str" cm="1">
        <f t="array" ref="K1084">INDEX(A1084:E1084,1,COUNTA(A1084:E1084))</f>
        <v>EG Level 1</v>
      </c>
      <c r="L1084" t="str">
        <f>VLOOKUP(K1084,$K$2:L1083,2,FALSE)</f>
        <v>EGL1</v>
      </c>
    </row>
    <row r="1085" spans="1:12" outlineLevel="4" x14ac:dyDescent="0.25">
      <c r="A1085" t="str">
        <f t="shared" si="89"/>
        <v>MiniDexed</v>
      </c>
      <c r="B1085" t="str">
        <f t="shared" si="90"/>
        <v>TG7</v>
      </c>
      <c r="C1085" t="str">
        <f t="shared" si="91"/>
        <v>Edit Voice</v>
      </c>
      <c r="D1085" t="str">
        <f t="shared" si="91"/>
        <v>OP5</v>
      </c>
      <c r="E1085" t="s">
        <v>140</v>
      </c>
      <c r="F1085">
        <v>0</v>
      </c>
      <c r="G1085">
        <v>99</v>
      </c>
      <c r="H1085" s="3" t="s">
        <v>126</v>
      </c>
      <c r="I1085" t="str">
        <f t="shared" si="87"/>
        <v>/MiniDexed/TG7/Edit Voice/OP5/EG Level 2</v>
      </c>
      <c r="J1085">
        <f t="shared" si="88"/>
        <v>11</v>
      </c>
      <c r="K1085" t="str" cm="1">
        <f t="array" ref="K1085">INDEX(A1085:E1085,1,COUNTA(A1085:E1085))</f>
        <v>EG Level 2</v>
      </c>
      <c r="L1085" t="str">
        <f>VLOOKUP(K1085,$K$2:L1084,2,FALSE)</f>
        <v>EGL2</v>
      </c>
    </row>
    <row r="1086" spans="1:12" outlineLevel="4" x14ac:dyDescent="0.25">
      <c r="A1086" t="str">
        <f t="shared" si="89"/>
        <v>MiniDexed</v>
      </c>
      <c r="B1086" t="str">
        <f t="shared" si="90"/>
        <v>TG7</v>
      </c>
      <c r="C1086" t="str">
        <f t="shared" si="91"/>
        <v>Edit Voice</v>
      </c>
      <c r="D1086" t="str">
        <f t="shared" si="91"/>
        <v>OP5</v>
      </c>
      <c r="E1086" t="s">
        <v>141</v>
      </c>
      <c r="F1086">
        <v>0</v>
      </c>
      <c r="G1086">
        <v>99</v>
      </c>
      <c r="H1086" s="3" t="s">
        <v>127</v>
      </c>
      <c r="I1086" t="str">
        <f t="shared" si="87"/>
        <v>/MiniDexed/TG7/Edit Voice/OP5/EG Level 3</v>
      </c>
      <c r="J1086">
        <f t="shared" si="88"/>
        <v>12</v>
      </c>
      <c r="K1086" t="str" cm="1">
        <f t="array" ref="K1086">INDEX(A1086:E1086,1,COUNTA(A1086:E1086))</f>
        <v>EG Level 3</v>
      </c>
      <c r="L1086" t="str">
        <f>VLOOKUP(K1086,$K$2:L1085,2,FALSE)</f>
        <v>EGL3</v>
      </c>
    </row>
    <row r="1087" spans="1:12" outlineLevel="4" x14ac:dyDescent="0.25">
      <c r="A1087" t="str">
        <f t="shared" si="89"/>
        <v>MiniDexed</v>
      </c>
      <c r="B1087" t="str">
        <f t="shared" si="90"/>
        <v>TG7</v>
      </c>
      <c r="C1087" t="str">
        <f t="shared" si="91"/>
        <v>Edit Voice</v>
      </c>
      <c r="D1087" t="str">
        <f t="shared" si="91"/>
        <v>OP5</v>
      </c>
      <c r="E1087" t="s">
        <v>142</v>
      </c>
      <c r="F1087">
        <v>0</v>
      </c>
      <c r="G1087">
        <v>99</v>
      </c>
      <c r="H1087" s="3" t="s">
        <v>128</v>
      </c>
      <c r="I1087" t="str">
        <f t="shared" si="87"/>
        <v>/MiniDexed/TG7/Edit Voice/OP5/EG Level 4</v>
      </c>
      <c r="J1087">
        <f t="shared" si="88"/>
        <v>13</v>
      </c>
      <c r="K1087" t="str" cm="1">
        <f t="array" ref="K1087">INDEX(A1087:E1087,1,COUNTA(A1087:E1087))</f>
        <v>EG Level 4</v>
      </c>
      <c r="L1087" t="str">
        <f>VLOOKUP(K1087,$K$2:L1086,2,FALSE)</f>
        <v>EGL4</v>
      </c>
    </row>
    <row r="1088" spans="1:12" outlineLevel="4" x14ac:dyDescent="0.25">
      <c r="A1088" t="str">
        <f t="shared" si="89"/>
        <v>MiniDexed</v>
      </c>
      <c r="B1088" t="str">
        <f t="shared" si="90"/>
        <v>TG7</v>
      </c>
      <c r="C1088" t="str">
        <f t="shared" si="91"/>
        <v>Edit Voice</v>
      </c>
      <c r="D1088" t="str">
        <f t="shared" si="91"/>
        <v>OP5</v>
      </c>
      <c r="E1088" t="s">
        <v>27</v>
      </c>
      <c r="F1088">
        <v>0</v>
      </c>
      <c r="G1088">
        <v>99</v>
      </c>
      <c r="H1088" s="3" t="s">
        <v>129</v>
      </c>
      <c r="I1088" t="str">
        <f t="shared" si="87"/>
        <v>/MiniDexed/TG7/Edit Voice/OP5/Break Point</v>
      </c>
      <c r="J1088">
        <f t="shared" si="88"/>
        <v>14</v>
      </c>
      <c r="K1088" t="str" cm="1">
        <f t="array" ref="K1088">INDEX(A1088:E1088,1,COUNTA(A1088:E1088))</f>
        <v>Break Point</v>
      </c>
      <c r="L1088" t="str">
        <f>VLOOKUP(K1088,$K$2:L1087,2,FALSE)</f>
        <v>Brk</v>
      </c>
    </row>
    <row r="1089" spans="1:12" outlineLevel="4" x14ac:dyDescent="0.25">
      <c r="A1089" t="str">
        <f t="shared" si="89"/>
        <v>MiniDexed</v>
      </c>
      <c r="B1089" t="str">
        <f t="shared" si="90"/>
        <v>TG7</v>
      </c>
      <c r="C1089" t="str">
        <f t="shared" si="91"/>
        <v>Edit Voice</v>
      </c>
      <c r="D1089" t="str">
        <f t="shared" si="91"/>
        <v>OP5</v>
      </c>
      <c r="E1089" t="s">
        <v>28</v>
      </c>
      <c r="F1089">
        <v>0</v>
      </c>
      <c r="G1089">
        <v>99</v>
      </c>
      <c r="H1089" s="3" t="s">
        <v>130</v>
      </c>
      <c r="I1089" t="str">
        <f t="shared" si="87"/>
        <v>/MiniDexed/TG7/Edit Voice/OP5/L Key Depth</v>
      </c>
      <c r="J1089">
        <f t="shared" si="88"/>
        <v>15</v>
      </c>
      <c r="K1089" t="str" cm="1">
        <f t="array" ref="K1089">INDEX(A1089:E1089,1,COUNTA(A1089:E1089))</f>
        <v>L Key Depth</v>
      </c>
      <c r="L1089" t="str">
        <f>VLOOKUP(K1089,$K$2:L1088,2,FALSE)</f>
        <v>LK D</v>
      </c>
    </row>
    <row r="1090" spans="1:12" outlineLevel="4" x14ac:dyDescent="0.25">
      <c r="A1090" t="str">
        <f t="shared" si="89"/>
        <v>MiniDexed</v>
      </c>
      <c r="B1090" t="str">
        <f t="shared" si="90"/>
        <v>TG7</v>
      </c>
      <c r="C1090" t="str">
        <f t="shared" si="91"/>
        <v>Edit Voice</v>
      </c>
      <c r="D1090" t="str">
        <f t="shared" si="91"/>
        <v>OP5</v>
      </c>
      <c r="E1090" t="s">
        <v>29</v>
      </c>
      <c r="F1090">
        <v>0</v>
      </c>
      <c r="G1090">
        <v>99</v>
      </c>
      <c r="H1090" s="3" t="s">
        <v>131</v>
      </c>
      <c r="I1090" t="str">
        <f t="shared" si="87"/>
        <v>/MiniDexed/TG7/Edit Voice/OP5/R Key Depth</v>
      </c>
      <c r="J1090">
        <f t="shared" si="88"/>
        <v>16</v>
      </c>
      <c r="K1090" t="str" cm="1">
        <f t="array" ref="K1090">INDEX(A1090:E1090,1,COUNTA(A1090:E1090))</f>
        <v>R Key Depth</v>
      </c>
      <c r="L1090" t="str">
        <f>VLOOKUP(K1090,$K$2:L1089,2,FALSE)</f>
        <v>RK D</v>
      </c>
    </row>
    <row r="1091" spans="1:12" outlineLevel="4" x14ac:dyDescent="0.25">
      <c r="A1091" t="str">
        <f t="shared" si="89"/>
        <v>MiniDexed</v>
      </c>
      <c r="B1091" t="str">
        <f t="shared" si="90"/>
        <v>TG7</v>
      </c>
      <c r="C1091" t="str">
        <f t="shared" si="91"/>
        <v>Edit Voice</v>
      </c>
      <c r="D1091" t="str">
        <f t="shared" si="91"/>
        <v>OP5</v>
      </c>
      <c r="E1091" t="s">
        <v>30</v>
      </c>
      <c r="F1091">
        <v>0</v>
      </c>
      <c r="G1091">
        <v>3</v>
      </c>
      <c r="H1091" s="3" t="s">
        <v>132</v>
      </c>
      <c r="I1091" t="str">
        <f t="shared" ref="I1091:I1154" si="92">IF(LEN(A1091)&gt;0,"/"&amp;A1091,"")&amp;IF(LEN(B1091)&gt;0,"/"&amp;B1091,"")&amp;IF(LEN(C1091)&gt;0,"/"&amp;C1091,"")&amp;IF(LEN(D1091)&gt;0,"/"&amp;D1091,"")&amp;IF(LEN(E1091)&gt;0,"/"&amp;E1091,"")</f>
        <v>/MiniDexed/TG7/Edit Voice/OP5/L Key Scale</v>
      </c>
      <c r="J1091">
        <f t="shared" ref="J1091:J1154" si="93">IF(COUNTA(A1091:E1091)=COUNTA(A1090:E1090),J1090+1,1)</f>
        <v>17</v>
      </c>
      <c r="K1091" t="str" cm="1">
        <f t="array" ref="K1091">INDEX(A1091:E1091,1,COUNTA(A1091:E1091))</f>
        <v>L Key Scale</v>
      </c>
      <c r="L1091" t="str">
        <f>VLOOKUP(K1091,$K$2:L1090,2,FALSE)</f>
        <v>LK S</v>
      </c>
    </row>
    <row r="1092" spans="1:12" outlineLevel="4" x14ac:dyDescent="0.25">
      <c r="A1092" t="str">
        <f t="shared" ref="A1092:A1155" si="94">A1091</f>
        <v>MiniDexed</v>
      </c>
      <c r="B1092" t="str">
        <f t="shared" si="90"/>
        <v>TG7</v>
      </c>
      <c r="C1092" t="str">
        <f t="shared" si="91"/>
        <v>Edit Voice</v>
      </c>
      <c r="D1092" t="str">
        <f t="shared" si="91"/>
        <v>OP5</v>
      </c>
      <c r="E1092" t="s">
        <v>31</v>
      </c>
      <c r="F1092">
        <v>0</v>
      </c>
      <c r="G1092">
        <v>3</v>
      </c>
      <c r="H1092" s="3" t="s">
        <v>133</v>
      </c>
      <c r="I1092" t="str">
        <f t="shared" si="92"/>
        <v>/MiniDexed/TG7/Edit Voice/OP5/R Key Scale</v>
      </c>
      <c r="J1092">
        <f t="shared" si="93"/>
        <v>18</v>
      </c>
      <c r="K1092" t="str" cm="1">
        <f t="array" ref="K1092">INDEX(A1092:E1092,1,COUNTA(A1092:E1092))</f>
        <v>R Key Scale</v>
      </c>
      <c r="L1092" t="str">
        <f>VLOOKUP(K1092,$K$2:L1091,2,FALSE)</f>
        <v>RK S</v>
      </c>
    </row>
    <row r="1093" spans="1:12" outlineLevel="4" x14ac:dyDescent="0.25">
      <c r="A1093" t="str">
        <f t="shared" si="94"/>
        <v>MiniDexed</v>
      </c>
      <c r="B1093" t="str">
        <f t="shared" si="90"/>
        <v>TG7</v>
      </c>
      <c r="C1093" t="str">
        <f t="shared" si="91"/>
        <v>Edit Voice</v>
      </c>
      <c r="D1093" t="str">
        <f t="shared" si="91"/>
        <v>OP5</v>
      </c>
      <c r="E1093" t="s">
        <v>32</v>
      </c>
      <c r="F1093">
        <v>0</v>
      </c>
      <c r="G1093">
        <v>7</v>
      </c>
      <c r="H1093" s="3" t="s">
        <v>134</v>
      </c>
      <c r="I1093" t="str">
        <f t="shared" si="92"/>
        <v>/MiniDexed/TG7/Edit Voice/OP5/Rate Scaling</v>
      </c>
      <c r="J1093">
        <f t="shared" si="93"/>
        <v>19</v>
      </c>
      <c r="K1093" t="str" cm="1">
        <f t="array" ref="K1093">INDEX(A1093:E1093,1,COUNTA(A1093:E1093))</f>
        <v>Rate Scaling</v>
      </c>
      <c r="L1093" t="str">
        <f>VLOOKUP(K1093,$K$2:L1092,2,FALSE)</f>
        <v>Rate</v>
      </c>
    </row>
    <row r="1094" spans="1:12" outlineLevel="4" x14ac:dyDescent="0.25">
      <c r="A1094" t="str">
        <f t="shared" si="94"/>
        <v>MiniDexed</v>
      </c>
      <c r="B1094" t="str">
        <f t="shared" si="90"/>
        <v>TG7</v>
      </c>
      <c r="C1094" t="str">
        <f t="shared" si="91"/>
        <v>Edit Voice</v>
      </c>
      <c r="D1094" t="str">
        <f t="shared" si="91"/>
        <v>OP5</v>
      </c>
      <c r="E1094" t="s">
        <v>34</v>
      </c>
      <c r="F1094">
        <v>0</v>
      </c>
      <c r="G1094">
        <v>3</v>
      </c>
      <c r="H1094" s="3" t="s">
        <v>135</v>
      </c>
      <c r="I1094" t="str">
        <f t="shared" si="92"/>
        <v>/MiniDexed/TG7/Edit Voice/OP5/A Mod Sens.</v>
      </c>
      <c r="J1094">
        <f t="shared" si="93"/>
        <v>20</v>
      </c>
      <c r="K1094" t="str" cm="1">
        <f t="array" ref="K1094">INDEX(A1094:E1094,1,COUNTA(A1094:E1094))</f>
        <v>A Mod Sens.</v>
      </c>
      <c r="L1094" t="str">
        <f>VLOOKUP(K1094,$K$2:L1093,2,FALSE)</f>
        <v>AM S</v>
      </c>
    </row>
    <row r="1095" spans="1:12" outlineLevel="4" x14ac:dyDescent="0.25">
      <c r="A1095" t="str">
        <f t="shared" si="94"/>
        <v>MiniDexed</v>
      </c>
      <c r="B1095" t="str">
        <f t="shared" si="90"/>
        <v>TG7</v>
      </c>
      <c r="C1095" t="str">
        <f t="shared" si="91"/>
        <v>Edit Voice</v>
      </c>
      <c r="D1095" t="str">
        <f t="shared" si="91"/>
        <v>OP5</v>
      </c>
      <c r="E1095" t="s">
        <v>33</v>
      </c>
      <c r="F1095">
        <v>0</v>
      </c>
      <c r="G1095">
        <v>7</v>
      </c>
      <c r="H1095" s="3" t="s">
        <v>136</v>
      </c>
      <c r="I1095" t="str">
        <f t="shared" si="92"/>
        <v>/MiniDexed/TG7/Edit Voice/OP5/K Vel. Sens</v>
      </c>
      <c r="J1095">
        <f t="shared" si="93"/>
        <v>21</v>
      </c>
      <c r="K1095" t="str" cm="1">
        <f t="array" ref="K1095">INDEX(A1095:E1095,1,COUNTA(A1095:E1095))</f>
        <v>K Vel. Sens</v>
      </c>
      <c r="L1095" t="str">
        <f>VLOOKUP(K1095,$K$2:L1094,2,FALSE)</f>
        <v>KV S</v>
      </c>
    </row>
    <row r="1096" spans="1:12" outlineLevel="3" x14ac:dyDescent="0.25">
      <c r="A1096" t="str">
        <f t="shared" si="94"/>
        <v>MiniDexed</v>
      </c>
      <c r="B1096" t="str">
        <f t="shared" si="90"/>
        <v>TG7</v>
      </c>
      <c r="C1096" t="str">
        <f t="shared" si="91"/>
        <v>Edit Voice</v>
      </c>
      <c r="D1096" s="1" t="s">
        <v>39</v>
      </c>
      <c r="I1096" t="str">
        <f t="shared" si="92"/>
        <v>/MiniDexed/TG7/Edit Voice/OP6</v>
      </c>
      <c r="J1096">
        <f t="shared" si="93"/>
        <v>1</v>
      </c>
      <c r="K1096" t="str" cm="1">
        <f t="array" ref="K1096">INDEX(A1096:E1096,1,COUNTA(A1096:E1096))</f>
        <v>OP6</v>
      </c>
      <c r="L1096" t="str">
        <f>VLOOKUP(K1096,$K$2:L1095,2,FALSE)</f>
        <v>OP6</v>
      </c>
    </row>
    <row r="1097" spans="1:12" outlineLevel="4" x14ac:dyDescent="0.25">
      <c r="A1097" t="str">
        <f t="shared" si="94"/>
        <v>MiniDexed</v>
      </c>
      <c r="B1097" t="str">
        <f t="shared" si="90"/>
        <v>TG7</v>
      </c>
      <c r="C1097" t="str">
        <f t="shared" si="91"/>
        <v>Edit Voice</v>
      </c>
      <c r="D1097" t="str">
        <f>D1096</f>
        <v>OP6</v>
      </c>
      <c r="E1097" t="s">
        <v>18</v>
      </c>
      <c r="F1097">
        <v>0</v>
      </c>
      <c r="G1097">
        <v>99</v>
      </c>
      <c r="H1097" s="3" t="s">
        <v>116</v>
      </c>
      <c r="I1097" t="str">
        <f t="shared" si="92"/>
        <v>/MiniDexed/TG7/Edit Voice/OP6/Output Level</v>
      </c>
      <c r="J1097">
        <f t="shared" si="93"/>
        <v>1</v>
      </c>
      <c r="K1097" t="str" cm="1">
        <f t="array" ref="K1097">INDEX(A1097:E1097,1,COUNTA(A1097:E1097))</f>
        <v>Output Level</v>
      </c>
      <c r="L1097" t="str">
        <f>VLOOKUP(K1097,$K$2:L1096,2,FALSE)</f>
        <v>Lvl</v>
      </c>
    </row>
    <row r="1098" spans="1:12" outlineLevel="4" x14ac:dyDescent="0.25">
      <c r="A1098" t="str">
        <f t="shared" si="94"/>
        <v>MiniDexed</v>
      </c>
      <c r="B1098" t="str">
        <f t="shared" si="90"/>
        <v>TG7</v>
      </c>
      <c r="C1098" t="str">
        <f t="shared" si="91"/>
        <v>Edit Voice</v>
      </c>
      <c r="D1098" t="str">
        <f t="shared" si="91"/>
        <v>OP6</v>
      </c>
      <c r="E1098" t="s">
        <v>19</v>
      </c>
      <c r="F1098">
        <v>0</v>
      </c>
      <c r="G1098">
        <v>31</v>
      </c>
      <c r="H1098" s="3" t="s">
        <v>117</v>
      </c>
      <c r="I1098" t="str">
        <f t="shared" si="92"/>
        <v>/MiniDexed/TG7/Edit Voice/OP6/Freq Coarse</v>
      </c>
      <c r="J1098">
        <f t="shared" si="93"/>
        <v>2</v>
      </c>
      <c r="K1098" t="str" cm="1">
        <f t="array" ref="K1098">INDEX(A1098:E1098,1,COUNTA(A1098:E1098))</f>
        <v>Freq Coarse</v>
      </c>
      <c r="L1098" t="str">
        <f>VLOOKUP(K1098,$K$2:L1097,2,FALSE)</f>
        <v>Coar</v>
      </c>
    </row>
    <row r="1099" spans="1:12" outlineLevel="4" x14ac:dyDescent="0.25">
      <c r="A1099" t="str">
        <f t="shared" si="94"/>
        <v>MiniDexed</v>
      </c>
      <c r="B1099" t="str">
        <f t="shared" si="90"/>
        <v>TG7</v>
      </c>
      <c r="C1099" t="str">
        <f t="shared" si="91"/>
        <v>Edit Voice</v>
      </c>
      <c r="D1099" t="str">
        <f t="shared" si="91"/>
        <v>OP6</v>
      </c>
      <c r="E1099" t="s">
        <v>20</v>
      </c>
      <c r="F1099">
        <v>0</v>
      </c>
      <c r="G1099">
        <v>99</v>
      </c>
      <c r="H1099" s="3" t="s">
        <v>118</v>
      </c>
      <c r="I1099" t="str">
        <f t="shared" si="92"/>
        <v>/MiniDexed/TG7/Edit Voice/OP6/Freq Fine</v>
      </c>
      <c r="J1099">
        <f t="shared" si="93"/>
        <v>3</v>
      </c>
      <c r="K1099" t="str" cm="1">
        <f t="array" ref="K1099">INDEX(A1099:E1099,1,COUNTA(A1099:E1099))</f>
        <v>Freq Fine</v>
      </c>
      <c r="L1099" t="str">
        <f>VLOOKUP(K1099,$K$2:L1098,2,FALSE)</f>
        <v>Fine</v>
      </c>
    </row>
    <row r="1100" spans="1:12" outlineLevel="4" x14ac:dyDescent="0.25">
      <c r="A1100" t="str">
        <f t="shared" si="94"/>
        <v>MiniDexed</v>
      </c>
      <c r="B1100" t="str">
        <f t="shared" si="90"/>
        <v>TG7</v>
      </c>
      <c r="C1100" t="str">
        <f t="shared" si="91"/>
        <v>Edit Voice</v>
      </c>
      <c r="D1100" t="str">
        <f t="shared" si="91"/>
        <v>OP6</v>
      </c>
      <c r="E1100" t="s">
        <v>21</v>
      </c>
      <c r="F1100">
        <v>0</v>
      </c>
      <c r="G1100">
        <v>14</v>
      </c>
      <c r="H1100" s="3" t="s">
        <v>119</v>
      </c>
      <c r="I1100" t="str">
        <f t="shared" si="92"/>
        <v>/MiniDexed/TG7/Edit Voice/OP6/Osc Detune</v>
      </c>
      <c r="J1100">
        <f t="shared" si="93"/>
        <v>4</v>
      </c>
      <c r="K1100" t="str" cm="1">
        <f t="array" ref="K1100">INDEX(A1100:E1100,1,COUNTA(A1100:E1100))</f>
        <v>Osc Detune</v>
      </c>
      <c r="L1100" t="str">
        <f>VLOOKUP(K1100,$K$2:L1099,2,FALSE)</f>
        <v>Detn</v>
      </c>
    </row>
    <row r="1101" spans="1:12" outlineLevel="4" x14ac:dyDescent="0.25">
      <c r="A1101" t="str">
        <f t="shared" si="94"/>
        <v>MiniDexed</v>
      </c>
      <c r="B1101" t="str">
        <f t="shared" si="90"/>
        <v>TG7</v>
      </c>
      <c r="C1101" t="str">
        <f t="shared" si="91"/>
        <v>Edit Voice</v>
      </c>
      <c r="D1101" t="str">
        <f t="shared" si="91"/>
        <v>OP6</v>
      </c>
      <c r="E1101" t="s">
        <v>22</v>
      </c>
      <c r="F1101">
        <v>0</v>
      </c>
      <c r="G1101">
        <v>1</v>
      </c>
      <c r="H1101" s="3" t="s">
        <v>120</v>
      </c>
      <c r="I1101" t="str">
        <f t="shared" si="92"/>
        <v>/MiniDexed/TG7/Edit Voice/OP6/Osc Mode</v>
      </c>
      <c r="J1101">
        <f t="shared" si="93"/>
        <v>5</v>
      </c>
      <c r="K1101" t="str" cm="1">
        <f t="array" ref="K1101">INDEX(A1101:E1101,1,COUNTA(A1101:E1101))</f>
        <v>Osc Mode</v>
      </c>
      <c r="L1101" t="str">
        <f>VLOOKUP(K1101,$K$2:L1100,2,FALSE)</f>
        <v>Mode</v>
      </c>
    </row>
    <row r="1102" spans="1:12" outlineLevel="4" x14ac:dyDescent="0.25">
      <c r="A1102" t="str">
        <f t="shared" si="94"/>
        <v>MiniDexed</v>
      </c>
      <c r="B1102" t="str">
        <f t="shared" si="90"/>
        <v>TG7</v>
      </c>
      <c r="C1102" t="str">
        <f t="shared" si="91"/>
        <v>Edit Voice</v>
      </c>
      <c r="D1102" t="str">
        <f t="shared" si="91"/>
        <v>OP6</v>
      </c>
      <c r="E1102" t="s">
        <v>23</v>
      </c>
      <c r="F1102">
        <v>0</v>
      </c>
      <c r="G1102">
        <v>99</v>
      </c>
      <c r="H1102" s="3" t="s">
        <v>121</v>
      </c>
      <c r="I1102" t="str">
        <f t="shared" si="92"/>
        <v>/MiniDexed/TG7/Edit Voice/OP6/EG Rate 1</v>
      </c>
      <c r="J1102">
        <f t="shared" si="93"/>
        <v>6</v>
      </c>
      <c r="K1102" t="str" cm="1">
        <f t="array" ref="K1102">INDEX(A1102:E1102,1,COUNTA(A1102:E1102))</f>
        <v>EG Rate 1</v>
      </c>
      <c r="L1102" t="str">
        <f>VLOOKUP(K1102,$K$2:L1101,2,FALSE)</f>
        <v>EGR1</v>
      </c>
    </row>
    <row r="1103" spans="1:12" outlineLevel="4" x14ac:dyDescent="0.25">
      <c r="A1103" t="str">
        <f t="shared" si="94"/>
        <v>MiniDexed</v>
      </c>
      <c r="B1103" t="str">
        <f t="shared" si="90"/>
        <v>TG7</v>
      </c>
      <c r="C1103" t="str">
        <f t="shared" si="91"/>
        <v>Edit Voice</v>
      </c>
      <c r="D1103" t="str">
        <f t="shared" si="91"/>
        <v>OP6</v>
      </c>
      <c r="E1103" t="s">
        <v>24</v>
      </c>
      <c r="F1103">
        <v>0</v>
      </c>
      <c r="G1103">
        <v>99</v>
      </c>
      <c r="H1103" s="3" t="s">
        <v>122</v>
      </c>
      <c r="I1103" t="str">
        <f t="shared" si="92"/>
        <v>/MiniDexed/TG7/Edit Voice/OP6/EG Rate 2</v>
      </c>
      <c r="J1103">
        <f t="shared" si="93"/>
        <v>7</v>
      </c>
      <c r="K1103" t="str" cm="1">
        <f t="array" ref="K1103">INDEX(A1103:E1103,1,COUNTA(A1103:E1103))</f>
        <v>EG Rate 2</v>
      </c>
      <c r="L1103" t="str">
        <f>VLOOKUP(K1103,$K$2:L1102,2,FALSE)</f>
        <v>EGR2</v>
      </c>
    </row>
    <row r="1104" spans="1:12" outlineLevel="4" x14ac:dyDescent="0.25">
      <c r="A1104" t="str">
        <f t="shared" si="94"/>
        <v>MiniDexed</v>
      </c>
      <c r="B1104" t="str">
        <f t="shared" si="90"/>
        <v>TG7</v>
      </c>
      <c r="C1104" t="str">
        <f t="shared" si="91"/>
        <v>Edit Voice</v>
      </c>
      <c r="D1104" t="str">
        <f t="shared" si="91"/>
        <v>OP6</v>
      </c>
      <c r="E1104" t="s">
        <v>25</v>
      </c>
      <c r="F1104">
        <v>0</v>
      </c>
      <c r="G1104">
        <v>99</v>
      </c>
      <c r="H1104" s="3" t="s">
        <v>123</v>
      </c>
      <c r="I1104" t="str">
        <f t="shared" si="92"/>
        <v>/MiniDexed/TG7/Edit Voice/OP6/EG Rate 3</v>
      </c>
      <c r="J1104">
        <f t="shared" si="93"/>
        <v>8</v>
      </c>
      <c r="K1104" t="str" cm="1">
        <f t="array" ref="K1104">INDEX(A1104:E1104,1,COUNTA(A1104:E1104))</f>
        <v>EG Rate 3</v>
      </c>
      <c r="L1104" t="str">
        <f>VLOOKUP(K1104,$K$2:L1103,2,FALSE)</f>
        <v>EGR3</v>
      </c>
    </row>
    <row r="1105" spans="1:12" outlineLevel="4" x14ac:dyDescent="0.25">
      <c r="A1105" t="str">
        <f t="shared" si="94"/>
        <v>MiniDexed</v>
      </c>
      <c r="B1105" t="str">
        <f t="shared" ref="B1105:B1136" si="95">B1104</f>
        <v>TG7</v>
      </c>
      <c r="C1105" t="str">
        <f t="shared" si="91"/>
        <v>Edit Voice</v>
      </c>
      <c r="D1105" t="str">
        <f t="shared" si="91"/>
        <v>OP6</v>
      </c>
      <c r="E1105" t="s">
        <v>26</v>
      </c>
      <c r="F1105">
        <v>0</v>
      </c>
      <c r="G1105">
        <v>99</v>
      </c>
      <c r="H1105" s="3" t="s">
        <v>124</v>
      </c>
      <c r="I1105" t="str">
        <f t="shared" si="92"/>
        <v>/MiniDexed/TG7/Edit Voice/OP6/EG Rate 4</v>
      </c>
      <c r="J1105">
        <f t="shared" si="93"/>
        <v>9</v>
      </c>
      <c r="K1105" t="str" cm="1">
        <f t="array" ref="K1105">INDEX(A1105:E1105,1,COUNTA(A1105:E1105))</f>
        <v>EG Rate 4</v>
      </c>
      <c r="L1105" t="str">
        <f>VLOOKUP(K1105,$K$2:L1104,2,FALSE)</f>
        <v>EGR4</v>
      </c>
    </row>
    <row r="1106" spans="1:12" outlineLevel="4" x14ac:dyDescent="0.25">
      <c r="A1106" t="str">
        <f t="shared" si="94"/>
        <v>MiniDexed</v>
      </c>
      <c r="B1106" t="str">
        <f t="shared" si="95"/>
        <v>TG7</v>
      </c>
      <c r="C1106" t="str">
        <f t="shared" si="91"/>
        <v>Edit Voice</v>
      </c>
      <c r="D1106" t="str">
        <f t="shared" si="91"/>
        <v>OP6</v>
      </c>
      <c r="E1106" t="s">
        <v>139</v>
      </c>
      <c r="F1106">
        <v>0</v>
      </c>
      <c r="G1106">
        <v>99</v>
      </c>
      <c r="H1106" s="3" t="s">
        <v>125</v>
      </c>
      <c r="I1106" t="str">
        <f t="shared" si="92"/>
        <v>/MiniDexed/TG7/Edit Voice/OP6/EG Level 1</v>
      </c>
      <c r="J1106">
        <f t="shared" si="93"/>
        <v>10</v>
      </c>
      <c r="K1106" t="str" cm="1">
        <f t="array" ref="K1106">INDEX(A1106:E1106,1,COUNTA(A1106:E1106))</f>
        <v>EG Level 1</v>
      </c>
      <c r="L1106" t="str">
        <f>VLOOKUP(K1106,$K$2:L1105,2,FALSE)</f>
        <v>EGL1</v>
      </c>
    </row>
    <row r="1107" spans="1:12" outlineLevel="4" x14ac:dyDescent="0.25">
      <c r="A1107" t="str">
        <f t="shared" si="94"/>
        <v>MiniDexed</v>
      </c>
      <c r="B1107" t="str">
        <f t="shared" si="95"/>
        <v>TG7</v>
      </c>
      <c r="C1107" t="str">
        <f t="shared" si="91"/>
        <v>Edit Voice</v>
      </c>
      <c r="D1107" t="str">
        <f t="shared" si="91"/>
        <v>OP6</v>
      </c>
      <c r="E1107" t="s">
        <v>140</v>
      </c>
      <c r="F1107">
        <v>0</v>
      </c>
      <c r="G1107">
        <v>99</v>
      </c>
      <c r="H1107" s="3" t="s">
        <v>126</v>
      </c>
      <c r="I1107" t="str">
        <f t="shared" si="92"/>
        <v>/MiniDexed/TG7/Edit Voice/OP6/EG Level 2</v>
      </c>
      <c r="J1107">
        <f t="shared" si="93"/>
        <v>11</v>
      </c>
      <c r="K1107" t="str" cm="1">
        <f t="array" ref="K1107">INDEX(A1107:E1107,1,COUNTA(A1107:E1107))</f>
        <v>EG Level 2</v>
      </c>
      <c r="L1107" t="str">
        <f>VLOOKUP(K1107,$K$2:L1106,2,FALSE)</f>
        <v>EGL2</v>
      </c>
    </row>
    <row r="1108" spans="1:12" outlineLevel="4" x14ac:dyDescent="0.25">
      <c r="A1108" t="str">
        <f t="shared" si="94"/>
        <v>MiniDexed</v>
      </c>
      <c r="B1108" t="str">
        <f t="shared" si="95"/>
        <v>TG7</v>
      </c>
      <c r="C1108" t="str">
        <f t="shared" si="91"/>
        <v>Edit Voice</v>
      </c>
      <c r="D1108" t="str">
        <f t="shared" si="91"/>
        <v>OP6</v>
      </c>
      <c r="E1108" t="s">
        <v>141</v>
      </c>
      <c r="F1108">
        <v>0</v>
      </c>
      <c r="G1108">
        <v>99</v>
      </c>
      <c r="H1108" s="3" t="s">
        <v>127</v>
      </c>
      <c r="I1108" t="str">
        <f t="shared" si="92"/>
        <v>/MiniDexed/TG7/Edit Voice/OP6/EG Level 3</v>
      </c>
      <c r="J1108">
        <f t="shared" si="93"/>
        <v>12</v>
      </c>
      <c r="K1108" t="str" cm="1">
        <f t="array" ref="K1108">INDEX(A1108:E1108,1,COUNTA(A1108:E1108))</f>
        <v>EG Level 3</v>
      </c>
      <c r="L1108" t="str">
        <f>VLOOKUP(K1108,$K$2:L1107,2,FALSE)</f>
        <v>EGL3</v>
      </c>
    </row>
    <row r="1109" spans="1:12" outlineLevel="4" x14ac:dyDescent="0.25">
      <c r="A1109" t="str">
        <f t="shared" si="94"/>
        <v>MiniDexed</v>
      </c>
      <c r="B1109" t="str">
        <f t="shared" si="95"/>
        <v>TG7</v>
      </c>
      <c r="C1109" t="str">
        <f t="shared" si="91"/>
        <v>Edit Voice</v>
      </c>
      <c r="D1109" t="str">
        <f t="shared" si="91"/>
        <v>OP6</v>
      </c>
      <c r="E1109" t="s">
        <v>142</v>
      </c>
      <c r="F1109">
        <v>0</v>
      </c>
      <c r="G1109">
        <v>99</v>
      </c>
      <c r="H1109" s="3" t="s">
        <v>128</v>
      </c>
      <c r="I1109" t="str">
        <f t="shared" si="92"/>
        <v>/MiniDexed/TG7/Edit Voice/OP6/EG Level 4</v>
      </c>
      <c r="J1109">
        <f t="shared" si="93"/>
        <v>13</v>
      </c>
      <c r="K1109" t="str" cm="1">
        <f t="array" ref="K1109">INDEX(A1109:E1109,1,COUNTA(A1109:E1109))</f>
        <v>EG Level 4</v>
      </c>
      <c r="L1109" t="str">
        <f>VLOOKUP(K1109,$K$2:L1108,2,FALSE)</f>
        <v>EGL4</v>
      </c>
    </row>
    <row r="1110" spans="1:12" outlineLevel="4" x14ac:dyDescent="0.25">
      <c r="A1110" t="str">
        <f t="shared" si="94"/>
        <v>MiniDexed</v>
      </c>
      <c r="B1110" t="str">
        <f t="shared" si="95"/>
        <v>TG7</v>
      </c>
      <c r="C1110" t="str">
        <f t="shared" si="91"/>
        <v>Edit Voice</v>
      </c>
      <c r="D1110" t="str">
        <f t="shared" si="91"/>
        <v>OP6</v>
      </c>
      <c r="E1110" t="s">
        <v>27</v>
      </c>
      <c r="F1110">
        <v>0</v>
      </c>
      <c r="G1110">
        <v>99</v>
      </c>
      <c r="H1110" s="3" t="s">
        <v>129</v>
      </c>
      <c r="I1110" t="str">
        <f t="shared" si="92"/>
        <v>/MiniDexed/TG7/Edit Voice/OP6/Break Point</v>
      </c>
      <c r="J1110">
        <f t="shared" si="93"/>
        <v>14</v>
      </c>
      <c r="K1110" t="str" cm="1">
        <f t="array" ref="K1110">INDEX(A1110:E1110,1,COUNTA(A1110:E1110))</f>
        <v>Break Point</v>
      </c>
      <c r="L1110" t="str">
        <f>VLOOKUP(K1110,$K$2:L1109,2,FALSE)</f>
        <v>Brk</v>
      </c>
    </row>
    <row r="1111" spans="1:12" outlineLevel="4" x14ac:dyDescent="0.25">
      <c r="A1111" t="str">
        <f t="shared" si="94"/>
        <v>MiniDexed</v>
      </c>
      <c r="B1111" t="str">
        <f t="shared" si="95"/>
        <v>TG7</v>
      </c>
      <c r="C1111" t="str">
        <f t="shared" si="91"/>
        <v>Edit Voice</v>
      </c>
      <c r="D1111" t="str">
        <f t="shared" si="91"/>
        <v>OP6</v>
      </c>
      <c r="E1111" t="s">
        <v>28</v>
      </c>
      <c r="F1111">
        <v>0</v>
      </c>
      <c r="G1111">
        <v>99</v>
      </c>
      <c r="H1111" s="3" t="s">
        <v>130</v>
      </c>
      <c r="I1111" t="str">
        <f t="shared" si="92"/>
        <v>/MiniDexed/TG7/Edit Voice/OP6/L Key Depth</v>
      </c>
      <c r="J1111">
        <f t="shared" si="93"/>
        <v>15</v>
      </c>
      <c r="K1111" t="str" cm="1">
        <f t="array" ref="K1111">INDEX(A1111:E1111,1,COUNTA(A1111:E1111))</f>
        <v>L Key Depth</v>
      </c>
      <c r="L1111" t="str">
        <f>VLOOKUP(K1111,$K$2:L1110,2,FALSE)</f>
        <v>LK D</v>
      </c>
    </row>
    <row r="1112" spans="1:12" outlineLevel="4" x14ac:dyDescent="0.25">
      <c r="A1112" t="str">
        <f t="shared" si="94"/>
        <v>MiniDexed</v>
      </c>
      <c r="B1112" t="str">
        <f t="shared" si="95"/>
        <v>TG7</v>
      </c>
      <c r="C1112" t="str">
        <f t="shared" si="91"/>
        <v>Edit Voice</v>
      </c>
      <c r="D1112" t="str">
        <f t="shared" si="91"/>
        <v>OP6</v>
      </c>
      <c r="E1112" t="s">
        <v>29</v>
      </c>
      <c r="F1112">
        <v>0</v>
      </c>
      <c r="G1112">
        <v>99</v>
      </c>
      <c r="H1112" s="3" t="s">
        <v>131</v>
      </c>
      <c r="I1112" t="str">
        <f t="shared" si="92"/>
        <v>/MiniDexed/TG7/Edit Voice/OP6/R Key Depth</v>
      </c>
      <c r="J1112">
        <f t="shared" si="93"/>
        <v>16</v>
      </c>
      <c r="K1112" t="str" cm="1">
        <f t="array" ref="K1112">INDEX(A1112:E1112,1,COUNTA(A1112:E1112))</f>
        <v>R Key Depth</v>
      </c>
      <c r="L1112" t="str">
        <f>VLOOKUP(K1112,$K$2:L1111,2,FALSE)</f>
        <v>RK D</v>
      </c>
    </row>
    <row r="1113" spans="1:12" outlineLevel="4" x14ac:dyDescent="0.25">
      <c r="A1113" t="str">
        <f t="shared" si="94"/>
        <v>MiniDexed</v>
      </c>
      <c r="B1113" t="str">
        <f t="shared" si="95"/>
        <v>TG7</v>
      </c>
      <c r="C1113" t="str">
        <f t="shared" si="91"/>
        <v>Edit Voice</v>
      </c>
      <c r="D1113" t="str">
        <f t="shared" si="91"/>
        <v>OP6</v>
      </c>
      <c r="E1113" t="s">
        <v>30</v>
      </c>
      <c r="F1113">
        <v>0</v>
      </c>
      <c r="G1113">
        <v>3</v>
      </c>
      <c r="H1113" s="3" t="s">
        <v>132</v>
      </c>
      <c r="I1113" t="str">
        <f t="shared" si="92"/>
        <v>/MiniDexed/TG7/Edit Voice/OP6/L Key Scale</v>
      </c>
      <c r="J1113">
        <f t="shared" si="93"/>
        <v>17</v>
      </c>
      <c r="K1113" t="str" cm="1">
        <f t="array" ref="K1113">INDEX(A1113:E1113,1,COUNTA(A1113:E1113))</f>
        <v>L Key Scale</v>
      </c>
      <c r="L1113" t="str">
        <f>VLOOKUP(K1113,$K$2:L1112,2,FALSE)</f>
        <v>LK S</v>
      </c>
    </row>
    <row r="1114" spans="1:12" outlineLevel="4" x14ac:dyDescent="0.25">
      <c r="A1114" t="str">
        <f t="shared" si="94"/>
        <v>MiniDexed</v>
      </c>
      <c r="B1114" t="str">
        <f t="shared" si="95"/>
        <v>TG7</v>
      </c>
      <c r="C1114" t="str">
        <f t="shared" si="91"/>
        <v>Edit Voice</v>
      </c>
      <c r="D1114" t="str">
        <f t="shared" si="91"/>
        <v>OP6</v>
      </c>
      <c r="E1114" t="s">
        <v>31</v>
      </c>
      <c r="F1114">
        <v>0</v>
      </c>
      <c r="G1114">
        <v>3</v>
      </c>
      <c r="H1114" s="3" t="s">
        <v>133</v>
      </c>
      <c r="I1114" t="str">
        <f t="shared" si="92"/>
        <v>/MiniDexed/TG7/Edit Voice/OP6/R Key Scale</v>
      </c>
      <c r="J1114">
        <f t="shared" si="93"/>
        <v>18</v>
      </c>
      <c r="K1114" t="str" cm="1">
        <f t="array" ref="K1114">INDEX(A1114:E1114,1,COUNTA(A1114:E1114))</f>
        <v>R Key Scale</v>
      </c>
      <c r="L1114" t="str">
        <f>VLOOKUP(K1114,$K$2:L1113,2,FALSE)</f>
        <v>RK S</v>
      </c>
    </row>
    <row r="1115" spans="1:12" outlineLevel="4" x14ac:dyDescent="0.25">
      <c r="A1115" t="str">
        <f t="shared" si="94"/>
        <v>MiniDexed</v>
      </c>
      <c r="B1115" t="str">
        <f t="shared" si="95"/>
        <v>TG7</v>
      </c>
      <c r="C1115" t="str">
        <f t="shared" ref="C1115:D1136" si="96">C1114</f>
        <v>Edit Voice</v>
      </c>
      <c r="D1115" t="str">
        <f t="shared" si="96"/>
        <v>OP6</v>
      </c>
      <c r="E1115" t="s">
        <v>32</v>
      </c>
      <c r="F1115">
        <v>0</v>
      </c>
      <c r="G1115">
        <v>7</v>
      </c>
      <c r="H1115" s="3" t="s">
        <v>134</v>
      </c>
      <c r="I1115" t="str">
        <f t="shared" si="92"/>
        <v>/MiniDexed/TG7/Edit Voice/OP6/Rate Scaling</v>
      </c>
      <c r="J1115">
        <f t="shared" si="93"/>
        <v>19</v>
      </c>
      <c r="K1115" t="str" cm="1">
        <f t="array" ref="K1115">INDEX(A1115:E1115,1,COUNTA(A1115:E1115))</f>
        <v>Rate Scaling</v>
      </c>
      <c r="L1115" t="str">
        <f>VLOOKUP(K1115,$K$2:L1114,2,FALSE)</f>
        <v>Rate</v>
      </c>
    </row>
    <row r="1116" spans="1:12" outlineLevel="4" x14ac:dyDescent="0.25">
      <c r="A1116" t="str">
        <f t="shared" si="94"/>
        <v>MiniDexed</v>
      </c>
      <c r="B1116" t="str">
        <f t="shared" si="95"/>
        <v>TG7</v>
      </c>
      <c r="C1116" t="str">
        <f t="shared" si="96"/>
        <v>Edit Voice</v>
      </c>
      <c r="D1116" t="str">
        <f t="shared" si="96"/>
        <v>OP6</v>
      </c>
      <c r="E1116" t="s">
        <v>34</v>
      </c>
      <c r="F1116">
        <v>0</v>
      </c>
      <c r="G1116">
        <v>3</v>
      </c>
      <c r="H1116" s="3" t="s">
        <v>135</v>
      </c>
      <c r="I1116" t="str">
        <f t="shared" si="92"/>
        <v>/MiniDexed/TG7/Edit Voice/OP6/A Mod Sens.</v>
      </c>
      <c r="J1116">
        <f t="shared" si="93"/>
        <v>20</v>
      </c>
      <c r="K1116" t="str" cm="1">
        <f t="array" ref="K1116">INDEX(A1116:E1116,1,COUNTA(A1116:E1116))</f>
        <v>A Mod Sens.</v>
      </c>
      <c r="L1116" t="str">
        <f>VLOOKUP(K1116,$K$2:L1115,2,FALSE)</f>
        <v>AM S</v>
      </c>
    </row>
    <row r="1117" spans="1:12" outlineLevel="4" x14ac:dyDescent="0.25">
      <c r="A1117" t="str">
        <f t="shared" si="94"/>
        <v>MiniDexed</v>
      </c>
      <c r="B1117" t="str">
        <f t="shared" si="95"/>
        <v>TG7</v>
      </c>
      <c r="C1117" t="str">
        <f t="shared" si="96"/>
        <v>Edit Voice</v>
      </c>
      <c r="D1117" t="str">
        <f t="shared" si="96"/>
        <v>OP6</v>
      </c>
      <c r="E1117" t="s">
        <v>33</v>
      </c>
      <c r="F1117">
        <v>0</v>
      </c>
      <c r="G1117">
        <v>7</v>
      </c>
      <c r="H1117" s="3" t="s">
        <v>136</v>
      </c>
      <c r="I1117" t="str">
        <f t="shared" si="92"/>
        <v>/MiniDexed/TG7/Edit Voice/OP6/K Vel. Sens</v>
      </c>
      <c r="J1117">
        <f t="shared" si="93"/>
        <v>21</v>
      </c>
      <c r="K1117" t="str" cm="1">
        <f t="array" ref="K1117">INDEX(A1117:E1117,1,COUNTA(A1117:E1117))</f>
        <v>K Vel. Sens</v>
      </c>
      <c r="L1117" t="str">
        <f>VLOOKUP(K1117,$K$2:L1116,2,FALSE)</f>
        <v>KV S</v>
      </c>
    </row>
    <row r="1118" spans="1:12" outlineLevel="2" x14ac:dyDescent="0.25">
      <c r="A1118" t="str">
        <f t="shared" si="94"/>
        <v>MiniDexed</v>
      </c>
      <c r="B1118" t="str">
        <f t="shared" si="95"/>
        <v>TG7</v>
      </c>
      <c r="C1118" t="str">
        <f t="shared" si="96"/>
        <v>Edit Voice</v>
      </c>
      <c r="D1118" t="s">
        <v>40</v>
      </c>
      <c r="F1118">
        <v>0</v>
      </c>
      <c r="G1118">
        <v>31</v>
      </c>
      <c r="H1118" s="3" t="s">
        <v>97</v>
      </c>
      <c r="I1118" t="str">
        <f t="shared" si="92"/>
        <v>/MiniDexed/TG7/Edit Voice/Algorithm</v>
      </c>
      <c r="J1118">
        <f t="shared" si="93"/>
        <v>1</v>
      </c>
      <c r="K1118" t="str" cm="1">
        <f t="array" ref="K1118">INDEX(A1118:E1118,1,COUNTA(A1118:E1118))</f>
        <v>Algorithm</v>
      </c>
      <c r="L1118" t="str">
        <f>VLOOKUP(K1118,$K$2:L1117,2,FALSE)</f>
        <v>Algo</v>
      </c>
    </row>
    <row r="1119" spans="1:12" outlineLevel="2" x14ac:dyDescent="0.25">
      <c r="A1119" t="str">
        <f t="shared" si="94"/>
        <v>MiniDexed</v>
      </c>
      <c r="B1119" t="str">
        <f t="shared" si="95"/>
        <v>TG7</v>
      </c>
      <c r="C1119" t="str">
        <f t="shared" si="96"/>
        <v>Edit Voice</v>
      </c>
      <c r="D1119" t="s">
        <v>41</v>
      </c>
      <c r="F1119">
        <v>0</v>
      </c>
      <c r="G1119">
        <v>7</v>
      </c>
      <c r="H1119" s="3" t="s">
        <v>98</v>
      </c>
      <c r="I1119" t="str">
        <f t="shared" si="92"/>
        <v>/MiniDexed/TG7/Edit Voice/Feedback</v>
      </c>
      <c r="J1119">
        <f t="shared" si="93"/>
        <v>2</v>
      </c>
      <c r="K1119" t="str" cm="1">
        <f t="array" ref="K1119">INDEX(A1119:E1119,1,COUNTA(A1119:E1119))</f>
        <v>Feedback</v>
      </c>
      <c r="L1119" t="str">
        <f>VLOOKUP(K1119,$K$2:L1118,2,FALSE)</f>
        <v>FdBck</v>
      </c>
    </row>
    <row r="1120" spans="1:12" outlineLevel="2" x14ac:dyDescent="0.25">
      <c r="A1120" t="str">
        <f t="shared" si="94"/>
        <v>MiniDexed</v>
      </c>
      <c r="B1120" t="str">
        <f t="shared" si="95"/>
        <v>TG7</v>
      </c>
      <c r="C1120" t="str">
        <f t="shared" si="96"/>
        <v>Edit Voice</v>
      </c>
      <c r="D1120" t="s">
        <v>42</v>
      </c>
      <c r="F1120">
        <v>0</v>
      </c>
      <c r="G1120">
        <v>99</v>
      </c>
      <c r="H1120" s="3" t="s">
        <v>99</v>
      </c>
      <c r="I1120" t="str">
        <f t="shared" si="92"/>
        <v>/MiniDexed/TG7/Edit Voice/P EG Rate 1</v>
      </c>
      <c r="J1120">
        <f t="shared" si="93"/>
        <v>3</v>
      </c>
      <c r="K1120" t="str" cm="1">
        <f t="array" ref="K1120">INDEX(A1120:E1120,1,COUNTA(A1120:E1120))</f>
        <v>P EG Rate 1</v>
      </c>
      <c r="L1120" t="str">
        <f>VLOOKUP(K1120,$K$2:L1119,2,FALSE)</f>
        <v>P R1</v>
      </c>
    </row>
    <row r="1121" spans="1:12" outlineLevel="2" x14ac:dyDescent="0.25">
      <c r="A1121" t="str">
        <f t="shared" si="94"/>
        <v>MiniDexed</v>
      </c>
      <c r="B1121" t="str">
        <f t="shared" si="95"/>
        <v>TG7</v>
      </c>
      <c r="C1121" t="str">
        <f t="shared" si="96"/>
        <v>Edit Voice</v>
      </c>
      <c r="D1121" t="s">
        <v>43</v>
      </c>
      <c r="F1121">
        <v>0</v>
      </c>
      <c r="G1121">
        <v>99</v>
      </c>
      <c r="H1121" s="3" t="s">
        <v>100</v>
      </c>
      <c r="I1121" t="str">
        <f t="shared" si="92"/>
        <v>/MiniDexed/TG7/Edit Voice/P EG Rate 2</v>
      </c>
      <c r="J1121">
        <f t="shared" si="93"/>
        <v>4</v>
      </c>
      <c r="K1121" t="str" cm="1">
        <f t="array" ref="K1121">INDEX(A1121:E1121,1,COUNTA(A1121:E1121))</f>
        <v>P EG Rate 2</v>
      </c>
      <c r="L1121" t="str">
        <f>VLOOKUP(K1121,$K$2:L1120,2,FALSE)</f>
        <v>P R2</v>
      </c>
    </row>
    <row r="1122" spans="1:12" outlineLevel="2" x14ac:dyDescent="0.25">
      <c r="A1122" t="str">
        <f t="shared" si="94"/>
        <v>MiniDexed</v>
      </c>
      <c r="B1122" t="str">
        <f t="shared" si="95"/>
        <v>TG7</v>
      </c>
      <c r="C1122" t="str">
        <f t="shared" si="96"/>
        <v>Edit Voice</v>
      </c>
      <c r="D1122" t="s">
        <v>44</v>
      </c>
      <c r="F1122">
        <v>0</v>
      </c>
      <c r="G1122">
        <v>99</v>
      </c>
      <c r="H1122" s="3" t="s">
        <v>101</v>
      </c>
      <c r="I1122" t="str">
        <f t="shared" si="92"/>
        <v>/MiniDexed/TG7/Edit Voice/P EG Rate 3</v>
      </c>
      <c r="J1122">
        <f t="shared" si="93"/>
        <v>5</v>
      </c>
      <c r="K1122" t="str" cm="1">
        <f t="array" ref="K1122">INDEX(A1122:E1122,1,COUNTA(A1122:E1122))</f>
        <v>P EG Rate 3</v>
      </c>
      <c r="L1122" t="str">
        <f>VLOOKUP(K1122,$K$2:L1121,2,FALSE)</f>
        <v>P R3</v>
      </c>
    </row>
    <row r="1123" spans="1:12" outlineLevel="2" x14ac:dyDescent="0.25">
      <c r="A1123" t="str">
        <f t="shared" si="94"/>
        <v>MiniDexed</v>
      </c>
      <c r="B1123" t="str">
        <f t="shared" si="95"/>
        <v>TG7</v>
      </c>
      <c r="C1123" t="str">
        <f t="shared" si="96"/>
        <v>Edit Voice</v>
      </c>
      <c r="D1123" t="s">
        <v>45</v>
      </c>
      <c r="F1123">
        <v>0</v>
      </c>
      <c r="G1123">
        <v>99</v>
      </c>
      <c r="H1123" s="3" t="s">
        <v>102</v>
      </c>
      <c r="I1123" t="str">
        <f t="shared" si="92"/>
        <v>/MiniDexed/TG7/Edit Voice/P EG Rate 4</v>
      </c>
      <c r="J1123">
        <f t="shared" si="93"/>
        <v>6</v>
      </c>
      <c r="K1123" t="str" cm="1">
        <f t="array" ref="K1123">INDEX(A1123:E1123,1,COUNTA(A1123:E1123))</f>
        <v>P EG Rate 4</v>
      </c>
      <c r="L1123" t="str">
        <f>VLOOKUP(K1123,$K$2:L1122,2,FALSE)</f>
        <v>P R4</v>
      </c>
    </row>
    <row r="1124" spans="1:12" outlineLevel="2" x14ac:dyDescent="0.25">
      <c r="A1124" t="str">
        <f t="shared" si="94"/>
        <v>MiniDexed</v>
      </c>
      <c r="B1124" t="str">
        <f t="shared" si="95"/>
        <v>TG7</v>
      </c>
      <c r="C1124" t="str">
        <f t="shared" si="96"/>
        <v>Edit Voice</v>
      </c>
      <c r="D1124" t="s">
        <v>46</v>
      </c>
      <c r="F1124">
        <v>0</v>
      </c>
      <c r="G1124">
        <v>99</v>
      </c>
      <c r="H1124" s="3" t="s">
        <v>103</v>
      </c>
      <c r="I1124" t="str">
        <f t="shared" si="92"/>
        <v>/MiniDexed/TG7/Edit Voice/P EG Level 1</v>
      </c>
      <c r="J1124">
        <f t="shared" si="93"/>
        <v>7</v>
      </c>
      <c r="K1124" t="str" cm="1">
        <f t="array" ref="K1124">INDEX(A1124:E1124,1,COUNTA(A1124:E1124))</f>
        <v>P EG Level 1</v>
      </c>
      <c r="L1124" t="str">
        <f>VLOOKUP(K1124,$K$2:L1123,2,FALSE)</f>
        <v>P L1</v>
      </c>
    </row>
    <row r="1125" spans="1:12" outlineLevel="2" x14ac:dyDescent="0.25">
      <c r="A1125" t="str">
        <f t="shared" si="94"/>
        <v>MiniDexed</v>
      </c>
      <c r="B1125" t="str">
        <f t="shared" si="95"/>
        <v>TG7</v>
      </c>
      <c r="C1125" t="str">
        <f t="shared" si="96"/>
        <v>Edit Voice</v>
      </c>
      <c r="D1125" t="s">
        <v>47</v>
      </c>
      <c r="F1125">
        <v>0</v>
      </c>
      <c r="G1125">
        <v>99</v>
      </c>
      <c r="H1125" s="3" t="s">
        <v>104</v>
      </c>
      <c r="I1125" t="str">
        <f t="shared" si="92"/>
        <v>/MiniDexed/TG7/Edit Voice/P EG Level 2</v>
      </c>
      <c r="J1125">
        <f t="shared" si="93"/>
        <v>8</v>
      </c>
      <c r="K1125" t="str" cm="1">
        <f t="array" ref="K1125">INDEX(A1125:E1125,1,COUNTA(A1125:E1125))</f>
        <v>P EG Level 2</v>
      </c>
      <c r="L1125" t="str">
        <f>VLOOKUP(K1125,$K$2:L1124,2,FALSE)</f>
        <v>P L2</v>
      </c>
    </row>
    <row r="1126" spans="1:12" outlineLevel="2" x14ac:dyDescent="0.25">
      <c r="A1126" t="str">
        <f t="shared" si="94"/>
        <v>MiniDexed</v>
      </c>
      <c r="B1126" t="str">
        <f t="shared" si="95"/>
        <v>TG7</v>
      </c>
      <c r="C1126" t="str">
        <f t="shared" si="96"/>
        <v>Edit Voice</v>
      </c>
      <c r="D1126" t="s">
        <v>48</v>
      </c>
      <c r="F1126">
        <v>0</v>
      </c>
      <c r="G1126">
        <v>99</v>
      </c>
      <c r="H1126" s="3" t="s">
        <v>105</v>
      </c>
      <c r="I1126" t="str">
        <f t="shared" si="92"/>
        <v>/MiniDexed/TG7/Edit Voice/P EG Level 3</v>
      </c>
      <c r="J1126">
        <f t="shared" si="93"/>
        <v>9</v>
      </c>
      <c r="K1126" t="str" cm="1">
        <f t="array" ref="K1126">INDEX(A1126:E1126,1,COUNTA(A1126:E1126))</f>
        <v>P EG Level 3</v>
      </c>
      <c r="L1126" t="str">
        <f>VLOOKUP(K1126,$K$2:L1125,2,FALSE)</f>
        <v>P L3</v>
      </c>
    </row>
    <row r="1127" spans="1:12" outlineLevel="2" x14ac:dyDescent="0.25">
      <c r="A1127" t="str">
        <f t="shared" si="94"/>
        <v>MiniDexed</v>
      </c>
      <c r="B1127" t="str">
        <f t="shared" si="95"/>
        <v>TG7</v>
      </c>
      <c r="C1127" t="str">
        <f t="shared" si="96"/>
        <v>Edit Voice</v>
      </c>
      <c r="D1127" t="s">
        <v>49</v>
      </c>
      <c r="F1127">
        <v>0</v>
      </c>
      <c r="G1127">
        <v>99</v>
      </c>
      <c r="H1127" s="3" t="s">
        <v>106</v>
      </c>
      <c r="I1127" t="str">
        <f t="shared" si="92"/>
        <v>/MiniDexed/TG7/Edit Voice/P EG Level 4</v>
      </c>
      <c r="J1127">
        <f t="shared" si="93"/>
        <v>10</v>
      </c>
      <c r="K1127" t="str" cm="1">
        <f t="array" ref="K1127">INDEX(A1127:E1127,1,COUNTA(A1127:E1127))</f>
        <v>P EG Level 4</v>
      </c>
      <c r="L1127" t="str">
        <f>VLOOKUP(K1127,$K$2:L1126,2,FALSE)</f>
        <v>P L4</v>
      </c>
    </row>
    <row r="1128" spans="1:12" outlineLevel="2" x14ac:dyDescent="0.25">
      <c r="A1128" t="str">
        <f t="shared" si="94"/>
        <v>MiniDexed</v>
      </c>
      <c r="B1128" t="str">
        <f t="shared" si="95"/>
        <v>TG7</v>
      </c>
      <c r="C1128" t="str">
        <f t="shared" si="96"/>
        <v>Edit Voice</v>
      </c>
      <c r="D1128" t="s">
        <v>50</v>
      </c>
      <c r="F1128">
        <v>0</v>
      </c>
      <c r="G1128">
        <v>1</v>
      </c>
      <c r="H1128" s="3" t="s">
        <v>107</v>
      </c>
      <c r="I1128" t="str">
        <f t="shared" si="92"/>
        <v>/MiniDexed/TG7/Edit Voice/Osc Key Sync</v>
      </c>
      <c r="J1128">
        <f t="shared" si="93"/>
        <v>11</v>
      </c>
      <c r="K1128" t="str" cm="1">
        <f t="array" ref="K1128">INDEX(A1128:E1128,1,COUNTA(A1128:E1128))</f>
        <v>Osc Key Sync</v>
      </c>
      <c r="L1128" t="str">
        <f>VLOOKUP(K1128,$K$2:L1127,2,FALSE)</f>
        <v>Sync</v>
      </c>
    </row>
    <row r="1129" spans="1:12" outlineLevel="2" x14ac:dyDescent="0.25">
      <c r="A1129" t="str">
        <f t="shared" si="94"/>
        <v>MiniDexed</v>
      </c>
      <c r="B1129" t="str">
        <f t="shared" si="95"/>
        <v>TG7</v>
      </c>
      <c r="C1129" t="str">
        <f t="shared" si="96"/>
        <v>Edit Voice</v>
      </c>
      <c r="D1129" t="s">
        <v>51</v>
      </c>
      <c r="F1129">
        <v>0</v>
      </c>
      <c r="G1129">
        <v>99</v>
      </c>
      <c r="H1129" s="3" t="s">
        <v>108</v>
      </c>
      <c r="I1129" t="str">
        <f t="shared" si="92"/>
        <v>/MiniDexed/TG7/Edit Voice/LFO Speed</v>
      </c>
      <c r="J1129">
        <f t="shared" si="93"/>
        <v>12</v>
      </c>
      <c r="K1129" t="str" cm="1">
        <f t="array" ref="K1129">INDEX(A1129:E1129,1,COUNTA(A1129:E1129))</f>
        <v>LFO Speed</v>
      </c>
      <c r="L1129" t="str">
        <f>VLOOKUP(K1129,$K$2:L1128,2,FALSE)</f>
        <v>LFO speed</v>
      </c>
    </row>
    <row r="1130" spans="1:12" outlineLevel="2" x14ac:dyDescent="0.25">
      <c r="A1130" t="str">
        <f t="shared" si="94"/>
        <v>MiniDexed</v>
      </c>
      <c r="B1130" t="str">
        <f t="shared" si="95"/>
        <v>TG7</v>
      </c>
      <c r="C1130" t="str">
        <f t="shared" si="96"/>
        <v>Edit Voice</v>
      </c>
      <c r="D1130" t="s">
        <v>52</v>
      </c>
      <c r="F1130">
        <v>0</v>
      </c>
      <c r="G1130">
        <v>99</v>
      </c>
      <c r="H1130" s="3" t="s">
        <v>109</v>
      </c>
      <c r="I1130" t="str">
        <f t="shared" si="92"/>
        <v>/MiniDexed/TG7/Edit Voice/LFO Delay</v>
      </c>
      <c r="J1130">
        <f t="shared" si="93"/>
        <v>13</v>
      </c>
      <c r="K1130" t="str" cm="1">
        <f t="array" ref="K1130">INDEX(A1130:E1130,1,COUNTA(A1130:E1130))</f>
        <v>LFO Delay</v>
      </c>
      <c r="L1130" t="e">
        <f>VLOOKUP(K1130,$K$2:L1129,2,FALSE)</f>
        <v>#N/A</v>
      </c>
    </row>
    <row r="1131" spans="1:12" outlineLevel="2" x14ac:dyDescent="0.25">
      <c r="A1131" t="str">
        <f t="shared" si="94"/>
        <v>MiniDexed</v>
      </c>
      <c r="B1131" t="str">
        <f t="shared" si="95"/>
        <v>TG7</v>
      </c>
      <c r="C1131" t="str">
        <f t="shared" si="96"/>
        <v>Edit Voice</v>
      </c>
      <c r="D1131" t="s">
        <v>53</v>
      </c>
      <c r="F1131">
        <v>0</v>
      </c>
      <c r="G1131">
        <v>99</v>
      </c>
      <c r="H1131" s="3" t="s">
        <v>110</v>
      </c>
      <c r="I1131" t="str">
        <f t="shared" si="92"/>
        <v>/MiniDexed/TG7/Edit Voice/LFO PMD</v>
      </c>
      <c r="J1131">
        <f t="shared" si="93"/>
        <v>14</v>
      </c>
      <c r="K1131" t="str" cm="1">
        <f t="array" ref="K1131">INDEX(A1131:E1131,1,COUNTA(A1131:E1131))</f>
        <v>LFO PMD</v>
      </c>
      <c r="L1131" t="e">
        <f>VLOOKUP(K1131,$K$2:L1130,2,FALSE)</f>
        <v>#N/A</v>
      </c>
    </row>
    <row r="1132" spans="1:12" outlineLevel="2" x14ac:dyDescent="0.25">
      <c r="A1132" t="str">
        <f t="shared" si="94"/>
        <v>MiniDexed</v>
      </c>
      <c r="B1132" t="str">
        <f t="shared" si="95"/>
        <v>TG7</v>
      </c>
      <c r="C1132" t="str">
        <f t="shared" si="96"/>
        <v>Edit Voice</v>
      </c>
      <c r="D1132" t="s">
        <v>54</v>
      </c>
      <c r="F1132">
        <v>0</v>
      </c>
      <c r="G1132">
        <v>99</v>
      </c>
      <c r="H1132" s="3" t="s">
        <v>111</v>
      </c>
      <c r="I1132" t="str">
        <f t="shared" si="92"/>
        <v>/MiniDexed/TG7/Edit Voice/LFO AMD</v>
      </c>
      <c r="J1132">
        <f t="shared" si="93"/>
        <v>15</v>
      </c>
      <c r="K1132" t="str" cm="1">
        <f t="array" ref="K1132">INDEX(A1132:E1132,1,COUNTA(A1132:E1132))</f>
        <v>LFO AMD</v>
      </c>
      <c r="L1132" t="e">
        <f>VLOOKUP(K1132,$K$2:L1131,2,FALSE)</f>
        <v>#N/A</v>
      </c>
    </row>
    <row r="1133" spans="1:12" outlineLevel="2" x14ac:dyDescent="0.25">
      <c r="A1133" t="str">
        <f t="shared" si="94"/>
        <v>MiniDexed</v>
      </c>
      <c r="B1133" t="str">
        <f t="shared" si="95"/>
        <v>TG7</v>
      </c>
      <c r="C1133" t="str">
        <f t="shared" si="96"/>
        <v>Edit Voice</v>
      </c>
      <c r="D1133" t="s">
        <v>55</v>
      </c>
      <c r="F1133">
        <v>0</v>
      </c>
      <c r="G1133">
        <v>1</v>
      </c>
      <c r="H1133" s="3" t="s">
        <v>112</v>
      </c>
      <c r="I1133" t="str">
        <f t="shared" si="92"/>
        <v>/MiniDexed/TG7/Edit Voice/LFO Sync</v>
      </c>
      <c r="J1133">
        <f t="shared" si="93"/>
        <v>16</v>
      </c>
      <c r="K1133" t="str" cm="1">
        <f t="array" ref="K1133">INDEX(A1133:E1133,1,COUNTA(A1133:E1133))</f>
        <v>LFO Sync</v>
      </c>
      <c r="L1133" t="e">
        <f>VLOOKUP(K1133,$K$2:L1132,2,FALSE)</f>
        <v>#N/A</v>
      </c>
    </row>
    <row r="1134" spans="1:12" outlineLevel="2" x14ac:dyDescent="0.25">
      <c r="A1134" t="str">
        <f t="shared" si="94"/>
        <v>MiniDexed</v>
      </c>
      <c r="B1134" t="str">
        <f t="shared" si="95"/>
        <v>TG7</v>
      </c>
      <c r="C1134" t="str">
        <f t="shared" si="96"/>
        <v>Edit Voice</v>
      </c>
      <c r="D1134" t="s">
        <v>56</v>
      </c>
      <c r="F1134">
        <v>0</v>
      </c>
      <c r="G1134">
        <v>5</v>
      </c>
      <c r="H1134" s="3" t="s">
        <v>113</v>
      </c>
      <c r="I1134" t="str">
        <f t="shared" si="92"/>
        <v>/MiniDexed/TG7/Edit Voice/LFO Wave</v>
      </c>
      <c r="J1134">
        <f t="shared" si="93"/>
        <v>17</v>
      </c>
      <c r="K1134" t="str" cm="1">
        <f t="array" ref="K1134">INDEX(A1134:E1134,1,COUNTA(A1134:E1134))</f>
        <v>LFO Wave</v>
      </c>
      <c r="L1134" t="e">
        <f>VLOOKUP(K1134,$K$2:L1133,2,FALSE)</f>
        <v>#N/A</v>
      </c>
    </row>
    <row r="1135" spans="1:12" outlineLevel="2" x14ac:dyDescent="0.25">
      <c r="A1135" t="str">
        <f t="shared" si="94"/>
        <v>MiniDexed</v>
      </c>
      <c r="B1135" t="str">
        <f t="shared" si="95"/>
        <v>TG7</v>
      </c>
      <c r="C1135" t="str">
        <f t="shared" si="96"/>
        <v>Edit Voice</v>
      </c>
      <c r="D1135" t="s">
        <v>57</v>
      </c>
      <c r="F1135">
        <v>0</v>
      </c>
      <c r="G1135">
        <v>7</v>
      </c>
      <c r="H1135" s="3" t="s">
        <v>114</v>
      </c>
      <c r="I1135" t="str">
        <f t="shared" si="92"/>
        <v>/MiniDexed/TG7/Edit Voice/P Mod Sens.</v>
      </c>
      <c r="J1135">
        <f t="shared" si="93"/>
        <v>18</v>
      </c>
      <c r="K1135" t="str" cm="1">
        <f t="array" ref="K1135">INDEX(A1135:E1135,1,COUNTA(A1135:E1135))</f>
        <v>P Mod Sens.</v>
      </c>
      <c r="L1135" t="e">
        <f>VLOOKUP(K1135,$K$2:L1134,2,FALSE)</f>
        <v>#N/A</v>
      </c>
    </row>
    <row r="1136" spans="1:12" outlineLevel="2" x14ac:dyDescent="0.25">
      <c r="A1136" t="str">
        <f t="shared" si="94"/>
        <v>MiniDexed</v>
      </c>
      <c r="B1136" t="str">
        <f t="shared" si="95"/>
        <v>TG7</v>
      </c>
      <c r="C1136" t="str">
        <f t="shared" si="96"/>
        <v>Edit Voice</v>
      </c>
      <c r="D1136" t="s">
        <v>58</v>
      </c>
      <c r="F1136">
        <v>0</v>
      </c>
      <c r="G1136">
        <v>48</v>
      </c>
      <c r="H1136" s="3" t="s">
        <v>115</v>
      </c>
      <c r="I1136" t="str">
        <f t="shared" si="92"/>
        <v>/MiniDexed/TG7/Edit Voice/Transpose</v>
      </c>
      <c r="J1136">
        <f t="shared" si="93"/>
        <v>19</v>
      </c>
      <c r="K1136" t="str" cm="1">
        <f t="array" ref="K1136">INDEX(A1136:E1136,1,COUNTA(A1136:E1136))</f>
        <v>Transpose</v>
      </c>
      <c r="L1136" t="e">
        <f>VLOOKUP(K1136,$K$2:L1135,2,FALSE)</f>
        <v>#N/A</v>
      </c>
    </row>
    <row r="1137" spans="1:12" outlineLevel="1" x14ac:dyDescent="0.25">
      <c r="A1137" t="str">
        <f t="shared" si="94"/>
        <v>MiniDexed</v>
      </c>
      <c r="B1137" s="1" t="s">
        <v>65</v>
      </c>
      <c r="I1137" t="str">
        <f t="shared" si="92"/>
        <v>/MiniDexed/TG8</v>
      </c>
      <c r="J1137">
        <f t="shared" si="93"/>
        <v>1</v>
      </c>
      <c r="K1137" t="str" cm="1">
        <f t="array" ref="K1137">INDEX(A1137:E1137,1,COUNTA(A1137:E1137))</f>
        <v>TG8</v>
      </c>
      <c r="L1137" t="e">
        <f>VLOOKUP(K1137,$K$2:L1136,2,FALSE)</f>
        <v>#N/A</v>
      </c>
    </row>
    <row r="1138" spans="1:12" outlineLevel="2" x14ac:dyDescent="0.25">
      <c r="A1138" t="str">
        <f t="shared" si="94"/>
        <v>MiniDexed</v>
      </c>
      <c r="B1138" t="str">
        <f>B1137</f>
        <v>TG8</v>
      </c>
      <c r="C1138" t="s">
        <v>7</v>
      </c>
      <c r="F1138">
        <v>0</v>
      </c>
      <c r="G1138">
        <v>31</v>
      </c>
      <c r="H1138" t="s">
        <v>88</v>
      </c>
      <c r="I1138" t="str">
        <f t="shared" si="92"/>
        <v>/MiniDexed/TG8/Voice</v>
      </c>
      <c r="J1138">
        <f t="shared" si="93"/>
        <v>1</v>
      </c>
      <c r="K1138" t="str" cm="1">
        <f t="array" ref="K1138">INDEX(A1138:E1138,1,COUNTA(A1138:E1138))</f>
        <v>Voice</v>
      </c>
      <c r="L1138" t="str">
        <f>VLOOKUP(K1138,$K$2:L1137,2,FALSE)</f>
        <v>Prst</v>
      </c>
    </row>
    <row r="1139" spans="1:12" outlineLevel="2" x14ac:dyDescent="0.25">
      <c r="A1139" t="str">
        <f t="shared" si="94"/>
        <v>MiniDexed</v>
      </c>
      <c r="B1139" t="str">
        <f t="shared" ref="B1139:B1202" si="97">B1138</f>
        <v>TG8</v>
      </c>
      <c r="C1139" t="s">
        <v>8</v>
      </c>
      <c r="F1139">
        <v>0</v>
      </c>
      <c r="G1139">
        <v>127</v>
      </c>
      <c r="H1139" t="s">
        <v>89</v>
      </c>
      <c r="I1139" t="str">
        <f t="shared" si="92"/>
        <v>/MiniDexed/TG8/Bank</v>
      </c>
      <c r="J1139">
        <f t="shared" si="93"/>
        <v>2</v>
      </c>
      <c r="K1139" t="str" cm="1">
        <f t="array" ref="K1139">INDEX(A1139:E1139,1,COUNTA(A1139:E1139))</f>
        <v>Bank</v>
      </c>
      <c r="L1139" t="str">
        <f>VLOOKUP(K1139,$K$2:L1138,2,FALSE)</f>
        <v>Bank</v>
      </c>
    </row>
    <row r="1140" spans="1:12" outlineLevel="2" x14ac:dyDescent="0.25">
      <c r="A1140" t="str">
        <f t="shared" si="94"/>
        <v>MiniDexed</v>
      </c>
      <c r="B1140" t="str">
        <f t="shared" si="97"/>
        <v>TG8</v>
      </c>
      <c r="C1140" t="s">
        <v>9</v>
      </c>
      <c r="F1140">
        <v>0</v>
      </c>
      <c r="G1140">
        <v>127</v>
      </c>
      <c r="H1140" t="s">
        <v>90</v>
      </c>
      <c r="I1140" t="str">
        <f t="shared" si="92"/>
        <v>/MiniDexed/TG8/Volume</v>
      </c>
      <c r="J1140">
        <f t="shared" si="93"/>
        <v>3</v>
      </c>
      <c r="K1140" t="str" cm="1">
        <f t="array" ref="K1140">INDEX(A1140:E1140,1,COUNTA(A1140:E1140))</f>
        <v>Volume</v>
      </c>
      <c r="L1140" t="str">
        <f>VLOOKUP(K1140,$K$2:L1139,2,FALSE)</f>
        <v>Vol</v>
      </c>
    </row>
    <row r="1141" spans="1:12" outlineLevel="2" x14ac:dyDescent="0.25">
      <c r="A1141" t="str">
        <f t="shared" si="94"/>
        <v>MiniDexed</v>
      </c>
      <c r="B1141" t="str">
        <f t="shared" si="97"/>
        <v>TG8</v>
      </c>
      <c r="C1141" t="s">
        <v>10</v>
      </c>
      <c r="F1141">
        <v>0</v>
      </c>
      <c r="G1141">
        <v>127</v>
      </c>
      <c r="H1141" t="s">
        <v>91</v>
      </c>
      <c r="I1141" t="str">
        <f t="shared" si="92"/>
        <v>/MiniDexed/TG8/Pan</v>
      </c>
      <c r="J1141">
        <f t="shared" si="93"/>
        <v>4</v>
      </c>
      <c r="K1141" t="str" cm="1">
        <f t="array" ref="K1141">INDEX(A1141:E1141,1,COUNTA(A1141:E1141))</f>
        <v>Pan</v>
      </c>
      <c r="L1141" t="str">
        <f>VLOOKUP(K1141,$K$2:L1140,2,FALSE)</f>
        <v>Pan</v>
      </c>
    </row>
    <row r="1142" spans="1:12" outlineLevel="2" x14ac:dyDescent="0.25">
      <c r="A1142" t="str">
        <f t="shared" si="94"/>
        <v>MiniDexed</v>
      </c>
      <c r="B1142" t="str">
        <f t="shared" si="97"/>
        <v>TG8</v>
      </c>
      <c r="C1142" t="s">
        <v>11</v>
      </c>
      <c r="F1142">
        <v>0</v>
      </c>
      <c r="G1142">
        <v>99</v>
      </c>
      <c r="H1142" t="s">
        <v>92</v>
      </c>
      <c r="I1142" t="str">
        <f t="shared" si="92"/>
        <v>/MiniDexed/TG8/Reverd-Send</v>
      </c>
      <c r="J1142">
        <f t="shared" si="93"/>
        <v>5</v>
      </c>
      <c r="K1142" t="str" cm="1">
        <f t="array" ref="K1142">INDEX(A1142:E1142,1,COUNTA(A1142:E1142))</f>
        <v>Reverd-Send</v>
      </c>
      <c r="L1142" t="str">
        <f>VLOOKUP(K1142,$K$2:L1141,2,FALSE)</f>
        <v>Revb</v>
      </c>
    </row>
    <row r="1143" spans="1:12" outlineLevel="2" x14ac:dyDescent="0.25">
      <c r="A1143" t="str">
        <f t="shared" si="94"/>
        <v>MiniDexed</v>
      </c>
      <c r="B1143" t="str">
        <f t="shared" si="97"/>
        <v>TG8</v>
      </c>
      <c r="C1143" t="s">
        <v>12</v>
      </c>
      <c r="F1143">
        <v>-99</v>
      </c>
      <c r="G1143">
        <v>99</v>
      </c>
      <c r="H1143" t="s">
        <v>93</v>
      </c>
      <c r="I1143" t="str">
        <f t="shared" si="92"/>
        <v>/MiniDexed/TG8/Detune</v>
      </c>
      <c r="J1143">
        <f t="shared" si="93"/>
        <v>6</v>
      </c>
      <c r="K1143" t="str" cm="1">
        <f t="array" ref="K1143">INDEX(A1143:E1143,1,COUNTA(A1143:E1143))</f>
        <v>Detune</v>
      </c>
      <c r="L1143" t="str">
        <f>VLOOKUP(K1143,$K$2:L1142,2,FALSE)</f>
        <v>Tune</v>
      </c>
    </row>
    <row r="1144" spans="1:12" outlineLevel="2" x14ac:dyDescent="0.25">
      <c r="A1144" t="str">
        <f t="shared" si="94"/>
        <v>MiniDexed</v>
      </c>
      <c r="B1144" t="str">
        <f t="shared" si="97"/>
        <v>TG8</v>
      </c>
      <c r="C1144" t="s">
        <v>13</v>
      </c>
      <c r="F1144">
        <v>0</v>
      </c>
      <c r="G1144">
        <v>99</v>
      </c>
      <c r="H1144" t="s">
        <v>94</v>
      </c>
      <c r="I1144" t="str">
        <f t="shared" si="92"/>
        <v>/MiniDexed/TG8/Cutoff</v>
      </c>
      <c r="J1144">
        <f t="shared" si="93"/>
        <v>7</v>
      </c>
      <c r="K1144" t="str" cm="1">
        <f t="array" ref="K1144">INDEX(A1144:E1144,1,COUNTA(A1144:E1144))</f>
        <v>Cutoff</v>
      </c>
      <c r="L1144" t="str">
        <f>VLOOKUP(K1144,$K$2:L1143,2,FALSE)</f>
        <v>COff</v>
      </c>
    </row>
    <row r="1145" spans="1:12" outlineLevel="2" x14ac:dyDescent="0.25">
      <c r="A1145" t="str">
        <f t="shared" si="94"/>
        <v>MiniDexed</v>
      </c>
      <c r="B1145" t="str">
        <f t="shared" si="97"/>
        <v>TG8</v>
      </c>
      <c r="C1145" t="s">
        <v>14</v>
      </c>
      <c r="F1145">
        <v>0</v>
      </c>
      <c r="G1145">
        <v>99</v>
      </c>
      <c r="H1145" t="s">
        <v>95</v>
      </c>
      <c r="I1145" t="str">
        <f t="shared" si="92"/>
        <v>/MiniDexed/TG8/Resonance</v>
      </c>
      <c r="J1145">
        <f t="shared" si="93"/>
        <v>8</v>
      </c>
      <c r="K1145" t="str" cm="1">
        <f t="array" ref="K1145">INDEX(A1145:E1145,1,COUNTA(A1145:E1145))</f>
        <v>Resonance</v>
      </c>
      <c r="L1145" t="str">
        <f>VLOOKUP(K1145,$K$2:L1144,2,FALSE)</f>
        <v>Res</v>
      </c>
    </row>
    <row r="1146" spans="1:12" outlineLevel="2" x14ac:dyDescent="0.25">
      <c r="A1146" t="str">
        <f t="shared" si="94"/>
        <v>MiniDexed</v>
      </c>
      <c r="B1146" t="str">
        <f t="shared" si="97"/>
        <v>TG8</v>
      </c>
      <c r="C1146" t="s">
        <v>15</v>
      </c>
      <c r="F1146">
        <v>0</v>
      </c>
      <c r="G1146">
        <v>17</v>
      </c>
      <c r="H1146" t="s">
        <v>96</v>
      </c>
      <c r="I1146" t="str">
        <f t="shared" si="92"/>
        <v>/MiniDexed/TG8/Channel</v>
      </c>
      <c r="J1146">
        <f t="shared" si="93"/>
        <v>9</v>
      </c>
      <c r="K1146" t="str" cm="1">
        <f t="array" ref="K1146">INDEX(A1146:E1146,1,COUNTA(A1146:E1146))</f>
        <v>Channel</v>
      </c>
      <c r="L1146" t="str">
        <f>VLOOKUP(K1146,$K$2:L1145,2,FALSE)</f>
        <v>Chan</v>
      </c>
    </row>
    <row r="1147" spans="1:12" outlineLevel="2" x14ac:dyDescent="0.25">
      <c r="A1147" t="str">
        <f t="shared" si="94"/>
        <v>MiniDexed</v>
      </c>
      <c r="B1147" t="str">
        <f t="shared" si="97"/>
        <v>TG8</v>
      </c>
      <c r="C1147" s="1" t="s">
        <v>16</v>
      </c>
      <c r="I1147" t="str">
        <f t="shared" si="92"/>
        <v>/MiniDexed/TG8/Edit Voice</v>
      </c>
      <c r="J1147">
        <f t="shared" si="93"/>
        <v>10</v>
      </c>
      <c r="K1147" t="str" cm="1">
        <f t="array" ref="K1147">INDEX(A1147:E1147,1,COUNTA(A1147:E1147))</f>
        <v>Edit Voice</v>
      </c>
      <c r="L1147">
        <f>VLOOKUP(K1147,$K$2:L1146,2,FALSE)</f>
        <v>0</v>
      </c>
    </row>
    <row r="1148" spans="1:12" outlineLevel="3" x14ac:dyDescent="0.25">
      <c r="A1148" t="str">
        <f t="shared" si="94"/>
        <v>MiniDexed</v>
      </c>
      <c r="B1148" t="str">
        <f t="shared" si="97"/>
        <v>TG8</v>
      </c>
      <c r="C1148" t="str">
        <f>C1147</f>
        <v>Edit Voice</v>
      </c>
      <c r="D1148" s="1" t="s">
        <v>17</v>
      </c>
      <c r="I1148" t="str">
        <f t="shared" si="92"/>
        <v>/MiniDexed/TG8/Edit Voice/OP1</v>
      </c>
      <c r="J1148">
        <f t="shared" si="93"/>
        <v>1</v>
      </c>
      <c r="K1148" t="str" cm="1">
        <f t="array" ref="K1148">INDEX(A1148:E1148,1,COUNTA(A1148:E1148))</f>
        <v>OP1</v>
      </c>
      <c r="L1148" t="str">
        <f>VLOOKUP(K1148,$K$2:L1147,2,FALSE)</f>
        <v>OP1</v>
      </c>
    </row>
    <row r="1149" spans="1:12" outlineLevel="4" x14ac:dyDescent="0.25">
      <c r="A1149" t="str">
        <f t="shared" si="94"/>
        <v>MiniDexed</v>
      </c>
      <c r="B1149" t="str">
        <f t="shared" si="97"/>
        <v>TG8</v>
      </c>
      <c r="C1149" t="str">
        <f t="shared" ref="C1149:C1212" si="98">C1148</f>
        <v>Edit Voice</v>
      </c>
      <c r="E1149" t="s">
        <v>18</v>
      </c>
      <c r="F1149">
        <v>0</v>
      </c>
      <c r="G1149">
        <v>99</v>
      </c>
      <c r="H1149" s="3" t="s">
        <v>116</v>
      </c>
      <c r="I1149" t="str">
        <f t="shared" si="92"/>
        <v>/MiniDexed/TG8/Edit Voice/Output Level</v>
      </c>
      <c r="J1149">
        <f t="shared" si="93"/>
        <v>2</v>
      </c>
      <c r="K1149" cm="1">
        <f t="array" ref="K1149">INDEX(A1149:E1149,1,COUNTA(A1149:E1149))</f>
        <v>0</v>
      </c>
      <c r="L1149" t="e">
        <f>VLOOKUP(K1149,$K$2:L1148,2,FALSE)</f>
        <v>#N/A</v>
      </c>
    </row>
    <row r="1150" spans="1:12" outlineLevel="4" x14ac:dyDescent="0.25">
      <c r="A1150" t="str">
        <f t="shared" si="94"/>
        <v>MiniDexed</v>
      </c>
      <c r="B1150" t="str">
        <f t="shared" si="97"/>
        <v>TG8</v>
      </c>
      <c r="C1150" t="str">
        <f t="shared" si="98"/>
        <v>Edit Voice</v>
      </c>
      <c r="E1150" t="s">
        <v>19</v>
      </c>
      <c r="F1150">
        <v>0</v>
      </c>
      <c r="G1150">
        <v>31</v>
      </c>
      <c r="H1150" s="3" t="s">
        <v>117</v>
      </c>
      <c r="I1150" t="str">
        <f t="shared" si="92"/>
        <v>/MiniDexed/TG8/Edit Voice/Freq Coarse</v>
      </c>
      <c r="J1150">
        <f t="shared" si="93"/>
        <v>3</v>
      </c>
      <c r="K1150" cm="1">
        <f t="array" ref="K1150">INDEX(A1150:E1150,1,COUNTA(A1150:E1150))</f>
        <v>0</v>
      </c>
      <c r="L1150" t="e">
        <f>VLOOKUP(K1150,$K$2:L1149,2,FALSE)</f>
        <v>#N/A</v>
      </c>
    </row>
    <row r="1151" spans="1:12" outlineLevel="4" x14ac:dyDescent="0.25">
      <c r="A1151" t="str">
        <f t="shared" si="94"/>
        <v>MiniDexed</v>
      </c>
      <c r="B1151" t="str">
        <f t="shared" si="97"/>
        <v>TG8</v>
      </c>
      <c r="C1151" t="str">
        <f t="shared" si="98"/>
        <v>Edit Voice</v>
      </c>
      <c r="E1151" t="s">
        <v>20</v>
      </c>
      <c r="F1151">
        <v>0</v>
      </c>
      <c r="G1151">
        <v>99</v>
      </c>
      <c r="H1151" s="3" t="s">
        <v>118</v>
      </c>
      <c r="I1151" t="str">
        <f t="shared" si="92"/>
        <v>/MiniDexed/TG8/Edit Voice/Freq Fine</v>
      </c>
      <c r="J1151">
        <f t="shared" si="93"/>
        <v>4</v>
      </c>
      <c r="K1151" cm="1">
        <f t="array" ref="K1151">INDEX(A1151:E1151,1,COUNTA(A1151:E1151))</f>
        <v>0</v>
      </c>
      <c r="L1151" t="e">
        <f>VLOOKUP(K1151,$K$2:L1150,2,FALSE)</f>
        <v>#N/A</v>
      </c>
    </row>
    <row r="1152" spans="1:12" outlineLevel="4" x14ac:dyDescent="0.25">
      <c r="A1152" t="str">
        <f t="shared" si="94"/>
        <v>MiniDexed</v>
      </c>
      <c r="B1152" t="str">
        <f t="shared" si="97"/>
        <v>TG8</v>
      </c>
      <c r="C1152" t="str">
        <f t="shared" si="98"/>
        <v>Edit Voice</v>
      </c>
      <c r="E1152" t="s">
        <v>21</v>
      </c>
      <c r="F1152">
        <v>0</v>
      </c>
      <c r="G1152">
        <v>14</v>
      </c>
      <c r="H1152" s="3" t="s">
        <v>119</v>
      </c>
      <c r="I1152" t="str">
        <f t="shared" si="92"/>
        <v>/MiniDexed/TG8/Edit Voice/Osc Detune</v>
      </c>
      <c r="J1152">
        <f t="shared" si="93"/>
        <v>5</v>
      </c>
      <c r="K1152" cm="1">
        <f t="array" ref="K1152">INDEX(A1152:E1152,1,COUNTA(A1152:E1152))</f>
        <v>0</v>
      </c>
      <c r="L1152" t="e">
        <f>VLOOKUP(K1152,$K$2:L1151,2,FALSE)</f>
        <v>#N/A</v>
      </c>
    </row>
    <row r="1153" spans="1:12" outlineLevel="4" x14ac:dyDescent="0.25">
      <c r="A1153" t="str">
        <f t="shared" si="94"/>
        <v>MiniDexed</v>
      </c>
      <c r="B1153" t="str">
        <f t="shared" si="97"/>
        <v>TG8</v>
      </c>
      <c r="C1153" t="str">
        <f t="shared" si="98"/>
        <v>Edit Voice</v>
      </c>
      <c r="E1153" t="s">
        <v>22</v>
      </c>
      <c r="F1153">
        <v>0</v>
      </c>
      <c r="G1153">
        <v>1</v>
      </c>
      <c r="H1153" s="3" t="s">
        <v>120</v>
      </c>
      <c r="I1153" t="str">
        <f t="shared" si="92"/>
        <v>/MiniDexed/TG8/Edit Voice/Osc Mode</v>
      </c>
      <c r="J1153">
        <f t="shared" si="93"/>
        <v>6</v>
      </c>
      <c r="K1153" cm="1">
        <f t="array" ref="K1153">INDEX(A1153:E1153,1,COUNTA(A1153:E1153))</f>
        <v>0</v>
      </c>
      <c r="L1153" t="e">
        <f>VLOOKUP(K1153,$K$2:L1152,2,FALSE)</f>
        <v>#N/A</v>
      </c>
    </row>
    <row r="1154" spans="1:12" outlineLevel="4" x14ac:dyDescent="0.25">
      <c r="A1154" t="str">
        <f t="shared" si="94"/>
        <v>MiniDexed</v>
      </c>
      <c r="B1154" t="str">
        <f t="shared" si="97"/>
        <v>TG8</v>
      </c>
      <c r="C1154" t="str">
        <f t="shared" si="98"/>
        <v>Edit Voice</v>
      </c>
      <c r="E1154" t="s">
        <v>23</v>
      </c>
      <c r="F1154">
        <v>0</v>
      </c>
      <c r="G1154">
        <v>99</v>
      </c>
      <c r="H1154" s="3" t="s">
        <v>121</v>
      </c>
      <c r="I1154" t="str">
        <f t="shared" si="92"/>
        <v>/MiniDexed/TG8/Edit Voice/EG Rate 1</v>
      </c>
      <c r="J1154">
        <f t="shared" si="93"/>
        <v>7</v>
      </c>
      <c r="K1154" cm="1">
        <f t="array" ref="K1154">INDEX(A1154:E1154,1,COUNTA(A1154:E1154))</f>
        <v>0</v>
      </c>
      <c r="L1154" t="e">
        <f>VLOOKUP(K1154,$K$2:L1153,2,FALSE)</f>
        <v>#N/A</v>
      </c>
    </row>
    <row r="1155" spans="1:12" outlineLevel="4" x14ac:dyDescent="0.25">
      <c r="A1155" t="str">
        <f t="shared" si="94"/>
        <v>MiniDexed</v>
      </c>
      <c r="B1155" t="str">
        <f t="shared" si="97"/>
        <v>TG8</v>
      </c>
      <c r="C1155" t="str">
        <f t="shared" si="98"/>
        <v>Edit Voice</v>
      </c>
      <c r="E1155" t="s">
        <v>24</v>
      </c>
      <c r="F1155">
        <v>0</v>
      </c>
      <c r="G1155">
        <v>99</v>
      </c>
      <c r="H1155" s="3" t="s">
        <v>122</v>
      </c>
      <c r="I1155" t="str">
        <f t="shared" ref="I1155:I1218" si="99">IF(LEN(A1155)&gt;0,"/"&amp;A1155,"")&amp;IF(LEN(B1155)&gt;0,"/"&amp;B1155,"")&amp;IF(LEN(C1155)&gt;0,"/"&amp;C1155,"")&amp;IF(LEN(D1155)&gt;0,"/"&amp;D1155,"")&amp;IF(LEN(E1155)&gt;0,"/"&amp;E1155,"")</f>
        <v>/MiniDexed/TG8/Edit Voice/EG Rate 2</v>
      </c>
      <c r="J1155">
        <f t="shared" ref="J1155:J1218" si="100">IF(COUNTA(A1155:E1155)=COUNTA(A1154:E1154),J1154+1,1)</f>
        <v>8</v>
      </c>
      <c r="K1155" cm="1">
        <f t="array" ref="K1155">INDEX(A1155:E1155,1,COUNTA(A1155:E1155))</f>
        <v>0</v>
      </c>
      <c r="L1155" t="e">
        <f>VLOOKUP(K1155,$K$2:L1154,2,FALSE)</f>
        <v>#N/A</v>
      </c>
    </row>
    <row r="1156" spans="1:12" outlineLevel="4" x14ac:dyDescent="0.25">
      <c r="A1156" t="str">
        <f t="shared" ref="A1156:A1219" si="101">A1155</f>
        <v>MiniDexed</v>
      </c>
      <c r="B1156" t="str">
        <f t="shared" si="97"/>
        <v>TG8</v>
      </c>
      <c r="C1156" t="str">
        <f t="shared" si="98"/>
        <v>Edit Voice</v>
      </c>
      <c r="E1156" t="s">
        <v>25</v>
      </c>
      <c r="F1156">
        <v>0</v>
      </c>
      <c r="G1156">
        <v>99</v>
      </c>
      <c r="H1156" s="3" t="s">
        <v>123</v>
      </c>
      <c r="I1156" t="str">
        <f t="shared" si="99"/>
        <v>/MiniDexed/TG8/Edit Voice/EG Rate 3</v>
      </c>
      <c r="J1156">
        <f t="shared" si="100"/>
        <v>9</v>
      </c>
      <c r="K1156" cm="1">
        <f t="array" ref="K1156">INDEX(A1156:E1156,1,COUNTA(A1156:E1156))</f>
        <v>0</v>
      </c>
      <c r="L1156" t="e">
        <f>VLOOKUP(K1156,$K$2:L1155,2,FALSE)</f>
        <v>#N/A</v>
      </c>
    </row>
    <row r="1157" spans="1:12" outlineLevel="4" x14ac:dyDescent="0.25">
      <c r="A1157" t="str">
        <f t="shared" si="101"/>
        <v>MiniDexed</v>
      </c>
      <c r="B1157" t="str">
        <f t="shared" si="97"/>
        <v>TG8</v>
      </c>
      <c r="C1157" t="str">
        <f t="shared" si="98"/>
        <v>Edit Voice</v>
      </c>
      <c r="E1157" t="s">
        <v>26</v>
      </c>
      <c r="F1157">
        <v>0</v>
      </c>
      <c r="G1157">
        <v>99</v>
      </c>
      <c r="H1157" s="3" t="s">
        <v>124</v>
      </c>
      <c r="I1157" t="str">
        <f t="shared" si="99"/>
        <v>/MiniDexed/TG8/Edit Voice/EG Rate 4</v>
      </c>
      <c r="J1157">
        <f t="shared" si="100"/>
        <v>10</v>
      </c>
      <c r="K1157" cm="1">
        <f t="array" ref="K1157">INDEX(A1157:E1157,1,COUNTA(A1157:E1157))</f>
        <v>0</v>
      </c>
      <c r="L1157" t="e">
        <f>VLOOKUP(K1157,$K$2:L1156,2,FALSE)</f>
        <v>#N/A</v>
      </c>
    </row>
    <row r="1158" spans="1:12" outlineLevel="4" x14ac:dyDescent="0.25">
      <c r="A1158" t="str">
        <f t="shared" si="101"/>
        <v>MiniDexed</v>
      </c>
      <c r="B1158" t="str">
        <f t="shared" si="97"/>
        <v>TG8</v>
      </c>
      <c r="C1158" t="str">
        <f t="shared" si="98"/>
        <v>Edit Voice</v>
      </c>
      <c r="E1158" t="s">
        <v>139</v>
      </c>
      <c r="F1158">
        <v>0</v>
      </c>
      <c r="G1158">
        <v>99</v>
      </c>
      <c r="H1158" s="3" t="s">
        <v>125</v>
      </c>
      <c r="I1158" t="str">
        <f t="shared" si="99"/>
        <v>/MiniDexed/TG8/Edit Voice/EG Level 1</v>
      </c>
      <c r="J1158">
        <f t="shared" si="100"/>
        <v>11</v>
      </c>
      <c r="K1158" cm="1">
        <f t="array" ref="K1158">INDEX(A1158:E1158,1,COUNTA(A1158:E1158))</f>
        <v>0</v>
      </c>
      <c r="L1158" t="e">
        <f>VLOOKUP(K1158,$K$2:L1157,2,FALSE)</f>
        <v>#N/A</v>
      </c>
    </row>
    <row r="1159" spans="1:12" outlineLevel="4" x14ac:dyDescent="0.25">
      <c r="A1159" t="str">
        <f t="shared" si="101"/>
        <v>MiniDexed</v>
      </c>
      <c r="B1159" t="str">
        <f t="shared" si="97"/>
        <v>TG8</v>
      </c>
      <c r="C1159" t="str">
        <f t="shared" si="98"/>
        <v>Edit Voice</v>
      </c>
      <c r="E1159" t="s">
        <v>140</v>
      </c>
      <c r="F1159">
        <v>0</v>
      </c>
      <c r="G1159">
        <v>99</v>
      </c>
      <c r="H1159" s="3" t="s">
        <v>126</v>
      </c>
      <c r="I1159" t="str">
        <f t="shared" si="99"/>
        <v>/MiniDexed/TG8/Edit Voice/EG Level 2</v>
      </c>
      <c r="J1159">
        <f t="shared" si="100"/>
        <v>12</v>
      </c>
      <c r="K1159" cm="1">
        <f t="array" ref="K1159">INDEX(A1159:E1159,1,COUNTA(A1159:E1159))</f>
        <v>0</v>
      </c>
      <c r="L1159" t="e">
        <f>VLOOKUP(K1159,$K$2:L1158,2,FALSE)</f>
        <v>#N/A</v>
      </c>
    </row>
    <row r="1160" spans="1:12" outlineLevel="4" x14ac:dyDescent="0.25">
      <c r="A1160" t="str">
        <f t="shared" si="101"/>
        <v>MiniDexed</v>
      </c>
      <c r="B1160" t="str">
        <f t="shared" si="97"/>
        <v>TG8</v>
      </c>
      <c r="C1160" t="str">
        <f t="shared" si="98"/>
        <v>Edit Voice</v>
      </c>
      <c r="E1160" t="s">
        <v>141</v>
      </c>
      <c r="F1160">
        <v>0</v>
      </c>
      <c r="G1160">
        <v>99</v>
      </c>
      <c r="H1160" s="3" t="s">
        <v>127</v>
      </c>
      <c r="I1160" t="str">
        <f t="shared" si="99"/>
        <v>/MiniDexed/TG8/Edit Voice/EG Level 3</v>
      </c>
      <c r="J1160">
        <f t="shared" si="100"/>
        <v>13</v>
      </c>
      <c r="K1160" cm="1">
        <f t="array" ref="K1160">INDEX(A1160:E1160,1,COUNTA(A1160:E1160))</f>
        <v>0</v>
      </c>
      <c r="L1160" t="e">
        <f>VLOOKUP(K1160,$K$2:L1159,2,FALSE)</f>
        <v>#N/A</v>
      </c>
    </row>
    <row r="1161" spans="1:12" outlineLevel="4" x14ac:dyDescent="0.25">
      <c r="A1161" t="str">
        <f t="shared" si="101"/>
        <v>MiniDexed</v>
      </c>
      <c r="B1161" t="str">
        <f t="shared" si="97"/>
        <v>TG8</v>
      </c>
      <c r="C1161" t="str">
        <f t="shared" si="98"/>
        <v>Edit Voice</v>
      </c>
      <c r="E1161" t="s">
        <v>142</v>
      </c>
      <c r="F1161">
        <v>0</v>
      </c>
      <c r="G1161">
        <v>99</v>
      </c>
      <c r="H1161" s="3" t="s">
        <v>128</v>
      </c>
      <c r="I1161" t="str">
        <f t="shared" si="99"/>
        <v>/MiniDexed/TG8/Edit Voice/EG Level 4</v>
      </c>
      <c r="J1161">
        <f t="shared" si="100"/>
        <v>14</v>
      </c>
      <c r="K1161" cm="1">
        <f t="array" ref="K1161">INDEX(A1161:E1161,1,COUNTA(A1161:E1161))</f>
        <v>0</v>
      </c>
      <c r="L1161" t="e">
        <f>VLOOKUP(K1161,$K$2:L1160,2,FALSE)</f>
        <v>#N/A</v>
      </c>
    </row>
    <row r="1162" spans="1:12" outlineLevel="4" x14ac:dyDescent="0.25">
      <c r="A1162" t="str">
        <f t="shared" si="101"/>
        <v>MiniDexed</v>
      </c>
      <c r="B1162" t="str">
        <f t="shared" si="97"/>
        <v>TG8</v>
      </c>
      <c r="C1162" t="str">
        <f t="shared" si="98"/>
        <v>Edit Voice</v>
      </c>
      <c r="E1162" t="s">
        <v>27</v>
      </c>
      <c r="F1162">
        <v>0</v>
      </c>
      <c r="G1162">
        <v>99</v>
      </c>
      <c r="H1162" s="3" t="s">
        <v>129</v>
      </c>
      <c r="I1162" t="str">
        <f t="shared" si="99"/>
        <v>/MiniDexed/TG8/Edit Voice/Break Point</v>
      </c>
      <c r="J1162">
        <f t="shared" si="100"/>
        <v>15</v>
      </c>
      <c r="K1162" cm="1">
        <f t="array" ref="K1162">INDEX(A1162:E1162,1,COUNTA(A1162:E1162))</f>
        <v>0</v>
      </c>
      <c r="L1162" t="e">
        <f>VLOOKUP(K1162,$K$2:L1161,2,FALSE)</f>
        <v>#N/A</v>
      </c>
    </row>
    <row r="1163" spans="1:12" outlineLevel="4" x14ac:dyDescent="0.25">
      <c r="A1163" t="str">
        <f t="shared" si="101"/>
        <v>MiniDexed</v>
      </c>
      <c r="B1163" t="str">
        <f t="shared" si="97"/>
        <v>TG8</v>
      </c>
      <c r="C1163" t="str">
        <f t="shared" si="98"/>
        <v>Edit Voice</v>
      </c>
      <c r="E1163" t="s">
        <v>28</v>
      </c>
      <c r="F1163">
        <v>0</v>
      </c>
      <c r="G1163">
        <v>99</v>
      </c>
      <c r="H1163" s="3" t="s">
        <v>130</v>
      </c>
      <c r="I1163" t="str">
        <f t="shared" si="99"/>
        <v>/MiniDexed/TG8/Edit Voice/L Key Depth</v>
      </c>
      <c r="J1163">
        <f t="shared" si="100"/>
        <v>16</v>
      </c>
      <c r="K1163" cm="1">
        <f t="array" ref="K1163">INDEX(A1163:E1163,1,COUNTA(A1163:E1163))</f>
        <v>0</v>
      </c>
      <c r="L1163" t="e">
        <f>VLOOKUP(K1163,$K$2:L1162,2,FALSE)</f>
        <v>#N/A</v>
      </c>
    </row>
    <row r="1164" spans="1:12" outlineLevel="4" x14ac:dyDescent="0.25">
      <c r="A1164" t="str">
        <f t="shared" si="101"/>
        <v>MiniDexed</v>
      </c>
      <c r="B1164" t="str">
        <f t="shared" si="97"/>
        <v>TG8</v>
      </c>
      <c r="C1164" t="str">
        <f t="shared" si="98"/>
        <v>Edit Voice</v>
      </c>
      <c r="E1164" t="s">
        <v>29</v>
      </c>
      <c r="F1164">
        <v>0</v>
      </c>
      <c r="G1164">
        <v>99</v>
      </c>
      <c r="H1164" s="3" t="s">
        <v>131</v>
      </c>
      <c r="I1164" t="str">
        <f t="shared" si="99"/>
        <v>/MiniDexed/TG8/Edit Voice/R Key Depth</v>
      </c>
      <c r="J1164">
        <f t="shared" si="100"/>
        <v>17</v>
      </c>
      <c r="K1164" cm="1">
        <f t="array" ref="K1164">INDEX(A1164:E1164,1,COUNTA(A1164:E1164))</f>
        <v>0</v>
      </c>
      <c r="L1164" t="e">
        <f>VLOOKUP(K1164,$K$2:L1163,2,FALSE)</f>
        <v>#N/A</v>
      </c>
    </row>
    <row r="1165" spans="1:12" outlineLevel="4" x14ac:dyDescent="0.25">
      <c r="A1165" t="str">
        <f t="shared" si="101"/>
        <v>MiniDexed</v>
      </c>
      <c r="B1165" t="str">
        <f t="shared" si="97"/>
        <v>TG8</v>
      </c>
      <c r="C1165" t="str">
        <f t="shared" si="98"/>
        <v>Edit Voice</v>
      </c>
      <c r="E1165" t="s">
        <v>30</v>
      </c>
      <c r="F1165">
        <v>0</v>
      </c>
      <c r="G1165">
        <v>3</v>
      </c>
      <c r="H1165" s="3" t="s">
        <v>132</v>
      </c>
      <c r="I1165" t="str">
        <f t="shared" si="99"/>
        <v>/MiniDexed/TG8/Edit Voice/L Key Scale</v>
      </c>
      <c r="J1165">
        <f t="shared" si="100"/>
        <v>18</v>
      </c>
      <c r="K1165" cm="1">
        <f t="array" ref="K1165">INDEX(A1165:E1165,1,COUNTA(A1165:E1165))</f>
        <v>0</v>
      </c>
      <c r="L1165" t="e">
        <f>VLOOKUP(K1165,$K$2:L1164,2,FALSE)</f>
        <v>#N/A</v>
      </c>
    </row>
    <row r="1166" spans="1:12" outlineLevel="4" x14ac:dyDescent="0.25">
      <c r="A1166" t="str">
        <f t="shared" si="101"/>
        <v>MiniDexed</v>
      </c>
      <c r="B1166" t="str">
        <f t="shared" si="97"/>
        <v>TG8</v>
      </c>
      <c r="C1166" t="str">
        <f t="shared" si="98"/>
        <v>Edit Voice</v>
      </c>
      <c r="E1166" t="s">
        <v>31</v>
      </c>
      <c r="F1166">
        <v>0</v>
      </c>
      <c r="G1166">
        <v>3</v>
      </c>
      <c r="H1166" s="3" t="s">
        <v>133</v>
      </c>
      <c r="I1166" t="str">
        <f t="shared" si="99"/>
        <v>/MiniDexed/TG8/Edit Voice/R Key Scale</v>
      </c>
      <c r="J1166">
        <f t="shared" si="100"/>
        <v>19</v>
      </c>
      <c r="K1166" cm="1">
        <f t="array" ref="K1166">INDEX(A1166:E1166,1,COUNTA(A1166:E1166))</f>
        <v>0</v>
      </c>
      <c r="L1166" t="e">
        <f>VLOOKUP(K1166,$K$2:L1165,2,FALSE)</f>
        <v>#N/A</v>
      </c>
    </row>
    <row r="1167" spans="1:12" outlineLevel="4" x14ac:dyDescent="0.25">
      <c r="A1167" t="str">
        <f t="shared" si="101"/>
        <v>MiniDexed</v>
      </c>
      <c r="B1167" t="str">
        <f t="shared" si="97"/>
        <v>TG8</v>
      </c>
      <c r="C1167" t="str">
        <f t="shared" si="98"/>
        <v>Edit Voice</v>
      </c>
      <c r="E1167" t="s">
        <v>32</v>
      </c>
      <c r="F1167">
        <v>0</v>
      </c>
      <c r="G1167">
        <v>7</v>
      </c>
      <c r="H1167" s="3" t="s">
        <v>134</v>
      </c>
      <c r="I1167" t="str">
        <f t="shared" si="99"/>
        <v>/MiniDexed/TG8/Edit Voice/Rate Scaling</v>
      </c>
      <c r="J1167">
        <f t="shared" si="100"/>
        <v>20</v>
      </c>
      <c r="K1167" cm="1">
        <f t="array" ref="K1167">INDEX(A1167:E1167,1,COUNTA(A1167:E1167))</f>
        <v>0</v>
      </c>
      <c r="L1167" t="e">
        <f>VLOOKUP(K1167,$K$2:L1166,2,FALSE)</f>
        <v>#N/A</v>
      </c>
    </row>
    <row r="1168" spans="1:12" outlineLevel="4" x14ac:dyDescent="0.25">
      <c r="A1168" t="str">
        <f t="shared" si="101"/>
        <v>MiniDexed</v>
      </c>
      <c r="B1168" t="str">
        <f t="shared" si="97"/>
        <v>TG8</v>
      </c>
      <c r="C1168" t="str">
        <f t="shared" si="98"/>
        <v>Edit Voice</v>
      </c>
      <c r="E1168" t="s">
        <v>34</v>
      </c>
      <c r="F1168">
        <v>0</v>
      </c>
      <c r="G1168">
        <v>3</v>
      </c>
      <c r="H1168" s="3" t="s">
        <v>135</v>
      </c>
      <c r="I1168" t="str">
        <f t="shared" si="99"/>
        <v>/MiniDexed/TG8/Edit Voice/A Mod Sens.</v>
      </c>
      <c r="J1168">
        <f t="shared" si="100"/>
        <v>21</v>
      </c>
      <c r="K1168" cm="1">
        <f t="array" ref="K1168">INDEX(A1168:E1168,1,COUNTA(A1168:E1168))</f>
        <v>0</v>
      </c>
      <c r="L1168" t="e">
        <f>VLOOKUP(K1168,$K$2:L1167,2,FALSE)</f>
        <v>#N/A</v>
      </c>
    </row>
    <row r="1169" spans="1:12" outlineLevel="4" x14ac:dyDescent="0.25">
      <c r="A1169" t="str">
        <f t="shared" si="101"/>
        <v>MiniDexed</v>
      </c>
      <c r="B1169" t="str">
        <f t="shared" si="97"/>
        <v>TG8</v>
      </c>
      <c r="C1169" t="str">
        <f t="shared" si="98"/>
        <v>Edit Voice</v>
      </c>
      <c r="E1169" t="s">
        <v>33</v>
      </c>
      <c r="F1169">
        <v>0</v>
      </c>
      <c r="G1169">
        <v>7</v>
      </c>
      <c r="H1169" s="3" t="s">
        <v>136</v>
      </c>
      <c r="I1169" t="str">
        <f t="shared" si="99"/>
        <v>/MiniDexed/TG8/Edit Voice/K Vel. Sens</v>
      </c>
      <c r="J1169">
        <f t="shared" si="100"/>
        <v>22</v>
      </c>
      <c r="K1169" cm="1">
        <f t="array" ref="K1169">INDEX(A1169:E1169,1,COUNTA(A1169:E1169))</f>
        <v>0</v>
      </c>
      <c r="L1169" t="e">
        <f>VLOOKUP(K1169,$K$2:L1168,2,FALSE)</f>
        <v>#N/A</v>
      </c>
    </row>
    <row r="1170" spans="1:12" outlineLevel="3" x14ac:dyDescent="0.25">
      <c r="A1170" t="str">
        <f t="shared" si="101"/>
        <v>MiniDexed</v>
      </c>
      <c r="B1170" t="str">
        <f t="shared" si="97"/>
        <v>TG8</v>
      </c>
      <c r="C1170" t="str">
        <f t="shared" si="98"/>
        <v>Edit Voice</v>
      </c>
      <c r="D1170" s="1" t="s">
        <v>35</v>
      </c>
      <c r="I1170" t="str">
        <f t="shared" si="99"/>
        <v>/MiniDexed/TG8/Edit Voice/OP2</v>
      </c>
      <c r="J1170">
        <f t="shared" si="100"/>
        <v>23</v>
      </c>
      <c r="K1170" t="str" cm="1">
        <f t="array" ref="K1170">INDEX(A1170:E1170,1,COUNTA(A1170:E1170))</f>
        <v>OP2</v>
      </c>
      <c r="L1170" t="str">
        <f>VLOOKUP(K1170,$K$2:L1169,2,FALSE)</f>
        <v>OP2</v>
      </c>
    </row>
    <row r="1171" spans="1:12" outlineLevel="4" x14ac:dyDescent="0.25">
      <c r="A1171" t="str">
        <f t="shared" si="101"/>
        <v>MiniDexed</v>
      </c>
      <c r="B1171" t="str">
        <f t="shared" si="97"/>
        <v>TG8</v>
      </c>
      <c r="C1171" t="str">
        <f t="shared" si="98"/>
        <v>Edit Voice</v>
      </c>
      <c r="E1171" t="s">
        <v>18</v>
      </c>
      <c r="F1171">
        <v>0</v>
      </c>
      <c r="G1171">
        <v>99</v>
      </c>
      <c r="H1171" s="3" t="s">
        <v>116</v>
      </c>
      <c r="I1171" t="str">
        <f t="shared" si="99"/>
        <v>/MiniDexed/TG8/Edit Voice/Output Level</v>
      </c>
      <c r="J1171">
        <f t="shared" si="100"/>
        <v>24</v>
      </c>
      <c r="K1171" cm="1">
        <f t="array" ref="K1171">INDEX(A1171:E1171,1,COUNTA(A1171:E1171))</f>
        <v>0</v>
      </c>
      <c r="L1171" t="e">
        <f>VLOOKUP(K1171,$K$2:L1170,2,FALSE)</f>
        <v>#N/A</v>
      </c>
    </row>
    <row r="1172" spans="1:12" outlineLevel="4" x14ac:dyDescent="0.25">
      <c r="A1172" t="str">
        <f t="shared" si="101"/>
        <v>MiniDexed</v>
      </c>
      <c r="B1172" t="str">
        <f t="shared" si="97"/>
        <v>TG8</v>
      </c>
      <c r="C1172" t="str">
        <f t="shared" si="98"/>
        <v>Edit Voice</v>
      </c>
      <c r="E1172" t="s">
        <v>19</v>
      </c>
      <c r="F1172">
        <v>0</v>
      </c>
      <c r="G1172">
        <v>31</v>
      </c>
      <c r="H1172" s="3" t="s">
        <v>117</v>
      </c>
      <c r="I1172" t="str">
        <f t="shared" si="99"/>
        <v>/MiniDexed/TG8/Edit Voice/Freq Coarse</v>
      </c>
      <c r="J1172">
        <f t="shared" si="100"/>
        <v>25</v>
      </c>
      <c r="K1172" cm="1">
        <f t="array" ref="K1172">INDEX(A1172:E1172,1,COUNTA(A1172:E1172))</f>
        <v>0</v>
      </c>
      <c r="L1172" t="e">
        <f>VLOOKUP(K1172,$K$2:L1171,2,FALSE)</f>
        <v>#N/A</v>
      </c>
    </row>
    <row r="1173" spans="1:12" outlineLevel="4" x14ac:dyDescent="0.25">
      <c r="A1173" t="str">
        <f t="shared" si="101"/>
        <v>MiniDexed</v>
      </c>
      <c r="B1173" t="str">
        <f t="shared" si="97"/>
        <v>TG8</v>
      </c>
      <c r="C1173" t="str">
        <f t="shared" si="98"/>
        <v>Edit Voice</v>
      </c>
      <c r="E1173" t="s">
        <v>20</v>
      </c>
      <c r="F1173">
        <v>0</v>
      </c>
      <c r="G1173">
        <v>99</v>
      </c>
      <c r="H1173" s="3" t="s">
        <v>118</v>
      </c>
      <c r="I1173" t="str">
        <f t="shared" si="99"/>
        <v>/MiniDexed/TG8/Edit Voice/Freq Fine</v>
      </c>
      <c r="J1173">
        <f t="shared" si="100"/>
        <v>26</v>
      </c>
      <c r="K1173" cm="1">
        <f t="array" ref="K1173">INDEX(A1173:E1173,1,COUNTA(A1173:E1173))</f>
        <v>0</v>
      </c>
      <c r="L1173" t="e">
        <f>VLOOKUP(K1173,$K$2:L1172,2,FALSE)</f>
        <v>#N/A</v>
      </c>
    </row>
    <row r="1174" spans="1:12" outlineLevel="4" x14ac:dyDescent="0.25">
      <c r="A1174" t="str">
        <f t="shared" si="101"/>
        <v>MiniDexed</v>
      </c>
      <c r="B1174" t="str">
        <f t="shared" si="97"/>
        <v>TG8</v>
      </c>
      <c r="C1174" t="str">
        <f t="shared" si="98"/>
        <v>Edit Voice</v>
      </c>
      <c r="E1174" t="s">
        <v>21</v>
      </c>
      <c r="F1174">
        <v>0</v>
      </c>
      <c r="G1174">
        <v>14</v>
      </c>
      <c r="H1174" s="3" t="s">
        <v>119</v>
      </c>
      <c r="I1174" t="str">
        <f t="shared" si="99"/>
        <v>/MiniDexed/TG8/Edit Voice/Osc Detune</v>
      </c>
      <c r="J1174">
        <f t="shared" si="100"/>
        <v>27</v>
      </c>
      <c r="K1174" cm="1">
        <f t="array" ref="K1174">INDEX(A1174:E1174,1,COUNTA(A1174:E1174))</f>
        <v>0</v>
      </c>
      <c r="L1174" t="e">
        <f>VLOOKUP(K1174,$K$2:L1173,2,FALSE)</f>
        <v>#N/A</v>
      </c>
    </row>
    <row r="1175" spans="1:12" outlineLevel="4" x14ac:dyDescent="0.25">
      <c r="A1175" t="str">
        <f t="shared" si="101"/>
        <v>MiniDexed</v>
      </c>
      <c r="B1175" t="str">
        <f t="shared" si="97"/>
        <v>TG8</v>
      </c>
      <c r="C1175" t="str">
        <f t="shared" si="98"/>
        <v>Edit Voice</v>
      </c>
      <c r="E1175" t="s">
        <v>22</v>
      </c>
      <c r="F1175">
        <v>0</v>
      </c>
      <c r="G1175">
        <v>1</v>
      </c>
      <c r="H1175" s="3" t="s">
        <v>120</v>
      </c>
      <c r="I1175" t="str">
        <f t="shared" si="99"/>
        <v>/MiniDexed/TG8/Edit Voice/Osc Mode</v>
      </c>
      <c r="J1175">
        <f t="shared" si="100"/>
        <v>28</v>
      </c>
      <c r="K1175" cm="1">
        <f t="array" ref="K1175">INDEX(A1175:E1175,1,COUNTA(A1175:E1175))</f>
        <v>0</v>
      </c>
      <c r="L1175" t="e">
        <f>VLOOKUP(K1175,$K$2:L1174,2,FALSE)</f>
        <v>#N/A</v>
      </c>
    </row>
    <row r="1176" spans="1:12" outlineLevel="4" x14ac:dyDescent="0.25">
      <c r="A1176" t="str">
        <f t="shared" si="101"/>
        <v>MiniDexed</v>
      </c>
      <c r="B1176" t="str">
        <f t="shared" si="97"/>
        <v>TG8</v>
      </c>
      <c r="C1176" t="str">
        <f t="shared" si="98"/>
        <v>Edit Voice</v>
      </c>
      <c r="E1176" t="s">
        <v>23</v>
      </c>
      <c r="F1176">
        <v>0</v>
      </c>
      <c r="G1176">
        <v>99</v>
      </c>
      <c r="H1176" s="3" t="s">
        <v>121</v>
      </c>
      <c r="I1176" t="str">
        <f t="shared" si="99"/>
        <v>/MiniDexed/TG8/Edit Voice/EG Rate 1</v>
      </c>
      <c r="J1176">
        <f t="shared" si="100"/>
        <v>29</v>
      </c>
      <c r="K1176" cm="1">
        <f t="array" ref="K1176">INDEX(A1176:E1176,1,COUNTA(A1176:E1176))</f>
        <v>0</v>
      </c>
      <c r="L1176" t="e">
        <f>VLOOKUP(K1176,$K$2:L1175,2,FALSE)</f>
        <v>#N/A</v>
      </c>
    </row>
    <row r="1177" spans="1:12" outlineLevel="4" x14ac:dyDescent="0.25">
      <c r="A1177" t="str">
        <f t="shared" si="101"/>
        <v>MiniDexed</v>
      </c>
      <c r="B1177" t="str">
        <f t="shared" si="97"/>
        <v>TG8</v>
      </c>
      <c r="C1177" t="str">
        <f t="shared" si="98"/>
        <v>Edit Voice</v>
      </c>
      <c r="E1177" t="s">
        <v>24</v>
      </c>
      <c r="F1177">
        <v>0</v>
      </c>
      <c r="G1177">
        <v>99</v>
      </c>
      <c r="H1177" s="3" t="s">
        <v>122</v>
      </c>
      <c r="I1177" t="str">
        <f t="shared" si="99"/>
        <v>/MiniDexed/TG8/Edit Voice/EG Rate 2</v>
      </c>
      <c r="J1177">
        <f t="shared" si="100"/>
        <v>30</v>
      </c>
      <c r="K1177" cm="1">
        <f t="array" ref="K1177">INDEX(A1177:E1177,1,COUNTA(A1177:E1177))</f>
        <v>0</v>
      </c>
      <c r="L1177" t="e">
        <f>VLOOKUP(K1177,$K$2:L1176,2,FALSE)</f>
        <v>#N/A</v>
      </c>
    </row>
    <row r="1178" spans="1:12" outlineLevel="4" x14ac:dyDescent="0.25">
      <c r="A1178" t="str">
        <f t="shared" si="101"/>
        <v>MiniDexed</v>
      </c>
      <c r="B1178" t="str">
        <f t="shared" si="97"/>
        <v>TG8</v>
      </c>
      <c r="C1178" t="str">
        <f t="shared" si="98"/>
        <v>Edit Voice</v>
      </c>
      <c r="E1178" t="s">
        <v>25</v>
      </c>
      <c r="F1178">
        <v>0</v>
      </c>
      <c r="G1178">
        <v>99</v>
      </c>
      <c r="H1178" s="3" t="s">
        <v>123</v>
      </c>
      <c r="I1178" t="str">
        <f t="shared" si="99"/>
        <v>/MiniDexed/TG8/Edit Voice/EG Rate 3</v>
      </c>
      <c r="J1178">
        <f t="shared" si="100"/>
        <v>31</v>
      </c>
      <c r="K1178" cm="1">
        <f t="array" ref="K1178">INDEX(A1178:E1178,1,COUNTA(A1178:E1178))</f>
        <v>0</v>
      </c>
      <c r="L1178" t="e">
        <f>VLOOKUP(K1178,$K$2:L1177,2,FALSE)</f>
        <v>#N/A</v>
      </c>
    </row>
    <row r="1179" spans="1:12" outlineLevel="4" x14ac:dyDescent="0.25">
      <c r="A1179" t="str">
        <f t="shared" si="101"/>
        <v>MiniDexed</v>
      </c>
      <c r="B1179" t="str">
        <f t="shared" si="97"/>
        <v>TG8</v>
      </c>
      <c r="C1179" t="str">
        <f t="shared" si="98"/>
        <v>Edit Voice</v>
      </c>
      <c r="E1179" t="s">
        <v>26</v>
      </c>
      <c r="F1179">
        <v>0</v>
      </c>
      <c r="G1179">
        <v>99</v>
      </c>
      <c r="H1179" s="3" t="s">
        <v>124</v>
      </c>
      <c r="I1179" t="str">
        <f t="shared" si="99"/>
        <v>/MiniDexed/TG8/Edit Voice/EG Rate 4</v>
      </c>
      <c r="J1179">
        <f t="shared" si="100"/>
        <v>32</v>
      </c>
      <c r="K1179" cm="1">
        <f t="array" ref="K1179">INDEX(A1179:E1179,1,COUNTA(A1179:E1179))</f>
        <v>0</v>
      </c>
      <c r="L1179" t="e">
        <f>VLOOKUP(K1179,$K$2:L1178,2,FALSE)</f>
        <v>#N/A</v>
      </c>
    </row>
    <row r="1180" spans="1:12" outlineLevel="4" x14ac:dyDescent="0.25">
      <c r="A1180" t="str">
        <f t="shared" si="101"/>
        <v>MiniDexed</v>
      </c>
      <c r="B1180" t="str">
        <f t="shared" si="97"/>
        <v>TG8</v>
      </c>
      <c r="C1180" t="str">
        <f t="shared" si="98"/>
        <v>Edit Voice</v>
      </c>
      <c r="E1180" t="s">
        <v>139</v>
      </c>
      <c r="F1180">
        <v>0</v>
      </c>
      <c r="G1180">
        <v>99</v>
      </c>
      <c r="H1180" s="3" t="s">
        <v>125</v>
      </c>
      <c r="I1180" t="str">
        <f t="shared" si="99"/>
        <v>/MiniDexed/TG8/Edit Voice/EG Level 1</v>
      </c>
      <c r="J1180">
        <f t="shared" si="100"/>
        <v>33</v>
      </c>
      <c r="K1180" cm="1">
        <f t="array" ref="K1180">INDEX(A1180:E1180,1,COUNTA(A1180:E1180))</f>
        <v>0</v>
      </c>
      <c r="L1180" t="e">
        <f>VLOOKUP(K1180,$K$2:L1179,2,FALSE)</f>
        <v>#N/A</v>
      </c>
    </row>
    <row r="1181" spans="1:12" outlineLevel="4" x14ac:dyDescent="0.25">
      <c r="A1181" t="str">
        <f t="shared" si="101"/>
        <v>MiniDexed</v>
      </c>
      <c r="B1181" t="str">
        <f t="shared" si="97"/>
        <v>TG8</v>
      </c>
      <c r="C1181" t="str">
        <f t="shared" si="98"/>
        <v>Edit Voice</v>
      </c>
      <c r="E1181" t="s">
        <v>140</v>
      </c>
      <c r="F1181">
        <v>0</v>
      </c>
      <c r="G1181">
        <v>99</v>
      </c>
      <c r="H1181" s="3" t="s">
        <v>126</v>
      </c>
      <c r="I1181" t="str">
        <f t="shared" si="99"/>
        <v>/MiniDexed/TG8/Edit Voice/EG Level 2</v>
      </c>
      <c r="J1181">
        <f t="shared" si="100"/>
        <v>34</v>
      </c>
      <c r="K1181" cm="1">
        <f t="array" ref="K1181">INDEX(A1181:E1181,1,COUNTA(A1181:E1181))</f>
        <v>0</v>
      </c>
      <c r="L1181" t="e">
        <f>VLOOKUP(K1181,$K$2:L1180,2,FALSE)</f>
        <v>#N/A</v>
      </c>
    </row>
    <row r="1182" spans="1:12" outlineLevel="4" x14ac:dyDescent="0.25">
      <c r="A1182" t="str">
        <f t="shared" si="101"/>
        <v>MiniDexed</v>
      </c>
      <c r="B1182" t="str">
        <f t="shared" si="97"/>
        <v>TG8</v>
      </c>
      <c r="C1182" t="str">
        <f t="shared" si="98"/>
        <v>Edit Voice</v>
      </c>
      <c r="E1182" t="s">
        <v>141</v>
      </c>
      <c r="F1182">
        <v>0</v>
      </c>
      <c r="G1182">
        <v>99</v>
      </c>
      <c r="H1182" s="3" t="s">
        <v>127</v>
      </c>
      <c r="I1182" t="str">
        <f t="shared" si="99"/>
        <v>/MiniDexed/TG8/Edit Voice/EG Level 3</v>
      </c>
      <c r="J1182">
        <f t="shared" si="100"/>
        <v>35</v>
      </c>
      <c r="K1182" cm="1">
        <f t="array" ref="K1182">INDEX(A1182:E1182,1,COUNTA(A1182:E1182))</f>
        <v>0</v>
      </c>
      <c r="L1182" t="e">
        <f>VLOOKUP(K1182,$K$2:L1181,2,FALSE)</f>
        <v>#N/A</v>
      </c>
    </row>
    <row r="1183" spans="1:12" outlineLevel="4" x14ac:dyDescent="0.25">
      <c r="A1183" t="str">
        <f t="shared" si="101"/>
        <v>MiniDexed</v>
      </c>
      <c r="B1183" t="str">
        <f t="shared" si="97"/>
        <v>TG8</v>
      </c>
      <c r="C1183" t="str">
        <f t="shared" si="98"/>
        <v>Edit Voice</v>
      </c>
      <c r="E1183" t="s">
        <v>142</v>
      </c>
      <c r="F1183">
        <v>0</v>
      </c>
      <c r="G1183">
        <v>99</v>
      </c>
      <c r="H1183" s="3" t="s">
        <v>128</v>
      </c>
      <c r="I1183" t="str">
        <f t="shared" si="99"/>
        <v>/MiniDexed/TG8/Edit Voice/EG Level 4</v>
      </c>
      <c r="J1183">
        <f t="shared" si="100"/>
        <v>36</v>
      </c>
      <c r="K1183" cm="1">
        <f t="array" ref="K1183">INDEX(A1183:E1183,1,COUNTA(A1183:E1183))</f>
        <v>0</v>
      </c>
      <c r="L1183" t="e">
        <f>VLOOKUP(K1183,$K$2:L1182,2,FALSE)</f>
        <v>#N/A</v>
      </c>
    </row>
    <row r="1184" spans="1:12" outlineLevel="4" x14ac:dyDescent="0.25">
      <c r="A1184" t="str">
        <f t="shared" si="101"/>
        <v>MiniDexed</v>
      </c>
      <c r="B1184" t="str">
        <f t="shared" si="97"/>
        <v>TG8</v>
      </c>
      <c r="C1184" t="str">
        <f t="shared" si="98"/>
        <v>Edit Voice</v>
      </c>
      <c r="E1184" t="s">
        <v>27</v>
      </c>
      <c r="F1184">
        <v>0</v>
      </c>
      <c r="G1184">
        <v>99</v>
      </c>
      <c r="H1184" s="3" t="s">
        <v>129</v>
      </c>
      <c r="I1184" t="str">
        <f t="shared" si="99"/>
        <v>/MiniDexed/TG8/Edit Voice/Break Point</v>
      </c>
      <c r="J1184">
        <f t="shared" si="100"/>
        <v>37</v>
      </c>
      <c r="K1184" cm="1">
        <f t="array" ref="K1184">INDEX(A1184:E1184,1,COUNTA(A1184:E1184))</f>
        <v>0</v>
      </c>
      <c r="L1184" t="e">
        <f>VLOOKUP(K1184,$K$2:L1183,2,FALSE)</f>
        <v>#N/A</v>
      </c>
    </row>
    <row r="1185" spans="1:12" outlineLevel="4" x14ac:dyDescent="0.25">
      <c r="A1185" t="str">
        <f t="shared" si="101"/>
        <v>MiniDexed</v>
      </c>
      <c r="B1185" t="str">
        <f t="shared" si="97"/>
        <v>TG8</v>
      </c>
      <c r="C1185" t="str">
        <f t="shared" si="98"/>
        <v>Edit Voice</v>
      </c>
      <c r="E1185" t="s">
        <v>28</v>
      </c>
      <c r="F1185">
        <v>0</v>
      </c>
      <c r="G1185">
        <v>99</v>
      </c>
      <c r="H1185" s="3" t="s">
        <v>130</v>
      </c>
      <c r="I1185" t="str">
        <f t="shared" si="99"/>
        <v>/MiniDexed/TG8/Edit Voice/L Key Depth</v>
      </c>
      <c r="J1185">
        <f t="shared" si="100"/>
        <v>38</v>
      </c>
      <c r="K1185" cm="1">
        <f t="array" ref="K1185">INDEX(A1185:E1185,1,COUNTA(A1185:E1185))</f>
        <v>0</v>
      </c>
      <c r="L1185" t="e">
        <f>VLOOKUP(K1185,$K$2:L1184,2,FALSE)</f>
        <v>#N/A</v>
      </c>
    </row>
    <row r="1186" spans="1:12" outlineLevel="4" x14ac:dyDescent="0.25">
      <c r="A1186" t="str">
        <f t="shared" si="101"/>
        <v>MiniDexed</v>
      </c>
      <c r="B1186" t="str">
        <f t="shared" si="97"/>
        <v>TG8</v>
      </c>
      <c r="C1186" t="str">
        <f t="shared" si="98"/>
        <v>Edit Voice</v>
      </c>
      <c r="E1186" t="s">
        <v>29</v>
      </c>
      <c r="F1186">
        <v>0</v>
      </c>
      <c r="G1186">
        <v>99</v>
      </c>
      <c r="H1186" s="3" t="s">
        <v>131</v>
      </c>
      <c r="I1186" t="str">
        <f t="shared" si="99"/>
        <v>/MiniDexed/TG8/Edit Voice/R Key Depth</v>
      </c>
      <c r="J1186">
        <f t="shared" si="100"/>
        <v>39</v>
      </c>
      <c r="K1186" cm="1">
        <f t="array" ref="K1186">INDEX(A1186:E1186,1,COUNTA(A1186:E1186))</f>
        <v>0</v>
      </c>
      <c r="L1186" t="e">
        <f>VLOOKUP(K1186,$K$2:L1185,2,FALSE)</f>
        <v>#N/A</v>
      </c>
    </row>
    <row r="1187" spans="1:12" outlineLevel="4" x14ac:dyDescent="0.25">
      <c r="A1187" t="str">
        <f t="shared" si="101"/>
        <v>MiniDexed</v>
      </c>
      <c r="B1187" t="str">
        <f t="shared" si="97"/>
        <v>TG8</v>
      </c>
      <c r="C1187" t="str">
        <f t="shared" si="98"/>
        <v>Edit Voice</v>
      </c>
      <c r="E1187" t="s">
        <v>30</v>
      </c>
      <c r="F1187">
        <v>0</v>
      </c>
      <c r="G1187">
        <v>3</v>
      </c>
      <c r="H1187" s="3" t="s">
        <v>132</v>
      </c>
      <c r="I1187" t="str">
        <f t="shared" si="99"/>
        <v>/MiniDexed/TG8/Edit Voice/L Key Scale</v>
      </c>
      <c r="J1187">
        <f t="shared" si="100"/>
        <v>40</v>
      </c>
      <c r="K1187" cm="1">
        <f t="array" ref="K1187">INDEX(A1187:E1187,1,COUNTA(A1187:E1187))</f>
        <v>0</v>
      </c>
      <c r="L1187" t="e">
        <f>VLOOKUP(K1187,$K$2:L1186,2,FALSE)</f>
        <v>#N/A</v>
      </c>
    </row>
    <row r="1188" spans="1:12" outlineLevel="4" x14ac:dyDescent="0.25">
      <c r="A1188" t="str">
        <f t="shared" si="101"/>
        <v>MiniDexed</v>
      </c>
      <c r="B1188" t="str">
        <f t="shared" si="97"/>
        <v>TG8</v>
      </c>
      <c r="C1188" t="str">
        <f t="shared" si="98"/>
        <v>Edit Voice</v>
      </c>
      <c r="E1188" t="s">
        <v>31</v>
      </c>
      <c r="F1188">
        <v>0</v>
      </c>
      <c r="G1188">
        <v>3</v>
      </c>
      <c r="H1188" s="3" t="s">
        <v>133</v>
      </c>
      <c r="I1188" t="str">
        <f t="shared" si="99"/>
        <v>/MiniDexed/TG8/Edit Voice/R Key Scale</v>
      </c>
      <c r="J1188">
        <f t="shared" si="100"/>
        <v>41</v>
      </c>
      <c r="K1188" cm="1">
        <f t="array" ref="K1188">INDEX(A1188:E1188,1,COUNTA(A1188:E1188))</f>
        <v>0</v>
      </c>
      <c r="L1188" t="e">
        <f>VLOOKUP(K1188,$K$2:L1187,2,FALSE)</f>
        <v>#N/A</v>
      </c>
    </row>
    <row r="1189" spans="1:12" outlineLevel="4" x14ac:dyDescent="0.25">
      <c r="A1189" t="str">
        <f t="shared" si="101"/>
        <v>MiniDexed</v>
      </c>
      <c r="B1189" t="str">
        <f t="shared" si="97"/>
        <v>TG8</v>
      </c>
      <c r="C1189" t="str">
        <f t="shared" si="98"/>
        <v>Edit Voice</v>
      </c>
      <c r="E1189" t="s">
        <v>32</v>
      </c>
      <c r="F1189">
        <v>0</v>
      </c>
      <c r="G1189">
        <v>7</v>
      </c>
      <c r="H1189" s="3" t="s">
        <v>134</v>
      </c>
      <c r="I1189" t="str">
        <f t="shared" si="99"/>
        <v>/MiniDexed/TG8/Edit Voice/Rate Scaling</v>
      </c>
      <c r="J1189">
        <f t="shared" si="100"/>
        <v>42</v>
      </c>
      <c r="K1189" cm="1">
        <f t="array" ref="K1189">INDEX(A1189:E1189,1,COUNTA(A1189:E1189))</f>
        <v>0</v>
      </c>
      <c r="L1189" t="e">
        <f>VLOOKUP(K1189,$K$2:L1188,2,FALSE)</f>
        <v>#N/A</v>
      </c>
    </row>
    <row r="1190" spans="1:12" outlineLevel="4" x14ac:dyDescent="0.25">
      <c r="A1190" t="str">
        <f t="shared" si="101"/>
        <v>MiniDexed</v>
      </c>
      <c r="B1190" t="str">
        <f t="shared" si="97"/>
        <v>TG8</v>
      </c>
      <c r="C1190" t="str">
        <f t="shared" si="98"/>
        <v>Edit Voice</v>
      </c>
      <c r="E1190" t="s">
        <v>34</v>
      </c>
      <c r="F1190">
        <v>0</v>
      </c>
      <c r="G1190">
        <v>3</v>
      </c>
      <c r="H1190" s="3" t="s">
        <v>135</v>
      </c>
      <c r="I1190" t="str">
        <f t="shared" si="99"/>
        <v>/MiniDexed/TG8/Edit Voice/A Mod Sens.</v>
      </c>
      <c r="J1190">
        <f t="shared" si="100"/>
        <v>43</v>
      </c>
      <c r="K1190" cm="1">
        <f t="array" ref="K1190">INDEX(A1190:E1190,1,COUNTA(A1190:E1190))</f>
        <v>0</v>
      </c>
      <c r="L1190" t="e">
        <f>VLOOKUP(K1190,$K$2:L1189,2,FALSE)</f>
        <v>#N/A</v>
      </c>
    </row>
    <row r="1191" spans="1:12" outlineLevel="4" x14ac:dyDescent="0.25">
      <c r="A1191" t="str">
        <f t="shared" si="101"/>
        <v>MiniDexed</v>
      </c>
      <c r="B1191" t="str">
        <f t="shared" si="97"/>
        <v>TG8</v>
      </c>
      <c r="C1191" t="str">
        <f t="shared" si="98"/>
        <v>Edit Voice</v>
      </c>
      <c r="E1191" t="s">
        <v>33</v>
      </c>
      <c r="F1191">
        <v>0</v>
      </c>
      <c r="G1191">
        <v>7</v>
      </c>
      <c r="H1191" s="3" t="s">
        <v>136</v>
      </c>
      <c r="I1191" t="str">
        <f t="shared" si="99"/>
        <v>/MiniDexed/TG8/Edit Voice/K Vel. Sens</v>
      </c>
      <c r="J1191">
        <f t="shared" si="100"/>
        <v>44</v>
      </c>
      <c r="K1191" cm="1">
        <f t="array" ref="K1191">INDEX(A1191:E1191,1,COUNTA(A1191:E1191))</f>
        <v>0</v>
      </c>
      <c r="L1191" t="e">
        <f>VLOOKUP(K1191,$K$2:L1190,2,FALSE)</f>
        <v>#N/A</v>
      </c>
    </row>
    <row r="1192" spans="1:12" outlineLevel="3" x14ac:dyDescent="0.25">
      <c r="A1192" t="str">
        <f t="shared" si="101"/>
        <v>MiniDexed</v>
      </c>
      <c r="B1192" t="str">
        <f t="shared" si="97"/>
        <v>TG8</v>
      </c>
      <c r="C1192" t="str">
        <f t="shared" si="98"/>
        <v>Edit Voice</v>
      </c>
      <c r="D1192" s="1" t="s">
        <v>36</v>
      </c>
      <c r="I1192" t="str">
        <f t="shared" si="99"/>
        <v>/MiniDexed/TG8/Edit Voice/OP3</v>
      </c>
      <c r="J1192">
        <f t="shared" si="100"/>
        <v>45</v>
      </c>
      <c r="K1192" t="str" cm="1">
        <f t="array" ref="K1192">INDEX(A1192:E1192,1,COUNTA(A1192:E1192))</f>
        <v>OP3</v>
      </c>
      <c r="L1192" t="str">
        <f>VLOOKUP(K1192,$K$2:L1191,2,FALSE)</f>
        <v>OP3</v>
      </c>
    </row>
    <row r="1193" spans="1:12" outlineLevel="4" x14ac:dyDescent="0.25">
      <c r="A1193" t="str">
        <f t="shared" si="101"/>
        <v>MiniDexed</v>
      </c>
      <c r="B1193" t="str">
        <f t="shared" si="97"/>
        <v>TG8</v>
      </c>
      <c r="C1193" t="str">
        <f t="shared" si="98"/>
        <v>Edit Voice</v>
      </c>
      <c r="E1193" t="s">
        <v>18</v>
      </c>
      <c r="F1193">
        <v>0</v>
      </c>
      <c r="G1193">
        <v>99</v>
      </c>
      <c r="H1193" s="3" t="s">
        <v>116</v>
      </c>
      <c r="I1193" t="str">
        <f t="shared" si="99"/>
        <v>/MiniDexed/TG8/Edit Voice/Output Level</v>
      </c>
      <c r="J1193">
        <f t="shared" si="100"/>
        <v>46</v>
      </c>
      <c r="K1193" cm="1">
        <f t="array" ref="K1193">INDEX(A1193:E1193,1,COUNTA(A1193:E1193))</f>
        <v>0</v>
      </c>
      <c r="L1193" t="e">
        <f>VLOOKUP(K1193,$K$2:L1192,2,FALSE)</f>
        <v>#N/A</v>
      </c>
    </row>
    <row r="1194" spans="1:12" outlineLevel="4" x14ac:dyDescent="0.25">
      <c r="A1194" t="str">
        <f t="shared" si="101"/>
        <v>MiniDexed</v>
      </c>
      <c r="B1194" t="str">
        <f t="shared" si="97"/>
        <v>TG8</v>
      </c>
      <c r="C1194" t="str">
        <f t="shared" si="98"/>
        <v>Edit Voice</v>
      </c>
      <c r="E1194" t="s">
        <v>19</v>
      </c>
      <c r="F1194">
        <v>0</v>
      </c>
      <c r="G1194">
        <v>31</v>
      </c>
      <c r="H1194" s="3" t="s">
        <v>117</v>
      </c>
      <c r="I1194" t="str">
        <f t="shared" si="99"/>
        <v>/MiniDexed/TG8/Edit Voice/Freq Coarse</v>
      </c>
      <c r="J1194">
        <f t="shared" si="100"/>
        <v>47</v>
      </c>
      <c r="K1194" cm="1">
        <f t="array" ref="K1194">INDEX(A1194:E1194,1,COUNTA(A1194:E1194))</f>
        <v>0</v>
      </c>
      <c r="L1194" t="e">
        <f>VLOOKUP(K1194,$K$2:L1193,2,FALSE)</f>
        <v>#N/A</v>
      </c>
    </row>
    <row r="1195" spans="1:12" outlineLevel="4" x14ac:dyDescent="0.25">
      <c r="A1195" t="str">
        <f t="shared" si="101"/>
        <v>MiniDexed</v>
      </c>
      <c r="B1195" t="str">
        <f t="shared" si="97"/>
        <v>TG8</v>
      </c>
      <c r="C1195" t="str">
        <f t="shared" si="98"/>
        <v>Edit Voice</v>
      </c>
      <c r="E1195" t="s">
        <v>20</v>
      </c>
      <c r="F1195">
        <v>0</v>
      </c>
      <c r="G1195">
        <v>99</v>
      </c>
      <c r="H1195" s="3" t="s">
        <v>118</v>
      </c>
      <c r="I1195" t="str">
        <f t="shared" si="99"/>
        <v>/MiniDexed/TG8/Edit Voice/Freq Fine</v>
      </c>
      <c r="J1195">
        <f t="shared" si="100"/>
        <v>48</v>
      </c>
      <c r="K1195" cm="1">
        <f t="array" ref="K1195">INDEX(A1195:E1195,1,COUNTA(A1195:E1195))</f>
        <v>0</v>
      </c>
      <c r="L1195" t="e">
        <f>VLOOKUP(K1195,$K$2:L1194,2,FALSE)</f>
        <v>#N/A</v>
      </c>
    </row>
    <row r="1196" spans="1:12" outlineLevel="4" x14ac:dyDescent="0.25">
      <c r="A1196" t="str">
        <f t="shared" si="101"/>
        <v>MiniDexed</v>
      </c>
      <c r="B1196" t="str">
        <f t="shared" si="97"/>
        <v>TG8</v>
      </c>
      <c r="C1196" t="str">
        <f t="shared" si="98"/>
        <v>Edit Voice</v>
      </c>
      <c r="E1196" t="s">
        <v>21</v>
      </c>
      <c r="F1196">
        <v>0</v>
      </c>
      <c r="G1196">
        <v>14</v>
      </c>
      <c r="H1196" s="3" t="s">
        <v>119</v>
      </c>
      <c r="I1196" t="str">
        <f t="shared" si="99"/>
        <v>/MiniDexed/TG8/Edit Voice/Osc Detune</v>
      </c>
      <c r="J1196">
        <f t="shared" si="100"/>
        <v>49</v>
      </c>
      <c r="K1196" cm="1">
        <f t="array" ref="K1196">INDEX(A1196:E1196,1,COUNTA(A1196:E1196))</f>
        <v>0</v>
      </c>
      <c r="L1196" t="e">
        <f>VLOOKUP(K1196,$K$2:L1195,2,FALSE)</f>
        <v>#N/A</v>
      </c>
    </row>
    <row r="1197" spans="1:12" outlineLevel="4" x14ac:dyDescent="0.25">
      <c r="A1197" t="str">
        <f t="shared" si="101"/>
        <v>MiniDexed</v>
      </c>
      <c r="B1197" t="str">
        <f t="shared" si="97"/>
        <v>TG8</v>
      </c>
      <c r="C1197" t="str">
        <f t="shared" si="98"/>
        <v>Edit Voice</v>
      </c>
      <c r="E1197" t="s">
        <v>22</v>
      </c>
      <c r="F1197">
        <v>0</v>
      </c>
      <c r="G1197">
        <v>1</v>
      </c>
      <c r="H1197" s="3" t="s">
        <v>120</v>
      </c>
      <c r="I1197" t="str">
        <f t="shared" si="99"/>
        <v>/MiniDexed/TG8/Edit Voice/Osc Mode</v>
      </c>
      <c r="J1197">
        <f t="shared" si="100"/>
        <v>50</v>
      </c>
      <c r="K1197" cm="1">
        <f t="array" ref="K1197">INDEX(A1197:E1197,1,COUNTA(A1197:E1197))</f>
        <v>0</v>
      </c>
      <c r="L1197" t="e">
        <f>VLOOKUP(K1197,$K$2:L1196,2,FALSE)</f>
        <v>#N/A</v>
      </c>
    </row>
    <row r="1198" spans="1:12" outlineLevel="4" x14ac:dyDescent="0.25">
      <c r="A1198" t="str">
        <f t="shared" si="101"/>
        <v>MiniDexed</v>
      </c>
      <c r="B1198" t="str">
        <f t="shared" si="97"/>
        <v>TG8</v>
      </c>
      <c r="C1198" t="str">
        <f t="shared" si="98"/>
        <v>Edit Voice</v>
      </c>
      <c r="E1198" t="s">
        <v>23</v>
      </c>
      <c r="F1198">
        <v>0</v>
      </c>
      <c r="G1198">
        <v>99</v>
      </c>
      <c r="H1198" s="3" t="s">
        <v>121</v>
      </c>
      <c r="I1198" t="str">
        <f t="shared" si="99"/>
        <v>/MiniDexed/TG8/Edit Voice/EG Rate 1</v>
      </c>
      <c r="J1198">
        <f t="shared" si="100"/>
        <v>51</v>
      </c>
      <c r="K1198" cm="1">
        <f t="array" ref="K1198">INDEX(A1198:E1198,1,COUNTA(A1198:E1198))</f>
        <v>0</v>
      </c>
      <c r="L1198" t="e">
        <f>VLOOKUP(K1198,$K$2:L1197,2,FALSE)</f>
        <v>#N/A</v>
      </c>
    </row>
    <row r="1199" spans="1:12" outlineLevel="4" x14ac:dyDescent="0.25">
      <c r="A1199" t="str">
        <f t="shared" si="101"/>
        <v>MiniDexed</v>
      </c>
      <c r="B1199" t="str">
        <f t="shared" si="97"/>
        <v>TG8</v>
      </c>
      <c r="C1199" t="str">
        <f t="shared" si="98"/>
        <v>Edit Voice</v>
      </c>
      <c r="E1199" t="s">
        <v>24</v>
      </c>
      <c r="F1199">
        <v>0</v>
      </c>
      <c r="G1199">
        <v>99</v>
      </c>
      <c r="H1199" s="3" t="s">
        <v>122</v>
      </c>
      <c r="I1199" t="str">
        <f t="shared" si="99"/>
        <v>/MiniDexed/TG8/Edit Voice/EG Rate 2</v>
      </c>
      <c r="J1199">
        <f t="shared" si="100"/>
        <v>52</v>
      </c>
      <c r="K1199" cm="1">
        <f t="array" ref="K1199">INDEX(A1199:E1199,1,COUNTA(A1199:E1199))</f>
        <v>0</v>
      </c>
      <c r="L1199" t="e">
        <f>VLOOKUP(K1199,$K$2:L1198,2,FALSE)</f>
        <v>#N/A</v>
      </c>
    </row>
    <row r="1200" spans="1:12" outlineLevel="4" x14ac:dyDescent="0.25">
      <c r="A1200" t="str">
        <f t="shared" si="101"/>
        <v>MiniDexed</v>
      </c>
      <c r="B1200" t="str">
        <f t="shared" si="97"/>
        <v>TG8</v>
      </c>
      <c r="C1200" t="str">
        <f t="shared" si="98"/>
        <v>Edit Voice</v>
      </c>
      <c r="E1200" t="s">
        <v>25</v>
      </c>
      <c r="F1200">
        <v>0</v>
      </c>
      <c r="G1200">
        <v>99</v>
      </c>
      <c r="H1200" s="3" t="s">
        <v>123</v>
      </c>
      <c r="I1200" t="str">
        <f t="shared" si="99"/>
        <v>/MiniDexed/TG8/Edit Voice/EG Rate 3</v>
      </c>
      <c r="J1200">
        <f t="shared" si="100"/>
        <v>53</v>
      </c>
      <c r="K1200" cm="1">
        <f t="array" ref="K1200">INDEX(A1200:E1200,1,COUNTA(A1200:E1200))</f>
        <v>0</v>
      </c>
      <c r="L1200" t="e">
        <f>VLOOKUP(K1200,$K$2:L1199,2,FALSE)</f>
        <v>#N/A</v>
      </c>
    </row>
    <row r="1201" spans="1:12" outlineLevel="4" x14ac:dyDescent="0.25">
      <c r="A1201" t="str">
        <f t="shared" si="101"/>
        <v>MiniDexed</v>
      </c>
      <c r="B1201" t="str">
        <f t="shared" si="97"/>
        <v>TG8</v>
      </c>
      <c r="C1201" t="str">
        <f t="shared" si="98"/>
        <v>Edit Voice</v>
      </c>
      <c r="E1201" t="s">
        <v>26</v>
      </c>
      <c r="F1201">
        <v>0</v>
      </c>
      <c r="G1201">
        <v>99</v>
      </c>
      <c r="H1201" s="3" t="s">
        <v>124</v>
      </c>
      <c r="I1201" t="str">
        <f t="shared" si="99"/>
        <v>/MiniDexed/TG8/Edit Voice/EG Rate 4</v>
      </c>
      <c r="J1201">
        <f t="shared" si="100"/>
        <v>54</v>
      </c>
      <c r="K1201" cm="1">
        <f t="array" ref="K1201">INDEX(A1201:E1201,1,COUNTA(A1201:E1201))</f>
        <v>0</v>
      </c>
      <c r="L1201" t="e">
        <f>VLOOKUP(K1201,$K$2:L1200,2,FALSE)</f>
        <v>#N/A</v>
      </c>
    </row>
    <row r="1202" spans="1:12" outlineLevel="4" x14ac:dyDescent="0.25">
      <c r="A1202" t="str">
        <f t="shared" si="101"/>
        <v>MiniDexed</v>
      </c>
      <c r="B1202" t="str">
        <f t="shared" si="97"/>
        <v>TG8</v>
      </c>
      <c r="C1202" t="str">
        <f t="shared" si="98"/>
        <v>Edit Voice</v>
      </c>
      <c r="E1202" t="s">
        <v>139</v>
      </c>
      <c r="F1202">
        <v>0</v>
      </c>
      <c r="G1202">
        <v>99</v>
      </c>
      <c r="H1202" s="3" t="s">
        <v>125</v>
      </c>
      <c r="I1202" t="str">
        <f t="shared" si="99"/>
        <v>/MiniDexed/TG8/Edit Voice/EG Level 1</v>
      </c>
      <c r="J1202">
        <f t="shared" si="100"/>
        <v>55</v>
      </c>
      <c r="K1202" cm="1">
        <f t="array" ref="K1202">INDEX(A1202:E1202,1,COUNTA(A1202:E1202))</f>
        <v>0</v>
      </c>
      <c r="L1202" t="e">
        <f>VLOOKUP(K1202,$K$2:L1201,2,FALSE)</f>
        <v>#N/A</v>
      </c>
    </row>
    <row r="1203" spans="1:12" outlineLevel="4" x14ac:dyDescent="0.25">
      <c r="A1203" t="str">
        <f t="shared" si="101"/>
        <v>MiniDexed</v>
      </c>
      <c r="B1203" t="str">
        <f t="shared" ref="B1203:B1266" si="102">B1202</f>
        <v>TG8</v>
      </c>
      <c r="C1203" t="str">
        <f t="shared" si="98"/>
        <v>Edit Voice</v>
      </c>
      <c r="E1203" t="s">
        <v>140</v>
      </c>
      <c r="F1203">
        <v>0</v>
      </c>
      <c r="G1203">
        <v>99</v>
      </c>
      <c r="H1203" s="3" t="s">
        <v>126</v>
      </c>
      <c r="I1203" t="str">
        <f t="shared" si="99"/>
        <v>/MiniDexed/TG8/Edit Voice/EG Level 2</v>
      </c>
      <c r="J1203">
        <f t="shared" si="100"/>
        <v>56</v>
      </c>
      <c r="K1203" cm="1">
        <f t="array" ref="K1203">INDEX(A1203:E1203,1,COUNTA(A1203:E1203))</f>
        <v>0</v>
      </c>
      <c r="L1203" t="e">
        <f>VLOOKUP(K1203,$K$2:L1202,2,FALSE)</f>
        <v>#N/A</v>
      </c>
    </row>
    <row r="1204" spans="1:12" outlineLevel="4" x14ac:dyDescent="0.25">
      <c r="A1204" t="str">
        <f t="shared" si="101"/>
        <v>MiniDexed</v>
      </c>
      <c r="B1204" t="str">
        <f t="shared" si="102"/>
        <v>TG8</v>
      </c>
      <c r="C1204" t="str">
        <f t="shared" si="98"/>
        <v>Edit Voice</v>
      </c>
      <c r="E1204" t="s">
        <v>141</v>
      </c>
      <c r="F1204">
        <v>0</v>
      </c>
      <c r="G1204">
        <v>99</v>
      </c>
      <c r="H1204" s="3" t="s">
        <v>127</v>
      </c>
      <c r="I1204" t="str">
        <f t="shared" si="99"/>
        <v>/MiniDexed/TG8/Edit Voice/EG Level 3</v>
      </c>
      <c r="J1204">
        <f t="shared" si="100"/>
        <v>57</v>
      </c>
      <c r="K1204" cm="1">
        <f t="array" ref="K1204">INDEX(A1204:E1204,1,COUNTA(A1204:E1204))</f>
        <v>0</v>
      </c>
      <c r="L1204" t="e">
        <f>VLOOKUP(K1204,$K$2:L1203,2,FALSE)</f>
        <v>#N/A</v>
      </c>
    </row>
    <row r="1205" spans="1:12" outlineLevel="4" x14ac:dyDescent="0.25">
      <c r="A1205" t="str">
        <f t="shared" si="101"/>
        <v>MiniDexed</v>
      </c>
      <c r="B1205" t="str">
        <f t="shared" si="102"/>
        <v>TG8</v>
      </c>
      <c r="C1205" t="str">
        <f t="shared" si="98"/>
        <v>Edit Voice</v>
      </c>
      <c r="E1205" t="s">
        <v>142</v>
      </c>
      <c r="F1205">
        <v>0</v>
      </c>
      <c r="G1205">
        <v>99</v>
      </c>
      <c r="H1205" s="3" t="s">
        <v>128</v>
      </c>
      <c r="I1205" t="str">
        <f t="shared" si="99"/>
        <v>/MiniDexed/TG8/Edit Voice/EG Level 4</v>
      </c>
      <c r="J1205">
        <f t="shared" si="100"/>
        <v>58</v>
      </c>
      <c r="K1205" cm="1">
        <f t="array" ref="K1205">INDEX(A1205:E1205,1,COUNTA(A1205:E1205))</f>
        <v>0</v>
      </c>
      <c r="L1205" t="e">
        <f>VLOOKUP(K1205,$K$2:L1204,2,FALSE)</f>
        <v>#N/A</v>
      </c>
    </row>
    <row r="1206" spans="1:12" outlineLevel="4" x14ac:dyDescent="0.25">
      <c r="A1206" t="str">
        <f t="shared" si="101"/>
        <v>MiniDexed</v>
      </c>
      <c r="B1206" t="str">
        <f t="shared" si="102"/>
        <v>TG8</v>
      </c>
      <c r="C1206" t="str">
        <f t="shared" si="98"/>
        <v>Edit Voice</v>
      </c>
      <c r="E1206" t="s">
        <v>27</v>
      </c>
      <c r="F1206">
        <v>0</v>
      </c>
      <c r="G1206">
        <v>99</v>
      </c>
      <c r="H1206" s="3" t="s">
        <v>129</v>
      </c>
      <c r="I1206" t="str">
        <f t="shared" si="99"/>
        <v>/MiniDexed/TG8/Edit Voice/Break Point</v>
      </c>
      <c r="J1206">
        <f t="shared" si="100"/>
        <v>59</v>
      </c>
      <c r="K1206" cm="1">
        <f t="array" ref="K1206">INDEX(A1206:E1206,1,COUNTA(A1206:E1206))</f>
        <v>0</v>
      </c>
      <c r="L1206" t="e">
        <f>VLOOKUP(K1206,$K$2:L1205,2,FALSE)</f>
        <v>#N/A</v>
      </c>
    </row>
    <row r="1207" spans="1:12" outlineLevel="4" x14ac:dyDescent="0.25">
      <c r="A1207" t="str">
        <f t="shared" si="101"/>
        <v>MiniDexed</v>
      </c>
      <c r="B1207" t="str">
        <f t="shared" si="102"/>
        <v>TG8</v>
      </c>
      <c r="C1207" t="str">
        <f t="shared" si="98"/>
        <v>Edit Voice</v>
      </c>
      <c r="E1207" t="s">
        <v>28</v>
      </c>
      <c r="F1207">
        <v>0</v>
      </c>
      <c r="G1207">
        <v>99</v>
      </c>
      <c r="H1207" s="3" t="s">
        <v>130</v>
      </c>
      <c r="I1207" t="str">
        <f t="shared" si="99"/>
        <v>/MiniDexed/TG8/Edit Voice/L Key Depth</v>
      </c>
      <c r="J1207">
        <f t="shared" si="100"/>
        <v>60</v>
      </c>
      <c r="K1207" cm="1">
        <f t="array" ref="K1207">INDEX(A1207:E1207,1,COUNTA(A1207:E1207))</f>
        <v>0</v>
      </c>
      <c r="L1207" t="e">
        <f>VLOOKUP(K1207,$K$2:L1206,2,FALSE)</f>
        <v>#N/A</v>
      </c>
    </row>
    <row r="1208" spans="1:12" outlineLevel="4" x14ac:dyDescent="0.25">
      <c r="A1208" t="str">
        <f t="shared" si="101"/>
        <v>MiniDexed</v>
      </c>
      <c r="B1208" t="str">
        <f t="shared" si="102"/>
        <v>TG8</v>
      </c>
      <c r="C1208" t="str">
        <f t="shared" si="98"/>
        <v>Edit Voice</v>
      </c>
      <c r="E1208" t="s">
        <v>29</v>
      </c>
      <c r="F1208">
        <v>0</v>
      </c>
      <c r="G1208">
        <v>99</v>
      </c>
      <c r="H1208" s="3" t="s">
        <v>131</v>
      </c>
      <c r="I1208" t="str">
        <f t="shared" si="99"/>
        <v>/MiniDexed/TG8/Edit Voice/R Key Depth</v>
      </c>
      <c r="J1208">
        <f t="shared" si="100"/>
        <v>61</v>
      </c>
      <c r="K1208" cm="1">
        <f t="array" ref="K1208">INDEX(A1208:E1208,1,COUNTA(A1208:E1208))</f>
        <v>0</v>
      </c>
      <c r="L1208" t="e">
        <f>VLOOKUP(K1208,$K$2:L1207,2,FALSE)</f>
        <v>#N/A</v>
      </c>
    </row>
    <row r="1209" spans="1:12" outlineLevel="4" x14ac:dyDescent="0.25">
      <c r="A1209" t="str">
        <f t="shared" si="101"/>
        <v>MiniDexed</v>
      </c>
      <c r="B1209" t="str">
        <f t="shared" si="102"/>
        <v>TG8</v>
      </c>
      <c r="C1209" t="str">
        <f t="shared" si="98"/>
        <v>Edit Voice</v>
      </c>
      <c r="E1209" t="s">
        <v>30</v>
      </c>
      <c r="F1209">
        <v>0</v>
      </c>
      <c r="G1209">
        <v>3</v>
      </c>
      <c r="H1209" s="3" t="s">
        <v>132</v>
      </c>
      <c r="I1209" t="str">
        <f t="shared" si="99"/>
        <v>/MiniDexed/TG8/Edit Voice/L Key Scale</v>
      </c>
      <c r="J1209">
        <f t="shared" si="100"/>
        <v>62</v>
      </c>
      <c r="K1209" cm="1">
        <f t="array" ref="K1209">INDEX(A1209:E1209,1,COUNTA(A1209:E1209))</f>
        <v>0</v>
      </c>
      <c r="L1209" t="e">
        <f>VLOOKUP(K1209,$K$2:L1208,2,FALSE)</f>
        <v>#N/A</v>
      </c>
    </row>
    <row r="1210" spans="1:12" outlineLevel="4" x14ac:dyDescent="0.25">
      <c r="A1210" t="str">
        <f t="shared" si="101"/>
        <v>MiniDexed</v>
      </c>
      <c r="B1210" t="str">
        <f t="shared" si="102"/>
        <v>TG8</v>
      </c>
      <c r="C1210" t="str">
        <f t="shared" si="98"/>
        <v>Edit Voice</v>
      </c>
      <c r="E1210" t="s">
        <v>31</v>
      </c>
      <c r="F1210">
        <v>0</v>
      </c>
      <c r="G1210">
        <v>3</v>
      </c>
      <c r="H1210" s="3" t="s">
        <v>133</v>
      </c>
      <c r="I1210" t="str">
        <f t="shared" si="99"/>
        <v>/MiniDexed/TG8/Edit Voice/R Key Scale</v>
      </c>
      <c r="J1210">
        <f t="shared" si="100"/>
        <v>63</v>
      </c>
      <c r="K1210" cm="1">
        <f t="array" ref="K1210">INDEX(A1210:E1210,1,COUNTA(A1210:E1210))</f>
        <v>0</v>
      </c>
      <c r="L1210" t="e">
        <f>VLOOKUP(K1210,$K$2:L1209,2,FALSE)</f>
        <v>#N/A</v>
      </c>
    </row>
    <row r="1211" spans="1:12" outlineLevel="4" x14ac:dyDescent="0.25">
      <c r="A1211" t="str">
        <f t="shared" si="101"/>
        <v>MiniDexed</v>
      </c>
      <c r="B1211" t="str">
        <f t="shared" si="102"/>
        <v>TG8</v>
      </c>
      <c r="C1211" t="str">
        <f t="shared" si="98"/>
        <v>Edit Voice</v>
      </c>
      <c r="E1211" t="s">
        <v>32</v>
      </c>
      <c r="F1211">
        <v>0</v>
      </c>
      <c r="G1211">
        <v>7</v>
      </c>
      <c r="H1211" s="3" t="s">
        <v>134</v>
      </c>
      <c r="I1211" t="str">
        <f t="shared" si="99"/>
        <v>/MiniDexed/TG8/Edit Voice/Rate Scaling</v>
      </c>
      <c r="J1211">
        <f t="shared" si="100"/>
        <v>64</v>
      </c>
      <c r="K1211" cm="1">
        <f t="array" ref="K1211">INDEX(A1211:E1211,1,COUNTA(A1211:E1211))</f>
        <v>0</v>
      </c>
      <c r="L1211" t="e">
        <f>VLOOKUP(K1211,$K$2:L1210,2,FALSE)</f>
        <v>#N/A</v>
      </c>
    </row>
    <row r="1212" spans="1:12" outlineLevel="4" x14ac:dyDescent="0.25">
      <c r="A1212" t="str">
        <f t="shared" si="101"/>
        <v>MiniDexed</v>
      </c>
      <c r="B1212" t="str">
        <f t="shared" si="102"/>
        <v>TG8</v>
      </c>
      <c r="C1212" t="str">
        <f t="shared" si="98"/>
        <v>Edit Voice</v>
      </c>
      <c r="E1212" t="s">
        <v>34</v>
      </c>
      <c r="F1212">
        <v>0</v>
      </c>
      <c r="G1212">
        <v>3</v>
      </c>
      <c r="H1212" s="3" t="s">
        <v>135</v>
      </c>
      <c r="I1212" t="str">
        <f t="shared" si="99"/>
        <v>/MiniDexed/TG8/Edit Voice/A Mod Sens.</v>
      </c>
      <c r="J1212">
        <f t="shared" si="100"/>
        <v>65</v>
      </c>
      <c r="K1212" cm="1">
        <f t="array" ref="K1212">INDEX(A1212:E1212,1,COUNTA(A1212:E1212))</f>
        <v>0</v>
      </c>
      <c r="L1212" t="e">
        <f>VLOOKUP(K1212,$K$2:L1211,2,FALSE)</f>
        <v>#N/A</v>
      </c>
    </row>
    <row r="1213" spans="1:12" outlineLevel="4" x14ac:dyDescent="0.25">
      <c r="A1213" t="str">
        <f t="shared" si="101"/>
        <v>MiniDexed</v>
      </c>
      <c r="B1213" t="str">
        <f t="shared" si="102"/>
        <v>TG8</v>
      </c>
      <c r="C1213" t="str">
        <f t="shared" ref="C1213:C1276" si="103">C1212</f>
        <v>Edit Voice</v>
      </c>
      <c r="E1213" t="s">
        <v>33</v>
      </c>
      <c r="F1213">
        <v>0</v>
      </c>
      <c r="G1213">
        <v>7</v>
      </c>
      <c r="H1213" s="3" t="s">
        <v>136</v>
      </c>
      <c r="I1213" t="str">
        <f t="shared" si="99"/>
        <v>/MiniDexed/TG8/Edit Voice/K Vel. Sens</v>
      </c>
      <c r="J1213">
        <f t="shared" si="100"/>
        <v>66</v>
      </c>
      <c r="K1213" cm="1">
        <f t="array" ref="K1213">INDEX(A1213:E1213,1,COUNTA(A1213:E1213))</f>
        <v>0</v>
      </c>
      <c r="L1213" t="e">
        <f>VLOOKUP(K1213,$K$2:L1212,2,FALSE)</f>
        <v>#N/A</v>
      </c>
    </row>
    <row r="1214" spans="1:12" outlineLevel="3" x14ac:dyDescent="0.25">
      <c r="A1214" t="str">
        <f t="shared" si="101"/>
        <v>MiniDexed</v>
      </c>
      <c r="B1214" t="str">
        <f t="shared" si="102"/>
        <v>TG8</v>
      </c>
      <c r="C1214" t="str">
        <f t="shared" si="103"/>
        <v>Edit Voice</v>
      </c>
      <c r="D1214" s="1" t="s">
        <v>37</v>
      </c>
      <c r="I1214" t="str">
        <f t="shared" si="99"/>
        <v>/MiniDexed/TG8/Edit Voice/OP4</v>
      </c>
      <c r="J1214">
        <f t="shared" si="100"/>
        <v>67</v>
      </c>
      <c r="K1214" t="str" cm="1">
        <f t="array" ref="K1214">INDEX(A1214:E1214,1,COUNTA(A1214:E1214))</f>
        <v>OP4</v>
      </c>
      <c r="L1214" t="str">
        <f>VLOOKUP(K1214,$K$2:L1213,2,FALSE)</f>
        <v>OP4</v>
      </c>
    </row>
    <row r="1215" spans="1:12" outlineLevel="4" x14ac:dyDescent="0.25">
      <c r="A1215" t="str">
        <f t="shared" si="101"/>
        <v>MiniDexed</v>
      </c>
      <c r="B1215" t="str">
        <f t="shared" si="102"/>
        <v>TG8</v>
      </c>
      <c r="C1215" t="str">
        <f t="shared" si="103"/>
        <v>Edit Voice</v>
      </c>
      <c r="E1215" t="s">
        <v>18</v>
      </c>
      <c r="F1215">
        <v>0</v>
      </c>
      <c r="G1215">
        <v>99</v>
      </c>
      <c r="H1215" s="3" t="s">
        <v>116</v>
      </c>
      <c r="I1215" t="str">
        <f t="shared" si="99"/>
        <v>/MiniDexed/TG8/Edit Voice/Output Level</v>
      </c>
      <c r="J1215">
        <f t="shared" si="100"/>
        <v>68</v>
      </c>
      <c r="K1215" cm="1">
        <f t="array" ref="K1215">INDEX(A1215:E1215,1,COUNTA(A1215:E1215))</f>
        <v>0</v>
      </c>
      <c r="L1215" t="e">
        <f>VLOOKUP(K1215,$K$2:L1214,2,FALSE)</f>
        <v>#N/A</v>
      </c>
    </row>
    <row r="1216" spans="1:12" outlineLevel="4" x14ac:dyDescent="0.25">
      <c r="A1216" t="str">
        <f t="shared" si="101"/>
        <v>MiniDexed</v>
      </c>
      <c r="B1216" t="str">
        <f t="shared" si="102"/>
        <v>TG8</v>
      </c>
      <c r="C1216" t="str">
        <f t="shared" si="103"/>
        <v>Edit Voice</v>
      </c>
      <c r="E1216" t="s">
        <v>19</v>
      </c>
      <c r="F1216">
        <v>0</v>
      </c>
      <c r="G1216">
        <v>31</v>
      </c>
      <c r="H1216" s="3" t="s">
        <v>117</v>
      </c>
      <c r="I1216" t="str">
        <f t="shared" si="99"/>
        <v>/MiniDexed/TG8/Edit Voice/Freq Coarse</v>
      </c>
      <c r="J1216">
        <f t="shared" si="100"/>
        <v>69</v>
      </c>
      <c r="K1216" cm="1">
        <f t="array" ref="K1216">INDEX(A1216:E1216,1,COUNTA(A1216:E1216))</f>
        <v>0</v>
      </c>
      <c r="L1216" t="e">
        <f>VLOOKUP(K1216,$K$2:L1215,2,FALSE)</f>
        <v>#N/A</v>
      </c>
    </row>
    <row r="1217" spans="1:12" outlineLevel="4" x14ac:dyDescent="0.25">
      <c r="A1217" t="str">
        <f t="shared" si="101"/>
        <v>MiniDexed</v>
      </c>
      <c r="B1217" t="str">
        <f t="shared" si="102"/>
        <v>TG8</v>
      </c>
      <c r="C1217" t="str">
        <f t="shared" si="103"/>
        <v>Edit Voice</v>
      </c>
      <c r="E1217" t="s">
        <v>20</v>
      </c>
      <c r="F1217">
        <v>0</v>
      </c>
      <c r="G1217">
        <v>99</v>
      </c>
      <c r="H1217" s="3" t="s">
        <v>118</v>
      </c>
      <c r="I1217" t="str">
        <f t="shared" si="99"/>
        <v>/MiniDexed/TG8/Edit Voice/Freq Fine</v>
      </c>
      <c r="J1217">
        <f t="shared" si="100"/>
        <v>70</v>
      </c>
      <c r="K1217" cm="1">
        <f t="array" ref="K1217">INDEX(A1217:E1217,1,COUNTA(A1217:E1217))</f>
        <v>0</v>
      </c>
      <c r="L1217" t="e">
        <f>VLOOKUP(K1217,$K$2:L1216,2,FALSE)</f>
        <v>#N/A</v>
      </c>
    </row>
    <row r="1218" spans="1:12" outlineLevel="4" x14ac:dyDescent="0.25">
      <c r="A1218" t="str">
        <f t="shared" si="101"/>
        <v>MiniDexed</v>
      </c>
      <c r="B1218" t="str">
        <f t="shared" si="102"/>
        <v>TG8</v>
      </c>
      <c r="C1218" t="str">
        <f t="shared" si="103"/>
        <v>Edit Voice</v>
      </c>
      <c r="E1218" t="s">
        <v>21</v>
      </c>
      <c r="F1218">
        <v>0</v>
      </c>
      <c r="G1218">
        <v>14</v>
      </c>
      <c r="H1218" s="3" t="s">
        <v>119</v>
      </c>
      <c r="I1218" t="str">
        <f t="shared" si="99"/>
        <v>/MiniDexed/TG8/Edit Voice/Osc Detune</v>
      </c>
      <c r="J1218">
        <f t="shared" si="100"/>
        <v>71</v>
      </c>
      <c r="K1218" cm="1">
        <f t="array" ref="K1218">INDEX(A1218:E1218,1,COUNTA(A1218:E1218))</f>
        <v>0</v>
      </c>
      <c r="L1218" t="e">
        <f>VLOOKUP(K1218,$K$2:L1217,2,FALSE)</f>
        <v>#N/A</v>
      </c>
    </row>
    <row r="1219" spans="1:12" outlineLevel="4" x14ac:dyDescent="0.25">
      <c r="A1219" t="str">
        <f t="shared" si="101"/>
        <v>MiniDexed</v>
      </c>
      <c r="B1219" t="str">
        <f t="shared" si="102"/>
        <v>TG8</v>
      </c>
      <c r="C1219" t="str">
        <f t="shared" si="103"/>
        <v>Edit Voice</v>
      </c>
      <c r="E1219" t="s">
        <v>22</v>
      </c>
      <c r="F1219">
        <v>0</v>
      </c>
      <c r="G1219">
        <v>1</v>
      </c>
      <c r="H1219" s="3" t="s">
        <v>120</v>
      </c>
      <c r="I1219" t="str">
        <f t="shared" ref="I1219:I1282" si="104">IF(LEN(A1219)&gt;0,"/"&amp;A1219,"")&amp;IF(LEN(B1219)&gt;0,"/"&amp;B1219,"")&amp;IF(LEN(C1219)&gt;0,"/"&amp;C1219,"")&amp;IF(LEN(D1219)&gt;0,"/"&amp;D1219,"")&amp;IF(LEN(E1219)&gt;0,"/"&amp;E1219,"")</f>
        <v>/MiniDexed/TG8/Edit Voice/Osc Mode</v>
      </c>
      <c r="J1219">
        <f t="shared" ref="J1219:J1282" si="105">IF(COUNTA(A1219:E1219)=COUNTA(A1218:E1218),J1218+1,1)</f>
        <v>72</v>
      </c>
      <c r="K1219" cm="1">
        <f t="array" ref="K1219">INDEX(A1219:E1219,1,COUNTA(A1219:E1219))</f>
        <v>0</v>
      </c>
      <c r="L1219" t="e">
        <f>VLOOKUP(K1219,$K$2:L1218,2,FALSE)</f>
        <v>#N/A</v>
      </c>
    </row>
    <row r="1220" spans="1:12" outlineLevel="4" x14ac:dyDescent="0.25">
      <c r="A1220" t="str">
        <f t="shared" ref="A1220:A1283" si="106">A1219</f>
        <v>MiniDexed</v>
      </c>
      <c r="B1220" t="str">
        <f t="shared" si="102"/>
        <v>TG8</v>
      </c>
      <c r="C1220" t="str">
        <f t="shared" si="103"/>
        <v>Edit Voice</v>
      </c>
      <c r="E1220" t="s">
        <v>23</v>
      </c>
      <c r="F1220">
        <v>0</v>
      </c>
      <c r="G1220">
        <v>99</v>
      </c>
      <c r="H1220" s="3" t="s">
        <v>121</v>
      </c>
      <c r="I1220" t="str">
        <f t="shared" si="104"/>
        <v>/MiniDexed/TG8/Edit Voice/EG Rate 1</v>
      </c>
      <c r="J1220">
        <f t="shared" si="105"/>
        <v>73</v>
      </c>
      <c r="K1220" cm="1">
        <f t="array" ref="K1220">INDEX(A1220:E1220,1,COUNTA(A1220:E1220))</f>
        <v>0</v>
      </c>
      <c r="L1220" t="e">
        <f>VLOOKUP(K1220,$K$2:L1219,2,FALSE)</f>
        <v>#N/A</v>
      </c>
    </row>
    <row r="1221" spans="1:12" outlineLevel="4" x14ac:dyDescent="0.25">
      <c r="A1221" t="str">
        <f t="shared" si="106"/>
        <v>MiniDexed</v>
      </c>
      <c r="B1221" t="str">
        <f t="shared" si="102"/>
        <v>TG8</v>
      </c>
      <c r="C1221" t="str">
        <f t="shared" si="103"/>
        <v>Edit Voice</v>
      </c>
      <c r="E1221" t="s">
        <v>24</v>
      </c>
      <c r="F1221">
        <v>0</v>
      </c>
      <c r="G1221">
        <v>99</v>
      </c>
      <c r="H1221" s="3" t="s">
        <v>122</v>
      </c>
      <c r="I1221" t="str">
        <f t="shared" si="104"/>
        <v>/MiniDexed/TG8/Edit Voice/EG Rate 2</v>
      </c>
      <c r="J1221">
        <f t="shared" si="105"/>
        <v>74</v>
      </c>
      <c r="K1221" cm="1">
        <f t="array" ref="K1221">INDEX(A1221:E1221,1,COUNTA(A1221:E1221))</f>
        <v>0</v>
      </c>
      <c r="L1221" t="e">
        <f>VLOOKUP(K1221,$K$2:L1220,2,FALSE)</f>
        <v>#N/A</v>
      </c>
    </row>
    <row r="1222" spans="1:12" outlineLevel="4" x14ac:dyDescent="0.25">
      <c r="A1222" t="str">
        <f t="shared" si="106"/>
        <v>MiniDexed</v>
      </c>
      <c r="B1222" t="str">
        <f t="shared" si="102"/>
        <v>TG8</v>
      </c>
      <c r="C1222" t="str">
        <f t="shared" si="103"/>
        <v>Edit Voice</v>
      </c>
      <c r="E1222" t="s">
        <v>25</v>
      </c>
      <c r="F1222">
        <v>0</v>
      </c>
      <c r="G1222">
        <v>99</v>
      </c>
      <c r="H1222" s="3" t="s">
        <v>123</v>
      </c>
      <c r="I1222" t="str">
        <f t="shared" si="104"/>
        <v>/MiniDexed/TG8/Edit Voice/EG Rate 3</v>
      </c>
      <c r="J1222">
        <f t="shared" si="105"/>
        <v>75</v>
      </c>
      <c r="K1222" cm="1">
        <f t="array" ref="K1222">INDEX(A1222:E1222,1,COUNTA(A1222:E1222))</f>
        <v>0</v>
      </c>
      <c r="L1222" t="e">
        <f>VLOOKUP(K1222,$K$2:L1221,2,FALSE)</f>
        <v>#N/A</v>
      </c>
    </row>
    <row r="1223" spans="1:12" outlineLevel="4" x14ac:dyDescent="0.25">
      <c r="A1223" t="str">
        <f t="shared" si="106"/>
        <v>MiniDexed</v>
      </c>
      <c r="B1223" t="str">
        <f t="shared" si="102"/>
        <v>TG8</v>
      </c>
      <c r="C1223" t="str">
        <f t="shared" si="103"/>
        <v>Edit Voice</v>
      </c>
      <c r="E1223" t="s">
        <v>26</v>
      </c>
      <c r="F1223">
        <v>0</v>
      </c>
      <c r="G1223">
        <v>99</v>
      </c>
      <c r="H1223" s="3" t="s">
        <v>124</v>
      </c>
      <c r="I1223" t="str">
        <f t="shared" si="104"/>
        <v>/MiniDexed/TG8/Edit Voice/EG Rate 4</v>
      </c>
      <c r="J1223">
        <f t="shared" si="105"/>
        <v>76</v>
      </c>
      <c r="K1223" cm="1">
        <f t="array" ref="K1223">INDEX(A1223:E1223,1,COUNTA(A1223:E1223))</f>
        <v>0</v>
      </c>
      <c r="L1223" t="e">
        <f>VLOOKUP(K1223,$K$2:L1222,2,FALSE)</f>
        <v>#N/A</v>
      </c>
    </row>
    <row r="1224" spans="1:12" outlineLevel="4" x14ac:dyDescent="0.25">
      <c r="A1224" t="str">
        <f t="shared" si="106"/>
        <v>MiniDexed</v>
      </c>
      <c r="B1224" t="str">
        <f t="shared" si="102"/>
        <v>TG8</v>
      </c>
      <c r="C1224" t="str">
        <f t="shared" si="103"/>
        <v>Edit Voice</v>
      </c>
      <c r="E1224" t="s">
        <v>139</v>
      </c>
      <c r="F1224">
        <v>0</v>
      </c>
      <c r="G1224">
        <v>99</v>
      </c>
      <c r="H1224" s="3" t="s">
        <v>125</v>
      </c>
      <c r="I1224" t="str">
        <f t="shared" si="104"/>
        <v>/MiniDexed/TG8/Edit Voice/EG Level 1</v>
      </c>
      <c r="J1224">
        <f t="shared" si="105"/>
        <v>77</v>
      </c>
      <c r="K1224" cm="1">
        <f t="array" ref="K1224">INDEX(A1224:E1224,1,COUNTA(A1224:E1224))</f>
        <v>0</v>
      </c>
      <c r="L1224" t="e">
        <f>VLOOKUP(K1224,$K$2:L1223,2,FALSE)</f>
        <v>#N/A</v>
      </c>
    </row>
    <row r="1225" spans="1:12" outlineLevel="4" x14ac:dyDescent="0.25">
      <c r="A1225" t="str">
        <f t="shared" si="106"/>
        <v>MiniDexed</v>
      </c>
      <c r="B1225" t="str">
        <f t="shared" si="102"/>
        <v>TG8</v>
      </c>
      <c r="C1225" t="str">
        <f t="shared" si="103"/>
        <v>Edit Voice</v>
      </c>
      <c r="E1225" t="s">
        <v>140</v>
      </c>
      <c r="F1225">
        <v>0</v>
      </c>
      <c r="G1225">
        <v>99</v>
      </c>
      <c r="H1225" s="3" t="s">
        <v>126</v>
      </c>
      <c r="I1225" t="str">
        <f t="shared" si="104"/>
        <v>/MiniDexed/TG8/Edit Voice/EG Level 2</v>
      </c>
      <c r="J1225">
        <f t="shared" si="105"/>
        <v>78</v>
      </c>
      <c r="K1225" cm="1">
        <f t="array" ref="K1225">INDEX(A1225:E1225,1,COUNTA(A1225:E1225))</f>
        <v>0</v>
      </c>
      <c r="L1225" t="e">
        <f>VLOOKUP(K1225,$K$2:L1224,2,FALSE)</f>
        <v>#N/A</v>
      </c>
    </row>
    <row r="1226" spans="1:12" outlineLevel="4" x14ac:dyDescent="0.25">
      <c r="A1226" t="str">
        <f t="shared" si="106"/>
        <v>MiniDexed</v>
      </c>
      <c r="B1226" t="str">
        <f t="shared" si="102"/>
        <v>TG8</v>
      </c>
      <c r="C1226" t="str">
        <f t="shared" si="103"/>
        <v>Edit Voice</v>
      </c>
      <c r="E1226" t="s">
        <v>141</v>
      </c>
      <c r="F1226">
        <v>0</v>
      </c>
      <c r="G1226">
        <v>99</v>
      </c>
      <c r="H1226" s="3" t="s">
        <v>127</v>
      </c>
      <c r="I1226" t="str">
        <f t="shared" si="104"/>
        <v>/MiniDexed/TG8/Edit Voice/EG Level 3</v>
      </c>
      <c r="J1226">
        <f t="shared" si="105"/>
        <v>79</v>
      </c>
      <c r="K1226" cm="1">
        <f t="array" ref="K1226">INDEX(A1226:E1226,1,COUNTA(A1226:E1226))</f>
        <v>0</v>
      </c>
      <c r="L1226" t="e">
        <f>VLOOKUP(K1226,$K$2:L1225,2,FALSE)</f>
        <v>#N/A</v>
      </c>
    </row>
    <row r="1227" spans="1:12" outlineLevel="4" x14ac:dyDescent="0.25">
      <c r="A1227" t="str">
        <f t="shared" si="106"/>
        <v>MiniDexed</v>
      </c>
      <c r="B1227" t="str">
        <f t="shared" si="102"/>
        <v>TG8</v>
      </c>
      <c r="C1227" t="str">
        <f t="shared" si="103"/>
        <v>Edit Voice</v>
      </c>
      <c r="E1227" t="s">
        <v>142</v>
      </c>
      <c r="F1227">
        <v>0</v>
      </c>
      <c r="G1227">
        <v>99</v>
      </c>
      <c r="H1227" s="3" t="s">
        <v>128</v>
      </c>
      <c r="I1227" t="str">
        <f t="shared" si="104"/>
        <v>/MiniDexed/TG8/Edit Voice/EG Level 4</v>
      </c>
      <c r="J1227">
        <f t="shared" si="105"/>
        <v>80</v>
      </c>
      <c r="K1227" cm="1">
        <f t="array" ref="K1227">INDEX(A1227:E1227,1,COUNTA(A1227:E1227))</f>
        <v>0</v>
      </c>
      <c r="L1227" t="e">
        <f>VLOOKUP(K1227,$K$2:L1226,2,FALSE)</f>
        <v>#N/A</v>
      </c>
    </row>
    <row r="1228" spans="1:12" outlineLevel="4" x14ac:dyDescent="0.25">
      <c r="A1228" t="str">
        <f t="shared" si="106"/>
        <v>MiniDexed</v>
      </c>
      <c r="B1228" t="str">
        <f t="shared" si="102"/>
        <v>TG8</v>
      </c>
      <c r="C1228" t="str">
        <f t="shared" si="103"/>
        <v>Edit Voice</v>
      </c>
      <c r="E1228" t="s">
        <v>27</v>
      </c>
      <c r="F1228">
        <v>0</v>
      </c>
      <c r="G1228">
        <v>99</v>
      </c>
      <c r="H1228" s="3" t="s">
        <v>129</v>
      </c>
      <c r="I1228" t="str">
        <f t="shared" si="104"/>
        <v>/MiniDexed/TG8/Edit Voice/Break Point</v>
      </c>
      <c r="J1228">
        <f t="shared" si="105"/>
        <v>81</v>
      </c>
      <c r="K1228" cm="1">
        <f t="array" ref="K1228">INDEX(A1228:E1228,1,COUNTA(A1228:E1228))</f>
        <v>0</v>
      </c>
      <c r="L1228" t="e">
        <f>VLOOKUP(K1228,$K$2:L1227,2,FALSE)</f>
        <v>#N/A</v>
      </c>
    </row>
    <row r="1229" spans="1:12" outlineLevel="4" x14ac:dyDescent="0.25">
      <c r="A1229" t="str">
        <f t="shared" si="106"/>
        <v>MiniDexed</v>
      </c>
      <c r="B1229" t="str">
        <f t="shared" si="102"/>
        <v>TG8</v>
      </c>
      <c r="C1229" t="str">
        <f t="shared" si="103"/>
        <v>Edit Voice</v>
      </c>
      <c r="E1229" t="s">
        <v>28</v>
      </c>
      <c r="F1229">
        <v>0</v>
      </c>
      <c r="G1229">
        <v>99</v>
      </c>
      <c r="H1229" s="3" t="s">
        <v>130</v>
      </c>
      <c r="I1229" t="str">
        <f t="shared" si="104"/>
        <v>/MiniDexed/TG8/Edit Voice/L Key Depth</v>
      </c>
      <c r="J1229">
        <f t="shared" si="105"/>
        <v>82</v>
      </c>
      <c r="K1229" cm="1">
        <f t="array" ref="K1229">INDEX(A1229:E1229,1,COUNTA(A1229:E1229))</f>
        <v>0</v>
      </c>
      <c r="L1229" t="e">
        <f>VLOOKUP(K1229,$K$2:L1228,2,FALSE)</f>
        <v>#N/A</v>
      </c>
    </row>
    <row r="1230" spans="1:12" outlineLevel="4" x14ac:dyDescent="0.25">
      <c r="A1230" t="str">
        <f t="shared" si="106"/>
        <v>MiniDexed</v>
      </c>
      <c r="B1230" t="str">
        <f t="shared" si="102"/>
        <v>TG8</v>
      </c>
      <c r="C1230" t="str">
        <f t="shared" si="103"/>
        <v>Edit Voice</v>
      </c>
      <c r="E1230" t="s">
        <v>29</v>
      </c>
      <c r="F1230">
        <v>0</v>
      </c>
      <c r="G1230">
        <v>99</v>
      </c>
      <c r="H1230" s="3" t="s">
        <v>131</v>
      </c>
      <c r="I1230" t="str">
        <f t="shared" si="104"/>
        <v>/MiniDexed/TG8/Edit Voice/R Key Depth</v>
      </c>
      <c r="J1230">
        <f t="shared" si="105"/>
        <v>83</v>
      </c>
      <c r="K1230" cm="1">
        <f t="array" ref="K1230">INDEX(A1230:E1230,1,COUNTA(A1230:E1230))</f>
        <v>0</v>
      </c>
      <c r="L1230" t="e">
        <f>VLOOKUP(K1230,$K$2:L1229,2,FALSE)</f>
        <v>#N/A</v>
      </c>
    </row>
    <row r="1231" spans="1:12" outlineLevel="4" x14ac:dyDescent="0.25">
      <c r="A1231" t="str">
        <f t="shared" si="106"/>
        <v>MiniDexed</v>
      </c>
      <c r="B1231" t="str">
        <f t="shared" si="102"/>
        <v>TG8</v>
      </c>
      <c r="C1231" t="str">
        <f t="shared" si="103"/>
        <v>Edit Voice</v>
      </c>
      <c r="E1231" t="s">
        <v>30</v>
      </c>
      <c r="F1231">
        <v>0</v>
      </c>
      <c r="G1231">
        <v>3</v>
      </c>
      <c r="H1231" s="3" t="s">
        <v>132</v>
      </c>
      <c r="I1231" t="str">
        <f t="shared" si="104"/>
        <v>/MiniDexed/TG8/Edit Voice/L Key Scale</v>
      </c>
      <c r="J1231">
        <f t="shared" si="105"/>
        <v>84</v>
      </c>
      <c r="K1231" cm="1">
        <f t="array" ref="K1231">INDEX(A1231:E1231,1,COUNTA(A1231:E1231))</f>
        <v>0</v>
      </c>
      <c r="L1231" t="e">
        <f>VLOOKUP(K1231,$K$2:L1230,2,FALSE)</f>
        <v>#N/A</v>
      </c>
    </row>
    <row r="1232" spans="1:12" outlineLevel="4" x14ac:dyDescent="0.25">
      <c r="A1232" t="str">
        <f t="shared" si="106"/>
        <v>MiniDexed</v>
      </c>
      <c r="B1232" t="str">
        <f t="shared" si="102"/>
        <v>TG8</v>
      </c>
      <c r="C1232" t="str">
        <f t="shared" si="103"/>
        <v>Edit Voice</v>
      </c>
      <c r="E1232" t="s">
        <v>31</v>
      </c>
      <c r="F1232">
        <v>0</v>
      </c>
      <c r="G1232">
        <v>3</v>
      </c>
      <c r="H1232" s="3" t="s">
        <v>133</v>
      </c>
      <c r="I1232" t="str">
        <f t="shared" si="104"/>
        <v>/MiniDexed/TG8/Edit Voice/R Key Scale</v>
      </c>
      <c r="J1232">
        <f t="shared" si="105"/>
        <v>85</v>
      </c>
      <c r="K1232" cm="1">
        <f t="array" ref="K1232">INDEX(A1232:E1232,1,COUNTA(A1232:E1232))</f>
        <v>0</v>
      </c>
      <c r="L1232" t="e">
        <f>VLOOKUP(K1232,$K$2:L1231,2,FALSE)</f>
        <v>#N/A</v>
      </c>
    </row>
    <row r="1233" spans="1:12" outlineLevel="4" x14ac:dyDescent="0.25">
      <c r="A1233" t="str">
        <f t="shared" si="106"/>
        <v>MiniDexed</v>
      </c>
      <c r="B1233" t="str">
        <f t="shared" si="102"/>
        <v>TG8</v>
      </c>
      <c r="C1233" t="str">
        <f t="shared" si="103"/>
        <v>Edit Voice</v>
      </c>
      <c r="E1233" t="s">
        <v>32</v>
      </c>
      <c r="F1233">
        <v>0</v>
      </c>
      <c r="G1233">
        <v>7</v>
      </c>
      <c r="H1233" s="3" t="s">
        <v>134</v>
      </c>
      <c r="I1233" t="str">
        <f t="shared" si="104"/>
        <v>/MiniDexed/TG8/Edit Voice/Rate Scaling</v>
      </c>
      <c r="J1233">
        <f t="shared" si="105"/>
        <v>86</v>
      </c>
      <c r="K1233" cm="1">
        <f t="array" ref="K1233">INDEX(A1233:E1233,1,COUNTA(A1233:E1233))</f>
        <v>0</v>
      </c>
      <c r="L1233" t="e">
        <f>VLOOKUP(K1233,$K$2:L1232,2,FALSE)</f>
        <v>#N/A</v>
      </c>
    </row>
    <row r="1234" spans="1:12" outlineLevel="4" x14ac:dyDescent="0.25">
      <c r="A1234" t="str">
        <f t="shared" si="106"/>
        <v>MiniDexed</v>
      </c>
      <c r="B1234" t="str">
        <f t="shared" si="102"/>
        <v>TG8</v>
      </c>
      <c r="C1234" t="str">
        <f t="shared" si="103"/>
        <v>Edit Voice</v>
      </c>
      <c r="E1234" t="s">
        <v>34</v>
      </c>
      <c r="F1234">
        <v>0</v>
      </c>
      <c r="G1234">
        <v>3</v>
      </c>
      <c r="H1234" s="3" t="s">
        <v>135</v>
      </c>
      <c r="I1234" t="str">
        <f t="shared" si="104"/>
        <v>/MiniDexed/TG8/Edit Voice/A Mod Sens.</v>
      </c>
      <c r="J1234">
        <f t="shared" si="105"/>
        <v>87</v>
      </c>
      <c r="K1234" cm="1">
        <f t="array" ref="K1234">INDEX(A1234:E1234,1,COUNTA(A1234:E1234))</f>
        <v>0</v>
      </c>
      <c r="L1234" t="e">
        <f>VLOOKUP(K1234,$K$2:L1233,2,FALSE)</f>
        <v>#N/A</v>
      </c>
    </row>
    <row r="1235" spans="1:12" outlineLevel="4" x14ac:dyDescent="0.25">
      <c r="A1235" t="str">
        <f t="shared" si="106"/>
        <v>MiniDexed</v>
      </c>
      <c r="B1235" t="str">
        <f t="shared" si="102"/>
        <v>TG8</v>
      </c>
      <c r="C1235" t="str">
        <f t="shared" si="103"/>
        <v>Edit Voice</v>
      </c>
      <c r="E1235" t="s">
        <v>33</v>
      </c>
      <c r="F1235">
        <v>0</v>
      </c>
      <c r="G1235">
        <v>7</v>
      </c>
      <c r="H1235" s="3" t="s">
        <v>136</v>
      </c>
      <c r="I1235" t="str">
        <f t="shared" si="104"/>
        <v>/MiniDexed/TG8/Edit Voice/K Vel. Sens</v>
      </c>
      <c r="J1235">
        <f t="shared" si="105"/>
        <v>88</v>
      </c>
      <c r="K1235" cm="1">
        <f t="array" ref="K1235">INDEX(A1235:E1235,1,COUNTA(A1235:E1235))</f>
        <v>0</v>
      </c>
      <c r="L1235" t="e">
        <f>VLOOKUP(K1235,$K$2:L1234,2,FALSE)</f>
        <v>#N/A</v>
      </c>
    </row>
    <row r="1236" spans="1:12" outlineLevel="3" x14ac:dyDescent="0.25">
      <c r="A1236" t="str">
        <f t="shared" si="106"/>
        <v>MiniDexed</v>
      </c>
      <c r="B1236" t="str">
        <f t="shared" si="102"/>
        <v>TG8</v>
      </c>
      <c r="C1236" t="str">
        <f t="shared" si="103"/>
        <v>Edit Voice</v>
      </c>
      <c r="D1236" s="1" t="s">
        <v>38</v>
      </c>
      <c r="I1236" t="str">
        <f t="shared" si="104"/>
        <v>/MiniDexed/TG8/Edit Voice/OP5</v>
      </c>
      <c r="J1236">
        <f t="shared" si="105"/>
        <v>89</v>
      </c>
      <c r="K1236" t="str" cm="1">
        <f t="array" ref="K1236">INDEX(A1236:E1236,1,COUNTA(A1236:E1236))</f>
        <v>OP5</v>
      </c>
      <c r="L1236" t="str">
        <f>VLOOKUP(K1236,$K$2:L1235,2,FALSE)</f>
        <v>OP5</v>
      </c>
    </row>
    <row r="1237" spans="1:12" outlineLevel="4" x14ac:dyDescent="0.25">
      <c r="A1237" t="str">
        <f t="shared" si="106"/>
        <v>MiniDexed</v>
      </c>
      <c r="B1237" t="str">
        <f t="shared" si="102"/>
        <v>TG8</v>
      </c>
      <c r="C1237" t="str">
        <f t="shared" si="103"/>
        <v>Edit Voice</v>
      </c>
      <c r="E1237" t="s">
        <v>18</v>
      </c>
      <c r="F1237">
        <v>0</v>
      </c>
      <c r="G1237">
        <v>99</v>
      </c>
      <c r="H1237" s="3" t="s">
        <v>116</v>
      </c>
      <c r="I1237" t="str">
        <f t="shared" si="104"/>
        <v>/MiniDexed/TG8/Edit Voice/Output Level</v>
      </c>
      <c r="J1237">
        <f t="shared" si="105"/>
        <v>90</v>
      </c>
      <c r="K1237" cm="1">
        <f t="array" ref="K1237">INDEX(A1237:E1237,1,COUNTA(A1237:E1237))</f>
        <v>0</v>
      </c>
      <c r="L1237" t="e">
        <f>VLOOKUP(K1237,$K$2:L1236,2,FALSE)</f>
        <v>#N/A</v>
      </c>
    </row>
    <row r="1238" spans="1:12" outlineLevel="4" x14ac:dyDescent="0.25">
      <c r="A1238" t="str">
        <f t="shared" si="106"/>
        <v>MiniDexed</v>
      </c>
      <c r="B1238" t="str">
        <f t="shared" si="102"/>
        <v>TG8</v>
      </c>
      <c r="C1238" t="str">
        <f t="shared" si="103"/>
        <v>Edit Voice</v>
      </c>
      <c r="E1238" t="s">
        <v>19</v>
      </c>
      <c r="F1238">
        <v>0</v>
      </c>
      <c r="G1238">
        <v>31</v>
      </c>
      <c r="H1238" s="3" t="s">
        <v>117</v>
      </c>
      <c r="I1238" t="str">
        <f t="shared" si="104"/>
        <v>/MiniDexed/TG8/Edit Voice/Freq Coarse</v>
      </c>
      <c r="J1238">
        <f t="shared" si="105"/>
        <v>91</v>
      </c>
      <c r="K1238" cm="1">
        <f t="array" ref="K1238">INDEX(A1238:E1238,1,COUNTA(A1238:E1238))</f>
        <v>0</v>
      </c>
      <c r="L1238" t="e">
        <f>VLOOKUP(K1238,$K$2:L1237,2,FALSE)</f>
        <v>#N/A</v>
      </c>
    </row>
    <row r="1239" spans="1:12" outlineLevel="4" x14ac:dyDescent="0.25">
      <c r="A1239" t="str">
        <f t="shared" si="106"/>
        <v>MiniDexed</v>
      </c>
      <c r="B1239" t="str">
        <f t="shared" si="102"/>
        <v>TG8</v>
      </c>
      <c r="C1239" t="str">
        <f t="shared" si="103"/>
        <v>Edit Voice</v>
      </c>
      <c r="E1239" t="s">
        <v>20</v>
      </c>
      <c r="F1239">
        <v>0</v>
      </c>
      <c r="G1239">
        <v>99</v>
      </c>
      <c r="H1239" s="3" t="s">
        <v>118</v>
      </c>
      <c r="I1239" t="str">
        <f t="shared" si="104"/>
        <v>/MiniDexed/TG8/Edit Voice/Freq Fine</v>
      </c>
      <c r="J1239">
        <f t="shared" si="105"/>
        <v>92</v>
      </c>
      <c r="K1239" cm="1">
        <f t="array" ref="K1239">INDEX(A1239:E1239,1,COUNTA(A1239:E1239))</f>
        <v>0</v>
      </c>
      <c r="L1239" t="e">
        <f>VLOOKUP(K1239,$K$2:L1238,2,FALSE)</f>
        <v>#N/A</v>
      </c>
    </row>
    <row r="1240" spans="1:12" outlineLevel="4" x14ac:dyDescent="0.25">
      <c r="A1240" t="str">
        <f t="shared" si="106"/>
        <v>MiniDexed</v>
      </c>
      <c r="B1240" t="str">
        <f t="shared" si="102"/>
        <v>TG8</v>
      </c>
      <c r="C1240" t="str">
        <f t="shared" si="103"/>
        <v>Edit Voice</v>
      </c>
      <c r="E1240" t="s">
        <v>21</v>
      </c>
      <c r="F1240">
        <v>0</v>
      </c>
      <c r="G1240">
        <v>14</v>
      </c>
      <c r="H1240" s="3" t="s">
        <v>119</v>
      </c>
      <c r="I1240" t="str">
        <f t="shared" si="104"/>
        <v>/MiniDexed/TG8/Edit Voice/Osc Detune</v>
      </c>
      <c r="J1240">
        <f t="shared" si="105"/>
        <v>93</v>
      </c>
      <c r="K1240" cm="1">
        <f t="array" ref="K1240">INDEX(A1240:E1240,1,COUNTA(A1240:E1240))</f>
        <v>0</v>
      </c>
      <c r="L1240" t="e">
        <f>VLOOKUP(K1240,$K$2:L1239,2,FALSE)</f>
        <v>#N/A</v>
      </c>
    </row>
    <row r="1241" spans="1:12" outlineLevel="4" x14ac:dyDescent="0.25">
      <c r="A1241" t="str">
        <f t="shared" si="106"/>
        <v>MiniDexed</v>
      </c>
      <c r="B1241" t="str">
        <f t="shared" si="102"/>
        <v>TG8</v>
      </c>
      <c r="C1241" t="str">
        <f t="shared" si="103"/>
        <v>Edit Voice</v>
      </c>
      <c r="E1241" t="s">
        <v>22</v>
      </c>
      <c r="F1241">
        <v>0</v>
      </c>
      <c r="G1241">
        <v>1</v>
      </c>
      <c r="H1241" s="3" t="s">
        <v>120</v>
      </c>
      <c r="I1241" t="str">
        <f t="shared" si="104"/>
        <v>/MiniDexed/TG8/Edit Voice/Osc Mode</v>
      </c>
      <c r="J1241">
        <f t="shared" si="105"/>
        <v>94</v>
      </c>
      <c r="K1241" cm="1">
        <f t="array" ref="K1241">INDEX(A1241:E1241,1,COUNTA(A1241:E1241))</f>
        <v>0</v>
      </c>
      <c r="L1241" t="e">
        <f>VLOOKUP(K1241,$K$2:L1240,2,FALSE)</f>
        <v>#N/A</v>
      </c>
    </row>
    <row r="1242" spans="1:12" outlineLevel="4" x14ac:dyDescent="0.25">
      <c r="A1242" t="str">
        <f t="shared" si="106"/>
        <v>MiniDexed</v>
      </c>
      <c r="B1242" t="str">
        <f t="shared" si="102"/>
        <v>TG8</v>
      </c>
      <c r="C1242" t="str">
        <f t="shared" si="103"/>
        <v>Edit Voice</v>
      </c>
      <c r="E1242" t="s">
        <v>23</v>
      </c>
      <c r="F1242">
        <v>0</v>
      </c>
      <c r="G1242">
        <v>99</v>
      </c>
      <c r="H1242" s="3" t="s">
        <v>121</v>
      </c>
      <c r="I1242" t="str">
        <f t="shared" si="104"/>
        <v>/MiniDexed/TG8/Edit Voice/EG Rate 1</v>
      </c>
      <c r="J1242">
        <f t="shared" si="105"/>
        <v>95</v>
      </c>
      <c r="K1242" cm="1">
        <f t="array" ref="K1242">INDEX(A1242:E1242,1,COUNTA(A1242:E1242))</f>
        <v>0</v>
      </c>
      <c r="L1242" t="e">
        <f>VLOOKUP(K1242,$K$2:L1241,2,FALSE)</f>
        <v>#N/A</v>
      </c>
    </row>
    <row r="1243" spans="1:12" outlineLevel="4" x14ac:dyDescent="0.25">
      <c r="A1243" t="str">
        <f t="shared" si="106"/>
        <v>MiniDexed</v>
      </c>
      <c r="B1243" t="str">
        <f t="shared" si="102"/>
        <v>TG8</v>
      </c>
      <c r="C1243" t="str">
        <f t="shared" si="103"/>
        <v>Edit Voice</v>
      </c>
      <c r="E1243" t="s">
        <v>24</v>
      </c>
      <c r="F1243">
        <v>0</v>
      </c>
      <c r="G1243">
        <v>99</v>
      </c>
      <c r="H1243" s="3" t="s">
        <v>122</v>
      </c>
      <c r="I1243" t="str">
        <f t="shared" si="104"/>
        <v>/MiniDexed/TG8/Edit Voice/EG Rate 2</v>
      </c>
      <c r="J1243">
        <f t="shared" si="105"/>
        <v>96</v>
      </c>
      <c r="K1243" cm="1">
        <f t="array" ref="K1243">INDEX(A1243:E1243,1,COUNTA(A1243:E1243))</f>
        <v>0</v>
      </c>
      <c r="L1243" t="e">
        <f>VLOOKUP(K1243,$K$2:L1242,2,FALSE)</f>
        <v>#N/A</v>
      </c>
    </row>
    <row r="1244" spans="1:12" outlineLevel="4" x14ac:dyDescent="0.25">
      <c r="A1244" t="str">
        <f t="shared" si="106"/>
        <v>MiniDexed</v>
      </c>
      <c r="B1244" t="str">
        <f t="shared" si="102"/>
        <v>TG8</v>
      </c>
      <c r="C1244" t="str">
        <f t="shared" si="103"/>
        <v>Edit Voice</v>
      </c>
      <c r="E1244" t="s">
        <v>25</v>
      </c>
      <c r="F1244">
        <v>0</v>
      </c>
      <c r="G1244">
        <v>99</v>
      </c>
      <c r="H1244" s="3" t="s">
        <v>123</v>
      </c>
      <c r="I1244" t="str">
        <f t="shared" si="104"/>
        <v>/MiniDexed/TG8/Edit Voice/EG Rate 3</v>
      </c>
      <c r="J1244">
        <f t="shared" si="105"/>
        <v>97</v>
      </c>
      <c r="K1244" cm="1">
        <f t="array" ref="K1244">INDEX(A1244:E1244,1,COUNTA(A1244:E1244))</f>
        <v>0</v>
      </c>
      <c r="L1244" t="e">
        <f>VLOOKUP(K1244,$K$2:L1243,2,FALSE)</f>
        <v>#N/A</v>
      </c>
    </row>
    <row r="1245" spans="1:12" outlineLevel="4" x14ac:dyDescent="0.25">
      <c r="A1245" t="str">
        <f t="shared" si="106"/>
        <v>MiniDexed</v>
      </c>
      <c r="B1245" t="str">
        <f t="shared" si="102"/>
        <v>TG8</v>
      </c>
      <c r="C1245" t="str">
        <f t="shared" si="103"/>
        <v>Edit Voice</v>
      </c>
      <c r="E1245" t="s">
        <v>26</v>
      </c>
      <c r="F1245">
        <v>0</v>
      </c>
      <c r="G1245">
        <v>99</v>
      </c>
      <c r="H1245" s="3" t="s">
        <v>124</v>
      </c>
      <c r="I1245" t="str">
        <f t="shared" si="104"/>
        <v>/MiniDexed/TG8/Edit Voice/EG Rate 4</v>
      </c>
      <c r="J1245">
        <f t="shared" si="105"/>
        <v>98</v>
      </c>
      <c r="K1245" cm="1">
        <f t="array" ref="K1245">INDEX(A1245:E1245,1,COUNTA(A1245:E1245))</f>
        <v>0</v>
      </c>
      <c r="L1245" t="e">
        <f>VLOOKUP(K1245,$K$2:L1244,2,FALSE)</f>
        <v>#N/A</v>
      </c>
    </row>
    <row r="1246" spans="1:12" outlineLevel="4" x14ac:dyDescent="0.25">
      <c r="A1246" t="str">
        <f t="shared" si="106"/>
        <v>MiniDexed</v>
      </c>
      <c r="B1246" t="str">
        <f t="shared" si="102"/>
        <v>TG8</v>
      </c>
      <c r="C1246" t="str">
        <f t="shared" si="103"/>
        <v>Edit Voice</v>
      </c>
      <c r="E1246" t="s">
        <v>139</v>
      </c>
      <c r="F1246">
        <v>0</v>
      </c>
      <c r="G1246">
        <v>99</v>
      </c>
      <c r="H1246" s="3" t="s">
        <v>125</v>
      </c>
      <c r="I1246" t="str">
        <f t="shared" si="104"/>
        <v>/MiniDexed/TG8/Edit Voice/EG Level 1</v>
      </c>
      <c r="J1246">
        <f t="shared" si="105"/>
        <v>99</v>
      </c>
      <c r="K1246" cm="1">
        <f t="array" ref="K1246">INDEX(A1246:E1246,1,COUNTA(A1246:E1246))</f>
        <v>0</v>
      </c>
      <c r="L1246" t="e">
        <f>VLOOKUP(K1246,$K$2:L1245,2,FALSE)</f>
        <v>#N/A</v>
      </c>
    </row>
    <row r="1247" spans="1:12" outlineLevel="4" x14ac:dyDescent="0.25">
      <c r="A1247" t="str">
        <f t="shared" si="106"/>
        <v>MiniDexed</v>
      </c>
      <c r="B1247" t="str">
        <f t="shared" si="102"/>
        <v>TG8</v>
      </c>
      <c r="C1247" t="str">
        <f t="shared" si="103"/>
        <v>Edit Voice</v>
      </c>
      <c r="E1247" t="s">
        <v>140</v>
      </c>
      <c r="F1247">
        <v>0</v>
      </c>
      <c r="G1247">
        <v>99</v>
      </c>
      <c r="H1247" s="3" t="s">
        <v>126</v>
      </c>
      <c r="I1247" t="str">
        <f t="shared" si="104"/>
        <v>/MiniDexed/TG8/Edit Voice/EG Level 2</v>
      </c>
      <c r="J1247">
        <f t="shared" si="105"/>
        <v>100</v>
      </c>
      <c r="K1247" cm="1">
        <f t="array" ref="K1247">INDEX(A1247:E1247,1,COUNTA(A1247:E1247))</f>
        <v>0</v>
      </c>
      <c r="L1247" t="e">
        <f>VLOOKUP(K1247,$K$2:L1246,2,FALSE)</f>
        <v>#N/A</v>
      </c>
    </row>
    <row r="1248" spans="1:12" outlineLevel="4" x14ac:dyDescent="0.25">
      <c r="A1248" t="str">
        <f t="shared" si="106"/>
        <v>MiniDexed</v>
      </c>
      <c r="B1248" t="str">
        <f t="shared" si="102"/>
        <v>TG8</v>
      </c>
      <c r="C1248" t="str">
        <f t="shared" si="103"/>
        <v>Edit Voice</v>
      </c>
      <c r="E1248" t="s">
        <v>141</v>
      </c>
      <c r="F1248">
        <v>0</v>
      </c>
      <c r="G1248">
        <v>99</v>
      </c>
      <c r="H1248" s="3" t="s">
        <v>127</v>
      </c>
      <c r="I1248" t="str">
        <f t="shared" si="104"/>
        <v>/MiniDexed/TG8/Edit Voice/EG Level 3</v>
      </c>
      <c r="J1248">
        <f t="shared" si="105"/>
        <v>101</v>
      </c>
      <c r="K1248" cm="1">
        <f t="array" ref="K1248">INDEX(A1248:E1248,1,COUNTA(A1248:E1248))</f>
        <v>0</v>
      </c>
      <c r="L1248" t="e">
        <f>VLOOKUP(K1248,$K$2:L1247,2,FALSE)</f>
        <v>#N/A</v>
      </c>
    </row>
    <row r="1249" spans="1:12" outlineLevel="4" x14ac:dyDescent="0.25">
      <c r="A1249" t="str">
        <f t="shared" si="106"/>
        <v>MiniDexed</v>
      </c>
      <c r="B1249" t="str">
        <f t="shared" si="102"/>
        <v>TG8</v>
      </c>
      <c r="C1249" t="str">
        <f t="shared" si="103"/>
        <v>Edit Voice</v>
      </c>
      <c r="E1249" t="s">
        <v>142</v>
      </c>
      <c r="F1249">
        <v>0</v>
      </c>
      <c r="G1249">
        <v>99</v>
      </c>
      <c r="H1249" s="3" t="s">
        <v>128</v>
      </c>
      <c r="I1249" t="str">
        <f t="shared" si="104"/>
        <v>/MiniDexed/TG8/Edit Voice/EG Level 4</v>
      </c>
      <c r="J1249">
        <f t="shared" si="105"/>
        <v>102</v>
      </c>
      <c r="K1249" cm="1">
        <f t="array" ref="K1249">INDEX(A1249:E1249,1,COUNTA(A1249:E1249))</f>
        <v>0</v>
      </c>
      <c r="L1249" t="e">
        <f>VLOOKUP(K1249,$K$2:L1248,2,FALSE)</f>
        <v>#N/A</v>
      </c>
    </row>
    <row r="1250" spans="1:12" outlineLevel="4" x14ac:dyDescent="0.25">
      <c r="A1250" t="str">
        <f t="shared" si="106"/>
        <v>MiniDexed</v>
      </c>
      <c r="B1250" t="str">
        <f t="shared" si="102"/>
        <v>TG8</v>
      </c>
      <c r="C1250" t="str">
        <f t="shared" si="103"/>
        <v>Edit Voice</v>
      </c>
      <c r="E1250" t="s">
        <v>27</v>
      </c>
      <c r="F1250">
        <v>0</v>
      </c>
      <c r="G1250">
        <v>99</v>
      </c>
      <c r="H1250" s="3" t="s">
        <v>129</v>
      </c>
      <c r="I1250" t="str">
        <f t="shared" si="104"/>
        <v>/MiniDexed/TG8/Edit Voice/Break Point</v>
      </c>
      <c r="J1250">
        <f t="shared" si="105"/>
        <v>103</v>
      </c>
      <c r="K1250" cm="1">
        <f t="array" ref="K1250">INDEX(A1250:E1250,1,COUNTA(A1250:E1250))</f>
        <v>0</v>
      </c>
      <c r="L1250" t="e">
        <f>VLOOKUP(K1250,$K$2:L1249,2,FALSE)</f>
        <v>#N/A</v>
      </c>
    </row>
    <row r="1251" spans="1:12" outlineLevel="4" x14ac:dyDescent="0.25">
      <c r="A1251" t="str">
        <f t="shared" si="106"/>
        <v>MiniDexed</v>
      </c>
      <c r="B1251" t="str">
        <f t="shared" si="102"/>
        <v>TG8</v>
      </c>
      <c r="C1251" t="str">
        <f t="shared" si="103"/>
        <v>Edit Voice</v>
      </c>
      <c r="E1251" t="s">
        <v>28</v>
      </c>
      <c r="F1251">
        <v>0</v>
      </c>
      <c r="G1251">
        <v>99</v>
      </c>
      <c r="H1251" s="3" t="s">
        <v>130</v>
      </c>
      <c r="I1251" t="str">
        <f t="shared" si="104"/>
        <v>/MiniDexed/TG8/Edit Voice/L Key Depth</v>
      </c>
      <c r="J1251">
        <f t="shared" si="105"/>
        <v>104</v>
      </c>
      <c r="K1251" cm="1">
        <f t="array" ref="K1251">INDEX(A1251:E1251,1,COUNTA(A1251:E1251))</f>
        <v>0</v>
      </c>
      <c r="L1251" t="e">
        <f>VLOOKUP(K1251,$K$2:L1250,2,FALSE)</f>
        <v>#N/A</v>
      </c>
    </row>
    <row r="1252" spans="1:12" outlineLevel="4" x14ac:dyDescent="0.25">
      <c r="A1252" t="str">
        <f t="shared" si="106"/>
        <v>MiniDexed</v>
      </c>
      <c r="B1252" t="str">
        <f t="shared" si="102"/>
        <v>TG8</v>
      </c>
      <c r="C1252" t="str">
        <f t="shared" si="103"/>
        <v>Edit Voice</v>
      </c>
      <c r="E1252" t="s">
        <v>29</v>
      </c>
      <c r="F1252">
        <v>0</v>
      </c>
      <c r="G1252">
        <v>99</v>
      </c>
      <c r="H1252" s="3" t="s">
        <v>131</v>
      </c>
      <c r="I1252" t="str">
        <f t="shared" si="104"/>
        <v>/MiniDexed/TG8/Edit Voice/R Key Depth</v>
      </c>
      <c r="J1252">
        <f t="shared" si="105"/>
        <v>105</v>
      </c>
      <c r="K1252" cm="1">
        <f t="array" ref="K1252">INDEX(A1252:E1252,1,COUNTA(A1252:E1252))</f>
        <v>0</v>
      </c>
      <c r="L1252" t="e">
        <f>VLOOKUP(K1252,$K$2:L1251,2,FALSE)</f>
        <v>#N/A</v>
      </c>
    </row>
    <row r="1253" spans="1:12" outlineLevel="4" x14ac:dyDescent="0.25">
      <c r="A1253" t="str">
        <f t="shared" si="106"/>
        <v>MiniDexed</v>
      </c>
      <c r="B1253" t="str">
        <f t="shared" si="102"/>
        <v>TG8</v>
      </c>
      <c r="C1253" t="str">
        <f t="shared" si="103"/>
        <v>Edit Voice</v>
      </c>
      <c r="E1253" t="s">
        <v>30</v>
      </c>
      <c r="F1253">
        <v>0</v>
      </c>
      <c r="G1253">
        <v>3</v>
      </c>
      <c r="H1253" s="3" t="s">
        <v>132</v>
      </c>
      <c r="I1253" t="str">
        <f t="shared" si="104"/>
        <v>/MiniDexed/TG8/Edit Voice/L Key Scale</v>
      </c>
      <c r="J1253">
        <f t="shared" si="105"/>
        <v>106</v>
      </c>
      <c r="K1253" cm="1">
        <f t="array" ref="K1253">INDEX(A1253:E1253,1,COUNTA(A1253:E1253))</f>
        <v>0</v>
      </c>
      <c r="L1253" t="e">
        <f>VLOOKUP(K1253,$K$2:L1252,2,FALSE)</f>
        <v>#N/A</v>
      </c>
    </row>
    <row r="1254" spans="1:12" outlineLevel="4" x14ac:dyDescent="0.25">
      <c r="A1254" t="str">
        <f t="shared" si="106"/>
        <v>MiniDexed</v>
      </c>
      <c r="B1254" t="str">
        <f t="shared" si="102"/>
        <v>TG8</v>
      </c>
      <c r="C1254" t="str">
        <f t="shared" si="103"/>
        <v>Edit Voice</v>
      </c>
      <c r="E1254" t="s">
        <v>31</v>
      </c>
      <c r="F1254">
        <v>0</v>
      </c>
      <c r="G1254">
        <v>3</v>
      </c>
      <c r="H1254" s="3" t="s">
        <v>133</v>
      </c>
      <c r="I1254" t="str">
        <f t="shared" si="104"/>
        <v>/MiniDexed/TG8/Edit Voice/R Key Scale</v>
      </c>
      <c r="J1254">
        <f t="shared" si="105"/>
        <v>107</v>
      </c>
      <c r="K1254" cm="1">
        <f t="array" ref="K1254">INDEX(A1254:E1254,1,COUNTA(A1254:E1254))</f>
        <v>0</v>
      </c>
      <c r="L1254" t="e">
        <f>VLOOKUP(K1254,$K$2:L1253,2,FALSE)</f>
        <v>#N/A</v>
      </c>
    </row>
    <row r="1255" spans="1:12" outlineLevel="4" x14ac:dyDescent="0.25">
      <c r="A1255" t="str">
        <f t="shared" si="106"/>
        <v>MiniDexed</v>
      </c>
      <c r="B1255" t="str">
        <f t="shared" si="102"/>
        <v>TG8</v>
      </c>
      <c r="C1255" t="str">
        <f t="shared" si="103"/>
        <v>Edit Voice</v>
      </c>
      <c r="E1255" t="s">
        <v>32</v>
      </c>
      <c r="F1255">
        <v>0</v>
      </c>
      <c r="G1255">
        <v>7</v>
      </c>
      <c r="H1255" s="3" t="s">
        <v>134</v>
      </c>
      <c r="I1255" t="str">
        <f t="shared" si="104"/>
        <v>/MiniDexed/TG8/Edit Voice/Rate Scaling</v>
      </c>
      <c r="J1255">
        <f t="shared" si="105"/>
        <v>108</v>
      </c>
      <c r="K1255" cm="1">
        <f t="array" ref="K1255">INDEX(A1255:E1255,1,COUNTA(A1255:E1255))</f>
        <v>0</v>
      </c>
      <c r="L1255" t="e">
        <f>VLOOKUP(K1255,$K$2:L1254,2,FALSE)</f>
        <v>#N/A</v>
      </c>
    </row>
    <row r="1256" spans="1:12" outlineLevel="4" x14ac:dyDescent="0.25">
      <c r="A1256" t="str">
        <f t="shared" si="106"/>
        <v>MiniDexed</v>
      </c>
      <c r="B1256" t="str">
        <f t="shared" si="102"/>
        <v>TG8</v>
      </c>
      <c r="C1256" t="str">
        <f t="shared" si="103"/>
        <v>Edit Voice</v>
      </c>
      <c r="E1256" t="s">
        <v>34</v>
      </c>
      <c r="F1256">
        <v>0</v>
      </c>
      <c r="G1256">
        <v>3</v>
      </c>
      <c r="H1256" s="3" t="s">
        <v>135</v>
      </c>
      <c r="I1256" t="str">
        <f t="shared" si="104"/>
        <v>/MiniDexed/TG8/Edit Voice/A Mod Sens.</v>
      </c>
      <c r="J1256">
        <f t="shared" si="105"/>
        <v>109</v>
      </c>
      <c r="K1256" cm="1">
        <f t="array" ref="K1256">INDEX(A1256:E1256,1,COUNTA(A1256:E1256))</f>
        <v>0</v>
      </c>
      <c r="L1256" t="e">
        <f>VLOOKUP(K1256,$K$2:L1255,2,FALSE)</f>
        <v>#N/A</v>
      </c>
    </row>
    <row r="1257" spans="1:12" outlineLevel="4" x14ac:dyDescent="0.25">
      <c r="A1257" t="str">
        <f t="shared" si="106"/>
        <v>MiniDexed</v>
      </c>
      <c r="B1257" t="str">
        <f t="shared" si="102"/>
        <v>TG8</v>
      </c>
      <c r="C1257" t="str">
        <f t="shared" si="103"/>
        <v>Edit Voice</v>
      </c>
      <c r="E1257" t="s">
        <v>33</v>
      </c>
      <c r="F1257">
        <v>0</v>
      </c>
      <c r="G1257">
        <v>7</v>
      </c>
      <c r="H1257" s="3" t="s">
        <v>136</v>
      </c>
      <c r="I1257" t="str">
        <f t="shared" si="104"/>
        <v>/MiniDexed/TG8/Edit Voice/K Vel. Sens</v>
      </c>
      <c r="J1257">
        <f t="shared" si="105"/>
        <v>110</v>
      </c>
      <c r="K1257" cm="1">
        <f t="array" ref="K1257">INDEX(A1257:E1257,1,COUNTA(A1257:E1257))</f>
        <v>0</v>
      </c>
      <c r="L1257" t="e">
        <f>VLOOKUP(K1257,$K$2:L1256,2,FALSE)</f>
        <v>#N/A</v>
      </c>
    </row>
    <row r="1258" spans="1:12" outlineLevel="3" x14ac:dyDescent="0.25">
      <c r="A1258" t="str">
        <f t="shared" si="106"/>
        <v>MiniDexed</v>
      </c>
      <c r="B1258" t="str">
        <f t="shared" si="102"/>
        <v>TG8</v>
      </c>
      <c r="C1258" t="str">
        <f t="shared" si="103"/>
        <v>Edit Voice</v>
      </c>
      <c r="D1258" s="1" t="s">
        <v>39</v>
      </c>
      <c r="I1258" t="str">
        <f t="shared" si="104"/>
        <v>/MiniDexed/TG8/Edit Voice/OP6</v>
      </c>
      <c r="J1258">
        <f t="shared" si="105"/>
        <v>111</v>
      </c>
      <c r="K1258" t="str" cm="1">
        <f t="array" ref="K1258">INDEX(A1258:E1258,1,COUNTA(A1258:E1258))</f>
        <v>OP6</v>
      </c>
      <c r="L1258" t="str">
        <f>VLOOKUP(K1258,$K$2:L1257,2,FALSE)</f>
        <v>OP6</v>
      </c>
    </row>
    <row r="1259" spans="1:12" outlineLevel="4" x14ac:dyDescent="0.25">
      <c r="A1259" t="str">
        <f t="shared" si="106"/>
        <v>MiniDexed</v>
      </c>
      <c r="B1259" t="str">
        <f t="shared" si="102"/>
        <v>TG8</v>
      </c>
      <c r="C1259" t="str">
        <f t="shared" si="103"/>
        <v>Edit Voice</v>
      </c>
      <c r="E1259" t="s">
        <v>18</v>
      </c>
      <c r="F1259">
        <v>0</v>
      </c>
      <c r="G1259">
        <v>99</v>
      </c>
      <c r="H1259" s="3" t="s">
        <v>116</v>
      </c>
      <c r="I1259" t="str">
        <f t="shared" si="104"/>
        <v>/MiniDexed/TG8/Edit Voice/Output Level</v>
      </c>
      <c r="J1259">
        <f t="shared" si="105"/>
        <v>112</v>
      </c>
      <c r="K1259" cm="1">
        <f t="array" ref="K1259">INDEX(A1259:E1259,1,COUNTA(A1259:E1259))</f>
        <v>0</v>
      </c>
      <c r="L1259" t="e">
        <f>VLOOKUP(K1259,$K$2:L1258,2,FALSE)</f>
        <v>#N/A</v>
      </c>
    </row>
    <row r="1260" spans="1:12" outlineLevel="4" x14ac:dyDescent="0.25">
      <c r="A1260" t="str">
        <f t="shared" si="106"/>
        <v>MiniDexed</v>
      </c>
      <c r="B1260" t="str">
        <f t="shared" si="102"/>
        <v>TG8</v>
      </c>
      <c r="C1260" t="str">
        <f t="shared" si="103"/>
        <v>Edit Voice</v>
      </c>
      <c r="E1260" t="s">
        <v>19</v>
      </c>
      <c r="F1260">
        <v>0</v>
      </c>
      <c r="G1260">
        <v>31</v>
      </c>
      <c r="H1260" s="3" t="s">
        <v>117</v>
      </c>
      <c r="I1260" t="str">
        <f t="shared" si="104"/>
        <v>/MiniDexed/TG8/Edit Voice/Freq Coarse</v>
      </c>
      <c r="J1260">
        <f t="shared" si="105"/>
        <v>113</v>
      </c>
      <c r="K1260" cm="1">
        <f t="array" ref="K1260">INDEX(A1260:E1260,1,COUNTA(A1260:E1260))</f>
        <v>0</v>
      </c>
      <c r="L1260" t="e">
        <f>VLOOKUP(K1260,$K$2:L1259,2,FALSE)</f>
        <v>#N/A</v>
      </c>
    </row>
    <row r="1261" spans="1:12" outlineLevel="4" x14ac:dyDescent="0.25">
      <c r="A1261" t="str">
        <f t="shared" si="106"/>
        <v>MiniDexed</v>
      </c>
      <c r="B1261" t="str">
        <f t="shared" si="102"/>
        <v>TG8</v>
      </c>
      <c r="C1261" t="str">
        <f t="shared" si="103"/>
        <v>Edit Voice</v>
      </c>
      <c r="E1261" t="s">
        <v>20</v>
      </c>
      <c r="F1261">
        <v>0</v>
      </c>
      <c r="G1261">
        <v>99</v>
      </c>
      <c r="H1261" s="3" t="s">
        <v>118</v>
      </c>
      <c r="I1261" t="str">
        <f t="shared" si="104"/>
        <v>/MiniDexed/TG8/Edit Voice/Freq Fine</v>
      </c>
      <c r="J1261">
        <f t="shared" si="105"/>
        <v>114</v>
      </c>
      <c r="K1261" cm="1">
        <f t="array" ref="K1261">INDEX(A1261:E1261,1,COUNTA(A1261:E1261))</f>
        <v>0</v>
      </c>
      <c r="L1261" t="e">
        <f>VLOOKUP(K1261,$K$2:L1260,2,FALSE)</f>
        <v>#N/A</v>
      </c>
    </row>
    <row r="1262" spans="1:12" outlineLevel="4" x14ac:dyDescent="0.25">
      <c r="A1262" t="str">
        <f t="shared" si="106"/>
        <v>MiniDexed</v>
      </c>
      <c r="B1262" t="str">
        <f t="shared" si="102"/>
        <v>TG8</v>
      </c>
      <c r="C1262" t="str">
        <f t="shared" si="103"/>
        <v>Edit Voice</v>
      </c>
      <c r="E1262" t="s">
        <v>21</v>
      </c>
      <c r="F1262">
        <v>0</v>
      </c>
      <c r="G1262">
        <v>14</v>
      </c>
      <c r="H1262" s="3" t="s">
        <v>119</v>
      </c>
      <c r="I1262" t="str">
        <f t="shared" si="104"/>
        <v>/MiniDexed/TG8/Edit Voice/Osc Detune</v>
      </c>
      <c r="J1262">
        <f t="shared" si="105"/>
        <v>115</v>
      </c>
      <c r="K1262" cm="1">
        <f t="array" ref="K1262">INDEX(A1262:E1262,1,COUNTA(A1262:E1262))</f>
        <v>0</v>
      </c>
      <c r="L1262" t="e">
        <f>VLOOKUP(K1262,$K$2:L1261,2,FALSE)</f>
        <v>#N/A</v>
      </c>
    </row>
    <row r="1263" spans="1:12" outlineLevel="4" x14ac:dyDescent="0.25">
      <c r="A1263" t="str">
        <f t="shared" si="106"/>
        <v>MiniDexed</v>
      </c>
      <c r="B1263" t="str">
        <f t="shared" si="102"/>
        <v>TG8</v>
      </c>
      <c r="C1263" t="str">
        <f t="shared" si="103"/>
        <v>Edit Voice</v>
      </c>
      <c r="E1263" t="s">
        <v>22</v>
      </c>
      <c r="F1263">
        <v>0</v>
      </c>
      <c r="G1263">
        <v>1</v>
      </c>
      <c r="H1263" s="3" t="s">
        <v>120</v>
      </c>
      <c r="I1263" t="str">
        <f t="shared" si="104"/>
        <v>/MiniDexed/TG8/Edit Voice/Osc Mode</v>
      </c>
      <c r="J1263">
        <f t="shared" si="105"/>
        <v>116</v>
      </c>
      <c r="K1263" cm="1">
        <f t="array" ref="K1263">INDEX(A1263:E1263,1,COUNTA(A1263:E1263))</f>
        <v>0</v>
      </c>
      <c r="L1263" t="e">
        <f>VLOOKUP(K1263,$K$2:L1262,2,FALSE)</f>
        <v>#N/A</v>
      </c>
    </row>
    <row r="1264" spans="1:12" outlineLevel="4" x14ac:dyDescent="0.25">
      <c r="A1264" t="str">
        <f t="shared" si="106"/>
        <v>MiniDexed</v>
      </c>
      <c r="B1264" t="str">
        <f t="shared" si="102"/>
        <v>TG8</v>
      </c>
      <c r="C1264" t="str">
        <f t="shared" si="103"/>
        <v>Edit Voice</v>
      </c>
      <c r="E1264" t="s">
        <v>23</v>
      </c>
      <c r="F1264">
        <v>0</v>
      </c>
      <c r="G1264">
        <v>99</v>
      </c>
      <c r="H1264" s="3" t="s">
        <v>121</v>
      </c>
      <c r="I1264" t="str">
        <f t="shared" si="104"/>
        <v>/MiniDexed/TG8/Edit Voice/EG Rate 1</v>
      </c>
      <c r="J1264">
        <f t="shared" si="105"/>
        <v>117</v>
      </c>
      <c r="K1264" cm="1">
        <f t="array" ref="K1264">INDEX(A1264:E1264,1,COUNTA(A1264:E1264))</f>
        <v>0</v>
      </c>
      <c r="L1264" t="e">
        <f>VLOOKUP(K1264,$K$2:L1263,2,FALSE)</f>
        <v>#N/A</v>
      </c>
    </row>
    <row r="1265" spans="1:12" outlineLevel="4" x14ac:dyDescent="0.25">
      <c r="A1265" t="str">
        <f t="shared" si="106"/>
        <v>MiniDexed</v>
      </c>
      <c r="B1265" t="str">
        <f t="shared" si="102"/>
        <v>TG8</v>
      </c>
      <c r="C1265" t="str">
        <f t="shared" si="103"/>
        <v>Edit Voice</v>
      </c>
      <c r="E1265" t="s">
        <v>24</v>
      </c>
      <c r="F1265">
        <v>0</v>
      </c>
      <c r="G1265">
        <v>99</v>
      </c>
      <c r="H1265" s="3" t="s">
        <v>122</v>
      </c>
      <c r="I1265" t="str">
        <f t="shared" si="104"/>
        <v>/MiniDexed/TG8/Edit Voice/EG Rate 2</v>
      </c>
      <c r="J1265">
        <f t="shared" si="105"/>
        <v>118</v>
      </c>
      <c r="K1265" cm="1">
        <f t="array" ref="K1265">INDEX(A1265:E1265,1,COUNTA(A1265:E1265))</f>
        <v>0</v>
      </c>
      <c r="L1265" t="e">
        <f>VLOOKUP(K1265,$K$2:L1264,2,FALSE)</f>
        <v>#N/A</v>
      </c>
    </row>
    <row r="1266" spans="1:12" outlineLevel="4" x14ac:dyDescent="0.25">
      <c r="A1266" t="str">
        <f t="shared" si="106"/>
        <v>MiniDexed</v>
      </c>
      <c r="B1266" t="str">
        <f t="shared" si="102"/>
        <v>TG8</v>
      </c>
      <c r="C1266" t="str">
        <f t="shared" si="103"/>
        <v>Edit Voice</v>
      </c>
      <c r="E1266" t="s">
        <v>25</v>
      </c>
      <c r="F1266">
        <v>0</v>
      </c>
      <c r="G1266">
        <v>99</v>
      </c>
      <c r="H1266" s="3" t="s">
        <v>123</v>
      </c>
      <c r="I1266" t="str">
        <f t="shared" si="104"/>
        <v>/MiniDexed/TG8/Edit Voice/EG Rate 3</v>
      </c>
      <c r="J1266">
        <f t="shared" si="105"/>
        <v>119</v>
      </c>
      <c r="K1266" cm="1">
        <f t="array" ref="K1266">INDEX(A1266:E1266,1,COUNTA(A1266:E1266))</f>
        <v>0</v>
      </c>
      <c r="L1266" t="e">
        <f>VLOOKUP(K1266,$K$2:L1265,2,FALSE)</f>
        <v>#N/A</v>
      </c>
    </row>
    <row r="1267" spans="1:12" outlineLevel="4" x14ac:dyDescent="0.25">
      <c r="A1267" t="str">
        <f t="shared" si="106"/>
        <v>MiniDexed</v>
      </c>
      <c r="B1267" t="str">
        <f t="shared" ref="B1267:B1298" si="107">B1266</f>
        <v>TG8</v>
      </c>
      <c r="C1267" t="str">
        <f t="shared" si="103"/>
        <v>Edit Voice</v>
      </c>
      <c r="E1267" t="s">
        <v>26</v>
      </c>
      <c r="F1267">
        <v>0</v>
      </c>
      <c r="G1267">
        <v>99</v>
      </c>
      <c r="H1267" s="3" t="s">
        <v>124</v>
      </c>
      <c r="I1267" t="str">
        <f t="shared" si="104"/>
        <v>/MiniDexed/TG8/Edit Voice/EG Rate 4</v>
      </c>
      <c r="J1267">
        <f t="shared" si="105"/>
        <v>120</v>
      </c>
      <c r="K1267" cm="1">
        <f t="array" ref="K1267">INDEX(A1267:E1267,1,COUNTA(A1267:E1267))</f>
        <v>0</v>
      </c>
      <c r="L1267" t="e">
        <f>VLOOKUP(K1267,$K$2:L1266,2,FALSE)</f>
        <v>#N/A</v>
      </c>
    </row>
    <row r="1268" spans="1:12" outlineLevel="4" x14ac:dyDescent="0.25">
      <c r="A1268" t="str">
        <f t="shared" si="106"/>
        <v>MiniDexed</v>
      </c>
      <c r="B1268" t="str">
        <f t="shared" si="107"/>
        <v>TG8</v>
      </c>
      <c r="C1268" t="str">
        <f t="shared" si="103"/>
        <v>Edit Voice</v>
      </c>
      <c r="E1268" t="s">
        <v>139</v>
      </c>
      <c r="F1268">
        <v>0</v>
      </c>
      <c r="G1268">
        <v>99</v>
      </c>
      <c r="H1268" s="3" t="s">
        <v>125</v>
      </c>
      <c r="I1268" t="str">
        <f t="shared" si="104"/>
        <v>/MiniDexed/TG8/Edit Voice/EG Level 1</v>
      </c>
      <c r="J1268">
        <f t="shared" si="105"/>
        <v>121</v>
      </c>
      <c r="K1268" cm="1">
        <f t="array" ref="K1268">INDEX(A1268:E1268,1,COUNTA(A1268:E1268))</f>
        <v>0</v>
      </c>
      <c r="L1268" t="e">
        <f>VLOOKUP(K1268,$K$2:L1267,2,FALSE)</f>
        <v>#N/A</v>
      </c>
    </row>
    <row r="1269" spans="1:12" outlineLevel="4" x14ac:dyDescent="0.25">
      <c r="A1269" t="str">
        <f t="shared" si="106"/>
        <v>MiniDexed</v>
      </c>
      <c r="B1269" t="str">
        <f t="shared" si="107"/>
        <v>TG8</v>
      </c>
      <c r="C1269" t="str">
        <f t="shared" si="103"/>
        <v>Edit Voice</v>
      </c>
      <c r="E1269" t="s">
        <v>140</v>
      </c>
      <c r="F1269">
        <v>0</v>
      </c>
      <c r="G1269">
        <v>99</v>
      </c>
      <c r="H1269" s="3" t="s">
        <v>126</v>
      </c>
      <c r="I1269" t="str">
        <f t="shared" si="104"/>
        <v>/MiniDexed/TG8/Edit Voice/EG Level 2</v>
      </c>
      <c r="J1269">
        <f t="shared" si="105"/>
        <v>122</v>
      </c>
      <c r="K1269" cm="1">
        <f t="array" ref="K1269">INDEX(A1269:E1269,1,COUNTA(A1269:E1269))</f>
        <v>0</v>
      </c>
      <c r="L1269" t="e">
        <f>VLOOKUP(K1269,$K$2:L1268,2,FALSE)</f>
        <v>#N/A</v>
      </c>
    </row>
    <row r="1270" spans="1:12" outlineLevel="4" x14ac:dyDescent="0.25">
      <c r="A1270" t="str">
        <f t="shared" si="106"/>
        <v>MiniDexed</v>
      </c>
      <c r="B1270" t="str">
        <f t="shared" si="107"/>
        <v>TG8</v>
      </c>
      <c r="C1270" t="str">
        <f t="shared" si="103"/>
        <v>Edit Voice</v>
      </c>
      <c r="E1270" t="s">
        <v>141</v>
      </c>
      <c r="F1270">
        <v>0</v>
      </c>
      <c r="G1270">
        <v>99</v>
      </c>
      <c r="H1270" s="3" t="s">
        <v>127</v>
      </c>
      <c r="I1270" t="str">
        <f t="shared" si="104"/>
        <v>/MiniDexed/TG8/Edit Voice/EG Level 3</v>
      </c>
      <c r="J1270">
        <f t="shared" si="105"/>
        <v>123</v>
      </c>
      <c r="K1270" cm="1">
        <f t="array" ref="K1270">INDEX(A1270:E1270,1,COUNTA(A1270:E1270))</f>
        <v>0</v>
      </c>
      <c r="L1270" t="e">
        <f>VLOOKUP(K1270,$K$2:L1269,2,FALSE)</f>
        <v>#N/A</v>
      </c>
    </row>
    <row r="1271" spans="1:12" outlineLevel="4" x14ac:dyDescent="0.25">
      <c r="A1271" t="str">
        <f t="shared" si="106"/>
        <v>MiniDexed</v>
      </c>
      <c r="B1271" t="str">
        <f t="shared" si="107"/>
        <v>TG8</v>
      </c>
      <c r="C1271" t="str">
        <f t="shared" si="103"/>
        <v>Edit Voice</v>
      </c>
      <c r="E1271" t="s">
        <v>142</v>
      </c>
      <c r="F1271">
        <v>0</v>
      </c>
      <c r="G1271">
        <v>99</v>
      </c>
      <c r="H1271" s="3" t="s">
        <v>128</v>
      </c>
      <c r="I1271" t="str">
        <f t="shared" si="104"/>
        <v>/MiniDexed/TG8/Edit Voice/EG Level 4</v>
      </c>
      <c r="J1271">
        <f t="shared" si="105"/>
        <v>124</v>
      </c>
      <c r="K1271" cm="1">
        <f t="array" ref="K1271">INDEX(A1271:E1271,1,COUNTA(A1271:E1271))</f>
        <v>0</v>
      </c>
      <c r="L1271" t="e">
        <f>VLOOKUP(K1271,$K$2:L1270,2,FALSE)</f>
        <v>#N/A</v>
      </c>
    </row>
    <row r="1272" spans="1:12" outlineLevel="4" x14ac:dyDescent="0.25">
      <c r="A1272" t="str">
        <f t="shared" si="106"/>
        <v>MiniDexed</v>
      </c>
      <c r="B1272" t="str">
        <f t="shared" si="107"/>
        <v>TG8</v>
      </c>
      <c r="C1272" t="str">
        <f t="shared" si="103"/>
        <v>Edit Voice</v>
      </c>
      <c r="E1272" t="s">
        <v>27</v>
      </c>
      <c r="F1272">
        <v>0</v>
      </c>
      <c r="G1272">
        <v>99</v>
      </c>
      <c r="H1272" s="3" t="s">
        <v>129</v>
      </c>
      <c r="I1272" t="str">
        <f t="shared" si="104"/>
        <v>/MiniDexed/TG8/Edit Voice/Break Point</v>
      </c>
      <c r="J1272">
        <f t="shared" si="105"/>
        <v>125</v>
      </c>
      <c r="K1272" cm="1">
        <f t="array" ref="K1272">INDEX(A1272:E1272,1,COUNTA(A1272:E1272))</f>
        <v>0</v>
      </c>
      <c r="L1272" t="e">
        <f>VLOOKUP(K1272,$K$2:L1271,2,FALSE)</f>
        <v>#N/A</v>
      </c>
    </row>
    <row r="1273" spans="1:12" outlineLevel="4" x14ac:dyDescent="0.25">
      <c r="A1273" t="str">
        <f t="shared" si="106"/>
        <v>MiniDexed</v>
      </c>
      <c r="B1273" t="str">
        <f t="shared" si="107"/>
        <v>TG8</v>
      </c>
      <c r="C1273" t="str">
        <f t="shared" si="103"/>
        <v>Edit Voice</v>
      </c>
      <c r="E1273" t="s">
        <v>28</v>
      </c>
      <c r="F1273">
        <v>0</v>
      </c>
      <c r="G1273">
        <v>99</v>
      </c>
      <c r="H1273" s="3" t="s">
        <v>130</v>
      </c>
      <c r="I1273" t="str">
        <f t="shared" si="104"/>
        <v>/MiniDexed/TG8/Edit Voice/L Key Depth</v>
      </c>
      <c r="J1273">
        <f t="shared" si="105"/>
        <v>126</v>
      </c>
      <c r="K1273" cm="1">
        <f t="array" ref="K1273">INDEX(A1273:E1273,1,COUNTA(A1273:E1273))</f>
        <v>0</v>
      </c>
      <c r="L1273" t="e">
        <f>VLOOKUP(K1273,$K$2:L1272,2,FALSE)</f>
        <v>#N/A</v>
      </c>
    </row>
    <row r="1274" spans="1:12" outlineLevel="4" x14ac:dyDescent="0.25">
      <c r="A1274" t="str">
        <f t="shared" si="106"/>
        <v>MiniDexed</v>
      </c>
      <c r="B1274" t="str">
        <f t="shared" si="107"/>
        <v>TG8</v>
      </c>
      <c r="C1274" t="str">
        <f t="shared" si="103"/>
        <v>Edit Voice</v>
      </c>
      <c r="E1274" t="s">
        <v>29</v>
      </c>
      <c r="F1274">
        <v>0</v>
      </c>
      <c r="G1274">
        <v>99</v>
      </c>
      <c r="H1274" s="3" t="s">
        <v>131</v>
      </c>
      <c r="I1274" t="str">
        <f t="shared" si="104"/>
        <v>/MiniDexed/TG8/Edit Voice/R Key Depth</v>
      </c>
      <c r="J1274">
        <f t="shared" si="105"/>
        <v>127</v>
      </c>
      <c r="K1274" cm="1">
        <f t="array" ref="K1274">INDEX(A1274:E1274,1,COUNTA(A1274:E1274))</f>
        <v>0</v>
      </c>
      <c r="L1274" t="e">
        <f>VLOOKUP(K1274,$K$2:L1273,2,FALSE)</f>
        <v>#N/A</v>
      </c>
    </row>
    <row r="1275" spans="1:12" outlineLevel="4" x14ac:dyDescent="0.25">
      <c r="A1275" t="str">
        <f t="shared" si="106"/>
        <v>MiniDexed</v>
      </c>
      <c r="B1275" t="str">
        <f t="shared" si="107"/>
        <v>TG8</v>
      </c>
      <c r="C1275" t="str">
        <f t="shared" si="103"/>
        <v>Edit Voice</v>
      </c>
      <c r="E1275" t="s">
        <v>30</v>
      </c>
      <c r="F1275">
        <v>0</v>
      </c>
      <c r="G1275">
        <v>3</v>
      </c>
      <c r="H1275" s="3" t="s">
        <v>132</v>
      </c>
      <c r="I1275" t="str">
        <f t="shared" si="104"/>
        <v>/MiniDexed/TG8/Edit Voice/L Key Scale</v>
      </c>
      <c r="J1275">
        <f t="shared" si="105"/>
        <v>128</v>
      </c>
      <c r="K1275" cm="1">
        <f t="array" ref="K1275">INDEX(A1275:E1275,1,COUNTA(A1275:E1275))</f>
        <v>0</v>
      </c>
      <c r="L1275" t="e">
        <f>VLOOKUP(K1275,$K$2:L1274,2,FALSE)</f>
        <v>#N/A</v>
      </c>
    </row>
    <row r="1276" spans="1:12" outlineLevel="4" x14ac:dyDescent="0.25">
      <c r="A1276" t="str">
        <f t="shared" si="106"/>
        <v>MiniDexed</v>
      </c>
      <c r="B1276" t="str">
        <f t="shared" si="107"/>
        <v>TG8</v>
      </c>
      <c r="C1276" t="str">
        <f t="shared" si="103"/>
        <v>Edit Voice</v>
      </c>
      <c r="E1276" t="s">
        <v>31</v>
      </c>
      <c r="F1276">
        <v>0</v>
      </c>
      <c r="G1276">
        <v>3</v>
      </c>
      <c r="H1276" s="3" t="s">
        <v>133</v>
      </c>
      <c r="I1276" t="str">
        <f t="shared" si="104"/>
        <v>/MiniDexed/TG8/Edit Voice/R Key Scale</v>
      </c>
      <c r="J1276">
        <f t="shared" si="105"/>
        <v>129</v>
      </c>
      <c r="K1276" cm="1">
        <f t="array" ref="K1276">INDEX(A1276:E1276,1,COUNTA(A1276:E1276))</f>
        <v>0</v>
      </c>
      <c r="L1276" t="e">
        <f>VLOOKUP(K1276,$K$2:L1275,2,FALSE)</f>
        <v>#N/A</v>
      </c>
    </row>
    <row r="1277" spans="1:12" outlineLevel="4" x14ac:dyDescent="0.25">
      <c r="A1277" t="str">
        <f t="shared" si="106"/>
        <v>MiniDexed</v>
      </c>
      <c r="B1277" t="str">
        <f t="shared" si="107"/>
        <v>TG8</v>
      </c>
      <c r="C1277" t="str">
        <f t="shared" ref="C1277:C1298" si="108">C1276</f>
        <v>Edit Voice</v>
      </c>
      <c r="E1277" t="s">
        <v>32</v>
      </c>
      <c r="F1277">
        <v>0</v>
      </c>
      <c r="G1277">
        <v>7</v>
      </c>
      <c r="H1277" s="3" t="s">
        <v>134</v>
      </c>
      <c r="I1277" t="str">
        <f t="shared" si="104"/>
        <v>/MiniDexed/TG8/Edit Voice/Rate Scaling</v>
      </c>
      <c r="J1277">
        <f t="shared" si="105"/>
        <v>130</v>
      </c>
      <c r="K1277" cm="1">
        <f t="array" ref="K1277">INDEX(A1277:E1277,1,COUNTA(A1277:E1277))</f>
        <v>0</v>
      </c>
      <c r="L1277" t="e">
        <f>VLOOKUP(K1277,$K$2:L1276,2,FALSE)</f>
        <v>#N/A</v>
      </c>
    </row>
    <row r="1278" spans="1:12" outlineLevel="4" x14ac:dyDescent="0.25">
      <c r="A1278" t="str">
        <f t="shared" si="106"/>
        <v>MiniDexed</v>
      </c>
      <c r="B1278" t="str">
        <f t="shared" si="107"/>
        <v>TG8</v>
      </c>
      <c r="C1278" t="str">
        <f t="shared" si="108"/>
        <v>Edit Voice</v>
      </c>
      <c r="E1278" t="s">
        <v>34</v>
      </c>
      <c r="F1278">
        <v>0</v>
      </c>
      <c r="G1278">
        <v>3</v>
      </c>
      <c r="H1278" s="3" t="s">
        <v>135</v>
      </c>
      <c r="I1278" t="str">
        <f t="shared" si="104"/>
        <v>/MiniDexed/TG8/Edit Voice/A Mod Sens.</v>
      </c>
      <c r="J1278">
        <f t="shared" si="105"/>
        <v>131</v>
      </c>
      <c r="K1278" cm="1">
        <f t="array" ref="K1278">INDEX(A1278:E1278,1,COUNTA(A1278:E1278))</f>
        <v>0</v>
      </c>
      <c r="L1278" t="e">
        <f>VLOOKUP(K1278,$K$2:L1277,2,FALSE)</f>
        <v>#N/A</v>
      </c>
    </row>
    <row r="1279" spans="1:12" outlineLevel="4" x14ac:dyDescent="0.25">
      <c r="A1279" t="str">
        <f t="shared" si="106"/>
        <v>MiniDexed</v>
      </c>
      <c r="B1279" t="str">
        <f t="shared" si="107"/>
        <v>TG8</v>
      </c>
      <c r="C1279" t="str">
        <f t="shared" si="108"/>
        <v>Edit Voice</v>
      </c>
      <c r="E1279" t="s">
        <v>33</v>
      </c>
      <c r="F1279">
        <v>0</v>
      </c>
      <c r="G1279">
        <v>7</v>
      </c>
      <c r="H1279" s="3" t="s">
        <v>136</v>
      </c>
      <c r="I1279" t="str">
        <f t="shared" si="104"/>
        <v>/MiniDexed/TG8/Edit Voice/K Vel. Sens</v>
      </c>
      <c r="J1279">
        <f t="shared" si="105"/>
        <v>132</v>
      </c>
      <c r="K1279" cm="1">
        <f t="array" ref="K1279">INDEX(A1279:E1279,1,COUNTA(A1279:E1279))</f>
        <v>0</v>
      </c>
      <c r="L1279" t="e">
        <f>VLOOKUP(K1279,$K$2:L1278,2,FALSE)</f>
        <v>#N/A</v>
      </c>
    </row>
    <row r="1280" spans="1:12" outlineLevel="3" x14ac:dyDescent="0.25">
      <c r="A1280" t="str">
        <f t="shared" si="106"/>
        <v>MiniDexed</v>
      </c>
      <c r="B1280" t="str">
        <f t="shared" si="107"/>
        <v>TG8</v>
      </c>
      <c r="C1280" t="str">
        <f t="shared" si="108"/>
        <v>Edit Voice</v>
      </c>
      <c r="D1280" t="s">
        <v>40</v>
      </c>
      <c r="F1280">
        <v>0</v>
      </c>
      <c r="G1280">
        <v>31</v>
      </c>
      <c r="H1280" s="3" t="s">
        <v>97</v>
      </c>
      <c r="I1280" t="str">
        <f t="shared" si="104"/>
        <v>/MiniDexed/TG8/Edit Voice/Algorithm</v>
      </c>
      <c r="J1280">
        <f t="shared" si="105"/>
        <v>133</v>
      </c>
      <c r="K1280" t="str" cm="1">
        <f t="array" ref="K1280">INDEX(A1280:E1280,1,COUNTA(A1280:E1280))</f>
        <v>Algorithm</v>
      </c>
      <c r="L1280" t="str">
        <f>VLOOKUP(K1280,$K$2:L1279,2,FALSE)</f>
        <v>Algo</v>
      </c>
    </row>
    <row r="1281" spans="1:12" outlineLevel="3" x14ac:dyDescent="0.25">
      <c r="A1281" t="str">
        <f t="shared" si="106"/>
        <v>MiniDexed</v>
      </c>
      <c r="B1281" t="str">
        <f t="shared" si="107"/>
        <v>TG8</v>
      </c>
      <c r="C1281" t="str">
        <f t="shared" si="108"/>
        <v>Edit Voice</v>
      </c>
      <c r="D1281" t="s">
        <v>41</v>
      </c>
      <c r="F1281">
        <v>0</v>
      </c>
      <c r="G1281">
        <v>7</v>
      </c>
      <c r="H1281" s="3" t="s">
        <v>98</v>
      </c>
      <c r="I1281" t="str">
        <f t="shared" si="104"/>
        <v>/MiniDexed/TG8/Edit Voice/Feedback</v>
      </c>
      <c r="J1281">
        <f t="shared" si="105"/>
        <v>134</v>
      </c>
      <c r="K1281" t="str" cm="1">
        <f t="array" ref="K1281">INDEX(A1281:E1281,1,COUNTA(A1281:E1281))</f>
        <v>Feedback</v>
      </c>
      <c r="L1281" t="str">
        <f>VLOOKUP(K1281,$K$2:L1280,2,FALSE)</f>
        <v>FdBck</v>
      </c>
    </row>
    <row r="1282" spans="1:12" outlineLevel="3" x14ac:dyDescent="0.25">
      <c r="A1282" t="str">
        <f t="shared" si="106"/>
        <v>MiniDexed</v>
      </c>
      <c r="B1282" t="str">
        <f t="shared" si="107"/>
        <v>TG8</v>
      </c>
      <c r="C1282" t="str">
        <f t="shared" si="108"/>
        <v>Edit Voice</v>
      </c>
      <c r="D1282" t="s">
        <v>42</v>
      </c>
      <c r="F1282">
        <v>0</v>
      </c>
      <c r="G1282">
        <v>99</v>
      </c>
      <c r="H1282" s="3" t="s">
        <v>99</v>
      </c>
      <c r="I1282" t="str">
        <f t="shared" si="104"/>
        <v>/MiniDexed/TG8/Edit Voice/P EG Rate 1</v>
      </c>
      <c r="J1282">
        <f t="shared" si="105"/>
        <v>135</v>
      </c>
      <c r="K1282" t="str" cm="1">
        <f t="array" ref="K1282">INDEX(A1282:E1282,1,COUNTA(A1282:E1282))</f>
        <v>P EG Rate 1</v>
      </c>
      <c r="L1282" t="str">
        <f>VLOOKUP(K1282,$K$2:L1281,2,FALSE)</f>
        <v>P R1</v>
      </c>
    </row>
    <row r="1283" spans="1:12" outlineLevel="3" x14ac:dyDescent="0.25">
      <c r="A1283" t="str">
        <f t="shared" si="106"/>
        <v>MiniDexed</v>
      </c>
      <c r="B1283" t="str">
        <f t="shared" si="107"/>
        <v>TG8</v>
      </c>
      <c r="C1283" t="str">
        <f t="shared" si="108"/>
        <v>Edit Voice</v>
      </c>
      <c r="D1283" t="s">
        <v>43</v>
      </c>
      <c r="F1283">
        <v>0</v>
      </c>
      <c r="G1283">
        <v>99</v>
      </c>
      <c r="H1283" s="3" t="s">
        <v>100</v>
      </c>
      <c r="I1283" t="str">
        <f t="shared" ref="I1283:I1309" si="109">IF(LEN(A1283)&gt;0,"/"&amp;A1283,"")&amp;IF(LEN(B1283)&gt;0,"/"&amp;B1283,"")&amp;IF(LEN(C1283)&gt;0,"/"&amp;C1283,"")&amp;IF(LEN(D1283)&gt;0,"/"&amp;D1283,"")&amp;IF(LEN(E1283)&gt;0,"/"&amp;E1283,"")</f>
        <v>/MiniDexed/TG8/Edit Voice/P EG Rate 2</v>
      </c>
      <c r="J1283">
        <f t="shared" ref="J1283:J1309" si="110">IF(COUNTA(A1283:E1283)=COUNTA(A1282:E1282),J1282+1,1)</f>
        <v>136</v>
      </c>
      <c r="K1283" t="str" cm="1">
        <f t="array" ref="K1283">INDEX(A1283:E1283,1,COUNTA(A1283:E1283))</f>
        <v>P EG Rate 2</v>
      </c>
      <c r="L1283" t="str">
        <f>VLOOKUP(K1283,$K$2:L1282,2,FALSE)</f>
        <v>P R2</v>
      </c>
    </row>
    <row r="1284" spans="1:12" outlineLevel="3" x14ac:dyDescent="0.25">
      <c r="A1284" t="str">
        <f t="shared" ref="A1284:A1309" si="111">A1283</f>
        <v>MiniDexed</v>
      </c>
      <c r="B1284" t="str">
        <f t="shared" si="107"/>
        <v>TG8</v>
      </c>
      <c r="C1284" t="str">
        <f t="shared" si="108"/>
        <v>Edit Voice</v>
      </c>
      <c r="D1284" t="s">
        <v>44</v>
      </c>
      <c r="F1284">
        <v>0</v>
      </c>
      <c r="G1284">
        <v>99</v>
      </c>
      <c r="H1284" s="3" t="s">
        <v>101</v>
      </c>
      <c r="I1284" t="str">
        <f t="shared" si="109"/>
        <v>/MiniDexed/TG8/Edit Voice/P EG Rate 3</v>
      </c>
      <c r="J1284">
        <f t="shared" si="110"/>
        <v>137</v>
      </c>
      <c r="K1284" t="str" cm="1">
        <f t="array" ref="K1284">INDEX(A1284:E1284,1,COUNTA(A1284:E1284))</f>
        <v>P EG Rate 3</v>
      </c>
      <c r="L1284" t="str">
        <f>VLOOKUP(K1284,$K$2:L1283,2,FALSE)</f>
        <v>P R3</v>
      </c>
    </row>
    <row r="1285" spans="1:12" outlineLevel="3" x14ac:dyDescent="0.25">
      <c r="A1285" t="str">
        <f t="shared" si="111"/>
        <v>MiniDexed</v>
      </c>
      <c r="B1285" t="str">
        <f t="shared" si="107"/>
        <v>TG8</v>
      </c>
      <c r="C1285" t="str">
        <f t="shared" si="108"/>
        <v>Edit Voice</v>
      </c>
      <c r="D1285" t="s">
        <v>45</v>
      </c>
      <c r="F1285">
        <v>0</v>
      </c>
      <c r="G1285">
        <v>99</v>
      </c>
      <c r="H1285" s="3" t="s">
        <v>102</v>
      </c>
      <c r="I1285" t="str">
        <f t="shared" si="109"/>
        <v>/MiniDexed/TG8/Edit Voice/P EG Rate 4</v>
      </c>
      <c r="J1285">
        <f t="shared" si="110"/>
        <v>138</v>
      </c>
      <c r="K1285" t="str" cm="1">
        <f t="array" ref="K1285">INDEX(A1285:E1285,1,COUNTA(A1285:E1285))</f>
        <v>P EG Rate 4</v>
      </c>
      <c r="L1285" t="str">
        <f>VLOOKUP(K1285,$K$2:L1284,2,FALSE)</f>
        <v>P R4</v>
      </c>
    </row>
    <row r="1286" spans="1:12" outlineLevel="3" x14ac:dyDescent="0.25">
      <c r="A1286" t="str">
        <f t="shared" si="111"/>
        <v>MiniDexed</v>
      </c>
      <c r="B1286" t="str">
        <f t="shared" si="107"/>
        <v>TG8</v>
      </c>
      <c r="C1286" t="str">
        <f t="shared" si="108"/>
        <v>Edit Voice</v>
      </c>
      <c r="D1286" t="s">
        <v>46</v>
      </c>
      <c r="F1286">
        <v>0</v>
      </c>
      <c r="G1286">
        <v>99</v>
      </c>
      <c r="H1286" s="3" t="s">
        <v>103</v>
      </c>
      <c r="I1286" t="str">
        <f t="shared" si="109"/>
        <v>/MiniDexed/TG8/Edit Voice/P EG Level 1</v>
      </c>
      <c r="J1286">
        <f t="shared" si="110"/>
        <v>139</v>
      </c>
      <c r="K1286" t="str" cm="1">
        <f t="array" ref="K1286">INDEX(A1286:E1286,1,COUNTA(A1286:E1286))</f>
        <v>P EG Level 1</v>
      </c>
      <c r="L1286" t="str">
        <f>VLOOKUP(K1286,$K$2:L1285,2,FALSE)</f>
        <v>P L1</v>
      </c>
    </row>
    <row r="1287" spans="1:12" outlineLevel="3" x14ac:dyDescent="0.25">
      <c r="A1287" t="str">
        <f t="shared" si="111"/>
        <v>MiniDexed</v>
      </c>
      <c r="B1287" t="str">
        <f t="shared" si="107"/>
        <v>TG8</v>
      </c>
      <c r="C1287" t="str">
        <f t="shared" si="108"/>
        <v>Edit Voice</v>
      </c>
      <c r="D1287" t="s">
        <v>47</v>
      </c>
      <c r="F1287">
        <v>0</v>
      </c>
      <c r="G1287">
        <v>99</v>
      </c>
      <c r="H1287" s="3" t="s">
        <v>104</v>
      </c>
      <c r="I1287" t="str">
        <f t="shared" si="109"/>
        <v>/MiniDexed/TG8/Edit Voice/P EG Level 2</v>
      </c>
      <c r="J1287">
        <f t="shared" si="110"/>
        <v>140</v>
      </c>
      <c r="K1287" t="str" cm="1">
        <f t="array" ref="K1287">INDEX(A1287:E1287,1,COUNTA(A1287:E1287))</f>
        <v>P EG Level 2</v>
      </c>
      <c r="L1287" t="str">
        <f>VLOOKUP(K1287,$K$2:L1286,2,FALSE)</f>
        <v>P L2</v>
      </c>
    </row>
    <row r="1288" spans="1:12" outlineLevel="3" x14ac:dyDescent="0.25">
      <c r="A1288" t="str">
        <f t="shared" si="111"/>
        <v>MiniDexed</v>
      </c>
      <c r="B1288" t="str">
        <f t="shared" si="107"/>
        <v>TG8</v>
      </c>
      <c r="C1288" t="str">
        <f t="shared" si="108"/>
        <v>Edit Voice</v>
      </c>
      <c r="D1288" t="s">
        <v>48</v>
      </c>
      <c r="F1288">
        <v>0</v>
      </c>
      <c r="G1288">
        <v>99</v>
      </c>
      <c r="H1288" s="3" t="s">
        <v>105</v>
      </c>
      <c r="I1288" t="str">
        <f t="shared" si="109"/>
        <v>/MiniDexed/TG8/Edit Voice/P EG Level 3</v>
      </c>
      <c r="J1288">
        <f t="shared" si="110"/>
        <v>141</v>
      </c>
      <c r="K1288" t="str" cm="1">
        <f t="array" ref="K1288">INDEX(A1288:E1288,1,COUNTA(A1288:E1288))</f>
        <v>P EG Level 3</v>
      </c>
      <c r="L1288" t="str">
        <f>VLOOKUP(K1288,$K$2:L1287,2,FALSE)</f>
        <v>P L3</v>
      </c>
    </row>
    <row r="1289" spans="1:12" outlineLevel="3" x14ac:dyDescent="0.25">
      <c r="A1289" t="str">
        <f t="shared" si="111"/>
        <v>MiniDexed</v>
      </c>
      <c r="B1289" t="str">
        <f t="shared" si="107"/>
        <v>TG8</v>
      </c>
      <c r="C1289" t="str">
        <f t="shared" si="108"/>
        <v>Edit Voice</v>
      </c>
      <c r="D1289" t="s">
        <v>49</v>
      </c>
      <c r="F1289">
        <v>0</v>
      </c>
      <c r="G1289">
        <v>99</v>
      </c>
      <c r="H1289" s="3" t="s">
        <v>106</v>
      </c>
      <c r="I1289" t="str">
        <f t="shared" si="109"/>
        <v>/MiniDexed/TG8/Edit Voice/P EG Level 4</v>
      </c>
      <c r="J1289">
        <f t="shared" si="110"/>
        <v>142</v>
      </c>
      <c r="K1289" t="str" cm="1">
        <f t="array" ref="K1289">INDEX(A1289:E1289,1,COUNTA(A1289:E1289))</f>
        <v>P EG Level 4</v>
      </c>
      <c r="L1289" t="str">
        <f>VLOOKUP(K1289,$K$2:L1288,2,FALSE)</f>
        <v>P L4</v>
      </c>
    </row>
    <row r="1290" spans="1:12" outlineLevel="3" x14ac:dyDescent="0.25">
      <c r="A1290" t="str">
        <f t="shared" si="111"/>
        <v>MiniDexed</v>
      </c>
      <c r="B1290" t="str">
        <f t="shared" si="107"/>
        <v>TG8</v>
      </c>
      <c r="C1290" t="str">
        <f t="shared" si="108"/>
        <v>Edit Voice</v>
      </c>
      <c r="D1290" t="s">
        <v>50</v>
      </c>
      <c r="F1290">
        <v>0</v>
      </c>
      <c r="G1290">
        <v>1</v>
      </c>
      <c r="H1290" s="3" t="s">
        <v>107</v>
      </c>
      <c r="I1290" t="str">
        <f t="shared" si="109"/>
        <v>/MiniDexed/TG8/Edit Voice/Osc Key Sync</v>
      </c>
      <c r="J1290">
        <f t="shared" si="110"/>
        <v>143</v>
      </c>
      <c r="K1290" t="str" cm="1">
        <f t="array" ref="K1290">INDEX(A1290:E1290,1,COUNTA(A1290:E1290))</f>
        <v>Osc Key Sync</v>
      </c>
      <c r="L1290" t="str">
        <f>VLOOKUP(K1290,$K$2:L1289,2,FALSE)</f>
        <v>Sync</v>
      </c>
    </row>
    <row r="1291" spans="1:12" outlineLevel="3" x14ac:dyDescent="0.25">
      <c r="A1291" t="str">
        <f t="shared" si="111"/>
        <v>MiniDexed</v>
      </c>
      <c r="B1291" t="str">
        <f t="shared" si="107"/>
        <v>TG8</v>
      </c>
      <c r="C1291" t="str">
        <f t="shared" si="108"/>
        <v>Edit Voice</v>
      </c>
      <c r="D1291" t="s">
        <v>51</v>
      </c>
      <c r="F1291">
        <v>0</v>
      </c>
      <c r="G1291">
        <v>99</v>
      </c>
      <c r="H1291" s="3" t="s">
        <v>108</v>
      </c>
      <c r="I1291" t="str">
        <f t="shared" si="109"/>
        <v>/MiniDexed/TG8/Edit Voice/LFO Speed</v>
      </c>
      <c r="J1291">
        <f t="shared" si="110"/>
        <v>144</v>
      </c>
      <c r="K1291" t="str" cm="1">
        <f t="array" ref="K1291">INDEX(A1291:E1291,1,COUNTA(A1291:E1291))</f>
        <v>LFO Speed</v>
      </c>
      <c r="L1291" t="str">
        <f>VLOOKUP(K1291,$K$2:L1290,2,FALSE)</f>
        <v>LFO speed</v>
      </c>
    </row>
    <row r="1292" spans="1:12" outlineLevel="3" x14ac:dyDescent="0.25">
      <c r="A1292" t="str">
        <f t="shared" si="111"/>
        <v>MiniDexed</v>
      </c>
      <c r="B1292" t="str">
        <f t="shared" si="107"/>
        <v>TG8</v>
      </c>
      <c r="C1292" t="str">
        <f t="shared" si="108"/>
        <v>Edit Voice</v>
      </c>
      <c r="D1292" t="s">
        <v>52</v>
      </c>
      <c r="F1292">
        <v>0</v>
      </c>
      <c r="G1292">
        <v>99</v>
      </c>
      <c r="H1292" s="3" t="s">
        <v>109</v>
      </c>
      <c r="I1292" t="str">
        <f t="shared" si="109"/>
        <v>/MiniDexed/TG8/Edit Voice/LFO Delay</v>
      </c>
      <c r="J1292">
        <f t="shared" si="110"/>
        <v>145</v>
      </c>
      <c r="K1292" t="str" cm="1">
        <f t="array" ref="K1292">INDEX(A1292:E1292,1,COUNTA(A1292:E1292))</f>
        <v>LFO Delay</v>
      </c>
      <c r="L1292" t="e">
        <f>VLOOKUP(K1292,$K$2:L1291,2,FALSE)</f>
        <v>#N/A</v>
      </c>
    </row>
    <row r="1293" spans="1:12" outlineLevel="3" x14ac:dyDescent="0.25">
      <c r="A1293" t="str">
        <f t="shared" si="111"/>
        <v>MiniDexed</v>
      </c>
      <c r="B1293" t="str">
        <f t="shared" si="107"/>
        <v>TG8</v>
      </c>
      <c r="C1293" t="str">
        <f t="shared" si="108"/>
        <v>Edit Voice</v>
      </c>
      <c r="D1293" t="s">
        <v>53</v>
      </c>
      <c r="F1293">
        <v>0</v>
      </c>
      <c r="G1293">
        <v>99</v>
      </c>
      <c r="H1293" s="3" t="s">
        <v>110</v>
      </c>
      <c r="I1293" t="str">
        <f t="shared" si="109"/>
        <v>/MiniDexed/TG8/Edit Voice/LFO PMD</v>
      </c>
      <c r="J1293">
        <f t="shared" si="110"/>
        <v>146</v>
      </c>
      <c r="K1293" t="str" cm="1">
        <f t="array" ref="K1293">INDEX(A1293:E1293,1,COUNTA(A1293:E1293))</f>
        <v>LFO PMD</v>
      </c>
      <c r="L1293" t="e">
        <f>VLOOKUP(K1293,$K$2:L1292,2,FALSE)</f>
        <v>#N/A</v>
      </c>
    </row>
    <row r="1294" spans="1:12" outlineLevel="3" x14ac:dyDescent="0.25">
      <c r="A1294" t="str">
        <f t="shared" si="111"/>
        <v>MiniDexed</v>
      </c>
      <c r="B1294" t="str">
        <f t="shared" si="107"/>
        <v>TG8</v>
      </c>
      <c r="C1294" t="str">
        <f t="shared" si="108"/>
        <v>Edit Voice</v>
      </c>
      <c r="D1294" t="s">
        <v>54</v>
      </c>
      <c r="F1294">
        <v>0</v>
      </c>
      <c r="G1294">
        <v>99</v>
      </c>
      <c r="H1294" s="3" t="s">
        <v>111</v>
      </c>
      <c r="I1294" t="str">
        <f t="shared" si="109"/>
        <v>/MiniDexed/TG8/Edit Voice/LFO AMD</v>
      </c>
      <c r="J1294">
        <f t="shared" si="110"/>
        <v>147</v>
      </c>
      <c r="K1294" t="str" cm="1">
        <f t="array" ref="K1294">INDEX(A1294:E1294,1,COUNTA(A1294:E1294))</f>
        <v>LFO AMD</v>
      </c>
      <c r="L1294" t="e">
        <f>VLOOKUP(K1294,$K$2:L1293,2,FALSE)</f>
        <v>#N/A</v>
      </c>
    </row>
    <row r="1295" spans="1:12" outlineLevel="3" x14ac:dyDescent="0.25">
      <c r="A1295" t="str">
        <f t="shared" si="111"/>
        <v>MiniDexed</v>
      </c>
      <c r="B1295" t="str">
        <f t="shared" si="107"/>
        <v>TG8</v>
      </c>
      <c r="C1295" t="str">
        <f t="shared" si="108"/>
        <v>Edit Voice</v>
      </c>
      <c r="D1295" t="s">
        <v>55</v>
      </c>
      <c r="F1295">
        <v>0</v>
      </c>
      <c r="G1295">
        <v>1</v>
      </c>
      <c r="H1295" s="3" t="s">
        <v>112</v>
      </c>
      <c r="I1295" t="str">
        <f t="shared" si="109"/>
        <v>/MiniDexed/TG8/Edit Voice/LFO Sync</v>
      </c>
      <c r="J1295">
        <f t="shared" si="110"/>
        <v>148</v>
      </c>
      <c r="K1295" t="str" cm="1">
        <f t="array" ref="K1295">INDEX(A1295:E1295,1,COUNTA(A1295:E1295))</f>
        <v>LFO Sync</v>
      </c>
      <c r="L1295" t="e">
        <f>VLOOKUP(K1295,$K$2:L1294,2,FALSE)</f>
        <v>#N/A</v>
      </c>
    </row>
    <row r="1296" spans="1:12" outlineLevel="3" x14ac:dyDescent="0.25">
      <c r="A1296" t="str">
        <f t="shared" si="111"/>
        <v>MiniDexed</v>
      </c>
      <c r="B1296" t="str">
        <f t="shared" si="107"/>
        <v>TG8</v>
      </c>
      <c r="C1296" t="str">
        <f t="shared" si="108"/>
        <v>Edit Voice</v>
      </c>
      <c r="D1296" t="s">
        <v>56</v>
      </c>
      <c r="F1296">
        <v>0</v>
      </c>
      <c r="G1296">
        <v>5</v>
      </c>
      <c r="H1296" s="3" t="s">
        <v>113</v>
      </c>
      <c r="I1296" t="str">
        <f t="shared" si="109"/>
        <v>/MiniDexed/TG8/Edit Voice/LFO Wave</v>
      </c>
      <c r="J1296">
        <f t="shared" si="110"/>
        <v>149</v>
      </c>
      <c r="K1296" t="str" cm="1">
        <f t="array" ref="K1296">INDEX(A1296:E1296,1,COUNTA(A1296:E1296))</f>
        <v>LFO Wave</v>
      </c>
      <c r="L1296" t="e">
        <f>VLOOKUP(K1296,$K$2:L1295,2,FALSE)</f>
        <v>#N/A</v>
      </c>
    </row>
    <row r="1297" spans="1:12" outlineLevel="3" x14ac:dyDescent="0.25">
      <c r="A1297" t="str">
        <f t="shared" si="111"/>
        <v>MiniDexed</v>
      </c>
      <c r="B1297" t="str">
        <f t="shared" si="107"/>
        <v>TG8</v>
      </c>
      <c r="C1297" t="str">
        <f t="shared" si="108"/>
        <v>Edit Voice</v>
      </c>
      <c r="D1297" t="s">
        <v>57</v>
      </c>
      <c r="F1297">
        <v>0</v>
      </c>
      <c r="G1297">
        <v>7</v>
      </c>
      <c r="H1297" s="3" t="s">
        <v>114</v>
      </c>
      <c r="I1297" t="str">
        <f t="shared" si="109"/>
        <v>/MiniDexed/TG8/Edit Voice/P Mod Sens.</v>
      </c>
      <c r="J1297">
        <f t="shared" si="110"/>
        <v>150</v>
      </c>
      <c r="K1297" t="str" cm="1">
        <f t="array" ref="K1297">INDEX(A1297:E1297,1,COUNTA(A1297:E1297))</f>
        <v>P Mod Sens.</v>
      </c>
      <c r="L1297" t="e">
        <f>VLOOKUP(K1297,$K$2:L1296,2,FALSE)</f>
        <v>#N/A</v>
      </c>
    </row>
    <row r="1298" spans="1:12" outlineLevel="3" x14ac:dyDescent="0.25">
      <c r="A1298" t="str">
        <f t="shared" si="111"/>
        <v>MiniDexed</v>
      </c>
      <c r="B1298" t="str">
        <f t="shared" si="107"/>
        <v>TG8</v>
      </c>
      <c r="C1298" t="str">
        <f t="shared" si="108"/>
        <v>Edit Voice</v>
      </c>
      <c r="D1298" t="s">
        <v>58</v>
      </c>
      <c r="F1298">
        <v>0</v>
      </c>
      <c r="G1298">
        <v>48</v>
      </c>
      <c r="H1298" s="3" t="s">
        <v>115</v>
      </c>
      <c r="I1298" t="str">
        <f t="shared" si="109"/>
        <v>/MiniDexed/TG8/Edit Voice/Transpose</v>
      </c>
      <c r="J1298">
        <f t="shared" si="110"/>
        <v>151</v>
      </c>
      <c r="K1298" t="str" cm="1">
        <f t="array" ref="K1298">INDEX(A1298:E1298,1,COUNTA(A1298:E1298))</f>
        <v>Transpose</v>
      </c>
      <c r="L1298" t="e">
        <f>VLOOKUP(K1298,$K$2:L1297,2,FALSE)</f>
        <v>#N/A</v>
      </c>
    </row>
    <row r="1299" spans="1:12" outlineLevel="1" x14ac:dyDescent="0.25">
      <c r="A1299" t="str">
        <f t="shared" si="111"/>
        <v>MiniDexed</v>
      </c>
      <c r="B1299" s="1" t="s">
        <v>66</v>
      </c>
      <c r="I1299" t="str">
        <f t="shared" si="109"/>
        <v>/MiniDexed/Effects</v>
      </c>
      <c r="J1299">
        <f t="shared" si="110"/>
        <v>1</v>
      </c>
      <c r="K1299" t="str" cm="1">
        <f t="array" ref="K1299">INDEX(A1299:E1299,1,COUNTA(A1299:E1299))</f>
        <v>Effects</v>
      </c>
      <c r="L1299" t="e">
        <f>VLOOKUP(K1299,$K$2:L1298,2,FALSE)</f>
        <v>#N/A</v>
      </c>
    </row>
    <row r="1300" spans="1:12" outlineLevel="2" x14ac:dyDescent="0.25">
      <c r="A1300" t="str">
        <f t="shared" si="111"/>
        <v>MiniDexed</v>
      </c>
      <c r="B1300" t="str">
        <f>B1299</f>
        <v>Effects</v>
      </c>
      <c r="C1300" t="s">
        <v>67</v>
      </c>
      <c r="F1300">
        <v>0</v>
      </c>
      <c r="G1300">
        <v>1</v>
      </c>
      <c r="H1300" s="3" t="s">
        <v>80</v>
      </c>
      <c r="I1300" t="str">
        <f t="shared" si="109"/>
        <v>/MiniDexed/Effects/Compress</v>
      </c>
      <c r="J1300">
        <f t="shared" si="110"/>
        <v>1</v>
      </c>
      <c r="K1300" t="str" cm="1">
        <f t="array" ref="K1300">INDEX(A1300:E1300,1,COUNTA(A1300:E1300))</f>
        <v>Compress</v>
      </c>
      <c r="L1300" t="e">
        <f>VLOOKUP(K1300,$K$2:L1299,2,FALSE)</f>
        <v>#N/A</v>
      </c>
    </row>
    <row r="1301" spans="1:12" outlineLevel="2" x14ac:dyDescent="0.25">
      <c r="A1301" t="str">
        <f t="shared" si="111"/>
        <v>MiniDexed</v>
      </c>
      <c r="B1301" t="str">
        <f t="shared" ref="B1301:B1308" si="112">B1300</f>
        <v>Effects</v>
      </c>
      <c r="C1301" s="1" t="s">
        <v>68</v>
      </c>
      <c r="I1301" t="str">
        <f t="shared" si="109"/>
        <v>/MiniDexed/Effects/Reverb</v>
      </c>
      <c r="J1301">
        <f t="shared" si="110"/>
        <v>2</v>
      </c>
      <c r="K1301" t="str" cm="1">
        <f t="array" ref="K1301">INDEX(A1301:E1301,1,COUNTA(A1301:E1301))</f>
        <v>Reverb</v>
      </c>
      <c r="L1301" t="e">
        <f>VLOOKUP(K1301,$K$2:L1300,2,FALSE)</f>
        <v>#N/A</v>
      </c>
    </row>
    <row r="1302" spans="1:12" outlineLevel="3" x14ac:dyDescent="0.25">
      <c r="A1302" t="str">
        <f t="shared" si="111"/>
        <v>MiniDexed</v>
      </c>
      <c r="B1302" t="str">
        <f t="shared" si="112"/>
        <v>Effects</v>
      </c>
      <c r="C1302" t="str">
        <f>C1301</f>
        <v>Reverb</v>
      </c>
      <c r="D1302" t="s">
        <v>69</v>
      </c>
      <c r="F1302">
        <v>0</v>
      </c>
      <c r="G1302">
        <v>1</v>
      </c>
      <c r="H1302" s="3" t="s">
        <v>81</v>
      </c>
      <c r="I1302" t="str">
        <f t="shared" si="109"/>
        <v>/MiniDexed/Effects/Reverb/Enable</v>
      </c>
      <c r="J1302">
        <f t="shared" si="110"/>
        <v>1</v>
      </c>
      <c r="K1302" t="str" cm="1">
        <f t="array" ref="K1302">INDEX(A1302:E1302,1,COUNTA(A1302:E1302))</f>
        <v>Enable</v>
      </c>
      <c r="L1302" t="e">
        <f>VLOOKUP(K1302,$K$2:L1301,2,FALSE)</f>
        <v>#N/A</v>
      </c>
    </row>
    <row r="1303" spans="1:12" outlineLevel="3" x14ac:dyDescent="0.25">
      <c r="A1303" t="str">
        <f t="shared" si="111"/>
        <v>MiniDexed</v>
      </c>
      <c r="B1303" t="str">
        <f t="shared" si="112"/>
        <v>Effects</v>
      </c>
      <c r="C1303" t="str">
        <f t="shared" ref="C1303:C1308" si="113">C1302</f>
        <v>Reverb</v>
      </c>
      <c r="D1303" t="s">
        <v>70</v>
      </c>
      <c r="F1303">
        <v>0</v>
      </c>
      <c r="G1303">
        <v>99</v>
      </c>
      <c r="H1303" s="3" t="s">
        <v>83</v>
      </c>
      <c r="I1303" t="str">
        <f t="shared" si="109"/>
        <v>/MiniDexed/Effects/Reverb/Size</v>
      </c>
      <c r="J1303">
        <f t="shared" si="110"/>
        <v>2</v>
      </c>
      <c r="K1303" t="str" cm="1">
        <f t="array" ref="K1303">INDEX(A1303:E1303,1,COUNTA(A1303:E1303))</f>
        <v>Size</v>
      </c>
      <c r="L1303" t="e">
        <f>VLOOKUP(K1303,$K$2:L1302,2,FALSE)</f>
        <v>#N/A</v>
      </c>
    </row>
    <row r="1304" spans="1:12" outlineLevel="3" x14ac:dyDescent="0.25">
      <c r="A1304" t="str">
        <f t="shared" si="111"/>
        <v>MiniDexed</v>
      </c>
      <c r="B1304" t="str">
        <f t="shared" si="112"/>
        <v>Effects</v>
      </c>
      <c r="C1304" t="str">
        <f t="shared" si="113"/>
        <v>Reverb</v>
      </c>
      <c r="D1304" t="s">
        <v>71</v>
      </c>
      <c r="F1304">
        <v>0</v>
      </c>
      <c r="G1304">
        <v>99</v>
      </c>
      <c r="H1304" s="3" t="s">
        <v>82</v>
      </c>
      <c r="I1304" t="str">
        <f t="shared" si="109"/>
        <v>/MiniDexed/Effects/Reverb/High damp</v>
      </c>
      <c r="J1304">
        <f t="shared" si="110"/>
        <v>3</v>
      </c>
      <c r="K1304" t="str" cm="1">
        <f t="array" ref="K1304">INDEX(A1304:E1304,1,COUNTA(A1304:E1304))</f>
        <v>High damp</v>
      </c>
      <c r="L1304" t="e">
        <f>VLOOKUP(K1304,$K$2:L1303,2,FALSE)</f>
        <v>#N/A</v>
      </c>
    </row>
    <row r="1305" spans="1:12" outlineLevel="3" x14ac:dyDescent="0.25">
      <c r="A1305" t="str">
        <f t="shared" si="111"/>
        <v>MiniDexed</v>
      </c>
      <c r="B1305" t="str">
        <f t="shared" si="112"/>
        <v>Effects</v>
      </c>
      <c r="C1305" t="str">
        <f t="shared" si="113"/>
        <v>Reverb</v>
      </c>
      <c r="D1305" t="s">
        <v>72</v>
      </c>
      <c r="F1305">
        <v>0</v>
      </c>
      <c r="G1305">
        <v>99</v>
      </c>
      <c r="H1305" s="3" t="s">
        <v>84</v>
      </c>
      <c r="I1305" t="str">
        <f t="shared" si="109"/>
        <v>/MiniDexed/Effects/Reverb/Low damp</v>
      </c>
      <c r="J1305">
        <f t="shared" si="110"/>
        <v>4</v>
      </c>
      <c r="K1305" t="str" cm="1">
        <f t="array" ref="K1305">INDEX(A1305:E1305,1,COUNTA(A1305:E1305))</f>
        <v>Low damp</v>
      </c>
      <c r="L1305" t="e">
        <f>VLOOKUP(K1305,$K$2:L1304,2,FALSE)</f>
        <v>#N/A</v>
      </c>
    </row>
    <row r="1306" spans="1:12" outlineLevel="3" x14ac:dyDescent="0.25">
      <c r="A1306" t="str">
        <f t="shared" si="111"/>
        <v>MiniDexed</v>
      </c>
      <c r="B1306" t="str">
        <f t="shared" si="112"/>
        <v>Effects</v>
      </c>
      <c r="C1306" t="str">
        <f t="shared" si="113"/>
        <v>Reverb</v>
      </c>
      <c r="D1306" t="s">
        <v>73</v>
      </c>
      <c r="F1306">
        <v>0</v>
      </c>
      <c r="G1306">
        <v>99</v>
      </c>
      <c r="H1306" s="3" t="s">
        <v>86</v>
      </c>
      <c r="I1306" t="str">
        <f t="shared" si="109"/>
        <v>/MiniDexed/Effects/Reverb/Low pass</v>
      </c>
      <c r="J1306">
        <f t="shared" si="110"/>
        <v>5</v>
      </c>
      <c r="K1306" t="str" cm="1">
        <f t="array" ref="K1306">INDEX(A1306:E1306,1,COUNTA(A1306:E1306))</f>
        <v>Low pass</v>
      </c>
      <c r="L1306" t="e">
        <f>VLOOKUP(K1306,$K$2:L1305,2,FALSE)</f>
        <v>#N/A</v>
      </c>
    </row>
    <row r="1307" spans="1:12" outlineLevel="3" x14ac:dyDescent="0.25">
      <c r="A1307" t="str">
        <f t="shared" si="111"/>
        <v>MiniDexed</v>
      </c>
      <c r="B1307" t="str">
        <f t="shared" si="112"/>
        <v>Effects</v>
      </c>
      <c r="C1307" t="str">
        <f t="shared" si="113"/>
        <v>Reverb</v>
      </c>
      <c r="D1307" t="s">
        <v>74</v>
      </c>
      <c r="F1307">
        <v>0</v>
      </c>
      <c r="G1307">
        <v>99</v>
      </c>
      <c r="H1307" s="3" t="s">
        <v>85</v>
      </c>
      <c r="I1307" t="str">
        <f t="shared" si="109"/>
        <v>/MiniDexed/Effects/Reverb/Diffusion</v>
      </c>
      <c r="J1307">
        <f t="shared" si="110"/>
        <v>6</v>
      </c>
      <c r="K1307" t="str" cm="1">
        <f t="array" ref="K1307">INDEX(A1307:E1307,1,COUNTA(A1307:E1307))</f>
        <v>Diffusion</v>
      </c>
      <c r="L1307" t="e">
        <f>VLOOKUP(K1307,$K$2:L1306,2,FALSE)</f>
        <v>#N/A</v>
      </c>
    </row>
    <row r="1308" spans="1:12" outlineLevel="3" x14ac:dyDescent="0.25">
      <c r="A1308" t="str">
        <f t="shared" si="111"/>
        <v>MiniDexed</v>
      </c>
      <c r="B1308" t="str">
        <f t="shared" si="112"/>
        <v>Effects</v>
      </c>
      <c r="C1308" t="str">
        <f t="shared" si="113"/>
        <v>Reverb</v>
      </c>
      <c r="D1308" t="s">
        <v>75</v>
      </c>
      <c r="F1308">
        <v>0</v>
      </c>
      <c r="G1308">
        <v>99</v>
      </c>
      <c r="H1308" s="3" t="s">
        <v>87</v>
      </c>
      <c r="I1308" t="str">
        <f t="shared" si="109"/>
        <v>/MiniDexed/Effects/Reverb/Level</v>
      </c>
      <c r="J1308">
        <f t="shared" si="110"/>
        <v>7</v>
      </c>
      <c r="K1308" t="str" cm="1">
        <f t="array" ref="K1308">INDEX(A1308:E1308,1,COUNTA(A1308:E1308))</f>
        <v>Level</v>
      </c>
      <c r="L1308" t="e">
        <f>VLOOKUP(K1308,$K$2:L1307,2,FALSE)</f>
        <v>#N/A</v>
      </c>
    </row>
    <row r="1309" spans="1:12" outlineLevel="1" x14ac:dyDescent="0.25">
      <c r="A1309" t="str">
        <f t="shared" si="111"/>
        <v>MiniDexed</v>
      </c>
      <c r="B1309" t="s">
        <v>76</v>
      </c>
      <c r="I1309" t="str">
        <f t="shared" si="109"/>
        <v>/MiniDexed/Save</v>
      </c>
      <c r="J1309">
        <f t="shared" si="110"/>
        <v>1</v>
      </c>
      <c r="K1309" t="str" cm="1">
        <f t="array" ref="K1309">INDEX(A1309:E1309,1,COUNTA(A1309:E1309))</f>
        <v>Save</v>
      </c>
      <c r="L1309" t="e">
        <f>VLOOKUP(K1309,$K$2:L1308,2,FALSE)</f>
        <v>#N/A</v>
      </c>
    </row>
  </sheetData>
  <phoneticPr fontId="2" type="noConversion"/>
  <conditionalFormatting sqref="A2:E4 A7:E1309">
    <cfRule type="expression" dxfId="13" priority="1">
      <formula>A2=A1</formula>
    </cfRule>
  </conditionalFormatting>
  <conditionalFormatting sqref="A5:E5">
    <cfRule type="expression" dxfId="12" priority="3">
      <formula>A5=A3</formula>
    </cfRule>
  </conditionalFormatting>
  <conditionalFormatting sqref="A4:E4">
    <cfRule type="expression" dxfId="11" priority="7">
      <formula>A4=A5</formula>
    </cfRule>
  </conditionalFormatting>
  <conditionalFormatting sqref="A6:E6">
    <cfRule type="expression" dxfId="10" priority="8">
      <formula>A6=A4</formula>
    </cfRule>
  </conditionalFormatting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A2124-F533-4E9E-9139-F92498314433}">
  <dimension ref="A1:BW38"/>
  <sheetViews>
    <sheetView workbookViewId="0">
      <selection activeCell="Z8" sqref="Z8:AA9"/>
    </sheetView>
  </sheetViews>
  <sheetFormatPr defaultRowHeight="15" x14ac:dyDescent="0.25"/>
  <cols>
    <col min="1" max="1" width="13.5703125" customWidth="1"/>
    <col min="4" max="106" width="2.85546875" customWidth="1"/>
  </cols>
  <sheetData>
    <row r="1" spans="1:75" s="4" customFormat="1" x14ac:dyDescent="0.25">
      <c r="A1" s="2" t="s">
        <v>192</v>
      </c>
      <c r="B1" s="4">
        <v>0</v>
      </c>
      <c r="C1" s="5"/>
      <c r="D1" s="5">
        <v>0</v>
      </c>
      <c r="E1" s="5">
        <f>D1+8</f>
        <v>8</v>
      </c>
      <c r="F1" s="5">
        <f t="shared" ref="F1:AI1" si="0">E1+8</f>
        <v>16</v>
      </c>
      <c r="G1" s="5">
        <f t="shared" si="0"/>
        <v>24</v>
      </c>
      <c r="H1" s="5">
        <f t="shared" si="0"/>
        <v>32</v>
      </c>
      <c r="I1" s="5">
        <f t="shared" si="0"/>
        <v>40</v>
      </c>
      <c r="J1" s="5">
        <f t="shared" si="0"/>
        <v>48</v>
      </c>
      <c r="K1" s="5">
        <f t="shared" si="0"/>
        <v>56</v>
      </c>
      <c r="L1" s="5">
        <f t="shared" si="0"/>
        <v>64</v>
      </c>
      <c r="M1" s="5">
        <f t="shared" si="0"/>
        <v>72</v>
      </c>
      <c r="N1" s="5">
        <f t="shared" si="0"/>
        <v>80</v>
      </c>
      <c r="O1" s="5">
        <f t="shared" si="0"/>
        <v>88</v>
      </c>
      <c r="P1" s="5">
        <f t="shared" si="0"/>
        <v>96</v>
      </c>
      <c r="Q1" s="5">
        <f t="shared" si="0"/>
        <v>104</v>
      </c>
      <c r="R1" s="5">
        <f t="shared" si="0"/>
        <v>112</v>
      </c>
      <c r="S1" s="5">
        <f t="shared" si="0"/>
        <v>120</v>
      </c>
      <c r="T1" s="5">
        <f t="shared" si="0"/>
        <v>128</v>
      </c>
      <c r="U1" s="5">
        <f t="shared" si="0"/>
        <v>136</v>
      </c>
      <c r="V1" s="5">
        <f t="shared" si="0"/>
        <v>144</v>
      </c>
      <c r="W1" s="5">
        <f t="shared" si="0"/>
        <v>152</v>
      </c>
      <c r="X1" s="5">
        <f t="shared" si="0"/>
        <v>160</v>
      </c>
      <c r="Y1" s="5">
        <f t="shared" si="0"/>
        <v>168</v>
      </c>
      <c r="Z1" s="5">
        <f t="shared" si="0"/>
        <v>176</v>
      </c>
      <c r="AA1" s="5">
        <f t="shared" si="0"/>
        <v>184</v>
      </c>
      <c r="AB1" s="5">
        <f t="shared" si="0"/>
        <v>192</v>
      </c>
      <c r="AC1" s="5">
        <f t="shared" si="0"/>
        <v>200</v>
      </c>
      <c r="AD1" s="5">
        <f t="shared" si="0"/>
        <v>208</v>
      </c>
      <c r="AE1" s="5">
        <f t="shared" si="0"/>
        <v>216</v>
      </c>
      <c r="AF1" s="5">
        <f t="shared" si="0"/>
        <v>224</v>
      </c>
      <c r="AG1" s="5">
        <f t="shared" si="0"/>
        <v>232</v>
      </c>
      <c r="AH1" s="5">
        <f t="shared" si="0"/>
        <v>240</v>
      </c>
      <c r="AI1" s="5">
        <f t="shared" si="0"/>
        <v>248</v>
      </c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</row>
    <row r="2" spans="1:75" s="4" customFormat="1" x14ac:dyDescent="0.25">
      <c r="C2" s="5"/>
      <c r="D2" s="26" t="str">
        <f>"Scoll " &amp; D1</f>
        <v>Scoll 0</v>
      </c>
      <c r="E2" s="26"/>
      <c r="F2" s="26"/>
      <c r="G2" s="26"/>
      <c r="H2" s="26" t="str">
        <f>"Scoll " &amp; H1</f>
        <v>Scoll 32</v>
      </c>
      <c r="I2" s="26"/>
      <c r="J2" s="26"/>
      <c r="K2" s="26"/>
      <c r="L2" s="26" t="str">
        <f>"Scoll " &amp; L1</f>
        <v>Scoll 64</v>
      </c>
      <c r="M2" s="26"/>
      <c r="N2" s="26"/>
      <c r="O2" s="26"/>
      <c r="P2" s="26" t="str">
        <f>"Scoll " &amp; P1</f>
        <v>Scoll 96</v>
      </c>
      <c r="Q2" s="26"/>
      <c r="R2" s="26"/>
      <c r="S2" s="26"/>
      <c r="T2" s="26" t="str">
        <f>"Scoll " &amp; T1</f>
        <v>Scoll 128</v>
      </c>
      <c r="U2" s="26"/>
      <c r="V2" s="26"/>
      <c r="W2" s="26"/>
      <c r="X2" s="26" t="str">
        <f>"Scoll " &amp; X1</f>
        <v>Scoll 160</v>
      </c>
      <c r="Y2" s="26"/>
      <c r="Z2" s="26"/>
      <c r="AA2" s="26"/>
      <c r="AB2" s="26" t="str">
        <f>"Scoll " &amp; AB1</f>
        <v>Scoll 192</v>
      </c>
      <c r="AC2" s="26"/>
      <c r="AD2" s="26"/>
      <c r="AE2" s="26"/>
      <c r="AF2" s="26" t="str">
        <f>"Scoll " &amp; AF1</f>
        <v>Scoll 224</v>
      </c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</row>
    <row r="3" spans="1:75" x14ac:dyDescent="0.25">
      <c r="A3" s="1" t="s">
        <v>193</v>
      </c>
      <c r="C3" s="6">
        <v>0</v>
      </c>
      <c r="D3" s="27" t="s">
        <v>185</v>
      </c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18" t="s">
        <v>191</v>
      </c>
      <c r="U3" s="18"/>
      <c r="V3" s="19" t="s">
        <v>186</v>
      </c>
      <c r="W3" s="19"/>
      <c r="X3" s="19"/>
      <c r="Y3" s="19"/>
      <c r="Z3" s="19"/>
      <c r="AA3" s="19"/>
      <c r="AB3" s="19"/>
      <c r="AC3" s="18" t="s">
        <v>185</v>
      </c>
      <c r="AD3" s="18"/>
      <c r="AE3" s="18"/>
      <c r="AF3" s="18"/>
      <c r="AG3" s="18"/>
      <c r="AH3" s="18"/>
      <c r="AI3" s="18"/>
    </row>
    <row r="4" spans="1:75" ht="15" customHeight="1" x14ac:dyDescent="0.25">
      <c r="A4" t="s">
        <v>187</v>
      </c>
      <c r="B4" t="s">
        <v>194</v>
      </c>
      <c r="C4" s="6">
        <f t="shared" ref="C4:C10" si="1">C3+8</f>
        <v>8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</row>
    <row r="5" spans="1:75" ht="15" customHeight="1" x14ac:dyDescent="0.25">
      <c r="A5" t="s">
        <v>8</v>
      </c>
      <c r="B5" t="s">
        <v>194</v>
      </c>
      <c r="C5" s="6">
        <f t="shared" si="1"/>
        <v>16</v>
      </c>
      <c r="D5" s="28" t="s">
        <v>186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16" t="s">
        <v>13</v>
      </c>
      <c r="U5" s="16"/>
      <c r="V5" s="16"/>
      <c r="W5" s="16"/>
      <c r="X5" s="16"/>
      <c r="Y5" s="16"/>
      <c r="Z5" s="17">
        <v>99</v>
      </c>
      <c r="AA5" s="17"/>
      <c r="AB5" s="16" t="s">
        <v>14</v>
      </c>
      <c r="AC5" s="16"/>
      <c r="AD5" s="16"/>
      <c r="AE5" s="16"/>
      <c r="AF5" s="16"/>
      <c r="AG5" s="16"/>
      <c r="AH5" s="17">
        <v>0</v>
      </c>
      <c r="AI5" s="17"/>
    </row>
    <row r="6" spans="1:75" ht="15" customHeight="1" x14ac:dyDescent="0.25">
      <c r="A6" t="s">
        <v>7</v>
      </c>
      <c r="B6" t="s">
        <v>194</v>
      </c>
      <c r="C6" s="6">
        <f t="shared" si="1"/>
        <v>24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16"/>
      <c r="U6" s="16"/>
      <c r="V6" s="16"/>
      <c r="W6" s="16"/>
      <c r="X6" s="16"/>
      <c r="Y6" s="16"/>
      <c r="Z6" s="17"/>
      <c r="AA6" s="17"/>
      <c r="AB6" s="16"/>
      <c r="AC6" s="16"/>
      <c r="AD6" s="16"/>
      <c r="AE6" s="16"/>
      <c r="AF6" s="16"/>
      <c r="AG6" s="16"/>
      <c r="AH6" s="17"/>
      <c r="AI6" s="17"/>
    </row>
    <row r="7" spans="1:75" ht="15" customHeight="1" x14ac:dyDescent="0.25">
      <c r="A7" t="s">
        <v>9</v>
      </c>
      <c r="B7" t="s">
        <v>194</v>
      </c>
      <c r="C7" s="6">
        <f t="shared" si="1"/>
        <v>32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11"/>
      <c r="U7" s="11"/>
      <c r="V7" s="11"/>
      <c r="W7" s="11"/>
      <c r="X7" s="11"/>
      <c r="Y7" s="11"/>
      <c r="Z7" s="12"/>
      <c r="AA7" s="12"/>
      <c r="AB7" s="11"/>
      <c r="AC7" s="11"/>
      <c r="AD7" s="11"/>
      <c r="AE7" s="11"/>
      <c r="AF7" s="11"/>
      <c r="AG7" s="11"/>
      <c r="AH7" s="13"/>
      <c r="AI7" s="13"/>
    </row>
    <row r="8" spans="1:75" ht="15" customHeight="1" x14ac:dyDescent="0.25">
      <c r="A8" t="s">
        <v>10</v>
      </c>
      <c r="B8" t="s">
        <v>194</v>
      </c>
      <c r="C8" s="6">
        <f t="shared" si="1"/>
        <v>40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16" t="s">
        <v>12</v>
      </c>
      <c r="U8" s="16"/>
      <c r="V8" s="16"/>
      <c r="W8" s="16"/>
      <c r="X8" s="16"/>
      <c r="Y8" s="16"/>
      <c r="Z8" s="17">
        <v>0</v>
      </c>
      <c r="AA8" s="17"/>
      <c r="AB8" s="16" t="s">
        <v>68</v>
      </c>
      <c r="AC8" s="16"/>
      <c r="AD8" s="16"/>
      <c r="AE8" s="16"/>
      <c r="AF8" s="16"/>
      <c r="AG8" s="16"/>
      <c r="AH8" s="17">
        <v>99</v>
      </c>
      <c r="AI8" s="17"/>
    </row>
    <row r="9" spans="1:75" ht="15" customHeight="1" x14ac:dyDescent="0.25">
      <c r="A9" t="s">
        <v>11</v>
      </c>
      <c r="B9" t="s">
        <v>194</v>
      </c>
      <c r="C9" s="6">
        <f t="shared" si="1"/>
        <v>48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16"/>
      <c r="U9" s="16"/>
      <c r="V9" s="16"/>
      <c r="W9" s="16"/>
      <c r="X9" s="16"/>
      <c r="Y9" s="16"/>
      <c r="Z9" s="17"/>
      <c r="AA9" s="17"/>
      <c r="AB9" s="16"/>
      <c r="AC9" s="16"/>
      <c r="AD9" s="16"/>
      <c r="AE9" s="16"/>
      <c r="AF9" s="16"/>
      <c r="AG9" s="16"/>
      <c r="AH9" s="17"/>
      <c r="AI9" s="17"/>
    </row>
    <row r="10" spans="1:75" x14ac:dyDescent="0.25">
      <c r="A10" t="s">
        <v>12</v>
      </c>
      <c r="B10" t="s">
        <v>194</v>
      </c>
      <c r="C10" s="6">
        <f t="shared" si="1"/>
        <v>56</v>
      </c>
      <c r="D10" s="24" t="s">
        <v>190</v>
      </c>
      <c r="E10" s="24"/>
      <c r="F10" s="24"/>
      <c r="G10" s="7"/>
      <c r="H10" s="25" t="s">
        <v>191</v>
      </c>
      <c r="I10" s="25"/>
      <c r="J10" s="25"/>
      <c r="K10" s="7"/>
      <c r="L10" s="25" t="s">
        <v>189</v>
      </c>
      <c r="M10" s="25"/>
      <c r="N10" s="25"/>
      <c r="O10" s="7"/>
      <c r="P10" s="25" t="s">
        <v>188</v>
      </c>
      <c r="Q10" s="25"/>
      <c r="R10" s="25"/>
      <c r="S10" s="7"/>
      <c r="T10" s="21" t="s">
        <v>205</v>
      </c>
      <c r="U10" s="21"/>
      <c r="V10" s="21"/>
      <c r="W10" s="8"/>
      <c r="X10" s="21" t="s">
        <v>206</v>
      </c>
      <c r="Y10" s="21"/>
      <c r="Z10" s="21"/>
      <c r="AA10" s="8"/>
      <c r="AB10" s="21" t="s">
        <v>207</v>
      </c>
      <c r="AC10" s="21"/>
      <c r="AD10" s="21"/>
      <c r="AE10" s="8"/>
      <c r="AF10" s="21" t="s">
        <v>208</v>
      </c>
      <c r="AG10" s="21"/>
      <c r="AH10" s="21"/>
      <c r="AI10" s="8"/>
    </row>
    <row r="11" spans="1:75" x14ac:dyDescent="0.25">
      <c r="A11" t="s">
        <v>13</v>
      </c>
      <c r="B11" t="s">
        <v>194</v>
      </c>
    </row>
    <row r="12" spans="1:75" x14ac:dyDescent="0.25">
      <c r="A12" t="s">
        <v>14</v>
      </c>
      <c r="B12" t="s">
        <v>194</v>
      </c>
      <c r="D12" s="22" t="s">
        <v>195</v>
      </c>
      <c r="E12" s="22"/>
      <c r="F12" s="22"/>
      <c r="G12" s="22"/>
      <c r="H12" s="23" t="s">
        <v>196</v>
      </c>
      <c r="I12" s="23"/>
      <c r="J12" s="23"/>
      <c r="K12" s="23"/>
      <c r="L12" s="22" t="s">
        <v>197</v>
      </c>
      <c r="M12" s="22"/>
      <c r="N12" s="22"/>
      <c r="O12" s="22"/>
      <c r="P12" s="23" t="s">
        <v>198</v>
      </c>
      <c r="Q12" s="23"/>
      <c r="R12" s="23"/>
      <c r="S12" s="23"/>
    </row>
    <row r="13" spans="1:75" x14ac:dyDescent="0.25">
      <c r="A13" t="s">
        <v>15</v>
      </c>
      <c r="B13" t="s">
        <v>194</v>
      </c>
      <c r="C13" t="s">
        <v>199</v>
      </c>
      <c r="D13" s="20" t="s">
        <v>201</v>
      </c>
      <c r="E13" s="20"/>
      <c r="F13" s="20"/>
      <c r="G13" s="20"/>
      <c r="H13" s="20" t="s">
        <v>201</v>
      </c>
      <c r="I13" s="20"/>
      <c r="J13" s="20"/>
      <c r="K13" s="20"/>
      <c r="L13" s="20" t="s">
        <v>201</v>
      </c>
      <c r="M13" s="20"/>
      <c r="N13" s="20"/>
      <c r="O13" s="20"/>
      <c r="P13" s="20" t="s">
        <v>201</v>
      </c>
      <c r="Q13" s="20"/>
      <c r="R13" s="20"/>
      <c r="S13" s="20"/>
      <c r="T13" s="20" t="s">
        <v>201</v>
      </c>
      <c r="U13" s="20"/>
      <c r="V13" s="20"/>
      <c r="W13" s="20"/>
      <c r="X13" s="20" t="s">
        <v>201</v>
      </c>
      <c r="Y13" s="20"/>
      <c r="Z13" s="20"/>
      <c r="AA13" s="20"/>
      <c r="AB13" s="20" t="s">
        <v>201</v>
      </c>
      <c r="AC13" s="20"/>
      <c r="AD13" s="20"/>
      <c r="AE13" s="20"/>
      <c r="AF13" s="20" t="s">
        <v>201</v>
      </c>
      <c r="AG13" s="20"/>
      <c r="AH13" s="20"/>
      <c r="AI13" s="20"/>
    </row>
    <row r="14" spans="1:75" x14ac:dyDescent="0.25">
      <c r="C14" t="s">
        <v>200</v>
      </c>
      <c r="D14" s="20" t="s">
        <v>202</v>
      </c>
      <c r="E14" s="20"/>
      <c r="F14" s="20"/>
      <c r="G14" s="20"/>
      <c r="H14" s="20" t="s">
        <v>16</v>
      </c>
      <c r="I14" s="20"/>
      <c r="J14" s="20"/>
      <c r="K14" s="20"/>
      <c r="L14" s="20" t="s">
        <v>203</v>
      </c>
      <c r="M14" s="20"/>
      <c r="N14" s="20"/>
      <c r="O14" s="20"/>
      <c r="P14" s="20" t="s">
        <v>204</v>
      </c>
      <c r="Q14" s="20"/>
      <c r="R14" s="20"/>
      <c r="S14" s="20"/>
      <c r="T14" s="20" t="s">
        <v>204</v>
      </c>
      <c r="U14" s="20"/>
      <c r="V14" s="20"/>
      <c r="W14" s="20"/>
      <c r="X14" s="20" t="s">
        <v>204</v>
      </c>
      <c r="Y14" s="20"/>
      <c r="Z14" s="20"/>
      <c r="AA14" s="20"/>
      <c r="AB14" s="20" t="s">
        <v>204</v>
      </c>
      <c r="AC14" s="20"/>
      <c r="AD14" s="20"/>
      <c r="AE14" s="20"/>
      <c r="AF14" s="20" t="s">
        <v>204</v>
      </c>
      <c r="AG14" s="20"/>
      <c r="AH14" s="20"/>
      <c r="AI14" s="20"/>
    </row>
    <row r="15" spans="1:75" x14ac:dyDescent="0.25">
      <c r="D15" s="1"/>
    </row>
    <row r="16" spans="1:75" s="4" customFormat="1" x14ac:dyDescent="0.25">
      <c r="A16" s="2" t="s">
        <v>192</v>
      </c>
      <c r="B16" s="4">
        <v>1</v>
      </c>
      <c r="C16" s="5"/>
      <c r="D16" s="5">
        <v>0</v>
      </c>
      <c r="E16" s="5">
        <f>D16+8</f>
        <v>8</v>
      </c>
      <c r="F16" s="5">
        <f t="shared" ref="F16:BQ16" si="2">E16+8</f>
        <v>16</v>
      </c>
      <c r="G16" s="5">
        <f t="shared" si="2"/>
        <v>24</v>
      </c>
      <c r="H16" s="5">
        <f t="shared" si="2"/>
        <v>32</v>
      </c>
      <c r="I16" s="5">
        <f t="shared" si="2"/>
        <v>40</v>
      </c>
      <c r="J16" s="5">
        <f t="shared" si="2"/>
        <v>48</v>
      </c>
      <c r="K16" s="5">
        <f t="shared" si="2"/>
        <v>56</v>
      </c>
      <c r="L16" s="5">
        <f t="shared" si="2"/>
        <v>64</v>
      </c>
      <c r="M16" s="5">
        <f t="shared" si="2"/>
        <v>72</v>
      </c>
      <c r="N16" s="5">
        <f t="shared" si="2"/>
        <v>80</v>
      </c>
      <c r="O16" s="5">
        <f t="shared" si="2"/>
        <v>88</v>
      </c>
      <c r="P16" s="5">
        <f t="shared" si="2"/>
        <v>96</v>
      </c>
      <c r="Q16" s="5">
        <f t="shared" si="2"/>
        <v>104</v>
      </c>
      <c r="R16" s="5">
        <f t="shared" si="2"/>
        <v>112</v>
      </c>
      <c r="S16" s="5">
        <f t="shared" si="2"/>
        <v>120</v>
      </c>
      <c r="T16" s="5">
        <f t="shared" si="2"/>
        <v>128</v>
      </c>
      <c r="U16" s="5">
        <f t="shared" si="2"/>
        <v>136</v>
      </c>
      <c r="V16" s="5">
        <f t="shared" si="2"/>
        <v>144</v>
      </c>
      <c r="W16" s="5">
        <f t="shared" si="2"/>
        <v>152</v>
      </c>
      <c r="X16" s="5">
        <f t="shared" si="2"/>
        <v>160</v>
      </c>
      <c r="Y16" s="5">
        <f t="shared" si="2"/>
        <v>168</v>
      </c>
      <c r="Z16" s="5">
        <f t="shared" si="2"/>
        <v>176</v>
      </c>
      <c r="AA16" s="5">
        <f t="shared" si="2"/>
        <v>184</v>
      </c>
      <c r="AB16" s="5">
        <f t="shared" si="2"/>
        <v>192</v>
      </c>
      <c r="AC16" s="5">
        <f t="shared" si="2"/>
        <v>200</v>
      </c>
      <c r="AD16" s="5">
        <f t="shared" si="2"/>
        <v>208</v>
      </c>
      <c r="AE16" s="5">
        <f t="shared" si="2"/>
        <v>216</v>
      </c>
      <c r="AF16" s="5">
        <f t="shared" si="2"/>
        <v>224</v>
      </c>
      <c r="AG16" s="5">
        <f t="shared" si="2"/>
        <v>232</v>
      </c>
      <c r="AH16" s="5">
        <f t="shared" si="2"/>
        <v>240</v>
      </c>
      <c r="AI16" s="5">
        <f t="shared" si="2"/>
        <v>248</v>
      </c>
      <c r="AJ16" s="5">
        <f t="shared" si="2"/>
        <v>256</v>
      </c>
      <c r="AK16" s="5">
        <f t="shared" si="2"/>
        <v>264</v>
      </c>
      <c r="AL16" s="5">
        <f t="shared" si="2"/>
        <v>272</v>
      </c>
      <c r="AM16" s="5">
        <f t="shared" si="2"/>
        <v>280</v>
      </c>
      <c r="AN16" s="5">
        <f t="shared" si="2"/>
        <v>288</v>
      </c>
      <c r="AO16" s="5">
        <f t="shared" si="2"/>
        <v>296</v>
      </c>
      <c r="AP16" s="5">
        <f t="shared" si="2"/>
        <v>304</v>
      </c>
      <c r="AQ16" s="5">
        <f t="shared" si="2"/>
        <v>312</v>
      </c>
      <c r="AR16" s="5">
        <f t="shared" si="2"/>
        <v>320</v>
      </c>
      <c r="AS16" s="5">
        <f t="shared" si="2"/>
        <v>328</v>
      </c>
      <c r="AT16" s="5">
        <f t="shared" si="2"/>
        <v>336</v>
      </c>
      <c r="AU16" s="5">
        <f t="shared" si="2"/>
        <v>344</v>
      </c>
      <c r="AV16" s="5">
        <f t="shared" si="2"/>
        <v>352</v>
      </c>
      <c r="AW16" s="5">
        <f t="shared" si="2"/>
        <v>360</v>
      </c>
      <c r="AX16" s="5">
        <f t="shared" si="2"/>
        <v>368</v>
      </c>
      <c r="AY16" s="5">
        <f t="shared" si="2"/>
        <v>376</v>
      </c>
      <c r="AZ16" s="5">
        <f t="shared" si="2"/>
        <v>384</v>
      </c>
      <c r="BA16" s="5">
        <f t="shared" si="2"/>
        <v>392</v>
      </c>
      <c r="BB16" s="5">
        <f t="shared" si="2"/>
        <v>400</v>
      </c>
      <c r="BC16" s="5">
        <f t="shared" si="2"/>
        <v>408</v>
      </c>
      <c r="BD16" s="5">
        <f t="shared" si="2"/>
        <v>416</v>
      </c>
      <c r="BE16" s="5">
        <f t="shared" si="2"/>
        <v>424</v>
      </c>
      <c r="BF16" s="5">
        <f t="shared" si="2"/>
        <v>432</v>
      </c>
      <c r="BG16" s="5">
        <f t="shared" si="2"/>
        <v>440</v>
      </c>
      <c r="BH16" s="5">
        <f t="shared" si="2"/>
        <v>448</v>
      </c>
      <c r="BI16" s="5">
        <f t="shared" si="2"/>
        <v>456</v>
      </c>
      <c r="BJ16" s="5">
        <f t="shared" si="2"/>
        <v>464</v>
      </c>
      <c r="BK16" s="5">
        <f t="shared" si="2"/>
        <v>472</v>
      </c>
      <c r="BL16" s="5">
        <f t="shared" si="2"/>
        <v>480</v>
      </c>
      <c r="BM16" s="5">
        <f t="shared" si="2"/>
        <v>488</v>
      </c>
      <c r="BN16" s="5">
        <f t="shared" si="2"/>
        <v>496</v>
      </c>
      <c r="BO16" s="5">
        <f t="shared" si="2"/>
        <v>504</v>
      </c>
      <c r="BP16" s="5">
        <f t="shared" si="2"/>
        <v>512</v>
      </c>
      <c r="BQ16" s="5">
        <f t="shared" si="2"/>
        <v>520</v>
      </c>
      <c r="BR16" s="5">
        <f t="shared" ref="BR16:BW16" si="3">BQ16+8</f>
        <v>528</v>
      </c>
      <c r="BS16" s="5">
        <f t="shared" si="3"/>
        <v>536</v>
      </c>
      <c r="BT16" s="5">
        <f t="shared" si="3"/>
        <v>544</v>
      </c>
      <c r="BU16" s="5">
        <f t="shared" si="3"/>
        <v>552</v>
      </c>
      <c r="BV16" s="5">
        <f t="shared" si="3"/>
        <v>560</v>
      </c>
      <c r="BW16" s="5">
        <f t="shared" si="3"/>
        <v>568</v>
      </c>
    </row>
    <row r="17" spans="1:75" s="4" customFormat="1" x14ac:dyDescent="0.25">
      <c r="C17" s="5"/>
      <c r="D17" s="26" t="str">
        <f>"Scoll " &amp; D16</f>
        <v>Scoll 0</v>
      </c>
      <c r="E17" s="26"/>
      <c r="F17" s="26"/>
      <c r="G17" s="26"/>
      <c r="H17" s="26" t="str">
        <f>"Scoll " &amp; H16</f>
        <v>Scoll 32</v>
      </c>
      <c r="I17" s="26"/>
      <c r="J17" s="26"/>
      <c r="K17" s="26"/>
      <c r="L17" s="26" t="str">
        <f>"Scoll " &amp; L16</f>
        <v>Scoll 64</v>
      </c>
      <c r="M17" s="26"/>
      <c r="N17" s="26"/>
      <c r="O17" s="26"/>
      <c r="P17" s="26" t="str">
        <f>"Scoll " &amp; P16</f>
        <v>Scoll 96</v>
      </c>
      <c r="Q17" s="26"/>
      <c r="R17" s="26"/>
      <c r="S17" s="26"/>
      <c r="T17" s="26" t="str">
        <f>"Scoll " &amp; T16</f>
        <v>Scoll 128</v>
      </c>
      <c r="U17" s="26"/>
      <c r="V17" s="26"/>
      <c r="W17" s="26"/>
      <c r="X17" s="26" t="str">
        <f>"Scoll " &amp; X16</f>
        <v>Scoll 160</v>
      </c>
      <c r="Y17" s="26"/>
      <c r="Z17" s="26"/>
      <c r="AA17" s="26"/>
      <c r="AB17" s="26" t="str">
        <f>"Scoll " &amp; AB16</f>
        <v>Scoll 192</v>
      </c>
      <c r="AC17" s="26"/>
      <c r="AD17" s="26"/>
      <c r="AE17" s="26"/>
      <c r="AF17" s="26" t="str">
        <f>"Scoll " &amp; AF16</f>
        <v>Scoll 224</v>
      </c>
      <c r="AG17" s="26"/>
      <c r="AH17" s="26"/>
      <c r="AI17" s="26"/>
      <c r="AJ17" s="26" t="str">
        <f>"Scoll " &amp; AJ16</f>
        <v>Scoll 256</v>
      </c>
      <c r="AK17" s="26"/>
      <c r="AL17" s="26"/>
      <c r="AM17" s="26"/>
      <c r="AN17" s="26" t="str">
        <f>"Scoll " &amp; AN16</f>
        <v>Scoll 288</v>
      </c>
      <c r="AO17" s="26"/>
      <c r="AP17" s="26"/>
      <c r="AQ17" s="26"/>
      <c r="AR17" s="26" t="str">
        <f>"Scoll " &amp; AR16</f>
        <v>Scoll 320</v>
      </c>
      <c r="AS17" s="26"/>
      <c r="AT17" s="26"/>
      <c r="AU17" s="26"/>
      <c r="AV17" s="26" t="str">
        <f>"Scoll " &amp; AV16</f>
        <v>Scoll 352</v>
      </c>
      <c r="AW17" s="26"/>
      <c r="AX17" s="26"/>
      <c r="AY17" s="26"/>
      <c r="AZ17" s="26" t="str">
        <f>"Scoll " &amp; AZ16</f>
        <v>Scoll 384</v>
      </c>
      <c r="BA17" s="26"/>
      <c r="BB17" s="26"/>
      <c r="BC17" s="26"/>
      <c r="BD17" s="26" t="str">
        <f>"Scoll " &amp; BD16</f>
        <v>Scoll 416</v>
      </c>
      <c r="BE17" s="26"/>
      <c r="BF17" s="26"/>
      <c r="BG17" s="26"/>
      <c r="BH17" s="26" t="str">
        <f>"Scoll " &amp; BH16</f>
        <v>Scoll 448</v>
      </c>
      <c r="BI17" s="26"/>
      <c r="BJ17" s="26"/>
      <c r="BK17" s="26"/>
      <c r="BL17" s="26" t="str">
        <f>"Scoll " &amp; BL16</f>
        <v>Scoll 480</v>
      </c>
      <c r="BM17" s="26"/>
      <c r="BN17" s="26"/>
      <c r="BO17" s="26"/>
      <c r="BP17" s="26" t="str">
        <f>"Scoll " &amp; BP16</f>
        <v>Scoll 512</v>
      </c>
      <c r="BQ17" s="26"/>
      <c r="BR17" s="26"/>
      <c r="BS17" s="26"/>
      <c r="BT17" s="26" t="str">
        <f>"Scoll " &amp; BT16</f>
        <v>Scoll 544</v>
      </c>
      <c r="BU17" s="26"/>
      <c r="BV17" s="26"/>
      <c r="BW17" s="26"/>
    </row>
    <row r="18" spans="1:75" ht="15" customHeight="1" x14ac:dyDescent="0.25">
      <c r="A18" s="1" t="s">
        <v>193</v>
      </c>
      <c r="C18" s="6">
        <v>0</v>
      </c>
      <c r="D18" s="9" t="s">
        <v>185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</row>
    <row r="19" spans="1:75" ht="15" customHeight="1" x14ac:dyDescent="0.25">
      <c r="A19" t="s">
        <v>209</v>
      </c>
      <c r="C19" s="6">
        <f t="shared" ref="C19:C25" si="4">C18+8</f>
        <v>8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</row>
    <row r="20" spans="1:75" ht="15" customHeight="1" x14ac:dyDescent="0.25">
      <c r="A20" t="s">
        <v>40</v>
      </c>
      <c r="C20" s="6">
        <f t="shared" si="4"/>
        <v>16</v>
      </c>
      <c r="D20" s="10" t="s">
        <v>186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</row>
    <row r="21" spans="1:75" ht="15" customHeight="1" x14ac:dyDescent="0.25">
      <c r="A21" t="s">
        <v>41</v>
      </c>
      <c r="C21" s="6">
        <f t="shared" si="4"/>
        <v>24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</row>
    <row r="22" spans="1:75" ht="15" customHeight="1" x14ac:dyDescent="0.25">
      <c r="A22" t="s">
        <v>42</v>
      </c>
      <c r="C22" s="6">
        <f t="shared" si="4"/>
        <v>32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</row>
    <row r="23" spans="1:75" ht="15" customHeight="1" x14ac:dyDescent="0.25">
      <c r="A23" t="s">
        <v>43</v>
      </c>
      <c r="C23" s="6">
        <f t="shared" si="4"/>
        <v>40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</row>
    <row r="24" spans="1:75" x14ac:dyDescent="0.25">
      <c r="A24" t="s">
        <v>44</v>
      </c>
      <c r="C24" s="6">
        <f t="shared" si="4"/>
        <v>48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</row>
    <row r="25" spans="1:75" x14ac:dyDescent="0.25">
      <c r="A25" t="s">
        <v>45</v>
      </c>
      <c r="C25" s="6">
        <f t="shared" si="4"/>
        <v>56</v>
      </c>
      <c r="D25" s="24" t="s">
        <v>190</v>
      </c>
      <c r="E25" s="24"/>
      <c r="F25" s="24"/>
      <c r="G25" s="7"/>
      <c r="H25" s="25" t="s">
        <v>191</v>
      </c>
      <c r="I25" s="25"/>
      <c r="J25" s="25"/>
      <c r="K25" s="7"/>
      <c r="L25" s="25" t="s">
        <v>189</v>
      </c>
      <c r="M25" s="25"/>
      <c r="N25" s="25"/>
      <c r="O25" s="7"/>
      <c r="P25" s="25" t="s">
        <v>188</v>
      </c>
      <c r="Q25" s="25"/>
      <c r="R25" s="25"/>
      <c r="S25" s="7"/>
      <c r="T25" s="21" t="s">
        <v>205</v>
      </c>
      <c r="U25" s="21"/>
      <c r="V25" s="21"/>
      <c r="W25" s="8"/>
      <c r="X25" s="21" t="s">
        <v>206</v>
      </c>
      <c r="Y25" s="21"/>
      <c r="Z25" s="21"/>
      <c r="AA25" s="8"/>
      <c r="AB25" s="21" t="s">
        <v>207</v>
      </c>
      <c r="AC25" s="21"/>
      <c r="AD25" s="21"/>
      <c r="AE25" s="8"/>
      <c r="AF25" s="21" t="s">
        <v>208</v>
      </c>
      <c r="AG25" s="21"/>
      <c r="AH25" s="21"/>
      <c r="AI25" s="8"/>
      <c r="AJ25" s="21"/>
      <c r="AK25" s="21"/>
      <c r="AL25" s="21"/>
      <c r="AM25" s="8"/>
      <c r="AN25" s="21"/>
      <c r="AO25" s="21"/>
      <c r="AP25" s="21"/>
      <c r="AQ25" s="8"/>
      <c r="AR25" s="21"/>
      <c r="AS25" s="21"/>
      <c r="AT25" s="21"/>
      <c r="AU25" s="8"/>
      <c r="AV25" s="21"/>
      <c r="AW25" s="21"/>
      <c r="AX25" s="21"/>
      <c r="AY25" s="8"/>
      <c r="AZ25" s="21"/>
      <c r="BA25" s="21"/>
      <c r="BB25" s="21"/>
      <c r="BC25" s="8"/>
      <c r="BD25" s="21"/>
      <c r="BE25" s="21"/>
      <c r="BF25" s="21"/>
      <c r="BG25" s="8"/>
      <c r="BH25" s="21"/>
      <c r="BI25" s="21"/>
      <c r="BJ25" s="21"/>
      <c r="BK25" s="8"/>
      <c r="BL25" s="21"/>
      <c r="BM25" s="21"/>
      <c r="BN25" s="21"/>
      <c r="BO25" s="8"/>
      <c r="BP25" s="21"/>
      <c r="BQ25" s="21"/>
      <c r="BR25" s="21"/>
      <c r="BS25" s="8"/>
      <c r="BT25" s="21"/>
      <c r="BU25" s="21"/>
      <c r="BV25" s="21"/>
      <c r="BW25" s="8"/>
    </row>
    <row r="26" spans="1:75" x14ac:dyDescent="0.25">
      <c r="A26" t="s">
        <v>46</v>
      </c>
    </row>
    <row r="27" spans="1:75" x14ac:dyDescent="0.25">
      <c r="A27" t="s">
        <v>47</v>
      </c>
      <c r="D27" s="22" t="s">
        <v>195</v>
      </c>
      <c r="E27" s="22"/>
      <c r="F27" s="22"/>
      <c r="G27" s="22"/>
      <c r="H27" s="23" t="s">
        <v>196</v>
      </c>
      <c r="I27" s="23"/>
      <c r="J27" s="23"/>
      <c r="K27" s="23"/>
      <c r="L27" s="22" t="s">
        <v>197</v>
      </c>
      <c r="M27" s="22"/>
      <c r="N27" s="22"/>
      <c r="O27" s="22"/>
      <c r="P27" s="23" t="s">
        <v>198</v>
      </c>
      <c r="Q27" s="23"/>
      <c r="R27" s="23"/>
      <c r="S27" s="23"/>
    </row>
    <row r="28" spans="1:75" x14ac:dyDescent="0.25">
      <c r="A28" t="s">
        <v>48</v>
      </c>
      <c r="C28" t="s">
        <v>199</v>
      </c>
      <c r="D28" s="20" t="s">
        <v>201</v>
      </c>
      <c r="E28" s="20"/>
      <c r="F28" s="20"/>
      <c r="G28" s="20"/>
      <c r="H28" s="20" t="s">
        <v>201</v>
      </c>
      <c r="I28" s="20"/>
      <c r="J28" s="20"/>
      <c r="K28" s="20"/>
      <c r="L28" s="20" t="s">
        <v>201</v>
      </c>
      <c r="M28" s="20"/>
      <c r="N28" s="20"/>
      <c r="O28" s="20"/>
      <c r="P28" s="20" t="s">
        <v>201</v>
      </c>
      <c r="Q28" s="20"/>
      <c r="R28" s="20"/>
      <c r="S28" s="20"/>
      <c r="T28" s="20" t="s">
        <v>201</v>
      </c>
      <c r="U28" s="20"/>
      <c r="V28" s="20"/>
      <c r="W28" s="20"/>
      <c r="X28" s="20" t="s">
        <v>201</v>
      </c>
      <c r="Y28" s="20"/>
      <c r="Z28" s="20"/>
      <c r="AA28" s="20"/>
      <c r="AB28" s="20" t="s">
        <v>201</v>
      </c>
      <c r="AC28" s="20"/>
      <c r="AD28" s="20"/>
      <c r="AE28" s="20"/>
      <c r="AF28" s="20" t="s">
        <v>201</v>
      </c>
      <c r="AG28" s="20"/>
      <c r="AH28" s="20"/>
      <c r="AI28" s="20"/>
    </row>
    <row r="29" spans="1:75" x14ac:dyDescent="0.25">
      <c r="A29" t="s">
        <v>49</v>
      </c>
      <c r="C29" t="s">
        <v>200</v>
      </c>
      <c r="D29" s="20" t="s">
        <v>202</v>
      </c>
      <c r="E29" s="20"/>
      <c r="F29" s="20"/>
      <c r="G29" s="20"/>
      <c r="H29" s="20" t="s">
        <v>16</v>
      </c>
      <c r="I29" s="20"/>
      <c r="J29" s="20"/>
      <c r="K29" s="20"/>
      <c r="L29" s="20" t="s">
        <v>203</v>
      </c>
      <c r="M29" s="20"/>
      <c r="N29" s="20"/>
      <c r="O29" s="20"/>
      <c r="P29" s="20" t="s">
        <v>204</v>
      </c>
      <c r="Q29" s="20"/>
      <c r="R29" s="20"/>
      <c r="S29" s="20"/>
      <c r="T29" s="20" t="s">
        <v>204</v>
      </c>
      <c r="U29" s="20"/>
      <c r="V29" s="20"/>
      <c r="W29" s="20"/>
      <c r="X29" s="20" t="s">
        <v>204</v>
      </c>
      <c r="Y29" s="20"/>
      <c r="Z29" s="20"/>
      <c r="AA29" s="20"/>
      <c r="AB29" s="20" t="s">
        <v>204</v>
      </c>
      <c r="AC29" s="20"/>
      <c r="AD29" s="20"/>
      <c r="AE29" s="20"/>
      <c r="AF29" s="20" t="s">
        <v>204</v>
      </c>
      <c r="AG29" s="20"/>
      <c r="AH29" s="20"/>
      <c r="AI29" s="20"/>
    </row>
    <row r="30" spans="1:75" x14ac:dyDescent="0.25">
      <c r="A30" t="s">
        <v>50</v>
      </c>
    </row>
    <row r="31" spans="1:75" x14ac:dyDescent="0.25">
      <c r="A31" t="s">
        <v>51</v>
      </c>
    </row>
    <row r="32" spans="1:75" x14ac:dyDescent="0.25">
      <c r="A32" t="s">
        <v>52</v>
      </c>
    </row>
    <row r="33" spans="1:1" x14ac:dyDescent="0.25">
      <c r="A33" t="s">
        <v>53</v>
      </c>
    </row>
    <row r="34" spans="1:1" x14ac:dyDescent="0.25">
      <c r="A34" t="s">
        <v>54</v>
      </c>
    </row>
    <row r="35" spans="1:1" x14ac:dyDescent="0.25">
      <c r="A35" t="s">
        <v>55</v>
      </c>
    </row>
    <row r="36" spans="1:1" x14ac:dyDescent="0.25">
      <c r="A36" t="s">
        <v>56</v>
      </c>
    </row>
    <row r="37" spans="1:1" x14ac:dyDescent="0.25">
      <c r="A37" t="s">
        <v>57</v>
      </c>
    </row>
    <row r="38" spans="1:1" x14ac:dyDescent="0.25">
      <c r="A38" t="s">
        <v>58</v>
      </c>
    </row>
  </sheetData>
  <mergeCells count="115">
    <mergeCell ref="D2:G2"/>
    <mergeCell ref="H2:K2"/>
    <mergeCell ref="L2:O2"/>
    <mergeCell ref="P2:S2"/>
    <mergeCell ref="T2:W2"/>
    <mergeCell ref="H12:K12"/>
    <mergeCell ref="L12:O12"/>
    <mergeCell ref="P12:S12"/>
    <mergeCell ref="D3:S4"/>
    <mergeCell ref="D5:S8"/>
    <mergeCell ref="D10:F10"/>
    <mergeCell ref="H10:J10"/>
    <mergeCell ref="L10:N10"/>
    <mergeCell ref="P10:R10"/>
    <mergeCell ref="D12:G12"/>
    <mergeCell ref="BL2:BO2"/>
    <mergeCell ref="BP2:BS2"/>
    <mergeCell ref="BT2:BW2"/>
    <mergeCell ref="T10:V10"/>
    <mergeCell ref="X10:Z10"/>
    <mergeCell ref="AB10:AD10"/>
    <mergeCell ref="AF10:AH10"/>
    <mergeCell ref="AR2:AU2"/>
    <mergeCell ref="AV2:AY2"/>
    <mergeCell ref="AZ2:BC2"/>
    <mergeCell ref="BD2:BG2"/>
    <mergeCell ref="BH2:BK2"/>
    <mergeCell ref="X2:AA2"/>
    <mergeCell ref="AB2:AE2"/>
    <mergeCell ref="AF2:AI2"/>
    <mergeCell ref="AJ2:AM2"/>
    <mergeCell ref="AN2:AQ2"/>
    <mergeCell ref="D17:G17"/>
    <mergeCell ref="H17:K17"/>
    <mergeCell ref="L17:O17"/>
    <mergeCell ref="P17:S17"/>
    <mergeCell ref="T17:W17"/>
    <mergeCell ref="X14:AA14"/>
    <mergeCell ref="AB13:AE13"/>
    <mergeCell ref="AB14:AE14"/>
    <mergeCell ref="AF13:AI13"/>
    <mergeCell ref="AF14:AI14"/>
    <mergeCell ref="D14:G14"/>
    <mergeCell ref="H14:K14"/>
    <mergeCell ref="L14:O14"/>
    <mergeCell ref="P14:S14"/>
    <mergeCell ref="T13:W13"/>
    <mergeCell ref="T14:W14"/>
    <mergeCell ref="D13:G13"/>
    <mergeCell ref="H13:K13"/>
    <mergeCell ref="L13:O13"/>
    <mergeCell ref="P13:S13"/>
    <mergeCell ref="X13:AA13"/>
    <mergeCell ref="BL17:BO17"/>
    <mergeCell ref="BP17:BS17"/>
    <mergeCell ref="BT17:BW17"/>
    <mergeCell ref="AR17:AU17"/>
    <mergeCell ref="AV17:AY17"/>
    <mergeCell ref="AZ17:BC17"/>
    <mergeCell ref="BD17:BG17"/>
    <mergeCell ref="BH17:BK17"/>
    <mergeCell ref="X17:AA17"/>
    <mergeCell ref="AB17:AE17"/>
    <mergeCell ref="AF17:AI17"/>
    <mergeCell ref="AJ17:AM17"/>
    <mergeCell ref="AN17:AQ17"/>
    <mergeCell ref="BL25:BN25"/>
    <mergeCell ref="BP25:BR25"/>
    <mergeCell ref="BT25:BV25"/>
    <mergeCell ref="D27:G27"/>
    <mergeCell ref="H27:K27"/>
    <mergeCell ref="L27:O27"/>
    <mergeCell ref="P27:S27"/>
    <mergeCell ref="AR25:AT25"/>
    <mergeCell ref="AV25:AX25"/>
    <mergeCell ref="AZ25:BB25"/>
    <mergeCell ref="BD25:BF25"/>
    <mergeCell ref="BH25:BJ25"/>
    <mergeCell ref="X25:Z25"/>
    <mergeCell ref="AB25:AD25"/>
    <mergeCell ref="AF25:AH25"/>
    <mergeCell ref="AJ25:AL25"/>
    <mergeCell ref="AN25:AP25"/>
    <mergeCell ref="D25:F25"/>
    <mergeCell ref="H25:J25"/>
    <mergeCell ref="L25:N25"/>
    <mergeCell ref="P25:R25"/>
    <mergeCell ref="T25:V25"/>
    <mergeCell ref="X28:AA28"/>
    <mergeCell ref="AB28:AE28"/>
    <mergeCell ref="AF28:AI28"/>
    <mergeCell ref="D29:G29"/>
    <mergeCell ref="H29:K29"/>
    <mergeCell ref="L29:O29"/>
    <mergeCell ref="P29:S29"/>
    <mergeCell ref="T29:W29"/>
    <mergeCell ref="X29:AA29"/>
    <mergeCell ref="AB29:AE29"/>
    <mergeCell ref="AF29:AI29"/>
    <mergeCell ref="D28:G28"/>
    <mergeCell ref="H28:K28"/>
    <mergeCell ref="L28:O28"/>
    <mergeCell ref="P28:S28"/>
    <mergeCell ref="T28:W28"/>
    <mergeCell ref="AB5:AG6"/>
    <mergeCell ref="AH5:AI6"/>
    <mergeCell ref="T8:Y9"/>
    <mergeCell ref="Z8:AA9"/>
    <mergeCell ref="AB8:AG9"/>
    <mergeCell ref="AH8:AI9"/>
    <mergeCell ref="T5:Y6"/>
    <mergeCell ref="Z5:AA6"/>
    <mergeCell ref="T3:U3"/>
    <mergeCell ref="V3:AB3"/>
    <mergeCell ref="AC3:AI3"/>
  </mergeCells>
  <phoneticPr fontId="2" type="noConversion"/>
  <conditionalFormatting sqref="D15:E15">
    <cfRule type="expression" dxfId="9" priority="10">
      <formula>D15=D14</formula>
    </cfRule>
  </conditionalFormatting>
  <conditionalFormatting sqref="A5 A8:A13">
    <cfRule type="expression" dxfId="8" priority="6">
      <formula>A5=A4</formula>
    </cfRule>
  </conditionalFormatting>
  <conditionalFormatting sqref="A6">
    <cfRule type="expression" dxfId="7" priority="7">
      <formula>A6=A4</formula>
    </cfRule>
  </conditionalFormatting>
  <conditionalFormatting sqref="A5">
    <cfRule type="expression" dxfId="6" priority="8">
      <formula>A5=A6</formula>
    </cfRule>
  </conditionalFormatting>
  <conditionalFormatting sqref="A7">
    <cfRule type="expression" dxfId="5" priority="9">
      <formula>A7=A5</formula>
    </cfRule>
  </conditionalFormatting>
  <conditionalFormatting sqref="A20:A38">
    <cfRule type="expression" dxfId="4" priority="1">
      <formula>A20=A19</formula>
    </cfRule>
  </conditionalFormatting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95591-4ECA-405C-B50C-86A42A3CE33E}">
  <dimension ref="A1:G11"/>
  <sheetViews>
    <sheetView workbookViewId="0">
      <selection activeCell="B2" sqref="B2"/>
    </sheetView>
  </sheetViews>
  <sheetFormatPr defaultRowHeight="15" x14ac:dyDescent="0.25"/>
  <cols>
    <col min="1" max="1" width="12.28515625" customWidth="1"/>
    <col min="2" max="2" width="12.42578125" bestFit="1" customWidth="1"/>
    <col min="3" max="3" width="12.42578125" customWidth="1"/>
    <col min="4" max="4" width="15.7109375" customWidth="1"/>
    <col min="5" max="6" width="9.140625" style="14"/>
    <col min="7" max="7" width="11.85546875" bestFit="1" customWidth="1"/>
  </cols>
  <sheetData>
    <row r="1" spans="1:7" s="1" customFormat="1" x14ac:dyDescent="0.25">
      <c r="A1" s="1" t="s">
        <v>192</v>
      </c>
      <c r="B1" s="1" t="s">
        <v>210</v>
      </c>
      <c r="C1" s="1" t="s">
        <v>224</v>
      </c>
      <c r="D1" s="1" t="s">
        <v>211</v>
      </c>
      <c r="E1" s="15" t="s">
        <v>213</v>
      </c>
      <c r="F1" s="15" t="s">
        <v>199</v>
      </c>
      <c r="G1" s="1" t="s">
        <v>216</v>
      </c>
    </row>
    <row r="2" spans="1:7" x14ac:dyDescent="0.25">
      <c r="A2">
        <v>0</v>
      </c>
      <c r="B2" t="s">
        <v>212</v>
      </c>
      <c r="C2">
        <v>1</v>
      </c>
      <c r="D2" t="s">
        <v>187</v>
      </c>
      <c r="E2" s="14" t="s">
        <v>214</v>
      </c>
      <c r="F2" s="14" t="s">
        <v>225</v>
      </c>
      <c r="G2" t="s">
        <v>204</v>
      </c>
    </row>
    <row r="3" spans="1:7" x14ac:dyDescent="0.25">
      <c r="A3" s="1"/>
      <c r="C3">
        <v>2</v>
      </c>
      <c r="D3" t="s">
        <v>8</v>
      </c>
      <c r="E3" s="14" t="s">
        <v>215</v>
      </c>
      <c r="F3" s="14" t="s">
        <v>225</v>
      </c>
      <c r="G3" t="s">
        <v>204</v>
      </c>
    </row>
    <row r="4" spans="1:7" x14ac:dyDescent="0.25">
      <c r="C4">
        <v>3</v>
      </c>
      <c r="D4" t="s">
        <v>7</v>
      </c>
      <c r="E4" s="14" t="s">
        <v>220</v>
      </c>
      <c r="F4" s="14" t="s">
        <v>225</v>
      </c>
      <c r="G4" t="s">
        <v>222</v>
      </c>
    </row>
    <row r="5" spans="1:7" x14ac:dyDescent="0.25">
      <c r="C5">
        <v>4</v>
      </c>
      <c r="D5" t="s">
        <v>9</v>
      </c>
      <c r="E5" s="14" t="s">
        <v>219</v>
      </c>
      <c r="F5" s="14" t="s">
        <v>225</v>
      </c>
    </row>
    <row r="6" spans="1:7" x14ac:dyDescent="0.25">
      <c r="C6">
        <v>5</v>
      </c>
      <c r="D6" t="s">
        <v>10</v>
      </c>
      <c r="E6" s="14" t="s">
        <v>219</v>
      </c>
      <c r="F6" s="14" t="s">
        <v>225</v>
      </c>
    </row>
    <row r="7" spans="1:7" x14ac:dyDescent="0.25">
      <c r="C7">
        <v>6</v>
      </c>
      <c r="D7" t="s">
        <v>11</v>
      </c>
      <c r="E7" s="14" t="s">
        <v>217</v>
      </c>
      <c r="F7" s="14" t="s">
        <v>225</v>
      </c>
      <c r="G7" t="s">
        <v>223</v>
      </c>
    </row>
    <row r="8" spans="1:7" x14ac:dyDescent="0.25">
      <c r="C8">
        <v>7</v>
      </c>
      <c r="D8" t="s">
        <v>12</v>
      </c>
      <c r="E8" s="14" t="s">
        <v>218</v>
      </c>
      <c r="F8" s="14" t="s">
        <v>225</v>
      </c>
    </row>
    <row r="9" spans="1:7" x14ac:dyDescent="0.25">
      <c r="C9">
        <v>8</v>
      </c>
      <c r="D9" t="s">
        <v>13</v>
      </c>
      <c r="E9" s="14" t="s">
        <v>217</v>
      </c>
      <c r="F9" s="14" t="s">
        <v>225</v>
      </c>
    </row>
    <row r="10" spans="1:7" x14ac:dyDescent="0.25">
      <c r="C10">
        <v>9</v>
      </c>
      <c r="D10" t="s">
        <v>14</v>
      </c>
      <c r="E10" s="14" t="s">
        <v>217</v>
      </c>
      <c r="F10" s="14" t="s">
        <v>225</v>
      </c>
    </row>
    <row r="11" spans="1:7" x14ac:dyDescent="0.25">
      <c r="C11">
        <v>10</v>
      </c>
      <c r="D11" t="s">
        <v>15</v>
      </c>
      <c r="E11" s="14" t="s">
        <v>221</v>
      </c>
      <c r="F11" s="14" t="s">
        <v>225</v>
      </c>
    </row>
  </sheetData>
  <conditionalFormatting sqref="D3 D6:D11">
    <cfRule type="expression" dxfId="3" priority="1">
      <formula>D3=D2</formula>
    </cfRule>
  </conditionalFormatting>
  <conditionalFormatting sqref="D4">
    <cfRule type="expression" dxfId="2" priority="2">
      <formula>D4=D2</formula>
    </cfRule>
  </conditionalFormatting>
  <conditionalFormatting sqref="D3">
    <cfRule type="expression" dxfId="1" priority="3">
      <formula>D3=D4</formula>
    </cfRule>
  </conditionalFormatting>
  <conditionalFormatting sqref="D5">
    <cfRule type="expression" dxfId="0" priority="4">
      <formula>D5=D3</formula>
    </cfRule>
  </conditionalFormatting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624A7-5179-458D-AA76-36733EDB80DA}">
  <dimension ref="A1:I73"/>
  <sheetViews>
    <sheetView tabSelected="1" topLeftCell="A11" workbookViewId="0">
      <selection activeCell="I43" sqref="I43"/>
    </sheetView>
  </sheetViews>
  <sheetFormatPr defaultRowHeight="15" x14ac:dyDescent="0.25"/>
  <cols>
    <col min="2" max="2" width="22.28515625" bestFit="1" customWidth="1"/>
    <col min="5" max="5" width="20" bestFit="1" customWidth="1"/>
    <col min="6" max="6" width="22.28515625" bestFit="1" customWidth="1"/>
  </cols>
  <sheetData>
    <row r="1" spans="1:9" x14ac:dyDescent="0.25">
      <c r="A1" s="1" t="s">
        <v>224</v>
      </c>
      <c r="B1" s="1" t="s">
        <v>143</v>
      </c>
      <c r="C1" s="1" t="s">
        <v>226</v>
      </c>
      <c r="D1" s="1" t="s">
        <v>230</v>
      </c>
      <c r="E1" s="1" t="s">
        <v>193</v>
      </c>
      <c r="F1" s="1" t="s">
        <v>250</v>
      </c>
      <c r="G1" s="1" t="s">
        <v>251</v>
      </c>
      <c r="H1" s="1" t="s">
        <v>252</v>
      </c>
      <c r="I1" s="1" t="s">
        <v>255</v>
      </c>
    </row>
    <row r="2" spans="1:9" x14ac:dyDescent="0.25">
      <c r="A2">
        <v>0</v>
      </c>
      <c r="B2" t="s">
        <v>227</v>
      </c>
      <c r="C2">
        <v>1</v>
      </c>
      <c r="D2">
        <v>1</v>
      </c>
      <c r="E2" t="s">
        <v>229</v>
      </c>
      <c r="F2" t="s">
        <v>228</v>
      </c>
      <c r="G2">
        <v>1</v>
      </c>
      <c r="H2">
        <f>POWER(2,14)</f>
        <v>16384</v>
      </c>
    </row>
    <row r="3" spans="1:9" x14ac:dyDescent="0.25">
      <c r="D3">
        <v>2</v>
      </c>
      <c r="E3" t="s">
        <v>187</v>
      </c>
      <c r="F3" t="s">
        <v>248</v>
      </c>
    </row>
    <row r="4" spans="1:9" x14ac:dyDescent="0.25">
      <c r="D4">
        <v>3</v>
      </c>
      <c r="E4" t="s">
        <v>9</v>
      </c>
    </row>
    <row r="5" spans="1:9" x14ac:dyDescent="0.25">
      <c r="D5">
        <v>4</v>
      </c>
      <c r="E5" t="s">
        <v>10</v>
      </c>
    </row>
    <row r="6" spans="1:9" x14ac:dyDescent="0.25">
      <c r="D6">
        <v>5</v>
      </c>
      <c r="E6" t="s">
        <v>13</v>
      </c>
    </row>
    <row r="7" spans="1:9" x14ac:dyDescent="0.25">
      <c r="D7">
        <v>6</v>
      </c>
      <c r="E7" t="s">
        <v>14</v>
      </c>
    </row>
    <row r="8" spans="1:9" s="29" customFormat="1" ht="15.75" thickBot="1" x14ac:dyDescent="0.3">
      <c r="D8" s="29">
        <v>7</v>
      </c>
      <c r="E8" s="29" t="s">
        <v>231</v>
      </c>
    </row>
    <row r="9" spans="1:9" x14ac:dyDescent="0.25">
      <c r="A9">
        <v>1</v>
      </c>
      <c r="B9" t="s">
        <v>228</v>
      </c>
      <c r="C9">
        <v>1</v>
      </c>
      <c r="D9">
        <v>1</v>
      </c>
      <c r="E9" t="s">
        <v>143</v>
      </c>
      <c r="F9" t="s">
        <v>253</v>
      </c>
    </row>
    <row r="10" spans="1:9" x14ac:dyDescent="0.25">
      <c r="D10">
        <v>2</v>
      </c>
      <c r="E10" t="s">
        <v>76</v>
      </c>
      <c r="F10" t="s">
        <v>254</v>
      </c>
    </row>
    <row r="11" spans="1:9" x14ac:dyDescent="0.25">
      <c r="C11">
        <v>2</v>
      </c>
      <c r="D11">
        <v>1</v>
      </c>
      <c r="E11" t="s">
        <v>187</v>
      </c>
      <c r="F11" t="s">
        <v>248</v>
      </c>
      <c r="G11">
        <v>1</v>
      </c>
      <c r="H11">
        <v>8</v>
      </c>
    </row>
    <row r="12" spans="1:9" x14ac:dyDescent="0.25">
      <c r="D12">
        <v>2</v>
      </c>
      <c r="E12" t="s">
        <v>240</v>
      </c>
      <c r="G12">
        <v>1</v>
      </c>
      <c r="H12">
        <f>POWER(2,14)</f>
        <v>16384</v>
      </c>
    </row>
    <row r="13" spans="1:9" x14ac:dyDescent="0.25">
      <c r="D13">
        <v>3</v>
      </c>
      <c r="E13" t="s">
        <v>241</v>
      </c>
      <c r="G13">
        <v>1</v>
      </c>
      <c r="H13">
        <v>32</v>
      </c>
    </row>
    <row r="14" spans="1:9" x14ac:dyDescent="0.25">
      <c r="D14">
        <v>4</v>
      </c>
      <c r="E14" t="s">
        <v>9</v>
      </c>
      <c r="G14">
        <v>0</v>
      </c>
      <c r="H14">
        <v>99</v>
      </c>
    </row>
    <row r="15" spans="1:9" x14ac:dyDescent="0.25">
      <c r="D15">
        <v>5</v>
      </c>
      <c r="E15" t="s">
        <v>10</v>
      </c>
    </row>
    <row r="16" spans="1:9" x14ac:dyDescent="0.25">
      <c r="D16">
        <v>6</v>
      </c>
      <c r="E16" t="s">
        <v>242</v>
      </c>
      <c r="G16">
        <v>1</v>
      </c>
      <c r="H16">
        <v>16</v>
      </c>
      <c r="I16" t="s">
        <v>256</v>
      </c>
    </row>
    <row r="17" spans="1:8" x14ac:dyDescent="0.25">
      <c r="C17">
        <v>3</v>
      </c>
      <c r="D17">
        <v>1</v>
      </c>
      <c r="E17" t="s">
        <v>187</v>
      </c>
      <c r="F17" t="s">
        <v>248</v>
      </c>
      <c r="G17">
        <v>1</v>
      </c>
      <c r="H17">
        <v>8</v>
      </c>
    </row>
    <row r="18" spans="1:8" x14ac:dyDescent="0.25">
      <c r="D18">
        <v>2</v>
      </c>
      <c r="E18" t="s">
        <v>13</v>
      </c>
      <c r="G18">
        <v>0</v>
      </c>
      <c r="H18">
        <v>99</v>
      </c>
    </row>
    <row r="19" spans="1:8" x14ac:dyDescent="0.25">
      <c r="D19">
        <v>3</v>
      </c>
      <c r="E19" t="s">
        <v>14</v>
      </c>
      <c r="G19">
        <v>0</v>
      </c>
      <c r="H19">
        <v>99</v>
      </c>
    </row>
    <row r="20" spans="1:8" x14ac:dyDescent="0.25">
      <c r="D20">
        <v>4</v>
      </c>
      <c r="E20" t="s">
        <v>12</v>
      </c>
    </row>
    <row r="21" spans="1:8" x14ac:dyDescent="0.25">
      <c r="D21">
        <v>5</v>
      </c>
      <c r="E21" t="s">
        <v>243</v>
      </c>
      <c r="G21">
        <v>0</v>
      </c>
      <c r="H21">
        <v>127</v>
      </c>
    </row>
    <row r="22" spans="1:8" x14ac:dyDescent="0.25">
      <c r="D22">
        <v>6</v>
      </c>
      <c r="E22" t="s">
        <v>244</v>
      </c>
      <c r="G22">
        <v>0</v>
      </c>
      <c r="H22">
        <v>127</v>
      </c>
    </row>
    <row r="23" spans="1:8" x14ac:dyDescent="0.25">
      <c r="D23">
        <v>7</v>
      </c>
      <c r="E23" t="s">
        <v>245</v>
      </c>
    </row>
    <row r="24" spans="1:8" s="29" customFormat="1" ht="15.75" thickBot="1" x14ac:dyDescent="0.3">
      <c r="D24" s="29">
        <v>8</v>
      </c>
      <c r="E24" s="29" t="s">
        <v>231</v>
      </c>
      <c r="G24" s="29">
        <v>0</v>
      </c>
      <c r="H24" s="29">
        <v>99</v>
      </c>
    </row>
    <row r="25" spans="1:8" x14ac:dyDescent="0.25">
      <c r="A25">
        <v>5</v>
      </c>
      <c r="B25" t="s">
        <v>246</v>
      </c>
      <c r="C25">
        <v>1</v>
      </c>
      <c r="D25">
        <v>1</v>
      </c>
      <c r="E25" t="s">
        <v>232</v>
      </c>
      <c r="G25" s="30">
        <v>0</v>
      </c>
      <c r="H25" s="30">
        <v>1</v>
      </c>
    </row>
    <row r="26" spans="1:8" x14ac:dyDescent="0.25">
      <c r="D26">
        <v>2</v>
      </c>
      <c r="E26" t="s">
        <v>233</v>
      </c>
      <c r="G26" s="30">
        <v>0</v>
      </c>
      <c r="H26" s="30">
        <v>1</v>
      </c>
    </row>
    <row r="27" spans="1:8" x14ac:dyDescent="0.25">
      <c r="D27">
        <v>3</v>
      </c>
      <c r="E27" t="s">
        <v>234</v>
      </c>
    </row>
    <row r="28" spans="1:8" x14ac:dyDescent="0.25">
      <c r="D28">
        <v>4</v>
      </c>
      <c r="E28" t="s">
        <v>235</v>
      </c>
    </row>
    <row r="29" spans="1:8" x14ac:dyDescent="0.25">
      <c r="D29">
        <v>5</v>
      </c>
      <c r="E29" t="s">
        <v>236</v>
      </c>
    </row>
    <row r="30" spans="1:8" x14ac:dyDescent="0.25">
      <c r="D30">
        <v>6</v>
      </c>
      <c r="E30" t="s">
        <v>237</v>
      </c>
    </row>
    <row r="31" spans="1:8" x14ac:dyDescent="0.25">
      <c r="D31">
        <v>7</v>
      </c>
      <c r="E31" t="s">
        <v>238</v>
      </c>
    </row>
    <row r="32" spans="1:8" s="29" customFormat="1" ht="15.75" thickBot="1" x14ac:dyDescent="0.3">
      <c r="D32" s="29">
        <v>8</v>
      </c>
      <c r="E32" s="29" t="s">
        <v>239</v>
      </c>
    </row>
    <row r="33" spans="1:8" x14ac:dyDescent="0.25">
      <c r="A33">
        <v>2</v>
      </c>
      <c r="B33" t="s">
        <v>247</v>
      </c>
      <c r="C33">
        <v>1</v>
      </c>
      <c r="D33" s="30">
        <v>1</v>
      </c>
      <c r="E33" t="s">
        <v>240</v>
      </c>
      <c r="G33">
        <v>1</v>
      </c>
      <c r="H33">
        <f>POWER(2,14)</f>
        <v>16384</v>
      </c>
    </row>
    <row r="34" spans="1:8" x14ac:dyDescent="0.25">
      <c r="D34" s="30">
        <v>2</v>
      </c>
      <c r="E34" t="s">
        <v>241</v>
      </c>
      <c r="G34">
        <v>1</v>
      </c>
      <c r="H34">
        <v>32</v>
      </c>
    </row>
    <row r="35" spans="1:8" x14ac:dyDescent="0.25">
      <c r="D35" s="30">
        <v>3</v>
      </c>
      <c r="E35" t="s">
        <v>9</v>
      </c>
      <c r="G35">
        <v>0</v>
      </c>
      <c r="H35">
        <v>99</v>
      </c>
    </row>
    <row r="36" spans="1:8" x14ac:dyDescent="0.25">
      <c r="D36" s="30">
        <v>4</v>
      </c>
      <c r="E36" t="s">
        <v>10</v>
      </c>
    </row>
    <row r="37" spans="1:8" x14ac:dyDescent="0.25">
      <c r="D37" s="30">
        <v>5</v>
      </c>
      <c r="E37" t="s">
        <v>13</v>
      </c>
      <c r="G37">
        <v>0</v>
      </c>
      <c r="H37">
        <v>99</v>
      </c>
    </row>
    <row r="38" spans="1:8" x14ac:dyDescent="0.25">
      <c r="D38" s="30">
        <v>6</v>
      </c>
      <c r="E38" t="s">
        <v>14</v>
      </c>
      <c r="G38">
        <v>0</v>
      </c>
      <c r="H38">
        <v>99</v>
      </c>
    </row>
    <row r="39" spans="1:8" s="29" customFormat="1" ht="15.75" thickBot="1" x14ac:dyDescent="0.3">
      <c r="D39" s="31">
        <v>7</v>
      </c>
      <c r="E39" s="29" t="s">
        <v>231</v>
      </c>
    </row>
    <row r="40" spans="1:8" x14ac:dyDescent="0.25">
      <c r="A40">
        <v>3</v>
      </c>
      <c r="B40" t="s">
        <v>248</v>
      </c>
      <c r="C40">
        <v>1</v>
      </c>
      <c r="D40" s="30">
        <v>1</v>
      </c>
      <c r="E40" s="30" t="s">
        <v>143</v>
      </c>
    </row>
    <row r="41" spans="1:8" x14ac:dyDescent="0.25">
      <c r="D41" s="30">
        <v>2</v>
      </c>
      <c r="E41" t="s">
        <v>240</v>
      </c>
      <c r="G41">
        <v>1</v>
      </c>
      <c r="H41">
        <f>POWER(2,14)</f>
        <v>16384</v>
      </c>
    </row>
    <row r="42" spans="1:8" x14ac:dyDescent="0.25">
      <c r="D42" s="30">
        <v>3</v>
      </c>
      <c r="E42" t="s">
        <v>241</v>
      </c>
      <c r="G42">
        <v>1</v>
      </c>
      <c r="H42">
        <v>32</v>
      </c>
    </row>
    <row r="43" spans="1:8" x14ac:dyDescent="0.25">
      <c r="D43" s="30">
        <v>4</v>
      </c>
      <c r="E43" s="30" t="s">
        <v>76</v>
      </c>
      <c r="F43" t="s">
        <v>257</v>
      </c>
    </row>
    <row r="44" spans="1:8" x14ac:dyDescent="0.25">
      <c r="D44" s="30">
        <v>5</v>
      </c>
      <c r="E44" t="s">
        <v>9</v>
      </c>
    </row>
    <row r="45" spans="1:8" x14ac:dyDescent="0.25">
      <c r="D45" s="30">
        <v>6</v>
      </c>
      <c r="E45" t="s">
        <v>10</v>
      </c>
    </row>
    <row r="46" spans="1:8" x14ac:dyDescent="0.25">
      <c r="D46" s="30">
        <v>7</v>
      </c>
      <c r="E46" t="s">
        <v>242</v>
      </c>
      <c r="G46">
        <v>1</v>
      </c>
      <c r="H46">
        <v>16</v>
      </c>
    </row>
    <row r="47" spans="1:8" x14ac:dyDescent="0.25">
      <c r="C47">
        <v>2</v>
      </c>
      <c r="D47" s="30">
        <v>1</v>
      </c>
      <c r="E47" t="s">
        <v>13</v>
      </c>
    </row>
    <row r="48" spans="1:8" x14ac:dyDescent="0.25">
      <c r="D48" s="30">
        <v>2</v>
      </c>
      <c r="E48" t="s">
        <v>14</v>
      </c>
    </row>
    <row r="49" spans="3:5" x14ac:dyDescent="0.25">
      <c r="D49" s="30">
        <v>3</v>
      </c>
      <c r="E49" t="s">
        <v>12</v>
      </c>
    </row>
    <row r="50" spans="3:5" x14ac:dyDescent="0.25">
      <c r="D50" s="30">
        <v>4</v>
      </c>
      <c r="E50" t="s">
        <v>231</v>
      </c>
    </row>
    <row r="51" spans="3:5" x14ac:dyDescent="0.25">
      <c r="D51" s="30">
        <v>5</v>
      </c>
      <c r="E51" t="s">
        <v>243</v>
      </c>
    </row>
    <row r="52" spans="3:5" x14ac:dyDescent="0.25">
      <c r="D52" s="30">
        <v>6</v>
      </c>
      <c r="E52" t="s">
        <v>244</v>
      </c>
    </row>
    <row r="53" spans="3:5" x14ac:dyDescent="0.25">
      <c r="D53" s="30">
        <v>7</v>
      </c>
      <c r="E53" t="s">
        <v>245</v>
      </c>
    </row>
    <row r="54" spans="3:5" x14ac:dyDescent="0.25">
      <c r="C54">
        <v>3</v>
      </c>
      <c r="D54" s="30">
        <v>1</v>
      </c>
      <c r="E54" t="s">
        <v>40</v>
      </c>
    </row>
    <row r="55" spans="3:5" x14ac:dyDescent="0.25">
      <c r="D55" s="30">
        <v>2</v>
      </c>
      <c r="E55" t="s">
        <v>41</v>
      </c>
    </row>
    <row r="56" spans="3:5" x14ac:dyDescent="0.25">
      <c r="D56" s="30">
        <v>3</v>
      </c>
      <c r="E56" t="s">
        <v>50</v>
      </c>
    </row>
    <row r="57" spans="3:5" x14ac:dyDescent="0.25">
      <c r="D57" s="30">
        <v>4</v>
      </c>
      <c r="E57" t="s">
        <v>58</v>
      </c>
    </row>
    <row r="58" spans="3:5" x14ac:dyDescent="0.25">
      <c r="C58">
        <v>4</v>
      </c>
      <c r="D58" s="30">
        <v>1</v>
      </c>
      <c r="E58" t="s">
        <v>42</v>
      </c>
    </row>
    <row r="59" spans="3:5" x14ac:dyDescent="0.25">
      <c r="D59" s="30">
        <v>2</v>
      </c>
      <c r="E59" t="s">
        <v>43</v>
      </c>
    </row>
    <row r="60" spans="3:5" x14ac:dyDescent="0.25">
      <c r="D60" s="30">
        <v>3</v>
      </c>
      <c r="E60" t="s">
        <v>44</v>
      </c>
    </row>
    <row r="61" spans="3:5" x14ac:dyDescent="0.25">
      <c r="D61" s="30">
        <v>4</v>
      </c>
      <c r="E61" t="s">
        <v>45</v>
      </c>
    </row>
    <row r="62" spans="3:5" x14ac:dyDescent="0.25">
      <c r="D62" s="30">
        <v>5</v>
      </c>
      <c r="E62" t="s">
        <v>46</v>
      </c>
    </row>
    <row r="63" spans="3:5" x14ac:dyDescent="0.25">
      <c r="D63" s="30">
        <v>6</v>
      </c>
      <c r="E63" t="s">
        <v>47</v>
      </c>
    </row>
    <row r="64" spans="3:5" x14ac:dyDescent="0.25">
      <c r="D64" s="30">
        <v>7</v>
      </c>
      <c r="E64" t="s">
        <v>48</v>
      </c>
    </row>
    <row r="65" spans="1:5" x14ac:dyDescent="0.25">
      <c r="D65" s="30">
        <v>8</v>
      </c>
      <c r="E65" t="s">
        <v>49</v>
      </c>
    </row>
    <row r="66" spans="1:5" x14ac:dyDescent="0.25">
      <c r="C66">
        <v>5</v>
      </c>
      <c r="D66" s="30">
        <v>1</v>
      </c>
      <c r="E66" t="s">
        <v>51</v>
      </c>
    </row>
    <row r="67" spans="1:5" x14ac:dyDescent="0.25">
      <c r="D67" s="30">
        <v>2</v>
      </c>
      <c r="E67" t="s">
        <v>52</v>
      </c>
    </row>
    <row r="68" spans="1:5" x14ac:dyDescent="0.25">
      <c r="D68" s="30">
        <v>3</v>
      </c>
      <c r="E68" t="s">
        <v>53</v>
      </c>
    </row>
    <row r="69" spans="1:5" x14ac:dyDescent="0.25">
      <c r="D69" s="30">
        <v>4</v>
      </c>
      <c r="E69" t="s">
        <v>54</v>
      </c>
    </row>
    <row r="70" spans="1:5" x14ac:dyDescent="0.25">
      <c r="D70" s="30">
        <v>5</v>
      </c>
      <c r="E70" t="s">
        <v>55</v>
      </c>
    </row>
    <row r="71" spans="1:5" x14ac:dyDescent="0.25">
      <c r="D71" s="30">
        <v>6</v>
      </c>
      <c r="E71" t="s">
        <v>56</v>
      </c>
    </row>
    <row r="72" spans="1:5" s="29" customFormat="1" ht="15.75" thickBot="1" x14ac:dyDescent="0.3">
      <c r="D72" s="31">
        <v>7</v>
      </c>
      <c r="E72" s="29" t="s">
        <v>57</v>
      </c>
    </row>
    <row r="73" spans="1:5" x14ac:dyDescent="0.25">
      <c r="A73">
        <v>4</v>
      </c>
      <c r="B73" t="s">
        <v>249</v>
      </c>
      <c r="C73">
        <v>1</v>
      </c>
      <c r="D73" s="30">
        <v>1</v>
      </c>
      <c r="E73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 structure</vt:lpstr>
      <vt:lpstr>Layout</vt:lpstr>
      <vt:lpstr>Screen definitions</vt:lpstr>
      <vt:lpstr>Screen &amp; 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Gauché</dc:creator>
  <cp:lastModifiedBy>Vincent Gauché</cp:lastModifiedBy>
  <dcterms:created xsi:type="dcterms:W3CDTF">2015-06-05T18:17:20Z</dcterms:created>
  <dcterms:modified xsi:type="dcterms:W3CDTF">2022-06-23T02:20:53Z</dcterms:modified>
</cp:coreProperties>
</file>