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likacije\parallel-doc-embeds\"/>
    </mc:Choice>
  </mc:AlternateContent>
  <xr:revisionPtr revIDLastSave="0" documentId="13_ncr:1_{4E20659B-8CC7-4AA7-A3B9-341BDBDC38E7}" xr6:coauthVersionLast="47" xr6:coauthVersionMax="47" xr10:uidLastSave="{00000000-0000-0000-0000-000000000000}"/>
  <bookViews>
    <workbookView xWindow="28680" yWindow="2490" windowWidth="21840" windowHeight="13140" activeTab="2" xr2:uid="{B8B4AE92-D4CE-402F-9CE7-E0A30A8665F7}"/>
  </bookViews>
  <sheets>
    <sheet name="results" sheetId="1" r:id="rId1"/>
    <sheet name="weights" sheetId="2" r:id="rId2"/>
    <sheet name="heatma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3" l="1"/>
  <c r="E32" i="3"/>
  <c r="F32" i="3"/>
  <c r="M32" i="3" s="1"/>
  <c r="G32" i="3"/>
  <c r="H32" i="3"/>
  <c r="I32" i="3"/>
  <c r="J32" i="3"/>
  <c r="D33" i="3"/>
  <c r="E33" i="3"/>
  <c r="F33" i="3"/>
  <c r="G33" i="3"/>
  <c r="H33" i="3"/>
  <c r="O33" i="3" s="1"/>
  <c r="I33" i="3"/>
  <c r="J33" i="3"/>
  <c r="D34" i="3"/>
  <c r="E34" i="3"/>
  <c r="F34" i="3"/>
  <c r="G34" i="3"/>
  <c r="H34" i="3"/>
  <c r="I34" i="3"/>
  <c r="J34" i="3"/>
  <c r="D35" i="3"/>
  <c r="E35" i="3"/>
  <c r="F35" i="3"/>
  <c r="M35" i="3" s="1"/>
  <c r="G35" i="3"/>
  <c r="H35" i="3"/>
  <c r="I35" i="3"/>
  <c r="J35" i="3"/>
  <c r="D36" i="3"/>
  <c r="E36" i="3"/>
  <c r="F36" i="3"/>
  <c r="G36" i="3"/>
  <c r="H36" i="3"/>
  <c r="I36" i="3"/>
  <c r="J36" i="3"/>
  <c r="D37" i="3"/>
  <c r="K37" i="3" s="1"/>
  <c r="E37" i="3"/>
  <c r="F37" i="3"/>
  <c r="G37" i="3"/>
  <c r="H37" i="3"/>
  <c r="I37" i="3"/>
  <c r="J37" i="3"/>
  <c r="E31" i="3"/>
  <c r="L31" i="3" s="1"/>
  <c r="F31" i="3"/>
  <c r="G31" i="3"/>
  <c r="N31" i="3" s="1"/>
  <c r="H31" i="3"/>
  <c r="I31" i="3"/>
  <c r="J31" i="3"/>
  <c r="D31" i="3"/>
  <c r="K32" i="3"/>
  <c r="L32" i="3"/>
  <c r="N32" i="3"/>
  <c r="O32" i="3"/>
  <c r="P32" i="3"/>
  <c r="Q32" i="3"/>
  <c r="K33" i="3"/>
  <c r="L33" i="3"/>
  <c r="M33" i="3"/>
  <c r="N33" i="3"/>
  <c r="P33" i="3"/>
  <c r="Q33" i="3"/>
  <c r="K34" i="3"/>
  <c r="L34" i="3"/>
  <c r="M34" i="3"/>
  <c r="N34" i="3"/>
  <c r="O34" i="3"/>
  <c r="P34" i="3"/>
  <c r="Q34" i="3"/>
  <c r="K35" i="3"/>
  <c r="L35" i="3"/>
  <c r="N35" i="3"/>
  <c r="O35" i="3"/>
  <c r="P35" i="3"/>
  <c r="Q35" i="3"/>
  <c r="K36" i="3"/>
  <c r="L36" i="3"/>
  <c r="M36" i="3"/>
  <c r="N36" i="3"/>
  <c r="O36" i="3"/>
  <c r="P36" i="3"/>
  <c r="Q36" i="3"/>
  <c r="L37" i="3"/>
  <c r="M37" i="3"/>
  <c r="N37" i="3"/>
  <c r="O37" i="3"/>
  <c r="P37" i="3"/>
  <c r="Q37" i="3"/>
  <c r="M31" i="3"/>
  <c r="O31" i="3"/>
  <c r="P31" i="3"/>
  <c r="Q31" i="3"/>
  <c r="K31" i="3"/>
  <c r="Z5" i="3"/>
  <c r="AA5" i="3"/>
  <c r="AB5" i="3"/>
  <c r="AC5" i="3"/>
  <c r="AD5" i="3"/>
  <c r="AE5" i="3"/>
  <c r="AF5" i="3"/>
  <c r="Z6" i="3"/>
  <c r="AA6" i="3"/>
  <c r="AB6" i="3"/>
  <c r="AC6" i="3"/>
  <c r="AD6" i="3"/>
  <c r="AE6" i="3"/>
  <c r="AF6" i="3"/>
  <c r="Z7" i="3"/>
  <c r="AA7" i="3"/>
  <c r="AB7" i="3"/>
  <c r="AC7" i="3"/>
  <c r="AD7" i="3"/>
  <c r="AE7" i="3"/>
  <c r="AF7" i="3"/>
  <c r="Z8" i="3"/>
  <c r="AA8" i="3"/>
  <c r="AB8" i="3"/>
  <c r="AC8" i="3"/>
  <c r="AD8" i="3"/>
  <c r="AE8" i="3"/>
  <c r="AF8" i="3"/>
  <c r="Z9" i="3"/>
  <c r="AA9" i="3"/>
  <c r="AB9" i="3"/>
  <c r="AC9" i="3"/>
  <c r="AD9" i="3"/>
  <c r="AE9" i="3"/>
  <c r="AF9" i="3"/>
  <c r="Z10" i="3"/>
  <c r="AA10" i="3"/>
  <c r="AB10" i="3"/>
  <c r="AC10" i="3"/>
  <c r="AD10" i="3"/>
  <c r="AE10" i="3"/>
  <c r="AF10" i="3"/>
  <c r="AA4" i="3"/>
  <c r="AB4" i="3"/>
  <c r="AC4" i="3"/>
  <c r="AD4" i="3"/>
  <c r="AE4" i="3"/>
  <c r="AF4" i="3"/>
  <c r="Z4" i="3"/>
  <c r="M35" i="1"/>
  <c r="N35" i="1"/>
  <c r="O35" i="1"/>
  <c r="P35" i="1"/>
  <c r="Q35" i="1"/>
  <c r="R35" i="1"/>
  <c r="S35" i="1"/>
  <c r="M36" i="1"/>
  <c r="N36" i="1"/>
  <c r="O36" i="1"/>
  <c r="P36" i="1"/>
  <c r="Q36" i="1"/>
  <c r="R36" i="1"/>
  <c r="S36" i="1"/>
  <c r="M26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N34" i="1"/>
  <c r="O34" i="1"/>
  <c r="P34" i="1"/>
  <c r="Q34" i="1"/>
  <c r="R34" i="1"/>
  <c r="S34" i="1"/>
  <c r="N37" i="1"/>
  <c r="O37" i="1"/>
  <c r="P37" i="1"/>
  <c r="Q37" i="1"/>
  <c r="R37" i="1"/>
  <c r="S37" i="1"/>
  <c r="N38" i="1"/>
  <c r="O38" i="1"/>
  <c r="P38" i="1"/>
  <c r="Q38" i="1"/>
  <c r="R38" i="1"/>
  <c r="S38" i="1"/>
  <c r="N39" i="1"/>
  <c r="O39" i="1"/>
  <c r="P39" i="1"/>
  <c r="Q39" i="1"/>
  <c r="R39" i="1"/>
  <c r="S39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M44" i="1"/>
  <c r="M40" i="1"/>
  <c r="M41" i="1"/>
  <c r="M42" i="1"/>
  <c r="M43" i="1"/>
  <c r="M34" i="1"/>
  <c r="M37" i="1"/>
  <c r="M38" i="1"/>
  <c r="M39" i="1"/>
  <c r="M27" i="1"/>
  <c r="M28" i="1"/>
  <c r="M29" i="1"/>
  <c r="M30" i="1"/>
  <c r="M31" i="1"/>
  <c r="M32" i="1"/>
  <c r="M33" i="1"/>
  <c r="J140" i="1" l="1"/>
  <c r="J152" i="1" s="1"/>
  <c r="S20" i="1" s="1"/>
  <c r="J14" i="3" s="1"/>
  <c r="J118" i="1"/>
  <c r="J132" i="1" s="1"/>
  <c r="R22" i="1" s="1"/>
  <c r="I16" i="3" s="1"/>
  <c r="J96" i="1"/>
  <c r="J110" i="1" s="1"/>
  <c r="Q22" i="1" s="1"/>
  <c r="H16" i="3" s="1"/>
  <c r="J74" i="1"/>
  <c r="J88" i="1" s="1"/>
  <c r="P22" i="1" s="1"/>
  <c r="G16" i="3" s="1"/>
  <c r="J52" i="1"/>
  <c r="J66" i="1" s="1"/>
  <c r="O22" i="1" s="1"/>
  <c r="F16" i="3" s="1"/>
  <c r="J30" i="1"/>
  <c r="J44" i="1" s="1"/>
  <c r="N22" i="1" s="1"/>
  <c r="E16" i="3" s="1"/>
  <c r="J8" i="1"/>
  <c r="J15" i="1" s="1"/>
  <c r="M15" i="1" s="1"/>
  <c r="D9" i="3" s="1"/>
  <c r="G154" i="1"/>
  <c r="H154" i="1" s="1"/>
  <c r="G152" i="1"/>
  <c r="H152" i="1" s="1"/>
  <c r="G150" i="1"/>
  <c r="H150" i="1" s="1"/>
  <c r="G148" i="1"/>
  <c r="H148" i="1" s="1"/>
  <c r="G146" i="1"/>
  <c r="G144" i="1"/>
  <c r="H144" i="1" s="1"/>
  <c r="G142" i="1"/>
  <c r="H142" i="1" s="1"/>
  <c r="G132" i="1"/>
  <c r="H132" i="1" s="1"/>
  <c r="G130" i="1"/>
  <c r="H130" i="1" s="1"/>
  <c r="G128" i="1"/>
  <c r="H128" i="1" s="1"/>
  <c r="G126" i="1"/>
  <c r="H126" i="1" s="1"/>
  <c r="G124" i="1"/>
  <c r="G122" i="1"/>
  <c r="H122" i="1" s="1"/>
  <c r="G120" i="1"/>
  <c r="G110" i="1"/>
  <c r="H110" i="1" s="1"/>
  <c r="G108" i="1"/>
  <c r="H108" i="1" s="1"/>
  <c r="G106" i="1"/>
  <c r="H106" i="1" s="1"/>
  <c r="G104" i="1"/>
  <c r="H104" i="1" s="1"/>
  <c r="G102" i="1"/>
  <c r="G100" i="1"/>
  <c r="H100" i="1" s="1"/>
  <c r="G98" i="1"/>
  <c r="G88" i="1"/>
  <c r="H88" i="1" s="1"/>
  <c r="G86" i="1"/>
  <c r="H86" i="1" s="1"/>
  <c r="G84" i="1"/>
  <c r="H84" i="1" s="1"/>
  <c r="G82" i="1"/>
  <c r="H82" i="1" s="1"/>
  <c r="G80" i="1"/>
  <c r="G78" i="1"/>
  <c r="H78" i="1" s="1"/>
  <c r="G76" i="1"/>
  <c r="G66" i="1"/>
  <c r="H66" i="1" s="1"/>
  <c r="G64" i="1"/>
  <c r="H64" i="1" s="1"/>
  <c r="G62" i="1"/>
  <c r="H62" i="1" s="1"/>
  <c r="G60" i="1"/>
  <c r="H60" i="1" s="1"/>
  <c r="G58" i="1"/>
  <c r="G56" i="1"/>
  <c r="H56" i="1" s="1"/>
  <c r="G54" i="1"/>
  <c r="G44" i="1"/>
  <c r="H44" i="1" s="1"/>
  <c r="G42" i="1"/>
  <c r="H42" i="1" s="1"/>
  <c r="G40" i="1"/>
  <c r="H40" i="1" s="1"/>
  <c r="G38" i="1"/>
  <c r="H38" i="1" s="1"/>
  <c r="G36" i="1"/>
  <c r="G34" i="1"/>
  <c r="H34" i="1" s="1"/>
  <c r="G32" i="1"/>
  <c r="H32" i="1" s="1"/>
  <c r="G22" i="1"/>
  <c r="H22" i="1" s="1"/>
  <c r="G20" i="1"/>
  <c r="H20" i="1" s="1"/>
  <c r="G18" i="1"/>
  <c r="H18" i="1" s="1"/>
  <c r="G16" i="1"/>
  <c r="H16" i="1" s="1"/>
  <c r="G14" i="1"/>
  <c r="G12" i="1"/>
  <c r="H12" i="1" s="1"/>
  <c r="G10" i="1"/>
  <c r="H10" i="1" s="1"/>
  <c r="J153" i="1" l="1"/>
  <c r="S21" i="1" s="1"/>
  <c r="J15" i="3" s="1"/>
  <c r="J9" i="1"/>
  <c r="M9" i="1" s="1"/>
  <c r="D3" i="3" s="1"/>
  <c r="J21" i="1"/>
  <c r="M21" i="1" s="1"/>
  <c r="D15" i="3" s="1"/>
  <c r="J16" i="1"/>
  <c r="M16" i="1" s="1"/>
  <c r="D10" i="3" s="1"/>
  <c r="J77" i="1"/>
  <c r="P11" i="1" s="1"/>
  <c r="G5" i="3" s="1"/>
  <c r="H155" i="1"/>
  <c r="J10" i="1"/>
  <c r="M10" i="1" s="1"/>
  <c r="D4" i="3" s="1"/>
  <c r="J20" i="1"/>
  <c r="M20" i="1" s="1"/>
  <c r="D14" i="3" s="1"/>
  <c r="J13" i="1"/>
  <c r="J55" i="1"/>
  <c r="O11" i="1" s="1"/>
  <c r="F5" i="3" s="1"/>
  <c r="J81" i="1"/>
  <c r="P15" i="1" s="1"/>
  <c r="G9" i="3" s="1"/>
  <c r="J142" i="1"/>
  <c r="S10" i="1" s="1"/>
  <c r="J4" i="3" s="1"/>
  <c r="J22" i="1"/>
  <c r="M22" i="1" s="1"/>
  <c r="D16" i="3" s="1"/>
  <c r="J17" i="1"/>
  <c r="M17" i="1" s="1"/>
  <c r="D11" i="3" s="1"/>
  <c r="J11" i="1"/>
  <c r="M11" i="1" s="1"/>
  <c r="D5" i="3" s="1"/>
  <c r="J18" i="1"/>
  <c r="M18" i="1" s="1"/>
  <c r="D12" i="3" s="1"/>
  <c r="J14" i="1"/>
  <c r="J59" i="1"/>
  <c r="O15" i="1" s="1"/>
  <c r="F9" i="3" s="1"/>
  <c r="J147" i="1"/>
  <c r="S15" i="1" s="1"/>
  <c r="J9" i="3" s="1"/>
  <c r="J12" i="1"/>
  <c r="M12" i="1" s="1"/>
  <c r="D6" i="3" s="1"/>
  <c r="J19" i="1"/>
  <c r="M19" i="1" s="1"/>
  <c r="D13" i="3" s="1"/>
  <c r="J31" i="1"/>
  <c r="N9" i="1" s="1"/>
  <c r="E3" i="3" s="1"/>
  <c r="J63" i="1"/>
  <c r="O19" i="1" s="1"/>
  <c r="F13" i="3" s="1"/>
  <c r="J85" i="1"/>
  <c r="P19" i="1" s="1"/>
  <c r="G13" i="3" s="1"/>
  <c r="J143" i="1"/>
  <c r="S11" i="1" s="1"/>
  <c r="J5" i="3" s="1"/>
  <c r="J149" i="1"/>
  <c r="S17" i="1" s="1"/>
  <c r="J11" i="3" s="1"/>
  <c r="J154" i="1"/>
  <c r="S22" i="1" s="1"/>
  <c r="J16" i="3" s="1"/>
  <c r="J145" i="1"/>
  <c r="J150" i="1"/>
  <c r="S18" i="1" s="1"/>
  <c r="J12" i="3" s="1"/>
  <c r="H45" i="1"/>
  <c r="G67" i="1"/>
  <c r="G89" i="1"/>
  <c r="G111" i="1"/>
  <c r="G133" i="1"/>
  <c r="G155" i="1"/>
  <c r="J141" i="1"/>
  <c r="S9" i="1" s="1"/>
  <c r="J3" i="3" s="1"/>
  <c r="J146" i="1"/>
  <c r="J151" i="1"/>
  <c r="S19" i="1" s="1"/>
  <c r="J13" i="3" s="1"/>
  <c r="H23" i="1"/>
  <c r="G23" i="1"/>
  <c r="J144" i="1"/>
  <c r="S12" i="1" s="1"/>
  <c r="J6" i="3" s="1"/>
  <c r="J148" i="1"/>
  <c r="S16" i="1" s="1"/>
  <c r="J10" i="3" s="1"/>
  <c r="J122" i="1"/>
  <c r="R12" i="1" s="1"/>
  <c r="I6" i="3" s="1"/>
  <c r="J126" i="1"/>
  <c r="R16" i="1" s="1"/>
  <c r="I10" i="3" s="1"/>
  <c r="J130" i="1"/>
  <c r="R20" i="1" s="1"/>
  <c r="I14" i="3" s="1"/>
  <c r="J121" i="1"/>
  <c r="R11" i="1" s="1"/>
  <c r="I5" i="3" s="1"/>
  <c r="J125" i="1"/>
  <c r="R15" i="1" s="1"/>
  <c r="I9" i="3" s="1"/>
  <c r="J129" i="1"/>
  <c r="R19" i="1" s="1"/>
  <c r="I13" i="3" s="1"/>
  <c r="J119" i="1"/>
  <c r="R9" i="1" s="1"/>
  <c r="I3" i="3" s="1"/>
  <c r="J123" i="1"/>
  <c r="J127" i="1"/>
  <c r="R17" i="1" s="1"/>
  <c r="I11" i="3" s="1"/>
  <c r="J131" i="1"/>
  <c r="R21" i="1" s="1"/>
  <c r="I15" i="3" s="1"/>
  <c r="J120" i="1"/>
  <c r="R10" i="1" s="1"/>
  <c r="I4" i="3" s="1"/>
  <c r="J124" i="1"/>
  <c r="J128" i="1"/>
  <c r="R18" i="1" s="1"/>
  <c r="I12" i="3" s="1"/>
  <c r="J100" i="1"/>
  <c r="Q12" i="1" s="1"/>
  <c r="H6" i="3" s="1"/>
  <c r="J104" i="1"/>
  <c r="Q16" i="1" s="1"/>
  <c r="H10" i="3" s="1"/>
  <c r="J108" i="1"/>
  <c r="Q20" i="1" s="1"/>
  <c r="H14" i="3" s="1"/>
  <c r="J97" i="1"/>
  <c r="Q9" i="1" s="1"/>
  <c r="H3" i="3" s="1"/>
  <c r="J101" i="1"/>
  <c r="J105" i="1"/>
  <c r="Q17" i="1" s="1"/>
  <c r="H11" i="3" s="1"/>
  <c r="J109" i="1"/>
  <c r="Q21" i="1" s="1"/>
  <c r="H15" i="3" s="1"/>
  <c r="J99" i="1"/>
  <c r="Q11" i="1" s="1"/>
  <c r="H5" i="3" s="1"/>
  <c r="J103" i="1"/>
  <c r="Q15" i="1" s="1"/>
  <c r="H9" i="3" s="1"/>
  <c r="J107" i="1"/>
  <c r="Q19" i="1" s="1"/>
  <c r="H13" i="3" s="1"/>
  <c r="J98" i="1"/>
  <c r="Q10" i="1" s="1"/>
  <c r="H4" i="3" s="1"/>
  <c r="J102" i="1"/>
  <c r="J106" i="1"/>
  <c r="Q18" i="1" s="1"/>
  <c r="H12" i="3" s="1"/>
  <c r="J78" i="1"/>
  <c r="P12" i="1" s="1"/>
  <c r="G6" i="3" s="1"/>
  <c r="J82" i="1"/>
  <c r="P16" i="1" s="1"/>
  <c r="G10" i="3" s="1"/>
  <c r="J86" i="1"/>
  <c r="P20" i="1" s="1"/>
  <c r="G14" i="3" s="1"/>
  <c r="J75" i="1"/>
  <c r="P9" i="1" s="1"/>
  <c r="G3" i="3" s="1"/>
  <c r="J79" i="1"/>
  <c r="J83" i="1"/>
  <c r="P17" i="1" s="1"/>
  <c r="G11" i="3" s="1"/>
  <c r="J87" i="1"/>
  <c r="P21" i="1" s="1"/>
  <c r="G15" i="3" s="1"/>
  <c r="J76" i="1"/>
  <c r="P10" i="1" s="1"/>
  <c r="G4" i="3" s="1"/>
  <c r="J80" i="1"/>
  <c r="J84" i="1"/>
  <c r="P18" i="1" s="1"/>
  <c r="G12" i="3" s="1"/>
  <c r="J56" i="1"/>
  <c r="O12" i="1" s="1"/>
  <c r="F6" i="3" s="1"/>
  <c r="J60" i="1"/>
  <c r="O16" i="1" s="1"/>
  <c r="F10" i="3" s="1"/>
  <c r="J64" i="1"/>
  <c r="O20" i="1" s="1"/>
  <c r="F14" i="3" s="1"/>
  <c r="J53" i="1"/>
  <c r="O9" i="1" s="1"/>
  <c r="F3" i="3" s="1"/>
  <c r="J57" i="1"/>
  <c r="J61" i="1"/>
  <c r="O17" i="1" s="1"/>
  <c r="F11" i="3" s="1"/>
  <c r="J65" i="1"/>
  <c r="O21" i="1" s="1"/>
  <c r="F15" i="3" s="1"/>
  <c r="J54" i="1"/>
  <c r="O10" i="1" s="1"/>
  <c r="F4" i="3" s="1"/>
  <c r="J58" i="1"/>
  <c r="J62" i="1"/>
  <c r="O18" i="1" s="1"/>
  <c r="F12" i="3" s="1"/>
  <c r="J34" i="1"/>
  <c r="N12" i="1" s="1"/>
  <c r="E6" i="3" s="1"/>
  <c r="J38" i="1"/>
  <c r="N16" i="1" s="1"/>
  <c r="E10" i="3" s="1"/>
  <c r="J42" i="1"/>
  <c r="N20" i="1" s="1"/>
  <c r="E14" i="3" s="1"/>
  <c r="J33" i="1"/>
  <c r="N11" i="1" s="1"/>
  <c r="E5" i="3" s="1"/>
  <c r="J41" i="1"/>
  <c r="N19" i="1" s="1"/>
  <c r="E13" i="3" s="1"/>
  <c r="J35" i="1"/>
  <c r="J39" i="1"/>
  <c r="N17" i="1" s="1"/>
  <c r="E11" i="3" s="1"/>
  <c r="J43" i="1"/>
  <c r="N21" i="1" s="1"/>
  <c r="E15" i="3" s="1"/>
  <c r="J37" i="1"/>
  <c r="N15" i="1" s="1"/>
  <c r="E9" i="3" s="1"/>
  <c r="J32" i="1"/>
  <c r="N10" i="1" s="1"/>
  <c r="E4" i="3" s="1"/>
  <c r="J36" i="1"/>
  <c r="J40" i="1"/>
  <c r="N18" i="1" s="1"/>
  <c r="E12" i="3" s="1"/>
  <c r="H120" i="1"/>
  <c r="H133" i="1" s="1"/>
  <c r="H98" i="1"/>
  <c r="H111" i="1" s="1"/>
  <c r="H76" i="1"/>
  <c r="H89" i="1" s="1"/>
  <c r="H54" i="1"/>
  <c r="H67" i="1" s="1"/>
  <c r="G45" i="1"/>
  <c r="P13" i="1" l="1"/>
  <c r="G7" i="3" s="1"/>
  <c r="H7" i="3"/>
  <c r="Q13" i="1"/>
  <c r="N14" i="1"/>
  <c r="E8" i="3" s="1"/>
  <c r="O14" i="1"/>
  <c r="F8" i="3" s="1"/>
  <c r="O13" i="1"/>
  <c r="F7" i="3" s="1"/>
  <c r="H8" i="3"/>
  <c r="Q14" i="1"/>
  <c r="P14" i="1"/>
  <c r="G8" i="3" s="1"/>
  <c r="S13" i="1"/>
  <c r="J7" i="3" s="1"/>
  <c r="N13" i="1"/>
  <c r="E7" i="3" s="1"/>
  <c r="I8" i="3"/>
  <c r="R14" i="1"/>
  <c r="R13" i="1"/>
  <c r="I7" i="3" s="1"/>
  <c r="J8" i="3"/>
  <c r="S14" i="1"/>
  <c r="M14" i="1"/>
  <c r="D8" i="3" s="1"/>
  <c r="M13" i="1"/>
  <c r="D7" i="3" s="1"/>
  <c r="H157" i="1"/>
  <c r="G157" i="1"/>
</calcChain>
</file>

<file path=xl/sharedStrings.xml><?xml version="1.0" encoding="utf-8"?>
<sst xmlns="http://schemas.openxmlformats.org/spreadsheetml/2006/main" count="376" uniqueCount="102">
  <si>
    <t>deu&gt;&gt;</t>
  </si>
  <si>
    <t>model</t>
  </si>
  <si>
    <t>prec</t>
  </si>
  <si>
    <t>rec</t>
  </si>
  <si>
    <t>acc</t>
  </si>
  <si>
    <t>add</t>
  </si>
  <si>
    <t>add_b</t>
  </si>
  <si>
    <t>bert</t>
  </si>
  <si>
    <t>lemma</t>
  </si>
  <si>
    <t>masked_2</t>
  </si>
  <si>
    <t>max</t>
  </si>
  <si>
    <t>max_b</t>
  </si>
  <si>
    <t>min</t>
  </si>
  <si>
    <t>min_b</t>
  </si>
  <si>
    <t>mult</t>
  </si>
  <si>
    <t>mult_b</t>
  </si>
  <si>
    <t>pos</t>
  </si>
  <si>
    <t>vnorm</t>
  </si>
  <si>
    <t>vnorm_b</t>
  </si>
  <si>
    <t>weights_eng</t>
  </si>
  <si>
    <t>weights_eng_b</t>
  </si>
  <si>
    <t>word</t>
  </si>
  <si>
    <t>eng&gt;&gt;</t>
  </si>
  <si>
    <t>fra&gt;&gt;</t>
  </si>
  <si>
    <t>weights_fra</t>
  </si>
  <si>
    <t>weights_fra_b</t>
  </si>
  <si>
    <t>hun&gt;&gt;</t>
  </si>
  <si>
    <t>por&gt;&gt;</t>
  </si>
  <si>
    <t>slv&gt;&gt;</t>
  </si>
  <si>
    <t>weights_slv</t>
  </si>
  <si>
    <t>weights_slv_b</t>
  </si>
  <si>
    <t>weights_srp</t>
  </si>
  <si>
    <t>weights_srp_b</t>
  </si>
  <si>
    <t>srp&gt;&gt;</t>
  </si>
  <si>
    <t>deu</t>
  </si>
  <si>
    <t>eng</t>
  </si>
  <si>
    <t>fra</t>
  </si>
  <si>
    <t>hun</t>
  </si>
  <si>
    <t>por</t>
  </si>
  <si>
    <t>slv</t>
  </si>
  <si>
    <t>srp</t>
  </si>
  <si>
    <t>universal</t>
  </si>
  <si>
    <t>deu_b</t>
  </si>
  <si>
    <t>eng_b</t>
  </si>
  <si>
    <t>fra_b</t>
  </si>
  <si>
    <t>hun_b</t>
  </si>
  <si>
    <t>por_b</t>
  </si>
  <si>
    <t>slv_b</t>
  </si>
  <si>
    <t>srp_b</t>
  </si>
  <si>
    <t>universal_b</t>
  </si>
  <si>
    <t>weights_hun_b</t>
  </si>
  <si>
    <t>f-1</t>
  </si>
  <si>
    <t>f-0.5</t>
  </si>
  <si>
    <t>weights_universal-deu</t>
  </si>
  <si>
    <t>weights_universal_b-deu</t>
  </si>
  <si>
    <t>weights_universal-eng</t>
  </si>
  <si>
    <t>weights_universal_b-eng</t>
  </si>
  <si>
    <t>weights_universal-fra</t>
  </si>
  <si>
    <t>weights_universal_b-fra</t>
  </si>
  <si>
    <t>weights_universal-hun</t>
  </si>
  <si>
    <t>weights_universal_b-hun</t>
  </si>
  <si>
    <t>weights_universal-por</t>
  </si>
  <si>
    <t>weights_universal_b-por</t>
  </si>
  <si>
    <t>weights_universal-slv</t>
  </si>
  <si>
    <t>weights_universal_b-slv</t>
  </si>
  <si>
    <t>weights_universal-srp</t>
  </si>
  <si>
    <t>weights_universal_b-srp</t>
  </si>
  <si>
    <t>universal-deu</t>
  </si>
  <si>
    <t>universal-eng</t>
  </si>
  <si>
    <t>universal-fra</t>
  </si>
  <si>
    <t>universal-hun</t>
  </si>
  <si>
    <t>universal-por</t>
  </si>
  <si>
    <t>universal-slv</t>
  </si>
  <si>
    <t>universal-srp</t>
  </si>
  <si>
    <t>universal_b-deu</t>
  </si>
  <si>
    <t>universal_b-eng</t>
  </si>
  <si>
    <t>universal_b-fra</t>
  </si>
  <si>
    <t>universal_b-hun</t>
  </si>
  <si>
    <t>universal_b-por</t>
  </si>
  <si>
    <t>universal_b-slv</t>
  </si>
  <si>
    <t>universal_b-srp</t>
  </si>
  <si>
    <t>Process</t>
  </si>
  <si>
    <t>finished</t>
  </si>
  <si>
    <t>with</t>
  </si>
  <si>
    <t>exit</t>
  </si>
  <si>
    <t>code</t>
  </si>
  <si>
    <t>masked</t>
  </si>
  <si>
    <t>mean</t>
  </si>
  <si>
    <t>mean_b</t>
  </si>
  <si>
    <t>product</t>
  </si>
  <si>
    <t>product_b</t>
  </si>
  <si>
    <t>l2-norm</t>
  </si>
  <si>
    <t>l2-norm_b</t>
  </si>
  <si>
    <t>weights_transfer</t>
  </si>
  <si>
    <t>weights_transfer_b</t>
  </si>
  <si>
    <t>weights_universal</t>
  </si>
  <si>
    <t>weights_universal_b</t>
  </si>
  <si>
    <t>F1-scores</t>
  </si>
  <si>
    <t>Improvements over baseline</t>
  </si>
  <si>
    <t>better with mBERT</t>
  </si>
  <si>
    <t>better without mBERT</t>
  </si>
  <si>
    <t>improvement over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</si>
</sst>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;;;"/>
    <numFmt numFmtId="166" formatCode="0.000000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10" fontId="0" fillId="0" borderId="0" xfId="0" applyNumberFormat="1" applyFill="1" applyBorder="1"/>
    <xf numFmtId="10" fontId="0" fillId="0" borderId="0" xfId="0" applyNumberFormat="1" applyBorder="1"/>
    <xf numFmtId="10" fontId="0" fillId="0" borderId="0" xfId="0" applyNumberFormat="1" applyFill="1"/>
    <xf numFmtId="10" fontId="0" fillId="0" borderId="0" xfId="0" applyNumberFormat="1"/>
    <xf numFmtId="0" fontId="0" fillId="2" borderId="4" xfId="0" applyFill="1" applyBorder="1"/>
    <xf numFmtId="0" fontId="0" fillId="2" borderId="1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1" xfId="0" applyFill="1" applyBorder="1"/>
    <xf numFmtId="0" fontId="0" fillId="3" borderId="6" xfId="0" applyFill="1" applyBorder="1"/>
    <xf numFmtId="164" fontId="0" fillId="0" borderId="0" xfId="0" applyNumberFormat="1"/>
    <xf numFmtId="165" fontId="0" fillId="0" borderId="0" xfId="0" applyNumberFormat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Border="1" applyAlignment="1">
      <alignment horizontal="right"/>
    </xf>
    <xf numFmtId="10" fontId="0" fillId="0" borderId="0" xfId="0" applyNumberFormat="1" applyBorder="1" applyAlignment="1">
      <alignment horizontal="right"/>
    </xf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11" xfId="0" applyNumberFormat="1" applyFont="1" applyBorder="1"/>
    <xf numFmtId="165" fontId="1" fillId="0" borderId="0" xfId="0" applyNumberFormat="1" applyFont="1" applyBorder="1"/>
    <xf numFmtId="165" fontId="1" fillId="0" borderId="14" xfId="0" applyNumberFormat="1" applyFont="1" applyBorder="1"/>
    <xf numFmtId="165" fontId="1" fillId="0" borderId="15" xfId="0" applyNumberFormat="1" applyFont="1" applyBorder="1"/>
    <xf numFmtId="165" fontId="1" fillId="0" borderId="16" xfId="0" applyNumberFormat="1" applyFont="1" applyBorder="1"/>
    <xf numFmtId="165" fontId="1" fillId="0" borderId="12" xfId="0" applyNumberFormat="1" applyFont="1" applyBorder="1"/>
    <xf numFmtId="165" fontId="1" fillId="0" borderId="13" xfId="0" applyNumberFormat="1" applyFont="1" applyBorder="1"/>
    <xf numFmtId="0" fontId="2" fillId="0" borderId="0" xfId="0" applyFont="1"/>
    <xf numFmtId="166" fontId="2" fillId="0" borderId="0" xfId="0" applyNumberFormat="1" applyFont="1"/>
    <xf numFmtId="165" fontId="2" fillId="0" borderId="9" xfId="0" applyNumberFormat="1" applyFont="1" applyBorder="1"/>
    <xf numFmtId="165" fontId="2" fillId="0" borderId="10" xfId="0" applyNumberFormat="1" applyFont="1" applyBorder="1"/>
    <xf numFmtId="165" fontId="2" fillId="0" borderId="11" xfId="0" applyNumberFormat="1" applyFont="1" applyBorder="1"/>
    <xf numFmtId="165" fontId="2" fillId="0" borderId="0" xfId="0" applyNumberFormat="1" applyFont="1" applyBorder="1"/>
    <xf numFmtId="165" fontId="2" fillId="0" borderId="14" xfId="0" applyNumberFormat="1" applyFont="1" applyBorder="1"/>
    <xf numFmtId="165" fontId="2" fillId="0" borderId="15" xfId="0" applyNumberFormat="1" applyFont="1" applyBorder="1"/>
    <xf numFmtId="165" fontId="2" fillId="0" borderId="16" xfId="0" applyNumberFormat="1" applyFont="1" applyBorder="1"/>
    <xf numFmtId="165" fontId="2" fillId="0" borderId="12" xfId="0" applyNumberFormat="1" applyFont="1" applyBorder="1"/>
    <xf numFmtId="165" fontId="2" fillId="0" borderId="13" xfId="0" applyNumberFormat="1" applyFont="1" applyBorder="1"/>
    <xf numFmtId="165" fontId="2" fillId="0" borderId="0" xfId="0" applyNumberFormat="1" applyFont="1"/>
    <xf numFmtId="165" fontId="2" fillId="4" borderId="10" xfId="0" applyNumberFormat="1" applyFont="1" applyFill="1" applyBorder="1"/>
    <xf numFmtId="165" fontId="2" fillId="4" borderId="15" xfId="0" applyNumberFormat="1" applyFont="1" applyFill="1" applyBorder="1"/>
    <xf numFmtId="165" fontId="2" fillId="4" borderId="0" xfId="0" applyNumberFormat="1" applyFont="1" applyFill="1" applyBorder="1"/>
    <xf numFmtId="0" fontId="2" fillId="4" borderId="0" xfId="0" applyFont="1" applyFill="1" applyBorder="1" applyAlignment="1">
      <alignment horizontal="right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/>
    <xf numFmtId="166" fontId="2" fillId="4" borderId="0" xfId="0" applyNumberFormat="1" applyFont="1" applyFill="1" applyAlignment="1">
      <alignment horizontal="center" vertical="center"/>
    </xf>
    <xf numFmtId="166" fontId="2" fillId="4" borderId="0" xfId="0" applyNumberFormat="1" applyFont="1" applyFill="1" applyAlignment="1">
      <alignment horizontal="right" vertical="center"/>
    </xf>
    <xf numFmtId="165" fontId="2" fillId="4" borderId="0" xfId="0" applyNumberFormat="1" applyFont="1" applyFill="1"/>
    <xf numFmtId="166" fontId="2" fillId="4" borderId="0" xfId="0" applyNumberFormat="1" applyFont="1" applyFill="1"/>
    <xf numFmtId="49" fontId="2" fillId="4" borderId="0" xfId="0" applyNumberFormat="1" applyFont="1" applyFill="1" applyBorder="1" applyAlignment="1">
      <alignment horizontal="right" textRotation="90"/>
    </xf>
    <xf numFmtId="165" fontId="2" fillId="4" borderId="12" xfId="0" applyNumberFormat="1" applyFont="1" applyFill="1" applyBorder="1"/>
    <xf numFmtId="165" fontId="2" fillId="4" borderId="13" xfId="0" applyNumberFormat="1" applyFont="1" applyFill="1" applyBorder="1"/>
    <xf numFmtId="10" fontId="0" fillId="0" borderId="0" xfId="0" applyNumberFormat="1" applyFill="1" applyBorder="1" applyAlignment="1">
      <alignment horizontal="right"/>
    </xf>
    <xf numFmtId="10" fontId="0" fillId="0" borderId="9" xfId="0" applyNumberFormat="1" applyBorder="1"/>
    <xf numFmtId="10" fontId="0" fillId="0" borderId="10" xfId="0" applyNumberFormat="1" applyBorder="1"/>
    <xf numFmtId="10" fontId="0" fillId="0" borderId="11" xfId="0" applyNumberFormat="1" applyBorder="1"/>
    <xf numFmtId="10" fontId="0" fillId="0" borderId="12" xfId="0" applyNumberFormat="1" applyBorder="1"/>
    <xf numFmtId="10" fontId="0" fillId="0" borderId="13" xfId="0" applyNumberFormat="1" applyBorder="1"/>
    <xf numFmtId="10" fontId="0" fillId="0" borderId="14" xfId="0" applyNumberFormat="1" applyBorder="1"/>
    <xf numFmtId="10" fontId="0" fillId="0" borderId="15" xfId="0" applyNumberFormat="1" applyBorder="1"/>
    <xf numFmtId="10" fontId="0" fillId="0" borderId="16" xfId="0" applyNumberFormat="1" applyBorder="1"/>
    <xf numFmtId="10" fontId="3" fillId="0" borderId="12" xfId="0" applyNumberFormat="1" applyFont="1" applyBorder="1"/>
    <xf numFmtId="10" fontId="3" fillId="0" borderId="0" xfId="0" applyNumberFormat="1" applyFont="1" applyBorder="1"/>
    <xf numFmtId="10" fontId="3" fillId="0" borderId="13" xfId="0" applyNumberFormat="1" applyFont="1" applyBorder="1"/>
    <xf numFmtId="10" fontId="3" fillId="0" borderId="14" xfId="0" applyNumberFormat="1" applyFont="1" applyBorder="1"/>
    <xf numFmtId="10" fontId="3" fillId="0" borderId="10" xfId="0" applyNumberFormat="1" applyFont="1" applyBorder="1"/>
    <xf numFmtId="10" fontId="3" fillId="0" borderId="15" xfId="0" applyNumberFormat="1" applyFon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0" xfId="0" applyNumberFormat="1" applyFill="1" applyBorder="1"/>
    <xf numFmtId="16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1" fillId="4" borderId="0" xfId="0" applyFont="1" applyFill="1" applyBorder="1" applyAlignment="1">
      <alignment horizontal="right"/>
    </xf>
    <xf numFmtId="166" fontId="1" fillId="4" borderId="0" xfId="0" applyNumberFormat="1" applyFont="1" applyFill="1"/>
    <xf numFmtId="0" fontId="1" fillId="4" borderId="0" xfId="0" applyFont="1" applyFill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5" fontId="1" fillId="4" borderId="11" xfId="0" applyNumberFormat="1" applyFont="1" applyFill="1" applyBorder="1"/>
    <xf numFmtId="165" fontId="1" fillId="4" borderId="0" xfId="0" applyNumberFormat="1" applyFont="1" applyFill="1" applyBorder="1"/>
    <xf numFmtId="165" fontId="1" fillId="4" borderId="15" xfId="0" applyNumberFormat="1" applyFont="1" applyFill="1" applyBorder="1"/>
    <xf numFmtId="165" fontId="1" fillId="4" borderId="16" xfId="0" applyNumberFormat="1" applyFont="1" applyFill="1" applyBorder="1"/>
    <xf numFmtId="165" fontId="1" fillId="4" borderId="14" xfId="0" applyNumberFormat="1" applyFont="1" applyFill="1" applyBorder="1"/>
    <xf numFmtId="166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0" fillId="0" borderId="12" xfId="0" applyNumberFormat="1" applyBorder="1" applyAlignment="1">
      <alignment horizontal="center" vertical="center" textRotation="90"/>
    </xf>
    <xf numFmtId="10" fontId="0" fillId="0" borderId="0" xfId="0" applyNumberFormat="1" applyAlignment="1">
      <alignment horizontal="center" vertical="center" textRotation="90"/>
    </xf>
    <xf numFmtId="166" fontId="1" fillId="4" borderId="15" xfId="0" applyNumberFormat="1" applyFont="1" applyFill="1" applyBorder="1" applyAlignment="1">
      <alignment horizontal="center"/>
    </xf>
    <xf numFmtId="166" fontId="1" fillId="4" borderId="15" xfId="0" applyNumberFormat="1" applyFont="1" applyFill="1" applyBorder="1" applyAlignment="1">
      <alignment horizontal="center" vertical="center"/>
    </xf>
    <xf numFmtId="0" fontId="0" fillId="0" borderId="17" xfId="0" applyBorder="1"/>
    <xf numFmtId="0" fontId="1" fillId="4" borderId="17" xfId="0" applyFont="1" applyFill="1" applyBorder="1" applyAlignment="1">
      <alignment horizontal="right"/>
    </xf>
    <xf numFmtId="166" fontId="1" fillId="4" borderId="17" xfId="0" applyNumberFormat="1" applyFont="1" applyFill="1" applyBorder="1" applyAlignment="1">
      <alignment horizontal="center"/>
    </xf>
    <xf numFmtId="0" fontId="1" fillId="4" borderId="17" xfId="0" applyFont="1" applyFill="1" applyBorder="1"/>
    <xf numFmtId="166" fontId="1" fillId="4" borderId="17" xfId="0" applyNumberFormat="1" applyFont="1" applyFill="1" applyBorder="1" applyAlignment="1">
      <alignment horizontal="center" vertical="center"/>
    </xf>
    <xf numFmtId="2" fontId="1" fillId="4" borderId="17" xfId="0" applyNumberFormat="1" applyFont="1" applyFill="1" applyBorder="1"/>
    <xf numFmtId="166" fontId="1" fillId="4" borderId="12" xfId="0" applyNumberFormat="1" applyFont="1" applyFill="1" applyBorder="1" applyAlignment="1">
      <alignment horizontal="center" vertical="center"/>
    </xf>
    <xf numFmtId="166" fontId="1" fillId="4" borderId="0" xfId="0" applyNumberFormat="1" applyFont="1" applyFill="1" applyBorder="1" applyAlignment="1">
      <alignment horizontal="center"/>
    </xf>
    <xf numFmtId="165" fontId="4" fillId="4" borderId="0" xfId="0" applyNumberFormat="1" applyFont="1" applyFill="1" applyBorder="1"/>
    <xf numFmtId="166" fontId="1" fillId="4" borderId="12" xfId="0" applyNumberFormat="1" applyFont="1" applyFill="1" applyBorder="1" applyAlignment="1">
      <alignment horizontal="center"/>
    </xf>
    <xf numFmtId="165" fontId="4" fillId="4" borderId="12" xfId="0" applyNumberFormat="1" applyFont="1" applyFill="1" applyBorder="1"/>
    <xf numFmtId="166" fontId="1" fillId="4" borderId="0" xfId="0" applyNumberFormat="1" applyFont="1" applyFill="1" applyBorder="1" applyAlignment="1">
      <alignment horizontal="center" vertical="center"/>
    </xf>
    <xf numFmtId="165" fontId="4" fillId="4" borderId="13" xfId="0" applyNumberFormat="1" applyFont="1" applyFill="1" applyBorder="1"/>
    <xf numFmtId="165" fontId="4" fillId="4" borderId="9" xfId="0" applyNumberFormat="1" applyFont="1" applyFill="1" applyBorder="1"/>
    <xf numFmtId="165" fontId="4" fillId="4" borderId="10" xfId="0" applyNumberFormat="1" applyFont="1" applyFill="1" applyBorder="1"/>
    <xf numFmtId="165" fontId="4" fillId="4" borderId="11" xfId="0" applyNumberFormat="1" applyFont="1" applyFill="1" applyBorder="1"/>
    <xf numFmtId="165" fontId="4" fillId="4" borderId="14" xfId="0" applyNumberFormat="1" applyFont="1" applyFill="1" applyBorder="1"/>
    <xf numFmtId="165" fontId="4" fillId="4" borderId="15" xfId="0" applyNumberFormat="1" applyFont="1" applyFill="1" applyBorder="1"/>
    <xf numFmtId="165" fontId="4" fillId="4" borderId="1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FE24E-7961-459E-B918-F49D7B3E236D}">
  <dimension ref="A2:AB164"/>
  <sheetViews>
    <sheetView workbookViewId="0">
      <selection activeCell="A132" sqref="A132"/>
    </sheetView>
  </sheetViews>
  <sheetFormatPr defaultRowHeight="15" x14ac:dyDescent="0.25"/>
  <cols>
    <col min="1" max="1" width="23" customWidth="1"/>
    <col min="2" max="5" width="9.140625" style="15"/>
    <col min="6" max="6" width="9.140625" style="78"/>
    <col min="10" max="11" width="7.5703125" customWidth="1"/>
    <col min="12" max="12" width="23.85546875" style="20" customWidth="1"/>
    <col min="13" max="20" width="7.5703125" customWidth="1"/>
    <col min="21" max="21" width="8.140625" customWidth="1"/>
    <col min="22" max="28" width="4" customWidth="1"/>
  </cols>
  <sheetData>
    <row r="2" spans="1:28" x14ac:dyDescent="0.25">
      <c r="A2" t="s">
        <v>0</v>
      </c>
      <c r="F2" s="15"/>
    </row>
    <row r="3" spans="1:28" ht="15.75" thickBot="1" x14ac:dyDescent="0.3">
      <c r="A3" t="s">
        <v>1</v>
      </c>
      <c r="B3" s="15" t="s">
        <v>4</v>
      </c>
      <c r="C3" s="15" t="s">
        <v>2</v>
      </c>
      <c r="D3" s="15" t="s">
        <v>3</v>
      </c>
      <c r="E3" s="15" t="s">
        <v>51</v>
      </c>
      <c r="F3" s="15" t="s">
        <v>52</v>
      </c>
    </row>
    <row r="4" spans="1:28" x14ac:dyDescent="0.25">
      <c r="A4" s="1" t="s">
        <v>7</v>
      </c>
      <c r="B4" s="71">
        <v>0.71289999999999998</v>
      </c>
      <c r="C4" s="71">
        <v>0.33110000000000001</v>
      </c>
      <c r="D4" s="71">
        <v>0.78290000000000004</v>
      </c>
      <c r="E4" s="71">
        <v>0.25819999999999999</v>
      </c>
      <c r="F4" s="72">
        <v>0.28079999999999999</v>
      </c>
      <c r="G4" s="8"/>
      <c r="H4" s="8"/>
    </row>
    <row r="5" spans="1:28" x14ac:dyDescent="0.25">
      <c r="A5" s="2" t="s">
        <v>21</v>
      </c>
      <c r="B5" s="73">
        <v>0.92030000000000001</v>
      </c>
      <c r="C5" s="73">
        <v>0.4834</v>
      </c>
      <c r="D5" s="73">
        <v>0.91290000000000004</v>
      </c>
      <c r="E5" s="73">
        <v>0.42830000000000001</v>
      </c>
      <c r="F5" s="74">
        <v>0.43159999999999998</v>
      </c>
      <c r="G5" s="8"/>
      <c r="H5" s="8"/>
    </row>
    <row r="6" spans="1:28" x14ac:dyDescent="0.25">
      <c r="A6" s="2" t="s">
        <v>16</v>
      </c>
      <c r="B6" s="73">
        <v>0.83699999999999997</v>
      </c>
      <c r="C6" s="73">
        <v>0.40579999999999999</v>
      </c>
      <c r="D6" s="73">
        <v>0.85489999999999999</v>
      </c>
      <c r="E6" s="73">
        <v>0.3468</v>
      </c>
      <c r="F6" s="74">
        <v>0.36430000000000001</v>
      </c>
      <c r="G6" s="8"/>
      <c r="H6" s="8"/>
    </row>
    <row r="7" spans="1:28" x14ac:dyDescent="0.25">
      <c r="A7" s="2" t="s">
        <v>8</v>
      </c>
      <c r="B7" s="73">
        <v>0.92120000000000002</v>
      </c>
      <c r="C7" s="73">
        <v>0.49130000000000001</v>
      </c>
      <c r="D7" s="73">
        <v>0.92679999999999996</v>
      </c>
      <c r="E7" s="73">
        <v>0.48149999999999998</v>
      </c>
      <c r="F7" s="74">
        <v>0.48620000000000002</v>
      </c>
      <c r="G7" s="8"/>
      <c r="H7" s="8"/>
    </row>
    <row r="8" spans="1:28" ht="15.75" thickBot="1" x14ac:dyDescent="0.3">
      <c r="A8" s="4" t="s">
        <v>9</v>
      </c>
      <c r="B8" s="75">
        <v>0.73460000000000003</v>
      </c>
      <c r="C8" s="75">
        <v>0.34110000000000001</v>
      </c>
      <c r="D8" s="75">
        <v>0.84140000000000004</v>
      </c>
      <c r="E8" s="75">
        <v>0.2979</v>
      </c>
      <c r="F8" s="76">
        <v>0.31480000000000002</v>
      </c>
      <c r="G8" s="8"/>
      <c r="H8" s="8"/>
      <c r="J8" s="8">
        <f>MAX(E4:E8)</f>
        <v>0.48149999999999998</v>
      </c>
      <c r="K8" s="8"/>
      <c r="L8" s="21"/>
      <c r="M8" s="8" t="s">
        <v>34</v>
      </c>
      <c r="N8" t="s">
        <v>35</v>
      </c>
      <c r="O8" t="s">
        <v>36</v>
      </c>
      <c r="P8" s="8" t="s">
        <v>37</v>
      </c>
      <c r="Q8" s="8" t="s">
        <v>38</v>
      </c>
      <c r="R8" s="8" t="s">
        <v>39</v>
      </c>
      <c r="S8" s="8" t="s">
        <v>40</v>
      </c>
    </row>
    <row r="9" spans="1:28" x14ac:dyDescent="0.25">
      <c r="A9" s="10" t="s">
        <v>5</v>
      </c>
      <c r="B9" s="71">
        <v>0.94199999999999995</v>
      </c>
      <c r="C9" s="71">
        <v>0.53149999999999997</v>
      </c>
      <c r="D9" s="71">
        <v>0.93089999999999995</v>
      </c>
      <c r="E9" s="71">
        <v>0.49149999999999999</v>
      </c>
      <c r="F9" s="72">
        <v>0.49880000000000002</v>
      </c>
      <c r="G9" s="8"/>
      <c r="H9" s="8"/>
      <c r="J9" s="8">
        <f>E9-J8</f>
        <v>1.0000000000000009E-2</v>
      </c>
      <c r="K9" s="8"/>
      <c r="L9" s="17" t="s">
        <v>5</v>
      </c>
      <c r="M9" s="8">
        <f>J9</f>
        <v>1.0000000000000009E-2</v>
      </c>
      <c r="N9" s="8">
        <f>J31</f>
        <v>-1.6300000000000009E-2</v>
      </c>
      <c r="O9" s="8">
        <f>J53</f>
        <v>8.2999999999999963E-2</v>
      </c>
      <c r="P9" s="8">
        <f>J75</f>
        <v>0.12140000000000006</v>
      </c>
      <c r="Q9" s="8">
        <f>J97</f>
        <v>2.4999999999999967E-2</v>
      </c>
      <c r="R9" s="8">
        <f>J119</f>
        <v>4.2100000000000026E-2</v>
      </c>
      <c r="S9" s="8">
        <f>J141</f>
        <v>0.11830000000000002</v>
      </c>
      <c r="T9" s="94" t="s">
        <v>98</v>
      </c>
      <c r="U9" s="56"/>
      <c r="V9" s="16"/>
      <c r="W9" s="16"/>
      <c r="X9" s="16"/>
      <c r="Y9" s="16"/>
      <c r="Z9" s="16"/>
      <c r="AA9" s="16"/>
      <c r="AB9" s="16"/>
    </row>
    <row r="10" spans="1:28" x14ac:dyDescent="0.25">
      <c r="A10" s="9" t="s">
        <v>6</v>
      </c>
      <c r="B10" s="73">
        <v>0.94199999999999995</v>
      </c>
      <c r="C10" s="73">
        <v>0.53149999999999997</v>
      </c>
      <c r="D10" s="73">
        <v>0.93089999999999995</v>
      </c>
      <c r="E10" s="73">
        <v>0.49149999999999999</v>
      </c>
      <c r="F10" s="74">
        <v>0.49880000000000002</v>
      </c>
      <c r="G10" s="5">
        <f>F10-F9</f>
        <v>0</v>
      </c>
      <c r="H10" s="5">
        <f>G10-G9</f>
        <v>0</v>
      </c>
      <c r="J10" s="8">
        <f>E10-J8</f>
        <v>1.0000000000000009E-2</v>
      </c>
      <c r="K10" s="8"/>
      <c r="L10" s="17" t="s">
        <v>6</v>
      </c>
      <c r="M10" s="8">
        <f t="shared" ref="M10:M14" si="0">J10</f>
        <v>1.0000000000000009E-2</v>
      </c>
      <c r="N10" s="8">
        <f t="shared" ref="N10:N14" si="1">J32</f>
        <v>-4.9000000000000155E-3</v>
      </c>
      <c r="O10" s="8">
        <f t="shared" ref="O10:O14" si="2">J54</f>
        <v>8.2799999999999985E-2</v>
      </c>
      <c r="P10" s="8">
        <f t="shared" ref="P10:P14" si="3">J76</f>
        <v>0.12140000000000006</v>
      </c>
      <c r="Q10" s="8">
        <f t="shared" ref="Q10:Q14" si="4">J98</f>
        <v>2.4999999999999967E-2</v>
      </c>
      <c r="R10" s="8">
        <f t="shared" ref="R10:R14" si="5">J120</f>
        <v>4.2100000000000026E-2</v>
      </c>
      <c r="S10" s="8">
        <f t="shared" ref="S10:S14" si="6">J142</f>
        <v>0.12040000000000001</v>
      </c>
      <c r="T10" s="94"/>
      <c r="U10" s="17"/>
      <c r="V10" s="16"/>
      <c r="W10" s="16"/>
      <c r="X10" s="16"/>
      <c r="Y10" s="16"/>
      <c r="Z10" s="16"/>
      <c r="AA10" s="16"/>
      <c r="AB10" s="16"/>
    </row>
    <row r="11" spans="1:28" x14ac:dyDescent="0.25">
      <c r="A11" s="2" t="s">
        <v>10</v>
      </c>
      <c r="B11" s="73">
        <v>0.92569999999999997</v>
      </c>
      <c r="C11" s="73">
        <v>0.51439999999999997</v>
      </c>
      <c r="D11" s="73">
        <v>0.91290000000000004</v>
      </c>
      <c r="E11" s="73">
        <v>0.46229999999999999</v>
      </c>
      <c r="F11" s="74">
        <v>0.47410000000000002</v>
      </c>
      <c r="G11" s="5"/>
      <c r="H11" s="5"/>
      <c r="J11" s="8">
        <f>E11-J8</f>
        <v>-1.9199999999999995E-2</v>
      </c>
      <c r="K11" s="8"/>
      <c r="L11" s="17" t="s">
        <v>10</v>
      </c>
      <c r="M11" s="7">
        <f t="shared" si="0"/>
        <v>-1.9199999999999995E-2</v>
      </c>
      <c r="N11" s="8">
        <f t="shared" si="1"/>
        <v>-1.6800000000000009E-2</v>
      </c>
      <c r="O11" s="8">
        <f t="shared" si="2"/>
        <v>1.0999999999999899E-3</v>
      </c>
      <c r="P11" s="8">
        <f t="shared" si="3"/>
        <v>6.1499999999999999E-2</v>
      </c>
      <c r="Q11" s="8">
        <f t="shared" si="4"/>
        <v>-4.8000000000000265E-3</v>
      </c>
      <c r="R11" s="8">
        <f t="shared" si="5"/>
        <v>-2.1499999999999964E-2</v>
      </c>
      <c r="S11" s="8">
        <f t="shared" si="6"/>
        <v>4.7600000000000031E-2</v>
      </c>
      <c r="T11" s="94"/>
      <c r="U11" s="17"/>
      <c r="V11" s="16"/>
      <c r="W11" s="16"/>
      <c r="X11" s="16"/>
      <c r="Y11" s="16"/>
      <c r="Z11" s="16"/>
      <c r="AA11" s="16"/>
      <c r="AB11" s="16"/>
    </row>
    <row r="12" spans="1:28" x14ac:dyDescent="0.25">
      <c r="A12" s="2" t="s">
        <v>11</v>
      </c>
      <c r="B12" s="73">
        <v>0.92569999999999997</v>
      </c>
      <c r="C12" s="73">
        <v>0.51439999999999997</v>
      </c>
      <c r="D12" s="73">
        <v>0.91290000000000004</v>
      </c>
      <c r="E12" s="73">
        <v>0.46229999999999999</v>
      </c>
      <c r="F12" s="74">
        <v>0.47410000000000002</v>
      </c>
      <c r="G12" s="5">
        <f>F12-F11</f>
        <v>0</v>
      </c>
      <c r="H12" s="5">
        <f>G12-G11</f>
        <v>0</v>
      </c>
      <c r="J12" s="8">
        <f>E12-J8</f>
        <v>-1.9199999999999995E-2</v>
      </c>
      <c r="K12" s="8"/>
      <c r="L12" s="17" t="s">
        <v>11</v>
      </c>
      <c r="M12" s="7">
        <f t="shared" si="0"/>
        <v>-1.9199999999999995E-2</v>
      </c>
      <c r="N12" s="8">
        <f t="shared" si="1"/>
        <v>-1.6800000000000009E-2</v>
      </c>
      <c r="O12" s="8">
        <f t="shared" si="2"/>
        <v>1.0999999999999899E-3</v>
      </c>
      <c r="P12" s="8">
        <f t="shared" si="3"/>
        <v>6.1499999999999999E-2</v>
      </c>
      <c r="Q12" s="8">
        <f t="shared" si="4"/>
        <v>-4.8000000000000265E-3</v>
      </c>
      <c r="R12" s="8">
        <f t="shared" si="5"/>
        <v>-2.1499999999999964E-2</v>
      </c>
      <c r="S12" s="8">
        <f t="shared" si="6"/>
        <v>4.7600000000000031E-2</v>
      </c>
      <c r="T12" s="94"/>
      <c r="U12" s="17"/>
      <c r="V12" s="16"/>
      <c r="W12" s="16"/>
      <c r="X12" s="16"/>
      <c r="Y12" s="16"/>
      <c r="Z12" s="16"/>
      <c r="AA12" s="16"/>
      <c r="AB12" s="16"/>
    </row>
    <row r="13" spans="1:28" x14ac:dyDescent="0.25">
      <c r="A13" s="2" t="s">
        <v>12</v>
      </c>
      <c r="B13" s="73">
        <v>0.84330000000000005</v>
      </c>
      <c r="C13" s="73">
        <v>0.43009999999999998</v>
      </c>
      <c r="D13" s="73">
        <v>0.85719999999999996</v>
      </c>
      <c r="E13" s="73">
        <v>0.37140000000000001</v>
      </c>
      <c r="F13" s="74">
        <v>0.38840000000000002</v>
      </c>
      <c r="G13" s="5"/>
      <c r="H13" s="5"/>
      <c r="J13" s="8">
        <f>E13-J8</f>
        <v>-0.11009999999999998</v>
      </c>
      <c r="K13" s="8"/>
      <c r="L13" s="17" t="s">
        <v>12</v>
      </c>
      <c r="M13" s="7">
        <f t="shared" si="0"/>
        <v>-0.11009999999999998</v>
      </c>
      <c r="N13" s="8">
        <f t="shared" si="1"/>
        <v>-8.8600000000000012E-2</v>
      </c>
      <c r="O13" s="8">
        <f t="shared" si="2"/>
        <v>-5.0500000000000017E-2</v>
      </c>
      <c r="P13" s="8">
        <f t="shared" si="3"/>
        <v>-0.43590000000000001</v>
      </c>
      <c r="Q13" s="8">
        <f t="shared" si="4"/>
        <v>-0.11020000000000002</v>
      </c>
      <c r="R13" s="8">
        <f t="shared" si="5"/>
        <v>-6.7099999999999937E-2</v>
      </c>
      <c r="S13" s="8">
        <f t="shared" si="6"/>
        <v>-3.1200000000000006E-2</v>
      </c>
      <c r="T13" s="94"/>
      <c r="U13" s="17"/>
      <c r="V13" s="16"/>
      <c r="W13" s="16"/>
      <c r="X13" s="16"/>
      <c r="Y13" s="16"/>
      <c r="Z13" s="16"/>
      <c r="AA13" s="16"/>
      <c r="AB13" s="16"/>
    </row>
    <row r="14" spans="1:28" x14ac:dyDescent="0.25">
      <c r="A14" s="2" t="s">
        <v>13</v>
      </c>
      <c r="B14" s="73">
        <v>0.71289999999999998</v>
      </c>
      <c r="C14" s="73">
        <v>0.33110000000000001</v>
      </c>
      <c r="D14" s="73">
        <v>0.78290000000000004</v>
      </c>
      <c r="E14" s="73">
        <v>0.25819999999999999</v>
      </c>
      <c r="F14" s="74">
        <v>0.28079999999999999</v>
      </c>
      <c r="G14" s="5">
        <f>F14-F13</f>
        <v>-0.10760000000000003</v>
      </c>
      <c r="H14" s="5"/>
      <c r="J14" s="8">
        <f>E14-J8</f>
        <v>-0.2233</v>
      </c>
      <c r="K14" s="8"/>
      <c r="L14" s="17" t="s">
        <v>13</v>
      </c>
      <c r="M14" s="7">
        <f t="shared" si="0"/>
        <v>-0.2233</v>
      </c>
      <c r="N14" s="8">
        <f t="shared" si="1"/>
        <v>-0.1081</v>
      </c>
      <c r="O14" s="8">
        <f t="shared" si="2"/>
        <v>-0.1537</v>
      </c>
      <c r="P14" s="8">
        <f t="shared" si="3"/>
        <v>-0.42319999999999997</v>
      </c>
      <c r="Q14" s="8">
        <f t="shared" si="4"/>
        <v>-0.16740000000000002</v>
      </c>
      <c r="R14" s="8">
        <f t="shared" si="5"/>
        <v>-0.22149999999999997</v>
      </c>
      <c r="S14" s="8">
        <f t="shared" si="6"/>
        <v>-0.17589999999999997</v>
      </c>
      <c r="T14" s="94"/>
      <c r="U14" s="17"/>
      <c r="V14" s="16"/>
      <c r="W14" s="16"/>
      <c r="X14" s="16"/>
      <c r="Y14" s="16"/>
      <c r="Z14" s="16"/>
      <c r="AA14" s="16"/>
      <c r="AB14" s="16"/>
    </row>
    <row r="15" spans="1:28" x14ac:dyDescent="0.25">
      <c r="A15" s="9" t="s">
        <v>14</v>
      </c>
      <c r="B15" s="73">
        <v>0.9375</v>
      </c>
      <c r="C15" s="73">
        <v>0.51570000000000005</v>
      </c>
      <c r="D15" s="73">
        <v>0.93400000000000005</v>
      </c>
      <c r="E15" s="73">
        <v>0.4773</v>
      </c>
      <c r="F15" s="74">
        <v>0.48380000000000001</v>
      </c>
      <c r="G15" s="5"/>
      <c r="H15" s="5"/>
      <c r="J15" s="8">
        <f>E15-J8</f>
        <v>-4.1999999999999815E-3</v>
      </c>
      <c r="K15" s="8"/>
      <c r="L15" s="17" t="s">
        <v>14</v>
      </c>
      <c r="M15" s="7">
        <f t="shared" ref="M15:M22" si="7">J15</f>
        <v>-4.1999999999999815E-3</v>
      </c>
      <c r="N15" s="8">
        <f t="shared" ref="N15:N22" si="8">J37</f>
        <v>-1.84E-2</v>
      </c>
      <c r="O15" s="8">
        <f t="shared" ref="O15:O22" si="9">J59</f>
        <v>7.839999999999997E-2</v>
      </c>
      <c r="P15" s="8">
        <f t="shared" ref="P15:P22" si="10">J81</f>
        <v>5.7200000000000029E-2</v>
      </c>
      <c r="Q15" s="8">
        <f t="shared" ref="Q15:Q22" si="11">J103</f>
        <v>5.0699999999999967E-2</v>
      </c>
      <c r="R15" s="8">
        <f t="shared" ref="R15:R22" si="12">J125</f>
        <v>4.4800000000000062E-2</v>
      </c>
      <c r="S15" s="8">
        <f t="shared" ref="S15:S22" si="13">J147</f>
        <v>0.11890000000000006</v>
      </c>
      <c r="T15" s="94"/>
      <c r="U15" s="17"/>
      <c r="V15" s="16"/>
      <c r="W15" s="16"/>
      <c r="X15" s="16"/>
      <c r="Y15" s="16"/>
      <c r="Z15" s="16"/>
      <c r="AA15" s="16"/>
      <c r="AB15" s="16"/>
    </row>
    <row r="16" spans="1:28" x14ac:dyDescent="0.25">
      <c r="A16" s="9" t="s">
        <v>15</v>
      </c>
      <c r="B16" s="73">
        <v>0.90580000000000005</v>
      </c>
      <c r="C16" s="73">
        <v>0.52510000000000001</v>
      </c>
      <c r="D16" s="73">
        <v>0.88109999999999999</v>
      </c>
      <c r="E16" s="73">
        <v>0.46089999999999998</v>
      </c>
      <c r="F16" s="74">
        <v>0.47689999999999999</v>
      </c>
      <c r="G16" s="5">
        <f>F16-F15</f>
        <v>-6.9000000000000172E-3</v>
      </c>
      <c r="H16" s="5">
        <f>G16-G15</f>
        <v>-6.9000000000000172E-3</v>
      </c>
      <c r="J16" s="8">
        <f>E16-J8</f>
        <v>-2.0600000000000007E-2</v>
      </c>
      <c r="K16" s="8"/>
      <c r="L16" s="17" t="s">
        <v>15</v>
      </c>
      <c r="M16" s="7">
        <f t="shared" si="7"/>
        <v>-2.0600000000000007E-2</v>
      </c>
      <c r="N16" s="8">
        <f t="shared" si="8"/>
        <v>-4.9800000000000011E-2</v>
      </c>
      <c r="O16" s="8">
        <f t="shared" si="9"/>
        <v>6.0000000000000053E-3</v>
      </c>
      <c r="P16" s="8">
        <f t="shared" si="10"/>
        <v>0.10350000000000004</v>
      </c>
      <c r="Q16" s="8">
        <f t="shared" si="11"/>
        <v>-1.040000000000002E-2</v>
      </c>
      <c r="R16" s="8">
        <f t="shared" si="12"/>
        <v>-7.8999999999999626E-3</v>
      </c>
      <c r="S16" s="8">
        <f t="shared" si="13"/>
        <v>2.5299999999999989E-2</v>
      </c>
      <c r="T16" s="94"/>
      <c r="U16" s="17"/>
      <c r="V16" s="16"/>
      <c r="W16" s="16"/>
      <c r="X16" s="16"/>
      <c r="Y16" s="16"/>
      <c r="Z16" s="16"/>
      <c r="AA16" s="16"/>
      <c r="AB16" s="16"/>
    </row>
    <row r="17" spans="1:28" x14ac:dyDescent="0.25">
      <c r="A17" s="9" t="s">
        <v>17</v>
      </c>
      <c r="B17" s="73">
        <v>0.9466</v>
      </c>
      <c r="C17" s="73">
        <v>0.54520000000000002</v>
      </c>
      <c r="D17" s="73">
        <v>0.93020000000000003</v>
      </c>
      <c r="E17" s="73">
        <v>0.50529999999999997</v>
      </c>
      <c r="F17" s="74">
        <v>0.51229999999999998</v>
      </c>
      <c r="G17" s="5"/>
      <c r="H17" s="5"/>
      <c r="J17" s="8">
        <f>E17-J8</f>
        <v>2.3799999999999988E-2</v>
      </c>
      <c r="K17" s="8"/>
      <c r="L17" s="17" t="s">
        <v>17</v>
      </c>
      <c r="M17" s="8">
        <f t="shared" si="7"/>
        <v>2.3799999999999988E-2</v>
      </c>
      <c r="N17" s="8">
        <f t="shared" si="8"/>
        <v>1.7000000000000071E-3</v>
      </c>
      <c r="O17" s="8">
        <f t="shared" si="9"/>
        <v>9.5499999999999974E-2</v>
      </c>
      <c r="P17" s="8">
        <f t="shared" si="10"/>
        <v>0.19379999999999997</v>
      </c>
      <c r="Q17" s="8">
        <f t="shared" si="11"/>
        <v>6.6699999999999982E-2</v>
      </c>
      <c r="R17" s="8">
        <f t="shared" si="12"/>
        <v>4.2100000000000026E-2</v>
      </c>
      <c r="S17" s="8">
        <f t="shared" si="13"/>
        <v>0.11100000000000004</v>
      </c>
      <c r="T17" s="94"/>
      <c r="U17" s="17"/>
      <c r="V17" s="16"/>
      <c r="W17" s="16"/>
      <c r="X17" s="16"/>
      <c r="Y17" s="16"/>
      <c r="Z17" s="16"/>
      <c r="AA17" s="16"/>
      <c r="AB17" s="16"/>
    </row>
    <row r="18" spans="1:28" ht="15.75" thickBot="1" x14ac:dyDescent="0.3">
      <c r="A18" s="11" t="s">
        <v>18</v>
      </c>
      <c r="B18" s="75">
        <v>0.9466</v>
      </c>
      <c r="C18" s="75">
        <v>0.54520000000000002</v>
      </c>
      <c r="D18" s="75">
        <v>0.93020000000000003</v>
      </c>
      <c r="E18" s="75">
        <v>0.50529999999999997</v>
      </c>
      <c r="F18" s="76">
        <v>0.51229999999999998</v>
      </c>
      <c r="G18" s="5">
        <f>F18-F17</f>
        <v>0</v>
      </c>
      <c r="H18" s="5">
        <f>G18-G17</f>
        <v>0</v>
      </c>
      <c r="J18" s="8">
        <f>E18-J8</f>
        <v>2.3799999999999988E-2</v>
      </c>
      <c r="K18" s="8"/>
      <c r="L18" s="17" t="s">
        <v>18</v>
      </c>
      <c r="M18" s="8">
        <f t="shared" si="7"/>
        <v>2.3799999999999988E-2</v>
      </c>
      <c r="N18" s="8">
        <f t="shared" si="8"/>
        <v>1.7000000000000071E-3</v>
      </c>
      <c r="O18" s="8">
        <f t="shared" si="9"/>
        <v>9.5499999999999974E-2</v>
      </c>
      <c r="P18" s="8">
        <f t="shared" si="10"/>
        <v>0.19379999999999997</v>
      </c>
      <c r="Q18" s="8">
        <f t="shared" si="11"/>
        <v>6.6699999999999982E-2</v>
      </c>
      <c r="R18" s="8">
        <f t="shared" si="12"/>
        <v>4.2100000000000026E-2</v>
      </c>
      <c r="S18" s="8">
        <f t="shared" si="13"/>
        <v>0.11100000000000004</v>
      </c>
      <c r="T18" s="94"/>
      <c r="U18" s="17"/>
      <c r="V18" s="16"/>
      <c r="W18" s="16"/>
      <c r="X18" s="16"/>
      <c r="Y18" s="16"/>
      <c r="Z18" s="16"/>
      <c r="AA18" s="16"/>
      <c r="AB18" s="16"/>
    </row>
    <row r="19" spans="1:28" x14ac:dyDescent="0.25">
      <c r="A19" s="10" t="s">
        <v>24</v>
      </c>
      <c r="B19" s="71">
        <v>0.95469999999999999</v>
      </c>
      <c r="C19" s="71">
        <v>0.57999999999999996</v>
      </c>
      <c r="D19" s="71">
        <v>0.93320000000000003</v>
      </c>
      <c r="E19" s="71">
        <v>0.5403</v>
      </c>
      <c r="F19" s="72">
        <v>0.5464</v>
      </c>
      <c r="G19" s="5"/>
      <c r="H19" s="5"/>
      <c r="J19" s="8">
        <f>E19-J8</f>
        <v>5.8800000000000019E-2</v>
      </c>
      <c r="K19" s="8"/>
      <c r="L19" s="17" t="s">
        <v>93</v>
      </c>
      <c r="M19" s="8">
        <f t="shared" si="7"/>
        <v>5.8800000000000019E-2</v>
      </c>
      <c r="N19" s="8">
        <f t="shared" si="8"/>
        <v>2.0400000000000001E-2</v>
      </c>
      <c r="O19" s="8">
        <f t="shared" si="9"/>
        <v>0.10159999999999997</v>
      </c>
      <c r="P19" s="8">
        <f t="shared" si="10"/>
        <v>0.19379999999999997</v>
      </c>
      <c r="Q19" s="8">
        <f t="shared" si="11"/>
        <v>4.2399999999999993E-2</v>
      </c>
      <c r="R19" s="8">
        <f t="shared" si="12"/>
        <v>3.7700000000000067E-2</v>
      </c>
      <c r="S19" s="8">
        <f t="shared" si="13"/>
        <v>0.11310000000000003</v>
      </c>
      <c r="T19" s="94"/>
      <c r="U19" s="17"/>
      <c r="V19" s="16"/>
      <c r="W19" s="16"/>
      <c r="X19" s="16"/>
      <c r="Y19" s="16"/>
      <c r="Z19" s="16"/>
      <c r="AA19" s="16"/>
      <c r="AB19" s="16"/>
    </row>
    <row r="20" spans="1:28" x14ac:dyDescent="0.25">
      <c r="A20" s="9" t="s">
        <v>25</v>
      </c>
      <c r="B20" s="73">
        <v>0.95379999999999998</v>
      </c>
      <c r="C20" s="73">
        <v>0.59309999999999996</v>
      </c>
      <c r="D20" s="73">
        <v>0.92730000000000001</v>
      </c>
      <c r="E20" s="73">
        <v>0.55200000000000005</v>
      </c>
      <c r="F20" s="74">
        <v>0.55830000000000002</v>
      </c>
      <c r="G20" s="5">
        <f>F20-F19</f>
        <v>1.1900000000000022E-2</v>
      </c>
      <c r="H20" s="5">
        <f>G20-G19</f>
        <v>1.1900000000000022E-2</v>
      </c>
      <c r="J20" s="8">
        <f>E20-J8</f>
        <v>7.0500000000000063E-2</v>
      </c>
      <c r="K20" s="8"/>
      <c r="L20" s="17" t="s">
        <v>94</v>
      </c>
      <c r="M20" s="8">
        <f t="shared" si="7"/>
        <v>7.0500000000000063E-2</v>
      </c>
      <c r="N20" s="8">
        <f t="shared" si="8"/>
        <v>1.3499999999999984E-2</v>
      </c>
      <c r="O20" s="8">
        <f t="shared" si="9"/>
        <v>7.8299999999999981E-2</v>
      </c>
      <c r="P20" s="8">
        <f t="shared" si="10"/>
        <v>0.19379999999999997</v>
      </c>
      <c r="Q20" s="8">
        <f t="shared" si="11"/>
        <v>2.8200000000000003E-2</v>
      </c>
      <c r="R20" s="8">
        <f t="shared" si="12"/>
        <v>-7.7999999999999736E-3</v>
      </c>
      <c r="S20" s="8">
        <f t="shared" si="13"/>
        <v>8.9800000000000046E-2</v>
      </c>
      <c r="T20" s="94"/>
      <c r="U20" s="17"/>
      <c r="V20" s="16"/>
      <c r="W20" s="16"/>
      <c r="X20" s="16"/>
      <c r="Y20" s="16"/>
      <c r="Z20" s="16"/>
      <c r="AA20" s="16"/>
      <c r="AB20" s="16"/>
    </row>
    <row r="21" spans="1:28" x14ac:dyDescent="0.25">
      <c r="A21" s="9" t="s">
        <v>53</v>
      </c>
      <c r="B21" s="73">
        <v>0.94750000000000001</v>
      </c>
      <c r="C21" s="73">
        <v>0.58050000000000002</v>
      </c>
      <c r="D21" s="73">
        <v>0.93010000000000004</v>
      </c>
      <c r="E21" s="73">
        <v>0.53869999999999996</v>
      </c>
      <c r="F21" s="74">
        <v>0.54600000000000004</v>
      </c>
      <c r="G21" s="5"/>
      <c r="H21" s="5"/>
      <c r="J21" s="8">
        <f>E21-J8</f>
        <v>5.7199999999999973E-2</v>
      </c>
      <c r="K21" s="8"/>
      <c r="L21" s="17" t="s">
        <v>95</v>
      </c>
      <c r="M21" s="8">
        <f t="shared" si="7"/>
        <v>5.7199999999999973E-2</v>
      </c>
      <c r="N21" s="8">
        <f t="shared" si="8"/>
        <v>7.6999999999999846E-3</v>
      </c>
      <c r="O21" s="8">
        <f t="shared" si="9"/>
        <v>8.9999999999999969E-2</v>
      </c>
      <c r="P21" s="8">
        <f t="shared" si="10"/>
        <v>0.11929999999999996</v>
      </c>
      <c r="Q21" s="8">
        <f t="shared" si="11"/>
        <v>9.3999999999999639E-3</v>
      </c>
      <c r="R21" s="8">
        <f t="shared" si="12"/>
        <v>3.6399999999999988E-2</v>
      </c>
      <c r="S21" s="8">
        <f t="shared" si="13"/>
        <v>0.12640000000000001</v>
      </c>
      <c r="T21" s="94"/>
      <c r="U21" s="17"/>
      <c r="V21" s="16"/>
      <c r="W21" s="16"/>
      <c r="X21" s="16"/>
      <c r="Y21" s="16"/>
      <c r="Z21" s="16"/>
      <c r="AA21" s="16"/>
      <c r="AB21" s="16"/>
    </row>
    <row r="22" spans="1:28" ht="15.75" thickBot="1" x14ac:dyDescent="0.3">
      <c r="A22" s="14" t="s">
        <v>54</v>
      </c>
      <c r="B22" s="75">
        <v>0.94840000000000002</v>
      </c>
      <c r="C22" s="75">
        <v>0.5978</v>
      </c>
      <c r="D22" s="75">
        <v>0.93179999999999996</v>
      </c>
      <c r="E22" s="75">
        <v>0.55710000000000004</v>
      </c>
      <c r="F22" s="76">
        <v>0.56340000000000001</v>
      </c>
      <c r="G22" s="5">
        <f>F22-F21</f>
        <v>1.7399999999999971E-2</v>
      </c>
      <c r="H22" s="5">
        <f>G22-G21</f>
        <v>1.7399999999999971E-2</v>
      </c>
      <c r="J22" s="8">
        <f>E22-J8</f>
        <v>7.5600000000000056E-2</v>
      </c>
      <c r="K22" s="8"/>
      <c r="L22" s="17" t="s">
        <v>96</v>
      </c>
      <c r="M22" s="8">
        <f t="shared" si="7"/>
        <v>7.5600000000000056E-2</v>
      </c>
      <c r="N22" s="8">
        <f t="shared" si="8"/>
        <v>1.8999999999999989E-2</v>
      </c>
      <c r="O22" s="8">
        <f t="shared" si="9"/>
        <v>7.7199999999999991E-2</v>
      </c>
      <c r="P22" s="8">
        <f t="shared" si="10"/>
        <v>6.0699999999999976E-2</v>
      </c>
      <c r="Q22" s="8">
        <f t="shared" si="11"/>
        <v>-5.2000000000000379E-3</v>
      </c>
      <c r="R22" s="8">
        <f t="shared" si="12"/>
        <v>4.9600000000000088E-2</v>
      </c>
      <c r="S22" s="8">
        <f t="shared" si="13"/>
        <v>0.11249999999999999</v>
      </c>
      <c r="T22" s="94"/>
      <c r="U22" s="17"/>
      <c r="V22" s="16"/>
      <c r="W22" s="16"/>
      <c r="X22" s="16"/>
      <c r="Y22" s="16"/>
      <c r="Z22" s="16"/>
      <c r="AA22" s="16"/>
      <c r="AB22" s="16"/>
    </row>
    <row r="23" spans="1:28" x14ac:dyDescent="0.25">
      <c r="F23" s="15"/>
      <c r="G23" s="5">
        <f>SUM(G10:G22)</f>
        <v>-8.5200000000000053E-2</v>
      </c>
      <c r="H23" s="5">
        <f>SUM(H10:H22)</f>
        <v>2.2399999999999975E-2</v>
      </c>
    </row>
    <row r="24" spans="1:28" x14ac:dyDescent="0.25">
      <c r="A24" t="s">
        <v>22</v>
      </c>
      <c r="F24" s="15"/>
      <c r="G24" s="7"/>
      <c r="H24" s="8"/>
    </row>
    <row r="25" spans="1:28" ht="15.75" thickBot="1" x14ac:dyDescent="0.3">
      <c r="A25" t="s">
        <v>1</v>
      </c>
      <c r="B25" s="15" t="s">
        <v>4</v>
      </c>
      <c r="C25" s="15" t="s">
        <v>2</v>
      </c>
      <c r="D25" s="15" t="s">
        <v>3</v>
      </c>
      <c r="E25" s="15" t="s">
        <v>51</v>
      </c>
      <c r="F25" s="15" t="s">
        <v>52</v>
      </c>
      <c r="G25" s="8"/>
      <c r="H25" s="8"/>
      <c r="M25" s="8" t="s">
        <v>34</v>
      </c>
      <c r="N25" t="s">
        <v>35</v>
      </c>
      <c r="O25" t="s">
        <v>36</v>
      </c>
      <c r="P25" s="8" t="s">
        <v>37</v>
      </c>
      <c r="Q25" s="8" t="s">
        <v>38</v>
      </c>
      <c r="R25" s="8" t="s">
        <v>39</v>
      </c>
      <c r="S25" s="8" t="s">
        <v>40</v>
      </c>
    </row>
    <row r="26" spans="1:28" x14ac:dyDescent="0.25">
      <c r="A26" s="1" t="s">
        <v>7</v>
      </c>
      <c r="B26" s="71">
        <v>0.55610000000000004</v>
      </c>
      <c r="C26" s="71">
        <v>0.13569999999999999</v>
      </c>
      <c r="D26" s="71">
        <v>0.89090000000000003</v>
      </c>
      <c r="E26" s="71">
        <v>0.1134</v>
      </c>
      <c r="F26" s="72">
        <v>0.1237</v>
      </c>
      <c r="G26" s="8"/>
      <c r="H26" s="8"/>
      <c r="L26" s="17" t="s">
        <v>7</v>
      </c>
      <c r="M26" s="57">
        <f t="shared" ref="M26:M44" si="14">E4</f>
        <v>0.25819999999999999</v>
      </c>
      <c r="N26" s="58">
        <f>E26</f>
        <v>0.1134</v>
      </c>
      <c r="O26" s="58">
        <f>E48</f>
        <v>0.13900000000000001</v>
      </c>
      <c r="P26" s="58">
        <f>E70</f>
        <v>0.29870000000000002</v>
      </c>
      <c r="Q26" s="58">
        <f>E92</f>
        <v>0.1152</v>
      </c>
      <c r="R26" s="58">
        <f>E114</f>
        <v>0.28189999999999998</v>
      </c>
      <c r="S26" s="59">
        <f>E136</f>
        <v>0.24410000000000001</v>
      </c>
      <c r="T26" s="93" t="s">
        <v>97</v>
      </c>
    </row>
    <row r="27" spans="1:28" x14ac:dyDescent="0.25">
      <c r="A27" s="2" t="s">
        <v>21</v>
      </c>
      <c r="B27" s="73">
        <v>0.8175</v>
      </c>
      <c r="C27" s="73">
        <v>0.2525</v>
      </c>
      <c r="D27" s="73">
        <v>0.93910000000000005</v>
      </c>
      <c r="E27" s="73">
        <v>0.2215</v>
      </c>
      <c r="F27" s="74">
        <v>0.23549999999999999</v>
      </c>
      <c r="G27" s="8"/>
      <c r="H27" s="8"/>
      <c r="L27" s="17" t="s">
        <v>21</v>
      </c>
      <c r="M27" s="60">
        <f t="shared" si="14"/>
        <v>0.42830000000000001</v>
      </c>
      <c r="N27" s="66">
        <f t="shared" ref="N27:N36" si="15">E27</f>
        <v>0.2215</v>
      </c>
      <c r="O27" s="66">
        <f t="shared" ref="O27:O36" si="16">E49</f>
        <v>0.29270000000000002</v>
      </c>
      <c r="P27" s="6">
        <f t="shared" ref="P27:P36" si="17">E71</f>
        <v>0.64229999999999998</v>
      </c>
      <c r="Q27" s="6">
        <f t="shared" ref="Q27:Q36" si="18">E93</f>
        <v>0.2112</v>
      </c>
      <c r="R27" s="6">
        <f t="shared" ref="R27:R36" si="19">E115</f>
        <v>0.42209999999999998</v>
      </c>
      <c r="S27" s="67">
        <f t="shared" ref="S27:S36" si="20">E137</f>
        <v>0.42</v>
      </c>
      <c r="T27" s="93"/>
    </row>
    <row r="28" spans="1:28" x14ac:dyDescent="0.25">
      <c r="A28" s="2" t="s">
        <v>16</v>
      </c>
      <c r="B28" s="73">
        <v>0.66320000000000001</v>
      </c>
      <c r="C28" s="73">
        <v>0.158</v>
      </c>
      <c r="D28" s="73">
        <v>0.92669999999999997</v>
      </c>
      <c r="E28" s="73">
        <v>0.13300000000000001</v>
      </c>
      <c r="F28" s="74">
        <v>0.14380000000000001</v>
      </c>
      <c r="G28" s="8"/>
      <c r="H28" s="8"/>
      <c r="L28" s="17" t="s">
        <v>16</v>
      </c>
      <c r="M28" s="60">
        <f t="shared" si="14"/>
        <v>0.3468</v>
      </c>
      <c r="N28" s="6">
        <f t="shared" si="15"/>
        <v>0.13300000000000001</v>
      </c>
      <c r="O28" s="6">
        <f t="shared" si="16"/>
        <v>0.221</v>
      </c>
      <c r="P28" s="6">
        <f t="shared" si="17"/>
        <v>0.29049999999999998</v>
      </c>
      <c r="Q28" s="6">
        <f t="shared" si="18"/>
        <v>0.1709</v>
      </c>
      <c r="R28" s="6">
        <f t="shared" si="19"/>
        <v>0.42259999999999998</v>
      </c>
      <c r="S28" s="61">
        <f t="shared" si="20"/>
        <v>0.3765</v>
      </c>
      <c r="T28" s="93"/>
    </row>
    <row r="29" spans="1:28" x14ac:dyDescent="0.25">
      <c r="A29" s="2" t="s">
        <v>8</v>
      </c>
      <c r="B29" s="73">
        <v>0.83509999999999995</v>
      </c>
      <c r="C29" s="73">
        <v>0.2455</v>
      </c>
      <c r="D29" s="73">
        <v>0.94899999999999995</v>
      </c>
      <c r="E29" s="73">
        <v>0.217</v>
      </c>
      <c r="F29" s="74">
        <v>0.22969999999999999</v>
      </c>
      <c r="G29" s="8"/>
      <c r="H29" s="8"/>
      <c r="L29" s="17" t="s">
        <v>8</v>
      </c>
      <c r="M29" s="65">
        <f t="shared" si="14"/>
        <v>0.48149999999999998</v>
      </c>
      <c r="N29" s="6">
        <f t="shared" si="15"/>
        <v>0.217</v>
      </c>
      <c r="O29" s="6">
        <f t="shared" si="16"/>
        <v>0.28420000000000001</v>
      </c>
      <c r="P29" s="66">
        <f t="shared" si="17"/>
        <v>0.72189999999999999</v>
      </c>
      <c r="Q29" s="66">
        <f t="shared" si="18"/>
        <v>0.28260000000000002</v>
      </c>
      <c r="R29" s="66">
        <f t="shared" si="19"/>
        <v>0.50339999999999996</v>
      </c>
      <c r="S29" s="61">
        <f t="shared" si="20"/>
        <v>0.38240000000000002</v>
      </c>
      <c r="T29" s="93"/>
    </row>
    <row r="30" spans="1:28" ht="15.75" thickBot="1" x14ac:dyDescent="0.3">
      <c r="A30" s="4" t="s">
        <v>9</v>
      </c>
      <c r="B30" s="75">
        <v>0.64390000000000003</v>
      </c>
      <c r="C30" s="75">
        <v>0.15920000000000001</v>
      </c>
      <c r="D30" s="75">
        <v>0.91679999999999995</v>
      </c>
      <c r="E30" s="75">
        <v>0.13289999999999999</v>
      </c>
      <c r="F30" s="76">
        <v>0.14530000000000001</v>
      </c>
      <c r="G30" s="8"/>
      <c r="H30" s="8"/>
      <c r="J30" s="8">
        <f>MAX(E26:E30)</f>
        <v>0.2215</v>
      </c>
      <c r="K30" s="8"/>
      <c r="L30" s="17" t="s">
        <v>9</v>
      </c>
      <c r="M30" s="62">
        <f t="shared" si="14"/>
        <v>0.2979</v>
      </c>
      <c r="N30" s="63">
        <f t="shared" si="15"/>
        <v>0.13289999999999999</v>
      </c>
      <c r="O30" s="63">
        <f t="shared" si="16"/>
        <v>0.25390000000000001</v>
      </c>
      <c r="P30" s="63">
        <f t="shared" si="17"/>
        <v>0.4289</v>
      </c>
      <c r="Q30" s="63">
        <f t="shared" si="18"/>
        <v>0.20830000000000001</v>
      </c>
      <c r="R30" s="63">
        <f t="shared" si="19"/>
        <v>0.48659999999999998</v>
      </c>
      <c r="S30" s="64">
        <f t="shared" si="20"/>
        <v>0.36759999999999998</v>
      </c>
      <c r="T30" s="93"/>
    </row>
    <row r="31" spans="1:28" x14ac:dyDescent="0.25">
      <c r="A31" s="1" t="s">
        <v>5</v>
      </c>
      <c r="B31" s="71">
        <v>0.81579999999999997</v>
      </c>
      <c r="C31" s="71">
        <v>0.22969999999999999</v>
      </c>
      <c r="D31" s="71">
        <v>0.94010000000000005</v>
      </c>
      <c r="E31" s="71">
        <v>0.20519999999999999</v>
      </c>
      <c r="F31" s="72">
        <v>0.2162</v>
      </c>
      <c r="G31" s="8"/>
      <c r="H31" s="8"/>
      <c r="J31" s="8">
        <f>E31-J30</f>
        <v>-1.6300000000000009E-2</v>
      </c>
      <c r="K31" s="8"/>
      <c r="L31" s="17" t="s">
        <v>5</v>
      </c>
      <c r="M31" s="57">
        <f t="shared" si="14"/>
        <v>0.49149999999999999</v>
      </c>
      <c r="N31" s="58">
        <f t="shared" si="15"/>
        <v>0.20519999999999999</v>
      </c>
      <c r="O31" s="58">
        <f t="shared" si="16"/>
        <v>0.37569999999999998</v>
      </c>
      <c r="P31" s="58">
        <f t="shared" si="17"/>
        <v>0.84330000000000005</v>
      </c>
      <c r="Q31" s="58">
        <f t="shared" si="18"/>
        <v>0.30759999999999998</v>
      </c>
      <c r="R31" s="58">
        <f t="shared" si="19"/>
        <v>0.54549999999999998</v>
      </c>
      <c r="S31" s="59">
        <f t="shared" si="20"/>
        <v>0.5383</v>
      </c>
      <c r="T31" s="93"/>
    </row>
    <row r="32" spans="1:28" x14ac:dyDescent="0.25">
      <c r="A32" s="2" t="s">
        <v>6</v>
      </c>
      <c r="B32" s="73">
        <v>0.8175</v>
      </c>
      <c r="C32" s="73">
        <v>0.24210000000000001</v>
      </c>
      <c r="D32" s="73">
        <v>0.93759999999999999</v>
      </c>
      <c r="E32" s="73">
        <v>0.21659999999999999</v>
      </c>
      <c r="F32" s="74">
        <v>0.22800000000000001</v>
      </c>
      <c r="G32" s="5">
        <f>F32-F31</f>
        <v>1.1800000000000005E-2</v>
      </c>
      <c r="H32" s="5">
        <f>G32-G31</f>
        <v>1.1800000000000005E-2</v>
      </c>
      <c r="J32" s="8">
        <f>E32-J30</f>
        <v>-4.9000000000000155E-3</v>
      </c>
      <c r="K32" s="8"/>
      <c r="L32" s="17" t="s">
        <v>6</v>
      </c>
      <c r="M32" s="60">
        <f t="shared" si="14"/>
        <v>0.49149999999999999</v>
      </c>
      <c r="N32" s="6">
        <f t="shared" si="15"/>
        <v>0.21659999999999999</v>
      </c>
      <c r="O32" s="6">
        <f t="shared" si="16"/>
        <v>0.3755</v>
      </c>
      <c r="P32" s="6">
        <f t="shared" si="17"/>
        <v>0.84330000000000005</v>
      </c>
      <c r="Q32" s="6">
        <f t="shared" si="18"/>
        <v>0.30759999999999998</v>
      </c>
      <c r="R32" s="6">
        <f t="shared" si="19"/>
        <v>0.54549999999999998</v>
      </c>
      <c r="S32" s="61">
        <f t="shared" si="20"/>
        <v>0.54039999999999999</v>
      </c>
      <c r="T32" s="93"/>
    </row>
    <row r="33" spans="1:20" x14ac:dyDescent="0.25">
      <c r="A33" s="2" t="s">
        <v>10</v>
      </c>
      <c r="B33" s="73">
        <v>0.82979999999999998</v>
      </c>
      <c r="C33" s="73">
        <v>0.23</v>
      </c>
      <c r="D33" s="73">
        <v>0.94940000000000002</v>
      </c>
      <c r="E33" s="73">
        <v>0.20469999999999999</v>
      </c>
      <c r="F33" s="74">
        <v>0.21690000000000001</v>
      </c>
      <c r="G33" s="5"/>
      <c r="H33" s="5"/>
      <c r="J33" s="8">
        <f>E33-J30</f>
        <v>-1.6800000000000009E-2</v>
      </c>
      <c r="K33" s="8"/>
      <c r="L33" s="17" t="s">
        <v>10</v>
      </c>
      <c r="M33" s="60">
        <f t="shared" si="14"/>
        <v>0.46229999999999999</v>
      </c>
      <c r="N33" s="6">
        <f t="shared" si="15"/>
        <v>0.20469999999999999</v>
      </c>
      <c r="O33" s="6">
        <f t="shared" si="16"/>
        <v>0.29380000000000001</v>
      </c>
      <c r="P33" s="6">
        <f t="shared" si="17"/>
        <v>0.78339999999999999</v>
      </c>
      <c r="Q33" s="6">
        <f t="shared" si="18"/>
        <v>0.27779999999999999</v>
      </c>
      <c r="R33" s="6">
        <f t="shared" si="19"/>
        <v>0.4819</v>
      </c>
      <c r="S33" s="61">
        <f t="shared" si="20"/>
        <v>0.46760000000000002</v>
      </c>
      <c r="T33" s="93"/>
    </row>
    <row r="34" spans="1:20" x14ac:dyDescent="0.25">
      <c r="A34" s="2" t="s">
        <v>11</v>
      </c>
      <c r="B34" s="73">
        <v>0.82979999999999998</v>
      </c>
      <c r="C34" s="73">
        <v>0.23</v>
      </c>
      <c r="D34" s="73">
        <v>0.94940000000000002</v>
      </c>
      <c r="E34" s="73">
        <v>0.20469999999999999</v>
      </c>
      <c r="F34" s="74">
        <v>0.21690000000000001</v>
      </c>
      <c r="G34" s="5">
        <f>F34-F33</f>
        <v>0</v>
      </c>
      <c r="H34" s="5">
        <f>G34-G33</f>
        <v>0</v>
      </c>
      <c r="J34" s="8">
        <f>E34-J30</f>
        <v>-1.6800000000000009E-2</v>
      </c>
      <c r="K34" s="8"/>
      <c r="L34" s="17" t="s">
        <v>11</v>
      </c>
      <c r="M34" s="60">
        <f t="shared" si="14"/>
        <v>0.46229999999999999</v>
      </c>
      <c r="N34" s="6">
        <f t="shared" si="15"/>
        <v>0.20469999999999999</v>
      </c>
      <c r="O34" s="6">
        <f t="shared" si="16"/>
        <v>0.29380000000000001</v>
      </c>
      <c r="P34" s="6">
        <f t="shared" si="17"/>
        <v>0.78339999999999999</v>
      </c>
      <c r="Q34" s="6">
        <f t="shared" si="18"/>
        <v>0.27779999999999999</v>
      </c>
      <c r="R34" s="6">
        <f t="shared" si="19"/>
        <v>0.4819</v>
      </c>
      <c r="S34" s="61">
        <f t="shared" si="20"/>
        <v>0.46760000000000002</v>
      </c>
      <c r="T34" s="93"/>
    </row>
    <row r="35" spans="1:20" x14ac:dyDescent="0.25">
      <c r="A35" s="2" t="s">
        <v>12</v>
      </c>
      <c r="B35" s="73">
        <v>0.66490000000000005</v>
      </c>
      <c r="C35" s="73">
        <v>0.1573</v>
      </c>
      <c r="D35" s="73">
        <v>0.92700000000000005</v>
      </c>
      <c r="E35" s="73">
        <v>0.13289999999999999</v>
      </c>
      <c r="F35" s="74">
        <v>0.1434</v>
      </c>
      <c r="G35" s="5"/>
      <c r="H35" s="5"/>
      <c r="J35" s="8">
        <f>E35-J30</f>
        <v>-8.8600000000000012E-2</v>
      </c>
      <c r="K35" s="8"/>
      <c r="L35" s="17" t="s">
        <v>12</v>
      </c>
      <c r="M35" s="60">
        <f t="shared" si="14"/>
        <v>0.37140000000000001</v>
      </c>
      <c r="N35" s="6">
        <f t="shared" si="15"/>
        <v>0.13289999999999999</v>
      </c>
      <c r="O35" s="6">
        <f t="shared" si="16"/>
        <v>0.2422</v>
      </c>
      <c r="P35" s="6">
        <f t="shared" si="17"/>
        <v>0.28599999999999998</v>
      </c>
      <c r="Q35" s="6">
        <f t="shared" si="18"/>
        <v>0.1724</v>
      </c>
      <c r="R35" s="6">
        <f t="shared" si="19"/>
        <v>0.43630000000000002</v>
      </c>
      <c r="S35" s="61">
        <f t="shared" si="20"/>
        <v>0.38879999999999998</v>
      </c>
      <c r="T35" s="93"/>
    </row>
    <row r="36" spans="1:20" x14ac:dyDescent="0.25">
      <c r="A36" s="2" t="s">
        <v>13</v>
      </c>
      <c r="B36" s="73">
        <v>0.55610000000000004</v>
      </c>
      <c r="C36" s="73">
        <v>0.13569999999999999</v>
      </c>
      <c r="D36" s="73">
        <v>0.89090000000000003</v>
      </c>
      <c r="E36" s="73">
        <v>0.1134</v>
      </c>
      <c r="F36" s="74">
        <v>0.1237</v>
      </c>
      <c r="G36" s="5">
        <f>F36-F35</f>
        <v>-1.9699999999999995E-2</v>
      </c>
      <c r="H36" s="5"/>
      <c r="J36" s="8">
        <f>E36-J30</f>
        <v>-0.1081</v>
      </c>
      <c r="K36" s="8"/>
      <c r="L36" s="17" t="s">
        <v>13</v>
      </c>
      <c r="M36" s="60">
        <f t="shared" si="14"/>
        <v>0.25819999999999999</v>
      </c>
      <c r="N36" s="6">
        <f t="shared" si="15"/>
        <v>0.1134</v>
      </c>
      <c r="O36" s="6">
        <f t="shared" si="16"/>
        <v>0.13900000000000001</v>
      </c>
      <c r="P36" s="6">
        <f t="shared" si="17"/>
        <v>0.29870000000000002</v>
      </c>
      <c r="Q36" s="6">
        <f t="shared" si="18"/>
        <v>0.1152</v>
      </c>
      <c r="R36" s="6">
        <f t="shared" si="19"/>
        <v>0.28189999999999998</v>
      </c>
      <c r="S36" s="61">
        <f t="shared" si="20"/>
        <v>0.24410000000000001</v>
      </c>
      <c r="T36" s="93"/>
    </row>
    <row r="37" spans="1:20" x14ac:dyDescent="0.25">
      <c r="A37" s="2" t="s">
        <v>14</v>
      </c>
      <c r="B37" s="73">
        <v>0.80349999999999999</v>
      </c>
      <c r="C37" s="73">
        <v>0.23100000000000001</v>
      </c>
      <c r="D37" s="73">
        <v>0.93799999999999994</v>
      </c>
      <c r="E37" s="73">
        <v>0.2031</v>
      </c>
      <c r="F37" s="74">
        <v>0.215</v>
      </c>
      <c r="G37" s="5"/>
      <c r="H37" s="5"/>
      <c r="J37" s="8">
        <f>E37-J30</f>
        <v>-1.84E-2</v>
      </c>
      <c r="K37" s="8"/>
      <c r="L37" s="17" t="s">
        <v>14</v>
      </c>
      <c r="M37" s="60">
        <f t="shared" si="14"/>
        <v>0.4773</v>
      </c>
      <c r="N37" s="6">
        <f t="shared" ref="N37:N44" si="21">E37</f>
        <v>0.2031</v>
      </c>
      <c r="O37" s="6">
        <f t="shared" ref="O37:O44" si="22">E59</f>
        <v>0.37109999999999999</v>
      </c>
      <c r="P37" s="6">
        <f t="shared" ref="P37:P44" si="23">E81</f>
        <v>0.77910000000000001</v>
      </c>
      <c r="Q37" s="6">
        <f t="shared" ref="Q37:Q44" si="24">E103</f>
        <v>0.33329999999999999</v>
      </c>
      <c r="R37" s="66">
        <f t="shared" ref="R37:R44" si="25">E125</f>
        <v>0.54820000000000002</v>
      </c>
      <c r="S37" s="61">
        <f t="shared" ref="S37:S44" si="26">E147</f>
        <v>0.53890000000000005</v>
      </c>
      <c r="T37" s="93"/>
    </row>
    <row r="38" spans="1:20" x14ac:dyDescent="0.25">
      <c r="A38" s="2" t="s">
        <v>15</v>
      </c>
      <c r="B38" s="73">
        <v>0.74739999999999995</v>
      </c>
      <c r="C38" s="73">
        <v>0.20230000000000001</v>
      </c>
      <c r="D38" s="73">
        <v>0.92630000000000001</v>
      </c>
      <c r="E38" s="73">
        <v>0.17169999999999999</v>
      </c>
      <c r="F38" s="74">
        <v>0.18329999999999999</v>
      </c>
      <c r="G38" s="5">
        <f>F38-F37</f>
        <v>-3.1700000000000006E-2</v>
      </c>
      <c r="H38" s="5">
        <f>G38-G37</f>
        <v>-3.1700000000000006E-2</v>
      </c>
      <c r="J38" s="8">
        <f>E38-J30</f>
        <v>-4.9800000000000011E-2</v>
      </c>
      <c r="K38" s="8"/>
      <c r="L38" s="17" t="s">
        <v>15</v>
      </c>
      <c r="M38" s="60">
        <f t="shared" si="14"/>
        <v>0.46089999999999998</v>
      </c>
      <c r="N38" s="6">
        <f t="shared" si="21"/>
        <v>0.17169999999999999</v>
      </c>
      <c r="O38" s="6">
        <f t="shared" si="22"/>
        <v>0.29870000000000002</v>
      </c>
      <c r="P38" s="6">
        <f t="shared" si="23"/>
        <v>0.82540000000000002</v>
      </c>
      <c r="Q38" s="6">
        <f t="shared" si="24"/>
        <v>0.2722</v>
      </c>
      <c r="R38" s="6">
        <f t="shared" si="25"/>
        <v>0.4955</v>
      </c>
      <c r="S38" s="61">
        <f t="shared" si="26"/>
        <v>0.44529999999999997</v>
      </c>
      <c r="T38" s="93"/>
    </row>
    <row r="39" spans="1:20" x14ac:dyDescent="0.25">
      <c r="A39" s="9" t="s">
        <v>17</v>
      </c>
      <c r="B39" s="73">
        <v>0.81930000000000003</v>
      </c>
      <c r="C39" s="73">
        <v>0.24779999999999999</v>
      </c>
      <c r="D39" s="73">
        <v>0.93689999999999996</v>
      </c>
      <c r="E39" s="73">
        <v>0.22320000000000001</v>
      </c>
      <c r="F39" s="74">
        <v>0.23419999999999999</v>
      </c>
      <c r="G39" s="5"/>
      <c r="H39" s="5"/>
      <c r="J39" s="8">
        <f>E39-J30</f>
        <v>1.7000000000000071E-3</v>
      </c>
      <c r="K39" s="8"/>
      <c r="L39" s="17" t="s">
        <v>17</v>
      </c>
      <c r="M39" s="60">
        <f t="shared" si="14"/>
        <v>0.50529999999999997</v>
      </c>
      <c r="N39" s="6">
        <f t="shared" si="21"/>
        <v>0.22320000000000001</v>
      </c>
      <c r="O39" s="6">
        <f t="shared" si="22"/>
        <v>0.38819999999999999</v>
      </c>
      <c r="P39" s="66">
        <f t="shared" si="23"/>
        <v>0.91569999999999996</v>
      </c>
      <c r="Q39" s="66">
        <f t="shared" si="24"/>
        <v>0.3493</v>
      </c>
      <c r="R39" s="6">
        <f t="shared" si="25"/>
        <v>0.54549999999999998</v>
      </c>
      <c r="S39" s="61">
        <f t="shared" si="26"/>
        <v>0.53100000000000003</v>
      </c>
      <c r="T39" s="93"/>
    </row>
    <row r="40" spans="1:20" ht="15.75" thickBot="1" x14ac:dyDescent="0.3">
      <c r="A40" s="11" t="s">
        <v>18</v>
      </c>
      <c r="B40" s="75">
        <v>0.81930000000000003</v>
      </c>
      <c r="C40" s="75">
        <v>0.24779999999999999</v>
      </c>
      <c r="D40" s="75">
        <v>0.93689999999999996</v>
      </c>
      <c r="E40" s="75">
        <v>0.22320000000000001</v>
      </c>
      <c r="F40" s="76">
        <v>0.23419999999999999</v>
      </c>
      <c r="G40" s="5">
        <f>F40-F39</f>
        <v>0</v>
      </c>
      <c r="H40" s="5">
        <f>G40-G39</f>
        <v>0</v>
      </c>
      <c r="J40" s="8">
        <f>E40-J30</f>
        <v>1.7000000000000071E-3</v>
      </c>
      <c r="K40" s="8"/>
      <c r="L40" s="17" t="s">
        <v>18</v>
      </c>
      <c r="M40" s="62">
        <f t="shared" si="14"/>
        <v>0.50529999999999997</v>
      </c>
      <c r="N40" s="63">
        <f t="shared" si="21"/>
        <v>0.22320000000000001</v>
      </c>
      <c r="O40" s="63">
        <f t="shared" si="22"/>
        <v>0.38819999999999999</v>
      </c>
      <c r="P40" s="70">
        <f t="shared" si="23"/>
        <v>0.91569999999999996</v>
      </c>
      <c r="Q40" s="70">
        <f t="shared" si="24"/>
        <v>0.3493</v>
      </c>
      <c r="R40" s="63">
        <f t="shared" si="25"/>
        <v>0.54549999999999998</v>
      </c>
      <c r="S40" s="64">
        <f t="shared" si="26"/>
        <v>0.53100000000000003</v>
      </c>
      <c r="T40" s="93"/>
    </row>
    <row r="41" spans="1:20" x14ac:dyDescent="0.25">
      <c r="A41" s="13" t="s">
        <v>29</v>
      </c>
      <c r="B41" s="71">
        <v>0.84209999999999996</v>
      </c>
      <c r="C41" s="71">
        <v>0.2676</v>
      </c>
      <c r="D41" s="71">
        <v>0.94469999999999998</v>
      </c>
      <c r="E41" s="71">
        <v>0.2419</v>
      </c>
      <c r="F41" s="72">
        <v>0.25440000000000002</v>
      </c>
      <c r="G41" s="5"/>
      <c r="H41" s="5"/>
      <c r="J41" s="8">
        <f>E41-J30</f>
        <v>2.0400000000000001E-2</v>
      </c>
      <c r="K41" s="8"/>
      <c r="L41" s="17" t="s">
        <v>93</v>
      </c>
      <c r="M41" s="57">
        <f t="shared" si="14"/>
        <v>0.5403</v>
      </c>
      <c r="N41" s="69">
        <f t="shared" si="21"/>
        <v>0.2419</v>
      </c>
      <c r="O41" s="69">
        <f t="shared" si="22"/>
        <v>0.39429999999999998</v>
      </c>
      <c r="P41" s="69">
        <f t="shared" si="23"/>
        <v>0.91569999999999996</v>
      </c>
      <c r="Q41" s="58">
        <f t="shared" si="24"/>
        <v>0.32500000000000001</v>
      </c>
      <c r="R41" s="58">
        <f t="shared" si="25"/>
        <v>0.54110000000000003</v>
      </c>
      <c r="S41" s="59">
        <f t="shared" si="26"/>
        <v>0.53310000000000002</v>
      </c>
      <c r="T41" s="93"/>
    </row>
    <row r="42" spans="1:20" x14ac:dyDescent="0.25">
      <c r="A42" s="9" t="s">
        <v>30</v>
      </c>
      <c r="B42" s="73">
        <v>0.84040000000000004</v>
      </c>
      <c r="C42" s="73">
        <v>0.2611</v>
      </c>
      <c r="D42" s="73">
        <v>0.9456</v>
      </c>
      <c r="E42" s="73">
        <v>0.23499999999999999</v>
      </c>
      <c r="F42" s="74">
        <v>0.24759999999999999</v>
      </c>
      <c r="G42" s="5">
        <f>F42-F41</f>
        <v>-6.8000000000000282E-3</v>
      </c>
      <c r="H42" s="5">
        <f>G42-G41</f>
        <v>-6.8000000000000282E-3</v>
      </c>
      <c r="J42" s="8">
        <f>E42-J30</f>
        <v>1.3499999999999984E-2</v>
      </c>
      <c r="K42" s="8"/>
      <c r="L42" s="17" t="s">
        <v>94</v>
      </c>
      <c r="M42" s="60">
        <f t="shared" si="14"/>
        <v>0.55200000000000005</v>
      </c>
      <c r="N42" s="6">
        <f t="shared" si="21"/>
        <v>0.23499999999999999</v>
      </c>
      <c r="O42" s="6">
        <f t="shared" si="22"/>
        <v>0.371</v>
      </c>
      <c r="P42" s="66">
        <f t="shared" si="23"/>
        <v>0.91569999999999996</v>
      </c>
      <c r="Q42" s="6">
        <f t="shared" si="24"/>
        <v>0.31080000000000002</v>
      </c>
      <c r="R42" s="6">
        <f t="shared" si="25"/>
        <v>0.49559999999999998</v>
      </c>
      <c r="S42" s="61">
        <f t="shared" si="26"/>
        <v>0.50980000000000003</v>
      </c>
      <c r="T42" s="93"/>
    </row>
    <row r="43" spans="1:20" x14ac:dyDescent="0.25">
      <c r="A43" s="9" t="s">
        <v>55</v>
      </c>
      <c r="B43" s="73">
        <v>0.83160000000000001</v>
      </c>
      <c r="C43" s="73">
        <v>0.25829999999999997</v>
      </c>
      <c r="D43" s="73">
        <v>0.94030000000000002</v>
      </c>
      <c r="E43" s="73">
        <v>0.22919999999999999</v>
      </c>
      <c r="F43" s="74">
        <v>0.24249999999999999</v>
      </c>
      <c r="G43" s="5"/>
      <c r="H43" s="5"/>
      <c r="J43" s="8">
        <f>E43-J30</f>
        <v>7.6999999999999846E-3</v>
      </c>
      <c r="K43" s="8"/>
      <c r="L43" s="17" t="s">
        <v>95</v>
      </c>
      <c r="M43" s="60">
        <f t="shared" si="14"/>
        <v>0.53869999999999996</v>
      </c>
      <c r="N43" s="6">
        <f t="shared" si="21"/>
        <v>0.22919999999999999</v>
      </c>
      <c r="O43" s="6">
        <f t="shared" si="22"/>
        <v>0.38269999999999998</v>
      </c>
      <c r="P43" s="6">
        <f t="shared" si="23"/>
        <v>0.84119999999999995</v>
      </c>
      <c r="Q43" s="6">
        <f t="shared" si="24"/>
        <v>0.29199999999999998</v>
      </c>
      <c r="R43" s="6">
        <f t="shared" si="25"/>
        <v>0.53979999999999995</v>
      </c>
      <c r="S43" s="67">
        <f t="shared" si="26"/>
        <v>0.5464</v>
      </c>
      <c r="T43" s="93"/>
    </row>
    <row r="44" spans="1:20" ht="15.75" thickBot="1" x14ac:dyDescent="0.3">
      <c r="A44" s="11" t="s">
        <v>56</v>
      </c>
      <c r="B44" s="75">
        <v>0.83860000000000001</v>
      </c>
      <c r="C44" s="75">
        <v>0.26690000000000003</v>
      </c>
      <c r="D44" s="75">
        <v>0.94340000000000002</v>
      </c>
      <c r="E44" s="75">
        <v>0.24049999999999999</v>
      </c>
      <c r="F44" s="76">
        <v>0.25319999999999998</v>
      </c>
      <c r="G44" s="5">
        <f>F44-F43</f>
        <v>1.0699999999999987E-2</v>
      </c>
      <c r="H44" s="5">
        <f>G44-G43</f>
        <v>1.0699999999999987E-2</v>
      </c>
      <c r="J44" s="8">
        <f>E44-J30</f>
        <v>1.8999999999999989E-2</v>
      </c>
      <c r="K44" s="8"/>
      <c r="L44" s="17" t="s">
        <v>96</v>
      </c>
      <c r="M44" s="68">
        <f t="shared" si="14"/>
        <v>0.55710000000000004</v>
      </c>
      <c r="N44" s="63">
        <f t="shared" si="21"/>
        <v>0.24049999999999999</v>
      </c>
      <c r="O44" s="63">
        <f t="shared" si="22"/>
        <v>0.36990000000000001</v>
      </c>
      <c r="P44" s="63">
        <f t="shared" si="23"/>
        <v>0.78259999999999996</v>
      </c>
      <c r="Q44" s="63">
        <f t="shared" si="24"/>
        <v>0.27739999999999998</v>
      </c>
      <c r="R44" s="63">
        <f t="shared" si="25"/>
        <v>0.55300000000000005</v>
      </c>
      <c r="S44" s="64">
        <f t="shared" si="26"/>
        <v>0.53249999999999997</v>
      </c>
      <c r="T44" s="93"/>
    </row>
    <row r="45" spans="1:20" x14ac:dyDescent="0.25">
      <c r="F45" s="15"/>
      <c r="G45" s="5">
        <f>SUM(G32:G44)</f>
        <v>-3.5700000000000037E-2</v>
      </c>
      <c r="H45" s="5">
        <f>SUM(H32:H44)</f>
        <v>-1.6000000000000042E-2</v>
      </c>
    </row>
    <row r="46" spans="1:20" x14ac:dyDescent="0.25">
      <c r="A46" t="s">
        <v>23</v>
      </c>
      <c r="F46" s="15"/>
      <c r="G46" s="5"/>
      <c r="H46" s="8"/>
    </row>
    <row r="47" spans="1:20" ht="15.75" thickBot="1" x14ac:dyDescent="0.3">
      <c r="A47" t="s">
        <v>1</v>
      </c>
      <c r="B47" s="15" t="s">
        <v>4</v>
      </c>
      <c r="C47" s="15" t="s">
        <v>2</v>
      </c>
      <c r="D47" s="15" t="s">
        <v>3</v>
      </c>
      <c r="E47" s="15" t="s">
        <v>51</v>
      </c>
      <c r="F47" s="15" t="s">
        <v>52</v>
      </c>
      <c r="G47" s="7"/>
      <c r="H47" s="8"/>
    </row>
    <row r="48" spans="1:20" x14ac:dyDescent="0.25">
      <c r="A48" s="1" t="s">
        <v>7</v>
      </c>
      <c r="B48" s="71">
        <v>0.44440000000000002</v>
      </c>
      <c r="C48" s="71">
        <v>0.18160000000000001</v>
      </c>
      <c r="D48" s="71">
        <v>0.80720000000000003</v>
      </c>
      <c r="E48" s="71">
        <v>0.13900000000000001</v>
      </c>
      <c r="F48" s="72">
        <v>0.15060000000000001</v>
      </c>
      <c r="G48" s="8"/>
      <c r="H48" s="8"/>
    </row>
    <row r="49" spans="1:13" x14ac:dyDescent="0.25">
      <c r="A49" s="2" t="s">
        <v>21</v>
      </c>
      <c r="B49" s="73">
        <v>0.75609999999999999</v>
      </c>
      <c r="C49" s="73">
        <v>0.33350000000000002</v>
      </c>
      <c r="D49" s="73">
        <v>0.88070000000000004</v>
      </c>
      <c r="E49" s="73">
        <v>0.29270000000000002</v>
      </c>
      <c r="F49" s="74">
        <v>0.31359999999999999</v>
      </c>
      <c r="G49" s="8"/>
      <c r="H49" s="8"/>
    </row>
    <row r="50" spans="1:13" x14ac:dyDescent="0.25">
      <c r="A50" s="2" t="s">
        <v>16</v>
      </c>
      <c r="B50" s="73">
        <v>0.61250000000000004</v>
      </c>
      <c r="C50" s="73">
        <v>0.28120000000000001</v>
      </c>
      <c r="D50" s="73">
        <v>0.81840000000000002</v>
      </c>
      <c r="E50" s="73">
        <v>0.221</v>
      </c>
      <c r="F50" s="74">
        <v>0.2369</v>
      </c>
      <c r="G50" s="8"/>
      <c r="H50" s="8"/>
    </row>
    <row r="51" spans="1:13" x14ac:dyDescent="0.25">
      <c r="A51" s="2" t="s">
        <v>8</v>
      </c>
      <c r="B51" s="73">
        <v>0.75070000000000003</v>
      </c>
      <c r="C51" s="73">
        <v>0.35010000000000002</v>
      </c>
      <c r="D51" s="73">
        <v>0.88260000000000005</v>
      </c>
      <c r="E51" s="73">
        <v>0.28420000000000001</v>
      </c>
      <c r="F51" s="74">
        <v>0.30470000000000003</v>
      </c>
      <c r="G51" s="8"/>
      <c r="H51" s="8"/>
    </row>
    <row r="52" spans="1:13" ht="15.75" thickBot="1" x14ac:dyDescent="0.3">
      <c r="A52" s="4" t="s">
        <v>9</v>
      </c>
      <c r="B52" s="75">
        <v>0.7046</v>
      </c>
      <c r="C52" s="75">
        <v>0.30559999999999998</v>
      </c>
      <c r="D52" s="75">
        <v>0.87229999999999996</v>
      </c>
      <c r="E52" s="75">
        <v>0.25390000000000001</v>
      </c>
      <c r="F52" s="76">
        <v>0.27900000000000003</v>
      </c>
      <c r="G52" s="8"/>
      <c r="H52" s="8"/>
      <c r="J52" s="8">
        <f>MAX(E48:E52)</f>
        <v>0.29270000000000002</v>
      </c>
      <c r="K52" s="8"/>
      <c r="L52" s="21"/>
      <c r="M52" s="8"/>
    </row>
    <row r="53" spans="1:13" x14ac:dyDescent="0.25">
      <c r="A53" s="10" t="s">
        <v>5</v>
      </c>
      <c r="B53" s="71">
        <v>0.82379999999999998</v>
      </c>
      <c r="C53" s="71">
        <v>0.43969999999999998</v>
      </c>
      <c r="D53" s="71">
        <v>0.88719999999999999</v>
      </c>
      <c r="E53" s="71">
        <v>0.37569999999999998</v>
      </c>
      <c r="F53" s="72">
        <v>0.39300000000000002</v>
      </c>
      <c r="G53" s="8"/>
      <c r="H53" s="8"/>
      <c r="J53" s="8">
        <f>E53-J52</f>
        <v>8.2999999999999963E-2</v>
      </c>
      <c r="K53" s="8"/>
      <c r="L53" s="21"/>
      <c r="M53" s="8"/>
    </row>
    <row r="54" spans="1:13" x14ac:dyDescent="0.25">
      <c r="A54" s="9" t="s">
        <v>6</v>
      </c>
      <c r="B54" s="73">
        <v>0.82379999999999998</v>
      </c>
      <c r="C54" s="73">
        <v>0.43959999999999999</v>
      </c>
      <c r="D54" s="73">
        <v>0.88719999999999999</v>
      </c>
      <c r="E54" s="73">
        <v>0.3755</v>
      </c>
      <c r="F54" s="74">
        <v>0.39279999999999998</v>
      </c>
      <c r="G54" s="5">
        <f>F54-F53</f>
        <v>-2.0000000000003348E-4</v>
      </c>
      <c r="H54" s="5">
        <f>G54-G53</f>
        <v>-2.0000000000003348E-4</v>
      </c>
      <c r="J54" s="8">
        <f>E54-J52</f>
        <v>8.2799999999999985E-2</v>
      </c>
      <c r="K54" s="8"/>
      <c r="L54" s="21"/>
      <c r="M54" s="8"/>
    </row>
    <row r="55" spans="1:13" x14ac:dyDescent="0.25">
      <c r="A55" s="9" t="s">
        <v>10</v>
      </c>
      <c r="B55" s="73">
        <v>0.80489999999999995</v>
      </c>
      <c r="C55" s="73">
        <v>0.35799999999999998</v>
      </c>
      <c r="D55" s="73">
        <v>0.89529999999999998</v>
      </c>
      <c r="E55" s="73">
        <v>0.29380000000000001</v>
      </c>
      <c r="F55" s="74">
        <v>0.31290000000000001</v>
      </c>
      <c r="G55" s="5"/>
      <c r="H55" s="5"/>
      <c r="J55" s="8">
        <f>E55-J52</f>
        <v>1.0999999999999899E-3</v>
      </c>
      <c r="K55" s="8"/>
      <c r="L55" s="21"/>
      <c r="M55" s="8"/>
    </row>
    <row r="56" spans="1:13" x14ac:dyDescent="0.25">
      <c r="A56" s="9" t="s">
        <v>11</v>
      </c>
      <c r="B56" s="73">
        <v>0.80489999999999995</v>
      </c>
      <c r="C56" s="73">
        <v>0.35799999999999998</v>
      </c>
      <c r="D56" s="73">
        <v>0.89529999999999998</v>
      </c>
      <c r="E56" s="73">
        <v>0.29380000000000001</v>
      </c>
      <c r="F56" s="74">
        <v>0.31290000000000001</v>
      </c>
      <c r="G56" s="5">
        <f>F56-F55</f>
        <v>0</v>
      </c>
      <c r="H56" s="5">
        <f>G56-G55</f>
        <v>0</v>
      </c>
      <c r="J56" s="8">
        <f>E56-J52</f>
        <v>1.0999999999999899E-3</v>
      </c>
      <c r="K56" s="8"/>
      <c r="L56" s="21"/>
      <c r="M56" s="8"/>
    </row>
    <row r="57" spans="1:13" x14ac:dyDescent="0.25">
      <c r="A57" s="2" t="s">
        <v>12</v>
      </c>
      <c r="B57" s="73">
        <v>0.6341</v>
      </c>
      <c r="C57" s="73">
        <v>0.30020000000000002</v>
      </c>
      <c r="D57" s="73">
        <v>0.81799999999999995</v>
      </c>
      <c r="E57" s="73">
        <v>0.2422</v>
      </c>
      <c r="F57" s="74">
        <v>0.25719999999999998</v>
      </c>
      <c r="G57" s="5"/>
      <c r="H57" s="5"/>
      <c r="J57" s="8">
        <f>E57-J52</f>
        <v>-5.0500000000000017E-2</v>
      </c>
      <c r="K57" s="8"/>
      <c r="L57" s="21"/>
      <c r="M57" s="8"/>
    </row>
    <row r="58" spans="1:13" x14ac:dyDescent="0.25">
      <c r="A58" s="2" t="s">
        <v>13</v>
      </c>
      <c r="B58" s="73">
        <v>0.44440000000000002</v>
      </c>
      <c r="C58" s="73">
        <v>0.18160000000000001</v>
      </c>
      <c r="D58" s="73">
        <v>0.80720000000000003</v>
      </c>
      <c r="E58" s="73">
        <v>0.13900000000000001</v>
      </c>
      <c r="F58" s="74">
        <v>0.15060000000000001</v>
      </c>
      <c r="G58" s="5">
        <f>F58-F57</f>
        <v>-0.10659999999999997</v>
      </c>
      <c r="H58" s="5"/>
      <c r="J58" s="8">
        <f>E58-J52</f>
        <v>-0.1537</v>
      </c>
      <c r="K58" s="8"/>
      <c r="L58" s="21"/>
      <c r="M58" s="8"/>
    </row>
    <row r="59" spans="1:13" x14ac:dyDescent="0.25">
      <c r="A59" s="9" t="s">
        <v>14</v>
      </c>
      <c r="B59" s="73">
        <v>0.81569999999999998</v>
      </c>
      <c r="C59" s="73">
        <v>0.43540000000000001</v>
      </c>
      <c r="D59" s="73">
        <v>0.8831</v>
      </c>
      <c r="E59" s="73">
        <v>0.37109999999999999</v>
      </c>
      <c r="F59" s="74">
        <v>0.38840000000000002</v>
      </c>
      <c r="G59" s="5"/>
      <c r="H59" s="5"/>
      <c r="J59" s="8">
        <f>E59-J52</f>
        <v>7.839999999999997E-2</v>
      </c>
      <c r="K59" s="8"/>
      <c r="L59" s="21"/>
      <c r="M59" s="8"/>
    </row>
    <row r="60" spans="1:13" x14ac:dyDescent="0.25">
      <c r="A60" s="9" t="s">
        <v>15</v>
      </c>
      <c r="B60" s="73">
        <v>0.74529999999999996</v>
      </c>
      <c r="C60" s="73">
        <v>0.35880000000000001</v>
      </c>
      <c r="D60" s="73">
        <v>0.86119999999999997</v>
      </c>
      <c r="E60" s="73">
        <v>0.29870000000000002</v>
      </c>
      <c r="F60" s="74">
        <v>0.31380000000000002</v>
      </c>
      <c r="G60" s="5">
        <f>F60-F59</f>
        <v>-7.46E-2</v>
      </c>
      <c r="H60" s="5">
        <f>G60-G59</f>
        <v>-7.46E-2</v>
      </c>
      <c r="J60" s="8">
        <f>E60-J52</f>
        <v>6.0000000000000053E-3</v>
      </c>
      <c r="K60" s="8"/>
      <c r="L60" s="21"/>
      <c r="M60" s="8"/>
    </row>
    <row r="61" spans="1:13" x14ac:dyDescent="0.25">
      <c r="A61" s="9" t="s">
        <v>17</v>
      </c>
      <c r="B61" s="73">
        <v>0.82930000000000004</v>
      </c>
      <c r="C61" s="73">
        <v>0.45229999999999998</v>
      </c>
      <c r="D61" s="73">
        <v>0.88649999999999995</v>
      </c>
      <c r="E61" s="73">
        <v>0.38819999999999999</v>
      </c>
      <c r="F61" s="74">
        <v>0.40489999999999998</v>
      </c>
      <c r="G61" s="5"/>
      <c r="H61" s="5"/>
      <c r="J61" s="8">
        <f>E61-J52</f>
        <v>9.5499999999999974E-2</v>
      </c>
      <c r="K61" s="8"/>
      <c r="L61" s="21"/>
      <c r="M61" s="8"/>
    </row>
    <row r="62" spans="1:13" ht="15.75" thickBot="1" x14ac:dyDescent="0.3">
      <c r="A62" s="11" t="s">
        <v>18</v>
      </c>
      <c r="B62" s="75">
        <v>0.82930000000000004</v>
      </c>
      <c r="C62" s="75">
        <v>0.45229999999999998</v>
      </c>
      <c r="D62" s="75">
        <v>0.88649999999999995</v>
      </c>
      <c r="E62" s="75">
        <v>0.38819999999999999</v>
      </c>
      <c r="F62" s="76">
        <v>0.40489999999999998</v>
      </c>
      <c r="G62" s="5">
        <f>F62-F61</f>
        <v>0</v>
      </c>
      <c r="H62" s="5">
        <f>G62-G61</f>
        <v>0</v>
      </c>
      <c r="J62" s="8">
        <f>E62-J52</f>
        <v>9.5499999999999974E-2</v>
      </c>
      <c r="K62" s="8"/>
      <c r="L62" s="21"/>
      <c r="M62" s="8"/>
    </row>
    <row r="63" spans="1:13" x14ac:dyDescent="0.25">
      <c r="A63" s="13" t="s">
        <v>29</v>
      </c>
      <c r="B63" s="71">
        <v>0.8347</v>
      </c>
      <c r="C63" s="71">
        <v>0.45729999999999998</v>
      </c>
      <c r="D63" s="71">
        <v>0.89080000000000004</v>
      </c>
      <c r="E63" s="71">
        <v>0.39429999999999998</v>
      </c>
      <c r="F63" s="72">
        <v>0.4113</v>
      </c>
      <c r="G63" s="5"/>
      <c r="H63" s="5"/>
      <c r="J63" s="8">
        <f>E63-J52</f>
        <v>0.10159999999999997</v>
      </c>
      <c r="K63" s="8"/>
      <c r="L63" s="21"/>
      <c r="M63" s="8"/>
    </row>
    <row r="64" spans="1:13" x14ac:dyDescent="0.25">
      <c r="A64" s="9" t="s">
        <v>30</v>
      </c>
      <c r="B64" s="73">
        <v>0.83199999999999996</v>
      </c>
      <c r="C64" s="73">
        <v>0.43109999999999998</v>
      </c>
      <c r="D64" s="73">
        <v>0.89559999999999995</v>
      </c>
      <c r="E64" s="73">
        <v>0.371</v>
      </c>
      <c r="F64" s="74">
        <v>0.38740000000000002</v>
      </c>
      <c r="G64" s="5">
        <f>F64-F63</f>
        <v>-2.3899999999999977E-2</v>
      </c>
      <c r="H64" s="5">
        <f>G64-G63</f>
        <v>-2.3899999999999977E-2</v>
      </c>
      <c r="J64" s="8">
        <f>E64-J52</f>
        <v>7.8299999999999981E-2</v>
      </c>
      <c r="K64" s="8"/>
      <c r="L64" s="21"/>
      <c r="M64" s="8"/>
    </row>
    <row r="65" spans="1:13" x14ac:dyDescent="0.25">
      <c r="A65" s="9" t="s">
        <v>57</v>
      </c>
      <c r="B65" s="73">
        <v>0.8347</v>
      </c>
      <c r="C65" s="73">
        <v>0.44390000000000002</v>
      </c>
      <c r="D65" s="73">
        <v>0.89400000000000002</v>
      </c>
      <c r="E65" s="73">
        <v>0.38269999999999998</v>
      </c>
      <c r="F65" s="74">
        <v>0.3992</v>
      </c>
      <c r="G65" s="5"/>
      <c r="H65" s="5"/>
      <c r="J65" s="8">
        <f>E65-J52</f>
        <v>8.9999999999999969E-2</v>
      </c>
      <c r="K65" s="8"/>
      <c r="L65" s="21"/>
      <c r="M65" s="8"/>
    </row>
    <row r="66" spans="1:13" ht="15.75" thickBot="1" x14ac:dyDescent="0.3">
      <c r="A66" s="11" t="s">
        <v>58</v>
      </c>
      <c r="B66" s="75">
        <v>0.82930000000000004</v>
      </c>
      <c r="C66" s="75">
        <v>0.43049999999999999</v>
      </c>
      <c r="D66" s="75">
        <v>0.89429999999999998</v>
      </c>
      <c r="E66" s="75">
        <v>0.36990000000000001</v>
      </c>
      <c r="F66" s="76">
        <v>0.3866</v>
      </c>
      <c r="G66" s="5">
        <f>F66-F65</f>
        <v>-1.26E-2</v>
      </c>
      <c r="H66" s="5">
        <f>G66-G65</f>
        <v>-1.26E-2</v>
      </c>
      <c r="J66" s="8">
        <f>E66-J52</f>
        <v>7.7199999999999991E-2</v>
      </c>
      <c r="K66" s="8"/>
      <c r="L66" s="21"/>
      <c r="M66" s="8"/>
    </row>
    <row r="67" spans="1:13" x14ac:dyDescent="0.25">
      <c r="F67" s="15"/>
      <c r="G67" s="5">
        <f>SUM(G54:G66)</f>
        <v>-0.21789999999999998</v>
      </c>
      <c r="H67" s="5">
        <f>SUM(H54:H66)</f>
        <v>-0.11130000000000001</v>
      </c>
    </row>
    <row r="68" spans="1:13" x14ac:dyDescent="0.25">
      <c r="A68" t="s">
        <v>26</v>
      </c>
      <c r="F68" s="15"/>
      <c r="G68" s="7"/>
      <c r="H68" s="8"/>
    </row>
    <row r="69" spans="1:13" ht="15.75" thickBot="1" x14ac:dyDescent="0.3">
      <c r="A69" t="s">
        <v>1</v>
      </c>
      <c r="B69" s="15" t="s">
        <v>4</v>
      </c>
      <c r="C69" s="15" t="s">
        <v>2</v>
      </c>
      <c r="D69" s="15" t="s">
        <v>3</v>
      </c>
      <c r="E69" s="15" t="s">
        <v>51</v>
      </c>
      <c r="F69" s="15" t="s">
        <v>52</v>
      </c>
      <c r="G69" s="5"/>
      <c r="H69" s="8"/>
    </row>
    <row r="70" spans="1:13" x14ac:dyDescent="0.25">
      <c r="A70" s="1" t="s">
        <v>7</v>
      </c>
      <c r="B70" s="71">
        <v>0.69910000000000005</v>
      </c>
      <c r="C70" s="71">
        <v>0.32469999999999999</v>
      </c>
      <c r="D70" s="71">
        <v>0.879</v>
      </c>
      <c r="E70" s="71">
        <v>0.29870000000000002</v>
      </c>
      <c r="F70" s="72">
        <v>0.31190000000000001</v>
      </c>
      <c r="G70" s="7"/>
      <c r="H70" s="8"/>
    </row>
    <row r="71" spans="1:13" x14ac:dyDescent="0.25">
      <c r="A71" s="2" t="s">
        <v>21</v>
      </c>
      <c r="B71" s="73">
        <v>0.98119999999999996</v>
      </c>
      <c r="C71" s="73">
        <v>0.64710000000000001</v>
      </c>
      <c r="D71" s="73">
        <v>0.99070000000000003</v>
      </c>
      <c r="E71" s="73">
        <v>0.64229999999999998</v>
      </c>
      <c r="F71" s="74">
        <v>0.64510000000000001</v>
      </c>
      <c r="G71" s="8"/>
      <c r="H71" s="8"/>
    </row>
    <row r="72" spans="1:13" x14ac:dyDescent="0.25">
      <c r="A72" s="2" t="s">
        <v>16</v>
      </c>
      <c r="B72" s="73">
        <v>0.80879999999999996</v>
      </c>
      <c r="C72" s="73">
        <v>0.3276</v>
      </c>
      <c r="D72" s="73">
        <v>0.92269999999999996</v>
      </c>
      <c r="E72" s="73">
        <v>0.29049999999999998</v>
      </c>
      <c r="F72" s="74">
        <v>0.31059999999999999</v>
      </c>
      <c r="G72" s="8"/>
      <c r="H72" s="8"/>
    </row>
    <row r="73" spans="1:13" x14ac:dyDescent="0.25">
      <c r="A73" s="2" t="s">
        <v>8</v>
      </c>
      <c r="B73" s="73">
        <v>0.97809999999999997</v>
      </c>
      <c r="C73" s="73">
        <v>0.72460000000000002</v>
      </c>
      <c r="D73" s="73">
        <v>0.98650000000000004</v>
      </c>
      <c r="E73" s="73">
        <v>0.72189999999999999</v>
      </c>
      <c r="F73" s="74">
        <v>0.72340000000000004</v>
      </c>
      <c r="G73" s="8"/>
      <c r="H73" s="8"/>
    </row>
    <row r="74" spans="1:13" ht="15.75" thickBot="1" x14ac:dyDescent="0.3">
      <c r="A74" s="4" t="s">
        <v>9</v>
      </c>
      <c r="B74" s="75">
        <v>0.91849999999999998</v>
      </c>
      <c r="C74" s="75">
        <v>0.45279999999999998</v>
      </c>
      <c r="D74" s="75">
        <v>0.95530000000000004</v>
      </c>
      <c r="E74" s="75">
        <v>0.4289</v>
      </c>
      <c r="F74" s="76">
        <v>0.44159999999999999</v>
      </c>
      <c r="G74" s="8"/>
      <c r="H74" s="8"/>
      <c r="J74" s="8">
        <f>MAX(E70:E74)</f>
        <v>0.72189999999999999</v>
      </c>
      <c r="K74" s="8"/>
      <c r="L74" s="21"/>
      <c r="M74" s="8"/>
    </row>
    <row r="75" spans="1:13" x14ac:dyDescent="0.25">
      <c r="A75" s="10" t="s">
        <v>5</v>
      </c>
      <c r="B75" s="71">
        <v>0.99370000000000003</v>
      </c>
      <c r="C75" s="71">
        <v>0.84619999999999995</v>
      </c>
      <c r="D75" s="71">
        <v>0.99429999999999996</v>
      </c>
      <c r="E75" s="71">
        <v>0.84330000000000005</v>
      </c>
      <c r="F75" s="72">
        <v>0.84499999999999997</v>
      </c>
      <c r="G75" s="8"/>
      <c r="H75" s="8"/>
      <c r="J75" s="8">
        <f>E75-J74</f>
        <v>0.12140000000000006</v>
      </c>
      <c r="K75" s="8"/>
      <c r="L75" s="21"/>
      <c r="M75" s="8"/>
    </row>
    <row r="76" spans="1:13" x14ac:dyDescent="0.25">
      <c r="A76" s="9" t="s">
        <v>6</v>
      </c>
      <c r="B76" s="73">
        <v>0.99370000000000003</v>
      </c>
      <c r="C76" s="73">
        <v>0.84619999999999995</v>
      </c>
      <c r="D76" s="73">
        <v>0.99429999999999996</v>
      </c>
      <c r="E76" s="73">
        <v>0.84330000000000005</v>
      </c>
      <c r="F76" s="74">
        <v>0.84499999999999997</v>
      </c>
      <c r="G76" s="5">
        <f>F76-F75</f>
        <v>0</v>
      </c>
      <c r="H76" s="5">
        <f>G76-G75</f>
        <v>0</v>
      </c>
      <c r="J76" s="8">
        <f>E76-J74</f>
        <v>0.12140000000000006</v>
      </c>
      <c r="K76" s="8"/>
      <c r="L76" s="21"/>
      <c r="M76" s="8"/>
    </row>
    <row r="77" spans="1:13" x14ac:dyDescent="0.25">
      <c r="A77" s="9" t="s">
        <v>10</v>
      </c>
      <c r="B77" s="73">
        <v>0.99060000000000004</v>
      </c>
      <c r="C77" s="73">
        <v>0.78569999999999995</v>
      </c>
      <c r="D77" s="73">
        <v>0.99550000000000005</v>
      </c>
      <c r="E77" s="73">
        <v>0.78339999999999999</v>
      </c>
      <c r="F77" s="74">
        <v>0.78480000000000005</v>
      </c>
      <c r="G77" s="5"/>
      <c r="H77" s="5"/>
      <c r="J77" s="8">
        <f>E77-J74</f>
        <v>6.1499999999999999E-2</v>
      </c>
      <c r="K77" s="8"/>
      <c r="L77" s="21"/>
      <c r="M77" s="8"/>
    </row>
    <row r="78" spans="1:13" x14ac:dyDescent="0.25">
      <c r="A78" s="9" t="s">
        <v>11</v>
      </c>
      <c r="B78" s="73">
        <v>0.99060000000000004</v>
      </c>
      <c r="C78" s="73">
        <v>0.78569999999999995</v>
      </c>
      <c r="D78" s="73">
        <v>0.99550000000000005</v>
      </c>
      <c r="E78" s="73">
        <v>0.78339999999999999</v>
      </c>
      <c r="F78" s="74">
        <v>0.78480000000000005</v>
      </c>
      <c r="G78" s="5">
        <f>F78-F77</f>
        <v>0</v>
      </c>
      <c r="H78" s="5">
        <f>G78-G77</f>
        <v>0</v>
      </c>
      <c r="J78" s="8">
        <f>E78-J74</f>
        <v>6.1499999999999999E-2</v>
      </c>
      <c r="K78" s="8"/>
      <c r="L78" s="21"/>
      <c r="M78" s="8"/>
    </row>
    <row r="79" spans="1:13" x14ac:dyDescent="0.25">
      <c r="A79" s="2" t="s">
        <v>12</v>
      </c>
      <c r="B79" s="73">
        <v>0.81499999999999995</v>
      </c>
      <c r="C79" s="73">
        <v>0.3201</v>
      </c>
      <c r="D79" s="73">
        <v>0.93020000000000003</v>
      </c>
      <c r="E79" s="73">
        <v>0.28599999999999998</v>
      </c>
      <c r="F79" s="74">
        <v>0.30449999999999999</v>
      </c>
      <c r="G79" s="5"/>
      <c r="H79" s="5"/>
      <c r="J79" s="8">
        <f>E79-J74</f>
        <v>-0.43590000000000001</v>
      </c>
      <c r="K79" s="8"/>
      <c r="L79" s="21"/>
      <c r="M79" s="8"/>
    </row>
    <row r="80" spans="1:13" x14ac:dyDescent="0.25">
      <c r="A80" s="2" t="s">
        <v>13</v>
      </c>
      <c r="B80" s="73">
        <v>0.69910000000000005</v>
      </c>
      <c r="C80" s="73">
        <v>0.32469999999999999</v>
      </c>
      <c r="D80" s="73">
        <v>0.879</v>
      </c>
      <c r="E80" s="73">
        <v>0.29870000000000002</v>
      </c>
      <c r="F80" s="74">
        <v>0.31190000000000001</v>
      </c>
      <c r="G80" s="5">
        <f>F80-F79</f>
        <v>7.4000000000000177E-3</v>
      </c>
      <c r="H80" s="5"/>
      <c r="J80" s="8">
        <f>E80-J74</f>
        <v>-0.42319999999999997</v>
      </c>
      <c r="K80" s="8"/>
      <c r="L80" s="21"/>
      <c r="M80" s="8"/>
    </row>
    <row r="81" spans="1:13" x14ac:dyDescent="0.25">
      <c r="A81" s="9" t="s">
        <v>14</v>
      </c>
      <c r="B81" s="73">
        <v>0.98750000000000004</v>
      </c>
      <c r="C81" s="73">
        <v>0.78569999999999995</v>
      </c>
      <c r="D81" s="73">
        <v>0.98760000000000003</v>
      </c>
      <c r="E81" s="73">
        <v>0.77910000000000001</v>
      </c>
      <c r="F81" s="74">
        <v>0.78290000000000004</v>
      </c>
      <c r="G81" s="5"/>
      <c r="H81" s="5"/>
      <c r="J81" s="8">
        <f>E81-J74</f>
        <v>5.7200000000000029E-2</v>
      </c>
      <c r="K81" s="8"/>
      <c r="L81" s="21"/>
      <c r="M81" s="8"/>
    </row>
    <row r="82" spans="1:13" x14ac:dyDescent="0.25">
      <c r="A82" s="9" t="s">
        <v>15</v>
      </c>
      <c r="B82" s="73">
        <v>0.9718</v>
      </c>
      <c r="C82" s="73">
        <v>0.83309999999999995</v>
      </c>
      <c r="D82" s="73">
        <v>0.97430000000000005</v>
      </c>
      <c r="E82" s="73">
        <v>0.82540000000000002</v>
      </c>
      <c r="F82" s="74">
        <v>0.8296</v>
      </c>
      <c r="G82" s="5">
        <f>F82-F81</f>
        <v>4.6699999999999964E-2</v>
      </c>
      <c r="H82" s="5">
        <f>G82-G81</f>
        <v>4.6699999999999964E-2</v>
      </c>
      <c r="J82" s="8">
        <f>E82-J74</f>
        <v>0.10350000000000004</v>
      </c>
      <c r="K82" s="8"/>
      <c r="L82" s="21"/>
      <c r="M82" s="8"/>
    </row>
    <row r="83" spans="1:13" x14ac:dyDescent="0.25">
      <c r="A83" s="12" t="s">
        <v>17</v>
      </c>
      <c r="B83" s="73">
        <v>0.99690000000000001</v>
      </c>
      <c r="C83" s="73">
        <v>0.91669999999999996</v>
      </c>
      <c r="D83" s="73">
        <v>0.998</v>
      </c>
      <c r="E83" s="73">
        <v>0.91569999999999996</v>
      </c>
      <c r="F83" s="74">
        <v>0.9163</v>
      </c>
      <c r="G83" s="5"/>
      <c r="H83" s="5"/>
      <c r="J83" s="8">
        <f>E83-J74</f>
        <v>0.19379999999999997</v>
      </c>
      <c r="K83" s="8"/>
      <c r="L83" s="21"/>
      <c r="M83" s="8"/>
    </row>
    <row r="84" spans="1:13" ht="15.75" thickBot="1" x14ac:dyDescent="0.3">
      <c r="A84" s="14" t="s">
        <v>18</v>
      </c>
      <c r="B84" s="75">
        <v>0.99690000000000001</v>
      </c>
      <c r="C84" s="75">
        <v>0.91669999999999996</v>
      </c>
      <c r="D84" s="75">
        <v>0.998</v>
      </c>
      <c r="E84" s="75">
        <v>0.91569999999999996</v>
      </c>
      <c r="F84" s="76">
        <v>0.9163</v>
      </c>
      <c r="G84" s="5">
        <f>F84-F83</f>
        <v>0</v>
      </c>
      <c r="H84" s="5">
        <f>G84-G83</f>
        <v>0</v>
      </c>
      <c r="J84" s="8">
        <f>E84-J74</f>
        <v>0.19379999999999997</v>
      </c>
      <c r="K84" s="8"/>
      <c r="L84" s="21"/>
      <c r="M84" s="8"/>
    </row>
    <row r="85" spans="1:13" x14ac:dyDescent="0.25">
      <c r="A85" s="13" t="s">
        <v>31</v>
      </c>
      <c r="B85" s="71">
        <v>0.99690000000000001</v>
      </c>
      <c r="C85" s="71">
        <v>0.91669999999999996</v>
      </c>
      <c r="D85" s="71">
        <v>0.998</v>
      </c>
      <c r="E85" s="71">
        <v>0.91569999999999996</v>
      </c>
      <c r="F85" s="72">
        <v>0.9163</v>
      </c>
      <c r="G85" s="5"/>
      <c r="H85" s="5"/>
      <c r="J85" s="8">
        <f>E85-J74</f>
        <v>0.19379999999999997</v>
      </c>
      <c r="K85" s="8"/>
      <c r="L85" s="21"/>
      <c r="M85" s="8"/>
    </row>
    <row r="86" spans="1:13" x14ac:dyDescent="0.25">
      <c r="A86" s="12" t="s">
        <v>32</v>
      </c>
      <c r="B86" s="73">
        <v>0.99690000000000001</v>
      </c>
      <c r="C86" s="73">
        <v>0.91669999999999996</v>
      </c>
      <c r="D86" s="73">
        <v>0.998</v>
      </c>
      <c r="E86" s="73">
        <v>0.91569999999999996</v>
      </c>
      <c r="F86" s="74">
        <v>0.9163</v>
      </c>
      <c r="G86" s="5">
        <f>F86-F85</f>
        <v>0</v>
      </c>
      <c r="H86" s="5">
        <f>G86-G85</f>
        <v>0</v>
      </c>
      <c r="J86" s="8">
        <f>E86-J74</f>
        <v>0.19379999999999997</v>
      </c>
      <c r="K86" s="8"/>
      <c r="L86" s="21"/>
      <c r="M86" s="8"/>
    </row>
    <row r="87" spans="1:13" x14ac:dyDescent="0.25">
      <c r="A87" s="9" t="s">
        <v>59</v>
      </c>
      <c r="B87" s="73">
        <v>0.99060000000000004</v>
      </c>
      <c r="C87" s="73">
        <v>0.84309999999999996</v>
      </c>
      <c r="D87" s="73">
        <v>0.99339999999999995</v>
      </c>
      <c r="E87" s="73">
        <v>0.84119999999999995</v>
      </c>
      <c r="F87" s="74">
        <v>0.84230000000000005</v>
      </c>
      <c r="G87" s="5"/>
      <c r="H87" s="5"/>
      <c r="J87" s="8">
        <f>E87-J74</f>
        <v>0.11929999999999996</v>
      </c>
      <c r="K87" s="8"/>
      <c r="L87" s="21"/>
      <c r="M87" s="8"/>
    </row>
    <row r="88" spans="1:13" ht="15.75" thickBot="1" x14ac:dyDescent="0.3">
      <c r="A88" s="11" t="s">
        <v>60</v>
      </c>
      <c r="B88" s="75">
        <v>0.99060000000000004</v>
      </c>
      <c r="C88" s="75">
        <v>0.78569999999999995</v>
      </c>
      <c r="D88" s="75">
        <v>0.99390000000000001</v>
      </c>
      <c r="E88" s="75">
        <v>0.78259999999999996</v>
      </c>
      <c r="F88" s="76">
        <v>0.78439999999999999</v>
      </c>
      <c r="G88" s="5">
        <f>F88-F87</f>
        <v>-5.7900000000000063E-2</v>
      </c>
      <c r="H88" s="5">
        <f>G88-G87</f>
        <v>-5.7900000000000063E-2</v>
      </c>
      <c r="J88" s="8">
        <f>E88-J74</f>
        <v>6.0699999999999976E-2</v>
      </c>
      <c r="K88" s="8"/>
      <c r="L88" s="21"/>
      <c r="M88" s="8"/>
    </row>
    <row r="89" spans="1:13" x14ac:dyDescent="0.25">
      <c r="F89" s="15"/>
      <c r="G89" s="5">
        <f>SUM(G76:G88)</f>
        <v>-3.8000000000000811E-3</v>
      </c>
      <c r="H89" s="5">
        <f>SUM(H76:H88)</f>
        <v>-1.1200000000000099E-2</v>
      </c>
    </row>
    <row r="90" spans="1:13" x14ac:dyDescent="0.25">
      <c r="A90" t="s">
        <v>27</v>
      </c>
      <c r="F90" s="15"/>
      <c r="G90" s="5"/>
      <c r="H90" s="8"/>
    </row>
    <row r="91" spans="1:13" ht="15.75" thickBot="1" x14ac:dyDescent="0.3">
      <c r="A91" t="s">
        <v>1</v>
      </c>
      <c r="B91" s="15" t="s">
        <v>4</v>
      </c>
      <c r="C91" s="15" t="s">
        <v>2</v>
      </c>
      <c r="D91" s="15" t="s">
        <v>3</v>
      </c>
      <c r="E91" s="15" t="s">
        <v>51</v>
      </c>
      <c r="F91" s="15" t="s">
        <v>52</v>
      </c>
      <c r="G91" s="7"/>
      <c r="H91" s="8"/>
    </row>
    <row r="92" spans="1:13" x14ac:dyDescent="0.25">
      <c r="A92" s="1" t="s">
        <v>7</v>
      </c>
      <c r="B92" s="71">
        <v>0.59250000000000003</v>
      </c>
      <c r="C92" s="71">
        <v>0.1827</v>
      </c>
      <c r="D92" s="71">
        <v>0.89810000000000001</v>
      </c>
      <c r="E92" s="71">
        <v>0.1152</v>
      </c>
      <c r="F92" s="72">
        <v>0.13139999999999999</v>
      </c>
      <c r="G92" s="5"/>
      <c r="H92" s="8"/>
    </row>
    <row r="93" spans="1:13" x14ac:dyDescent="0.25">
      <c r="A93" s="2" t="s">
        <v>21</v>
      </c>
      <c r="B93" s="73">
        <v>0.72450000000000003</v>
      </c>
      <c r="C93" s="73">
        <v>0.25509999999999999</v>
      </c>
      <c r="D93" s="73">
        <v>0.91369999999999996</v>
      </c>
      <c r="E93" s="73">
        <v>0.2112</v>
      </c>
      <c r="F93" s="74">
        <v>0.23039999999999999</v>
      </c>
      <c r="G93" s="7"/>
      <c r="H93" s="8"/>
    </row>
    <row r="94" spans="1:13" x14ac:dyDescent="0.25">
      <c r="A94" s="2" t="s">
        <v>16</v>
      </c>
      <c r="B94" s="73">
        <v>0.75090000000000001</v>
      </c>
      <c r="C94" s="73">
        <v>0.21909999999999999</v>
      </c>
      <c r="D94" s="73">
        <v>0.92889999999999995</v>
      </c>
      <c r="E94" s="73">
        <v>0.1709</v>
      </c>
      <c r="F94" s="74">
        <v>0.18759999999999999</v>
      </c>
      <c r="G94" s="8"/>
      <c r="H94" s="8"/>
    </row>
    <row r="95" spans="1:13" x14ac:dyDescent="0.25">
      <c r="A95" s="2" t="s">
        <v>8</v>
      </c>
      <c r="B95" s="73">
        <v>0.8</v>
      </c>
      <c r="C95" s="73">
        <v>0.32429999999999998</v>
      </c>
      <c r="D95" s="73">
        <v>0.92849999999999999</v>
      </c>
      <c r="E95" s="73">
        <v>0.28260000000000002</v>
      </c>
      <c r="F95" s="74">
        <v>0.3034</v>
      </c>
      <c r="G95" s="8"/>
      <c r="H95" s="8"/>
    </row>
    <row r="96" spans="1:13" ht="15.75" thickBot="1" x14ac:dyDescent="0.3">
      <c r="A96" s="4" t="s">
        <v>9</v>
      </c>
      <c r="B96" s="75">
        <v>0.81130000000000002</v>
      </c>
      <c r="C96" s="75">
        <v>0.23849999999999999</v>
      </c>
      <c r="D96" s="75">
        <v>0.94320000000000004</v>
      </c>
      <c r="E96" s="75">
        <v>0.20830000000000001</v>
      </c>
      <c r="F96" s="76">
        <v>0.22239999999999999</v>
      </c>
      <c r="G96" s="8"/>
      <c r="H96" s="8"/>
      <c r="J96" s="8">
        <f>MAX(E92:E96)</f>
        <v>0.28260000000000002</v>
      </c>
      <c r="K96" s="8"/>
      <c r="L96" s="21"/>
      <c r="M96" s="8"/>
    </row>
    <row r="97" spans="1:13" x14ac:dyDescent="0.25">
      <c r="A97" s="10" t="s">
        <v>5</v>
      </c>
      <c r="B97" s="71">
        <v>0.87170000000000003</v>
      </c>
      <c r="C97" s="71">
        <v>0.34229999999999999</v>
      </c>
      <c r="D97" s="71">
        <v>0.94179999999999997</v>
      </c>
      <c r="E97" s="71">
        <v>0.30759999999999998</v>
      </c>
      <c r="F97" s="72">
        <v>0.32529999999999998</v>
      </c>
      <c r="G97" s="8"/>
      <c r="H97" s="8"/>
      <c r="J97" s="8">
        <f>E97-J96</f>
        <v>2.4999999999999967E-2</v>
      </c>
      <c r="K97" s="8"/>
      <c r="L97" s="21"/>
      <c r="M97" s="8"/>
    </row>
    <row r="98" spans="1:13" x14ac:dyDescent="0.25">
      <c r="A98" s="9" t="s">
        <v>6</v>
      </c>
      <c r="B98" s="73">
        <v>0.87170000000000003</v>
      </c>
      <c r="C98" s="73">
        <v>0.34229999999999999</v>
      </c>
      <c r="D98" s="73">
        <v>0.94179999999999997</v>
      </c>
      <c r="E98" s="73">
        <v>0.30759999999999998</v>
      </c>
      <c r="F98" s="74">
        <v>0.32529999999999998</v>
      </c>
      <c r="G98" s="5">
        <f>F98-F97</f>
        <v>0</v>
      </c>
      <c r="H98" s="5">
        <f>G98-G97</f>
        <v>0</v>
      </c>
      <c r="J98" s="8">
        <f>E98-J96</f>
        <v>2.4999999999999967E-2</v>
      </c>
      <c r="K98" s="8"/>
      <c r="L98" s="21"/>
      <c r="M98" s="8"/>
    </row>
    <row r="99" spans="1:13" x14ac:dyDescent="0.25">
      <c r="A99" s="2" t="s">
        <v>10</v>
      </c>
      <c r="B99" s="73">
        <v>0.8226</v>
      </c>
      <c r="C99" s="73">
        <v>0.31240000000000001</v>
      </c>
      <c r="D99" s="73">
        <v>0.93610000000000004</v>
      </c>
      <c r="E99" s="73">
        <v>0.27779999999999999</v>
      </c>
      <c r="F99" s="74">
        <v>0.2959</v>
      </c>
      <c r="G99" s="5"/>
      <c r="H99" s="5"/>
      <c r="J99" s="8">
        <f>E99-J96</f>
        <v>-4.8000000000000265E-3</v>
      </c>
      <c r="K99" s="8"/>
      <c r="L99" s="21"/>
      <c r="M99" s="8"/>
    </row>
    <row r="100" spans="1:13" x14ac:dyDescent="0.25">
      <c r="A100" s="2" t="s">
        <v>11</v>
      </c>
      <c r="B100" s="73">
        <v>0.8226</v>
      </c>
      <c r="C100" s="73">
        <v>0.31240000000000001</v>
      </c>
      <c r="D100" s="73">
        <v>0.93610000000000004</v>
      </c>
      <c r="E100" s="73">
        <v>0.27779999999999999</v>
      </c>
      <c r="F100" s="74">
        <v>0.2959</v>
      </c>
      <c r="G100" s="5">
        <f>F100-F99</f>
        <v>0</v>
      </c>
      <c r="H100" s="5">
        <f>G100-G99</f>
        <v>0</v>
      </c>
      <c r="J100" s="8">
        <f>E100-J96</f>
        <v>-4.8000000000000265E-3</v>
      </c>
      <c r="K100" s="8"/>
      <c r="L100" s="21"/>
      <c r="M100" s="8"/>
    </row>
    <row r="101" spans="1:13" x14ac:dyDescent="0.25">
      <c r="A101" s="2" t="s">
        <v>12</v>
      </c>
      <c r="B101" s="73">
        <v>0.75470000000000004</v>
      </c>
      <c r="C101" s="73">
        <v>0.22059999999999999</v>
      </c>
      <c r="D101" s="73">
        <v>0.93049999999999999</v>
      </c>
      <c r="E101" s="73">
        <v>0.1724</v>
      </c>
      <c r="F101" s="74">
        <v>0.18909999999999999</v>
      </c>
      <c r="G101" s="5"/>
      <c r="H101" s="5"/>
      <c r="J101" s="8">
        <f>E101-J96</f>
        <v>-0.11020000000000002</v>
      </c>
      <c r="K101" s="8"/>
      <c r="L101" s="21"/>
      <c r="M101" s="8"/>
    </row>
    <row r="102" spans="1:13" x14ac:dyDescent="0.25">
      <c r="A102" s="2" t="s">
        <v>13</v>
      </c>
      <c r="B102" s="73">
        <v>0.59250000000000003</v>
      </c>
      <c r="C102" s="73">
        <v>0.1827</v>
      </c>
      <c r="D102" s="73">
        <v>0.89810000000000001</v>
      </c>
      <c r="E102" s="73">
        <v>0.1152</v>
      </c>
      <c r="F102" s="74">
        <v>0.13139999999999999</v>
      </c>
      <c r="G102" s="5">
        <f>F102-F101</f>
        <v>-5.7700000000000001E-2</v>
      </c>
      <c r="H102" s="5"/>
      <c r="J102" s="8">
        <f>E102-J96</f>
        <v>-0.16740000000000002</v>
      </c>
      <c r="K102" s="8"/>
      <c r="L102" s="21"/>
      <c r="M102" s="8"/>
    </row>
    <row r="103" spans="1:13" x14ac:dyDescent="0.25">
      <c r="A103" s="9" t="s">
        <v>14</v>
      </c>
      <c r="B103" s="73">
        <v>0.87919999999999998</v>
      </c>
      <c r="C103" s="73">
        <v>0.37080000000000002</v>
      </c>
      <c r="D103" s="73">
        <v>0.93710000000000004</v>
      </c>
      <c r="E103" s="73">
        <v>0.33329999999999999</v>
      </c>
      <c r="F103" s="74">
        <v>0.35249999999999998</v>
      </c>
      <c r="G103" s="5"/>
      <c r="H103" s="5"/>
      <c r="J103" s="8">
        <f>E103-J96</f>
        <v>5.0699999999999967E-2</v>
      </c>
      <c r="K103" s="8"/>
      <c r="L103" s="21"/>
      <c r="M103" s="8"/>
    </row>
    <row r="104" spans="1:13" x14ac:dyDescent="0.25">
      <c r="A104" s="2" t="s">
        <v>15</v>
      </c>
      <c r="B104" s="73">
        <v>0.81889999999999996</v>
      </c>
      <c r="C104" s="73">
        <v>0.32019999999999998</v>
      </c>
      <c r="D104" s="73">
        <v>0.91710000000000003</v>
      </c>
      <c r="E104" s="73">
        <v>0.2722</v>
      </c>
      <c r="F104" s="74">
        <v>0.29409999999999997</v>
      </c>
      <c r="G104" s="5">
        <f>F104-F103</f>
        <v>-5.8400000000000007E-2</v>
      </c>
      <c r="H104" s="5">
        <f>G104-G103</f>
        <v>-5.8400000000000007E-2</v>
      </c>
      <c r="J104" s="8">
        <f>E104-J96</f>
        <v>-1.040000000000002E-2</v>
      </c>
      <c r="K104" s="8"/>
      <c r="L104" s="21"/>
      <c r="M104" s="8"/>
    </row>
    <row r="105" spans="1:13" x14ac:dyDescent="0.25">
      <c r="A105" s="12" t="s">
        <v>17</v>
      </c>
      <c r="B105" s="73">
        <v>0.87170000000000003</v>
      </c>
      <c r="C105" s="73">
        <v>0.38519999999999999</v>
      </c>
      <c r="D105" s="73">
        <v>0.93730000000000002</v>
      </c>
      <c r="E105" s="73">
        <v>0.3493</v>
      </c>
      <c r="F105" s="74">
        <v>0.36770000000000003</v>
      </c>
      <c r="G105" s="5"/>
      <c r="H105" s="5"/>
      <c r="J105" s="8">
        <f>E105-J96</f>
        <v>6.6699999999999982E-2</v>
      </c>
      <c r="K105" s="8"/>
      <c r="L105" s="21"/>
      <c r="M105" s="8"/>
    </row>
    <row r="106" spans="1:13" ht="15.75" thickBot="1" x14ac:dyDescent="0.3">
      <c r="A106" s="14" t="s">
        <v>18</v>
      </c>
      <c r="B106" s="75">
        <v>0.87170000000000003</v>
      </c>
      <c r="C106" s="75">
        <v>0.38519999999999999</v>
      </c>
      <c r="D106" s="75">
        <v>0.93730000000000002</v>
      </c>
      <c r="E106" s="75">
        <v>0.3493</v>
      </c>
      <c r="F106" s="76">
        <v>0.36770000000000003</v>
      </c>
      <c r="G106" s="5">
        <f>F106-F105</f>
        <v>0</v>
      </c>
      <c r="H106" s="5">
        <f>G106-G105</f>
        <v>0</v>
      </c>
      <c r="J106" s="8">
        <f>E106-J96</f>
        <v>6.6699999999999982E-2</v>
      </c>
      <c r="K106" s="8"/>
      <c r="L106" s="21"/>
      <c r="M106" s="8"/>
    </row>
    <row r="107" spans="1:13" x14ac:dyDescent="0.25">
      <c r="A107" s="10" t="s">
        <v>29</v>
      </c>
      <c r="B107" s="71">
        <v>0.84150000000000003</v>
      </c>
      <c r="C107" s="71">
        <v>0.3629</v>
      </c>
      <c r="D107" s="71">
        <v>0.92989999999999995</v>
      </c>
      <c r="E107" s="71">
        <v>0.32500000000000001</v>
      </c>
      <c r="F107" s="72">
        <v>0.34420000000000001</v>
      </c>
      <c r="G107" s="5"/>
      <c r="H107" s="5"/>
      <c r="J107" s="8">
        <f>E107-J96</f>
        <v>4.2399999999999993E-2</v>
      </c>
      <c r="K107" s="8"/>
      <c r="L107" s="21"/>
      <c r="M107" s="8"/>
    </row>
    <row r="108" spans="1:13" x14ac:dyDescent="0.25">
      <c r="A108" s="9" t="s">
        <v>30</v>
      </c>
      <c r="B108" s="73">
        <v>0.84150000000000003</v>
      </c>
      <c r="C108" s="73">
        <v>0.34739999999999999</v>
      </c>
      <c r="D108" s="73">
        <v>0.93120000000000003</v>
      </c>
      <c r="E108" s="73">
        <v>0.31080000000000002</v>
      </c>
      <c r="F108" s="74">
        <v>0.32929999999999998</v>
      </c>
      <c r="G108" s="5">
        <f>F108-F107</f>
        <v>-1.4900000000000024E-2</v>
      </c>
      <c r="H108" s="5">
        <f>G108-G107</f>
        <v>-1.4900000000000024E-2</v>
      </c>
      <c r="J108" s="8">
        <f>E108-J96</f>
        <v>2.8200000000000003E-2</v>
      </c>
      <c r="K108" s="8"/>
      <c r="L108" s="21"/>
      <c r="M108" s="8"/>
    </row>
    <row r="109" spans="1:13" x14ac:dyDescent="0.25">
      <c r="A109" s="9" t="s">
        <v>61</v>
      </c>
      <c r="B109" s="73">
        <v>0.81510000000000005</v>
      </c>
      <c r="C109" s="73">
        <v>0.3327</v>
      </c>
      <c r="D109" s="73">
        <v>0.92530000000000001</v>
      </c>
      <c r="E109" s="73">
        <v>0.29199999999999998</v>
      </c>
      <c r="F109" s="74">
        <v>0.31230000000000002</v>
      </c>
      <c r="G109" s="5"/>
      <c r="H109" s="5"/>
      <c r="J109" s="8">
        <f>E109-J96</f>
        <v>9.3999999999999639E-3</v>
      </c>
      <c r="K109" s="8"/>
      <c r="L109" s="21"/>
      <c r="M109" s="8"/>
    </row>
    <row r="110" spans="1:13" ht="15.75" thickBot="1" x14ac:dyDescent="0.3">
      <c r="A110" s="4" t="s">
        <v>62</v>
      </c>
      <c r="B110" s="75">
        <v>0.8075</v>
      </c>
      <c r="C110" s="75">
        <v>0.31890000000000002</v>
      </c>
      <c r="D110" s="75">
        <v>0.92390000000000005</v>
      </c>
      <c r="E110" s="75">
        <v>0.27739999999999998</v>
      </c>
      <c r="F110" s="76">
        <v>0.29759999999999998</v>
      </c>
      <c r="G110" s="5">
        <f>F110-F109</f>
        <v>-1.4700000000000046E-2</v>
      </c>
      <c r="H110" s="5">
        <f>G110-G109</f>
        <v>-1.4700000000000046E-2</v>
      </c>
      <c r="J110" s="8">
        <f>E110-J96</f>
        <v>-5.2000000000000379E-3</v>
      </c>
      <c r="K110" s="8"/>
      <c r="L110" s="21"/>
      <c r="M110" s="8"/>
    </row>
    <row r="111" spans="1:13" x14ac:dyDescent="0.25">
      <c r="F111" s="15"/>
      <c r="G111" s="5">
        <f>SUM(G98:G110)</f>
        <v>-0.14570000000000008</v>
      </c>
      <c r="H111" s="5">
        <f>SUM(H98:H110)</f>
        <v>-8.8000000000000078E-2</v>
      </c>
    </row>
    <row r="112" spans="1:13" x14ac:dyDescent="0.25">
      <c r="A112" t="s">
        <v>28</v>
      </c>
      <c r="F112" s="15"/>
      <c r="G112" s="7"/>
      <c r="H112" s="8"/>
    </row>
    <row r="113" spans="1:13" ht="15.75" thickBot="1" x14ac:dyDescent="0.3">
      <c r="A113" t="s">
        <v>1</v>
      </c>
      <c r="B113" s="15" t="s">
        <v>4</v>
      </c>
      <c r="C113" s="15" t="s">
        <v>2</v>
      </c>
      <c r="D113" s="15" t="s">
        <v>3</v>
      </c>
      <c r="E113" s="15" t="s">
        <v>51</v>
      </c>
      <c r="F113" s="15" t="s">
        <v>52</v>
      </c>
      <c r="G113" s="5"/>
      <c r="H113" s="8"/>
    </row>
    <row r="114" spans="1:13" x14ac:dyDescent="0.25">
      <c r="A114" s="1" t="s">
        <v>7</v>
      </c>
      <c r="B114" s="71">
        <v>0.50419999999999998</v>
      </c>
      <c r="C114" s="71">
        <v>0.311</v>
      </c>
      <c r="D114" s="71">
        <v>0.7278</v>
      </c>
      <c r="E114" s="71">
        <v>0.28189999999999998</v>
      </c>
      <c r="F114" s="72">
        <v>0.29409999999999997</v>
      </c>
      <c r="G114" s="7"/>
      <c r="H114" s="8"/>
    </row>
    <row r="115" spans="1:13" x14ac:dyDescent="0.25">
      <c r="A115" s="2" t="s">
        <v>21</v>
      </c>
      <c r="B115" s="73">
        <v>0.71879999999999999</v>
      </c>
      <c r="C115" s="73">
        <v>0.46839999999999998</v>
      </c>
      <c r="D115" s="73">
        <v>0.85229999999999995</v>
      </c>
      <c r="E115" s="73">
        <v>0.42209999999999998</v>
      </c>
      <c r="F115" s="74">
        <v>0.43230000000000002</v>
      </c>
      <c r="G115" s="5"/>
      <c r="H115" s="8"/>
    </row>
    <row r="116" spans="1:13" x14ac:dyDescent="0.25">
      <c r="A116" s="2" t="s">
        <v>16</v>
      </c>
      <c r="B116" s="73">
        <v>0.69579999999999997</v>
      </c>
      <c r="C116" s="73">
        <v>0.46010000000000001</v>
      </c>
      <c r="D116" s="73">
        <v>0.83409999999999995</v>
      </c>
      <c r="E116" s="73">
        <v>0.42259999999999998</v>
      </c>
      <c r="F116" s="74">
        <v>0.43709999999999999</v>
      </c>
      <c r="G116" s="7"/>
      <c r="H116" s="8"/>
    </row>
    <row r="117" spans="1:13" x14ac:dyDescent="0.25">
      <c r="A117" s="2" t="s">
        <v>8</v>
      </c>
      <c r="B117" s="73">
        <v>0.77290000000000003</v>
      </c>
      <c r="C117" s="73">
        <v>0.54059999999999997</v>
      </c>
      <c r="D117" s="73">
        <v>0.87660000000000005</v>
      </c>
      <c r="E117" s="73">
        <v>0.50339999999999996</v>
      </c>
      <c r="F117" s="74">
        <v>0.50539999999999996</v>
      </c>
      <c r="G117" s="8"/>
      <c r="H117" s="8"/>
    </row>
    <row r="118" spans="1:13" ht="15.75" thickBot="1" x14ac:dyDescent="0.3">
      <c r="A118" s="4" t="s">
        <v>9</v>
      </c>
      <c r="B118" s="75">
        <v>0.7208</v>
      </c>
      <c r="C118" s="75">
        <v>0.51749999999999996</v>
      </c>
      <c r="D118" s="75">
        <v>0.83379999999999999</v>
      </c>
      <c r="E118" s="75">
        <v>0.48659999999999998</v>
      </c>
      <c r="F118" s="76">
        <v>0.50029999999999997</v>
      </c>
      <c r="G118" s="8"/>
      <c r="H118" s="8"/>
      <c r="J118" s="8">
        <f>MAX(E114:E118)</f>
        <v>0.50339999999999996</v>
      </c>
      <c r="K118" s="8"/>
      <c r="L118" s="21"/>
      <c r="M118" s="8"/>
    </row>
    <row r="119" spans="1:13" x14ac:dyDescent="0.25">
      <c r="A119" s="10" t="s">
        <v>5</v>
      </c>
      <c r="B119" s="71">
        <v>0.76459999999999995</v>
      </c>
      <c r="C119" s="71">
        <v>0.58660000000000001</v>
      </c>
      <c r="D119" s="71">
        <v>0.8548</v>
      </c>
      <c r="E119" s="71">
        <v>0.54549999999999998</v>
      </c>
      <c r="F119" s="72">
        <v>0.56210000000000004</v>
      </c>
      <c r="G119" s="8"/>
      <c r="H119" s="8"/>
      <c r="J119" s="8">
        <f>E119-J118</f>
        <v>4.2100000000000026E-2</v>
      </c>
      <c r="K119" s="8"/>
      <c r="L119" s="21"/>
      <c r="M119" s="8"/>
    </row>
    <row r="120" spans="1:13" x14ac:dyDescent="0.25">
      <c r="A120" s="9" t="s">
        <v>6</v>
      </c>
      <c r="B120" s="73">
        <v>0.76459999999999995</v>
      </c>
      <c r="C120" s="73">
        <v>0.58660000000000001</v>
      </c>
      <c r="D120" s="73">
        <v>0.8548</v>
      </c>
      <c r="E120" s="73">
        <v>0.54549999999999998</v>
      </c>
      <c r="F120" s="74">
        <v>0.56210000000000004</v>
      </c>
      <c r="G120" s="5">
        <f>F120-F119</f>
        <v>0</v>
      </c>
      <c r="H120" s="5">
        <f>G120-G119</f>
        <v>0</v>
      </c>
      <c r="J120" s="8">
        <f>E120-J118</f>
        <v>4.2100000000000026E-2</v>
      </c>
      <c r="K120" s="8"/>
      <c r="L120" s="21"/>
      <c r="M120" s="8"/>
    </row>
    <row r="121" spans="1:13" x14ac:dyDescent="0.25">
      <c r="A121" s="2" t="s">
        <v>10</v>
      </c>
      <c r="B121" s="73">
        <v>0.78539999999999999</v>
      </c>
      <c r="C121" s="73">
        <v>0.50980000000000003</v>
      </c>
      <c r="D121" s="73">
        <v>0.88959999999999995</v>
      </c>
      <c r="E121" s="73">
        <v>0.4819</v>
      </c>
      <c r="F121" s="74">
        <v>0.4909</v>
      </c>
      <c r="G121" s="5"/>
      <c r="H121" s="5"/>
      <c r="J121" s="8">
        <f>E121-J118</f>
        <v>-2.1499999999999964E-2</v>
      </c>
      <c r="K121" s="8"/>
      <c r="L121" s="21"/>
      <c r="M121" s="8"/>
    </row>
    <row r="122" spans="1:13" ht="14.25" customHeight="1" x14ac:dyDescent="0.25">
      <c r="A122" s="2" t="s">
        <v>11</v>
      </c>
      <c r="B122" s="73">
        <v>0.78539999999999999</v>
      </c>
      <c r="C122" s="73">
        <v>0.50980000000000003</v>
      </c>
      <c r="D122" s="73">
        <v>0.88959999999999995</v>
      </c>
      <c r="E122" s="73">
        <v>0.4819</v>
      </c>
      <c r="F122" s="74">
        <v>0.4909</v>
      </c>
      <c r="G122" s="5">
        <f>F122-F121</f>
        <v>0</v>
      </c>
      <c r="H122" s="5">
        <f>G122-G121</f>
        <v>0</v>
      </c>
      <c r="J122" s="8">
        <f>E122-J118</f>
        <v>-2.1499999999999964E-2</v>
      </c>
      <c r="K122" s="8"/>
      <c r="L122" s="21"/>
      <c r="M122" s="8"/>
    </row>
    <row r="123" spans="1:13" x14ac:dyDescent="0.25">
      <c r="A123" s="2" t="s">
        <v>12</v>
      </c>
      <c r="B123" s="73">
        <v>0.69789999999999996</v>
      </c>
      <c r="C123" s="73">
        <v>0.47510000000000002</v>
      </c>
      <c r="D123" s="73">
        <v>0.83050000000000002</v>
      </c>
      <c r="E123" s="73">
        <v>0.43630000000000002</v>
      </c>
      <c r="F123" s="74">
        <v>0.45169999999999999</v>
      </c>
      <c r="G123" s="5"/>
      <c r="H123" s="5"/>
      <c r="J123" s="8">
        <f>E123-J118</f>
        <v>-6.7099999999999937E-2</v>
      </c>
      <c r="K123" s="8"/>
      <c r="L123" s="21"/>
      <c r="M123" s="8"/>
    </row>
    <row r="124" spans="1:13" x14ac:dyDescent="0.25">
      <c r="A124" s="2" t="s">
        <v>13</v>
      </c>
      <c r="B124" s="73">
        <v>0.50419999999999998</v>
      </c>
      <c r="C124" s="73">
        <v>0.311</v>
      </c>
      <c r="D124" s="73">
        <v>0.7278</v>
      </c>
      <c r="E124" s="73">
        <v>0.28189999999999998</v>
      </c>
      <c r="F124" s="74">
        <v>0.29409999999999997</v>
      </c>
      <c r="G124" s="5">
        <f>F124-F123</f>
        <v>-0.15760000000000002</v>
      </c>
      <c r="H124" s="5"/>
      <c r="J124" s="8">
        <f>E124-J118</f>
        <v>-0.22149999999999997</v>
      </c>
      <c r="K124" s="8"/>
      <c r="L124" s="21"/>
      <c r="M124" s="8"/>
    </row>
    <row r="125" spans="1:13" x14ac:dyDescent="0.25">
      <c r="A125" s="12" t="s">
        <v>14</v>
      </c>
      <c r="B125" s="73">
        <v>0.76249999999999996</v>
      </c>
      <c r="C125" s="73">
        <v>0.5948</v>
      </c>
      <c r="D125" s="73">
        <v>0.85350000000000004</v>
      </c>
      <c r="E125" s="73">
        <v>0.54820000000000002</v>
      </c>
      <c r="F125" s="74">
        <v>0.56740000000000002</v>
      </c>
      <c r="G125" s="5"/>
      <c r="H125" s="5"/>
      <c r="J125" s="8">
        <f>E125-J118</f>
        <v>4.4800000000000062E-2</v>
      </c>
      <c r="K125" s="8"/>
      <c r="L125" s="21"/>
      <c r="M125" s="8"/>
    </row>
    <row r="126" spans="1:13" x14ac:dyDescent="0.25">
      <c r="A126" s="2" t="s">
        <v>15</v>
      </c>
      <c r="B126" s="73">
        <v>0.7792</v>
      </c>
      <c r="C126" s="73">
        <v>0.5323</v>
      </c>
      <c r="D126" s="73">
        <v>0.878</v>
      </c>
      <c r="E126" s="73">
        <v>0.4955</v>
      </c>
      <c r="F126" s="74">
        <v>0.51019999999999999</v>
      </c>
      <c r="G126" s="5">
        <f>F126-F125</f>
        <v>-5.7200000000000029E-2</v>
      </c>
      <c r="H126" s="5">
        <f>G126-G125</f>
        <v>-5.7200000000000029E-2</v>
      </c>
      <c r="J126" s="8">
        <f>E126-J118</f>
        <v>-7.8999999999999626E-3</v>
      </c>
      <c r="K126" s="8"/>
      <c r="L126" s="21"/>
      <c r="M126" s="8"/>
    </row>
    <row r="127" spans="1:13" x14ac:dyDescent="0.25">
      <c r="A127" s="9" t="s">
        <v>17</v>
      </c>
      <c r="B127" s="73">
        <v>0.76459999999999995</v>
      </c>
      <c r="C127" s="73">
        <v>0.58540000000000003</v>
      </c>
      <c r="D127" s="73">
        <v>0.85589999999999999</v>
      </c>
      <c r="E127" s="73">
        <v>0.54549999999999998</v>
      </c>
      <c r="F127" s="74">
        <v>0.56140000000000001</v>
      </c>
      <c r="G127" s="5"/>
      <c r="H127" s="5"/>
      <c r="J127" s="8">
        <f>E127-J118</f>
        <v>4.2100000000000026E-2</v>
      </c>
      <c r="K127" s="8"/>
      <c r="L127" s="21"/>
      <c r="M127" s="8"/>
    </row>
    <row r="128" spans="1:13" ht="15.75" thickBot="1" x14ac:dyDescent="0.3">
      <c r="A128" s="11" t="s">
        <v>18</v>
      </c>
      <c r="B128" s="75">
        <v>0.76459999999999995</v>
      </c>
      <c r="C128" s="75">
        <v>0.58540000000000003</v>
      </c>
      <c r="D128" s="75">
        <v>0.85589999999999999</v>
      </c>
      <c r="E128" s="75">
        <v>0.54549999999999998</v>
      </c>
      <c r="F128" s="76">
        <v>0.56140000000000001</v>
      </c>
      <c r="G128" s="5">
        <f>F128-F127</f>
        <v>0</v>
      </c>
      <c r="H128" s="5">
        <f>G128-G127</f>
        <v>0</v>
      </c>
      <c r="J128" s="8">
        <f>E128-J118</f>
        <v>4.2100000000000026E-2</v>
      </c>
      <c r="K128" s="8"/>
      <c r="L128" s="21"/>
      <c r="M128" s="8"/>
    </row>
    <row r="129" spans="1:13" x14ac:dyDescent="0.25">
      <c r="A129" s="10" t="s">
        <v>19</v>
      </c>
      <c r="B129" s="71">
        <v>0.78539999999999999</v>
      </c>
      <c r="C129" s="71">
        <v>0.57720000000000005</v>
      </c>
      <c r="D129" s="71">
        <v>0.87690000000000001</v>
      </c>
      <c r="E129" s="71">
        <v>0.54110000000000003</v>
      </c>
      <c r="F129" s="72">
        <v>0.55430000000000001</v>
      </c>
      <c r="G129" s="5"/>
      <c r="H129" s="5"/>
      <c r="J129" s="8">
        <f>E129-J118</f>
        <v>3.7700000000000067E-2</v>
      </c>
      <c r="K129" s="8"/>
      <c r="L129" s="21"/>
      <c r="M129" s="8"/>
    </row>
    <row r="130" spans="1:13" x14ac:dyDescent="0.25">
      <c r="A130" s="2" t="s">
        <v>20</v>
      </c>
      <c r="B130" s="73">
        <v>0.79169999999999996</v>
      </c>
      <c r="C130" s="73">
        <v>0.52259999999999995</v>
      </c>
      <c r="D130" s="73">
        <v>0.89149999999999996</v>
      </c>
      <c r="E130" s="73">
        <v>0.49559999999999998</v>
      </c>
      <c r="F130" s="74">
        <v>0.50349999999999995</v>
      </c>
      <c r="G130" s="5">
        <f>F130-F129</f>
        <v>-5.0800000000000067E-2</v>
      </c>
      <c r="H130" s="5">
        <f>G130-G129</f>
        <v>-5.0800000000000067E-2</v>
      </c>
      <c r="J130" s="8">
        <f>E130-J118</f>
        <v>-7.7999999999999736E-3</v>
      </c>
      <c r="K130" s="8"/>
      <c r="L130" s="21"/>
      <c r="M130" s="8"/>
    </row>
    <row r="131" spans="1:13" x14ac:dyDescent="0.25">
      <c r="A131" s="9" t="s">
        <v>63</v>
      </c>
      <c r="B131" s="73">
        <v>0.78120000000000001</v>
      </c>
      <c r="C131" s="73">
        <v>0.58020000000000005</v>
      </c>
      <c r="D131" s="73">
        <v>0.87519999999999998</v>
      </c>
      <c r="E131" s="73">
        <v>0.53979999999999995</v>
      </c>
      <c r="F131" s="74">
        <v>0.5544</v>
      </c>
      <c r="G131" s="5"/>
      <c r="H131" s="5"/>
      <c r="J131" s="8">
        <f>E131-J118</f>
        <v>3.6399999999999988E-2</v>
      </c>
      <c r="K131" s="8"/>
      <c r="L131" s="21"/>
      <c r="M131" s="8"/>
    </row>
    <row r="132" spans="1:13" ht="15.75" thickBot="1" x14ac:dyDescent="0.3">
      <c r="A132" s="11" t="s">
        <v>64</v>
      </c>
      <c r="B132" s="75">
        <v>0.77710000000000001</v>
      </c>
      <c r="C132" s="75">
        <v>0.59550000000000003</v>
      </c>
      <c r="D132" s="75">
        <v>0.86599999999999999</v>
      </c>
      <c r="E132" s="75">
        <v>0.55300000000000005</v>
      </c>
      <c r="F132" s="76">
        <v>0.56859999999999999</v>
      </c>
      <c r="G132" s="5">
        <f>F132-F131</f>
        <v>1.419999999999999E-2</v>
      </c>
      <c r="H132" s="5">
        <f>G132-G131</f>
        <v>1.419999999999999E-2</v>
      </c>
      <c r="J132" s="8">
        <f>E132-J118</f>
        <v>4.9600000000000088E-2</v>
      </c>
      <c r="K132" s="8"/>
      <c r="L132" s="21"/>
      <c r="M132" s="8"/>
    </row>
    <row r="133" spans="1:13" x14ac:dyDescent="0.25">
      <c r="F133" s="15"/>
      <c r="G133" s="5">
        <f>SUM(G120:G132)</f>
        <v>-0.25140000000000012</v>
      </c>
      <c r="H133" s="5">
        <f>SUM(H120:H132)</f>
        <v>-9.3800000000000106E-2</v>
      </c>
    </row>
    <row r="134" spans="1:13" x14ac:dyDescent="0.25">
      <c r="A134" t="s">
        <v>33</v>
      </c>
      <c r="F134" s="15"/>
      <c r="G134" s="5"/>
      <c r="H134" s="8"/>
    </row>
    <row r="135" spans="1:13" ht="15.75" thickBot="1" x14ac:dyDescent="0.3">
      <c r="A135" t="s">
        <v>1</v>
      </c>
      <c r="B135" s="15" t="s">
        <v>4</v>
      </c>
      <c r="C135" s="15" t="s">
        <v>2</v>
      </c>
      <c r="D135" s="15" t="s">
        <v>3</v>
      </c>
      <c r="E135" s="15" t="s">
        <v>51</v>
      </c>
      <c r="F135" s="15" t="s">
        <v>52</v>
      </c>
      <c r="G135" s="7"/>
      <c r="H135" s="8"/>
    </row>
    <row r="136" spans="1:13" x14ac:dyDescent="0.25">
      <c r="A136" s="1" t="s">
        <v>7</v>
      </c>
      <c r="B136" s="71">
        <v>0.49180000000000001</v>
      </c>
      <c r="C136" s="71">
        <v>0.29260000000000003</v>
      </c>
      <c r="D136" s="71">
        <v>0.77669999999999995</v>
      </c>
      <c r="E136" s="71">
        <v>0.24410000000000001</v>
      </c>
      <c r="F136" s="72">
        <v>0.2636</v>
      </c>
      <c r="G136" s="5"/>
      <c r="H136" s="8"/>
    </row>
    <row r="137" spans="1:13" x14ac:dyDescent="0.25">
      <c r="A137" s="2" t="s">
        <v>21</v>
      </c>
      <c r="B137" s="73">
        <v>0.72789999999999999</v>
      </c>
      <c r="C137" s="73">
        <v>0.47260000000000002</v>
      </c>
      <c r="D137" s="73">
        <v>0.88280000000000003</v>
      </c>
      <c r="E137" s="73">
        <v>0.42</v>
      </c>
      <c r="F137" s="74">
        <v>0.43669999999999998</v>
      </c>
      <c r="G137" s="7"/>
      <c r="H137" s="8"/>
    </row>
    <row r="138" spans="1:13" x14ac:dyDescent="0.25">
      <c r="A138" s="2" t="s">
        <v>16</v>
      </c>
      <c r="B138" s="73">
        <v>0.72789999999999999</v>
      </c>
      <c r="C138" s="73">
        <v>0.433</v>
      </c>
      <c r="D138" s="73">
        <v>0.86809999999999998</v>
      </c>
      <c r="E138" s="73">
        <v>0.3765</v>
      </c>
      <c r="F138" s="74">
        <v>0.3881</v>
      </c>
      <c r="G138" s="5"/>
      <c r="H138" s="8"/>
    </row>
    <row r="139" spans="1:13" x14ac:dyDescent="0.25">
      <c r="A139" s="2" t="s">
        <v>8</v>
      </c>
      <c r="B139" s="73">
        <v>0.70820000000000005</v>
      </c>
      <c r="C139" s="73">
        <v>0.43480000000000002</v>
      </c>
      <c r="D139" s="73">
        <v>0.88219999999999998</v>
      </c>
      <c r="E139" s="73">
        <v>0.38240000000000002</v>
      </c>
      <c r="F139" s="74">
        <v>0.39910000000000001</v>
      </c>
      <c r="G139" s="7"/>
      <c r="H139" s="8"/>
    </row>
    <row r="140" spans="1:13" ht="15.75" thickBot="1" x14ac:dyDescent="0.3">
      <c r="A140" s="4" t="s">
        <v>9</v>
      </c>
      <c r="B140" s="75">
        <v>0.7016</v>
      </c>
      <c r="C140" s="75">
        <v>0.42080000000000001</v>
      </c>
      <c r="D140" s="75">
        <v>0.8599</v>
      </c>
      <c r="E140" s="75">
        <v>0.36759999999999998</v>
      </c>
      <c r="F140" s="76">
        <v>0.37819999999999998</v>
      </c>
      <c r="G140" s="8"/>
      <c r="H140" s="8"/>
      <c r="J140" s="8">
        <f>MAX(E136:E140)</f>
        <v>0.42</v>
      </c>
      <c r="K140" s="8"/>
      <c r="L140" s="21"/>
      <c r="M140" s="8"/>
    </row>
    <row r="141" spans="1:13" x14ac:dyDescent="0.25">
      <c r="A141" s="10" t="s">
        <v>5</v>
      </c>
      <c r="B141" s="71">
        <v>0.79669999999999996</v>
      </c>
      <c r="C141" s="71">
        <v>0.60670000000000002</v>
      </c>
      <c r="D141" s="71">
        <v>0.90180000000000005</v>
      </c>
      <c r="E141" s="71">
        <v>0.5383</v>
      </c>
      <c r="F141" s="72">
        <v>0.55320000000000003</v>
      </c>
      <c r="G141" s="8"/>
      <c r="H141" s="8"/>
      <c r="J141" s="8">
        <f>E141-J140</f>
        <v>0.11830000000000002</v>
      </c>
      <c r="K141" s="8"/>
      <c r="L141" s="21"/>
      <c r="M141" s="8"/>
    </row>
    <row r="142" spans="1:13" x14ac:dyDescent="0.25">
      <c r="A142" s="9" t="s">
        <v>6</v>
      </c>
      <c r="B142" s="73">
        <v>0.8</v>
      </c>
      <c r="C142" s="73">
        <v>0.60670000000000002</v>
      </c>
      <c r="D142" s="73">
        <v>0.90310000000000001</v>
      </c>
      <c r="E142" s="73">
        <v>0.54039999999999999</v>
      </c>
      <c r="F142" s="74">
        <v>0.55640000000000001</v>
      </c>
      <c r="G142" s="5">
        <f>F142-F141</f>
        <v>3.1999999999999806E-3</v>
      </c>
      <c r="H142" s="5">
        <f>G142-G141</f>
        <v>3.1999999999999806E-3</v>
      </c>
      <c r="J142" s="8">
        <f>E142-J140</f>
        <v>0.12040000000000001</v>
      </c>
      <c r="K142" s="8"/>
      <c r="L142" s="21"/>
      <c r="M142" s="8"/>
    </row>
    <row r="143" spans="1:13" x14ac:dyDescent="0.25">
      <c r="A143" s="9" t="s">
        <v>10</v>
      </c>
      <c r="B143" s="73">
        <v>0.75409999999999999</v>
      </c>
      <c r="C143" s="73">
        <v>0.52259999999999995</v>
      </c>
      <c r="D143" s="73">
        <v>0.8871</v>
      </c>
      <c r="E143" s="73">
        <v>0.46760000000000002</v>
      </c>
      <c r="F143" s="74">
        <v>0.4854</v>
      </c>
      <c r="G143" s="5"/>
      <c r="H143" s="5"/>
      <c r="J143" s="8">
        <f>E143-J140</f>
        <v>4.7600000000000031E-2</v>
      </c>
      <c r="K143" s="8"/>
      <c r="L143" s="21"/>
      <c r="M143" s="8"/>
    </row>
    <row r="144" spans="1:13" x14ac:dyDescent="0.25">
      <c r="A144" s="9" t="s">
        <v>11</v>
      </c>
      <c r="B144" s="73">
        <v>0.75409999999999999</v>
      </c>
      <c r="C144" s="73">
        <v>0.52259999999999995</v>
      </c>
      <c r="D144" s="73">
        <v>0.8871</v>
      </c>
      <c r="E144" s="73">
        <v>0.46760000000000002</v>
      </c>
      <c r="F144" s="74">
        <v>0.4854</v>
      </c>
      <c r="G144" s="5">
        <f>F144-F143</f>
        <v>0</v>
      </c>
      <c r="H144" s="5">
        <f>G144-G143</f>
        <v>0</v>
      </c>
      <c r="J144" s="8">
        <f>E144-J140</f>
        <v>4.7600000000000031E-2</v>
      </c>
      <c r="K144" s="8"/>
      <c r="L144" s="21"/>
      <c r="M144" s="8"/>
    </row>
    <row r="145" spans="1:13" x14ac:dyDescent="0.25">
      <c r="A145" s="2" t="s">
        <v>12</v>
      </c>
      <c r="B145" s="73">
        <v>0.73440000000000005</v>
      </c>
      <c r="C145" s="73">
        <v>0.44479999999999997</v>
      </c>
      <c r="D145" s="73">
        <v>0.87109999999999999</v>
      </c>
      <c r="E145" s="73">
        <v>0.38879999999999998</v>
      </c>
      <c r="F145" s="74">
        <v>0.39860000000000001</v>
      </c>
      <c r="G145" s="5"/>
      <c r="H145" s="5"/>
      <c r="J145" s="8">
        <f>E145-J140</f>
        <v>-3.1200000000000006E-2</v>
      </c>
      <c r="K145" s="8"/>
      <c r="L145" s="21"/>
      <c r="M145" s="8"/>
    </row>
    <row r="146" spans="1:13" x14ac:dyDescent="0.25">
      <c r="A146" s="2" t="s">
        <v>13</v>
      </c>
      <c r="B146" s="73">
        <v>0.49180000000000001</v>
      </c>
      <c r="C146" s="73">
        <v>0.29260000000000003</v>
      </c>
      <c r="D146" s="73">
        <v>0.77669999999999995</v>
      </c>
      <c r="E146" s="73">
        <v>0.24410000000000001</v>
      </c>
      <c r="F146" s="74">
        <v>0.2636</v>
      </c>
      <c r="G146" s="5">
        <f>F146-F145</f>
        <v>-0.13500000000000001</v>
      </c>
      <c r="H146" s="5"/>
      <c r="J146" s="8">
        <f>E146-J140</f>
        <v>-0.17589999999999997</v>
      </c>
      <c r="K146" s="8"/>
      <c r="L146" s="21"/>
      <c r="M146" s="8"/>
    </row>
    <row r="147" spans="1:13" x14ac:dyDescent="0.25">
      <c r="A147" s="9" t="s">
        <v>14</v>
      </c>
      <c r="B147" s="73">
        <v>0.8</v>
      </c>
      <c r="C147" s="73">
        <v>0.60409999999999997</v>
      </c>
      <c r="D147" s="73">
        <v>0.90310000000000001</v>
      </c>
      <c r="E147" s="73">
        <v>0.53890000000000005</v>
      </c>
      <c r="F147" s="74">
        <v>0.55420000000000003</v>
      </c>
      <c r="G147" s="5"/>
      <c r="H147" s="5"/>
      <c r="J147" s="8">
        <f>E147-J140</f>
        <v>0.11890000000000006</v>
      </c>
      <c r="K147" s="8"/>
      <c r="L147" s="21"/>
      <c r="M147" s="8"/>
    </row>
    <row r="148" spans="1:13" x14ac:dyDescent="0.25">
      <c r="A148" s="9" t="s">
        <v>15</v>
      </c>
      <c r="B148" s="73">
        <v>0.78359999999999996</v>
      </c>
      <c r="C148" s="73">
        <v>0.50280000000000002</v>
      </c>
      <c r="D148" s="73">
        <v>0.90739999999999998</v>
      </c>
      <c r="E148" s="73">
        <v>0.44529999999999997</v>
      </c>
      <c r="F148" s="74">
        <v>0.4617</v>
      </c>
      <c r="G148" s="5">
        <f>F148-F147</f>
        <v>-9.2500000000000027E-2</v>
      </c>
      <c r="H148" s="5">
        <f>G148-G147</f>
        <v>-9.2500000000000027E-2</v>
      </c>
      <c r="J148" s="8">
        <f>E148-J140</f>
        <v>2.5299999999999989E-2</v>
      </c>
      <c r="K148" s="8"/>
      <c r="L148" s="21"/>
      <c r="M148" s="8"/>
    </row>
    <row r="149" spans="1:13" x14ac:dyDescent="0.25">
      <c r="A149" s="9" t="s">
        <v>17</v>
      </c>
      <c r="B149" s="73">
        <v>0.78690000000000004</v>
      </c>
      <c r="C149" s="73">
        <v>0.60429999999999995</v>
      </c>
      <c r="D149" s="73">
        <v>0.89080000000000004</v>
      </c>
      <c r="E149" s="73">
        <v>0.53100000000000003</v>
      </c>
      <c r="F149" s="74">
        <v>0.55110000000000003</v>
      </c>
      <c r="G149" s="5"/>
      <c r="H149" s="5"/>
      <c r="J149" s="8">
        <f>E149-J140</f>
        <v>0.11100000000000004</v>
      </c>
      <c r="K149" s="8"/>
      <c r="L149" s="21"/>
      <c r="M149" s="8"/>
    </row>
    <row r="150" spans="1:13" ht="15.75" thickBot="1" x14ac:dyDescent="0.3">
      <c r="A150" s="11" t="s">
        <v>18</v>
      </c>
      <c r="B150" s="75">
        <v>0.78690000000000004</v>
      </c>
      <c r="C150" s="75">
        <v>0.60429999999999995</v>
      </c>
      <c r="D150" s="75">
        <v>0.89080000000000004</v>
      </c>
      <c r="E150" s="75">
        <v>0.53100000000000003</v>
      </c>
      <c r="F150" s="76">
        <v>0.55110000000000003</v>
      </c>
      <c r="G150" s="5">
        <f>F150-F149</f>
        <v>0</v>
      </c>
      <c r="H150" s="5">
        <f>G150-G149</f>
        <v>0</v>
      </c>
      <c r="J150" s="8">
        <f>E150-J140</f>
        <v>0.11100000000000004</v>
      </c>
      <c r="K150" s="8"/>
      <c r="L150" s="21"/>
      <c r="M150" s="8"/>
    </row>
    <row r="151" spans="1:13" x14ac:dyDescent="0.25">
      <c r="A151" s="10" t="s">
        <v>24</v>
      </c>
      <c r="B151" s="71">
        <v>0.79669999999999996</v>
      </c>
      <c r="C151" s="71">
        <v>0.59109999999999996</v>
      </c>
      <c r="D151" s="71">
        <v>0.9153</v>
      </c>
      <c r="E151" s="71">
        <v>0.53310000000000002</v>
      </c>
      <c r="F151" s="72">
        <v>0.5484</v>
      </c>
      <c r="G151" s="5"/>
      <c r="H151" s="5"/>
      <c r="J151" s="8">
        <f>E151-J140</f>
        <v>0.11310000000000003</v>
      </c>
      <c r="K151" s="8"/>
      <c r="L151" s="21"/>
      <c r="M151" s="8"/>
    </row>
    <row r="152" spans="1:13" x14ac:dyDescent="0.25">
      <c r="A152" s="9" t="s">
        <v>50</v>
      </c>
      <c r="B152" s="73">
        <v>0.78690000000000004</v>
      </c>
      <c r="C152" s="73">
        <v>0.57530000000000003</v>
      </c>
      <c r="D152" s="73">
        <v>0.89559999999999995</v>
      </c>
      <c r="E152" s="73">
        <v>0.50980000000000003</v>
      </c>
      <c r="F152" s="74">
        <v>0.52780000000000005</v>
      </c>
      <c r="G152" s="5">
        <f>F152-F151</f>
        <v>-2.0599999999999952E-2</v>
      </c>
      <c r="H152" s="5">
        <f>G152-G151</f>
        <v>-2.0599999999999952E-2</v>
      </c>
      <c r="J152" s="8">
        <f>E152-J140</f>
        <v>8.9800000000000046E-2</v>
      </c>
      <c r="K152" s="8"/>
      <c r="L152" s="21"/>
      <c r="M152" s="8"/>
    </row>
    <row r="153" spans="1:13" x14ac:dyDescent="0.25">
      <c r="A153" s="12" t="s">
        <v>65</v>
      </c>
      <c r="B153" s="73">
        <v>0.79339999999999999</v>
      </c>
      <c r="C153" s="73">
        <v>0.60240000000000005</v>
      </c>
      <c r="D153" s="73">
        <v>0.9133</v>
      </c>
      <c r="E153" s="73">
        <v>0.5464</v>
      </c>
      <c r="F153" s="74">
        <v>0.55979999999999996</v>
      </c>
      <c r="G153" s="5"/>
      <c r="H153" s="5"/>
      <c r="J153" s="8">
        <f>E153-J140</f>
        <v>0.12640000000000001</v>
      </c>
      <c r="K153" s="8"/>
      <c r="L153" s="21"/>
      <c r="M153" s="8"/>
    </row>
    <row r="154" spans="1:13" ht="15.75" thickBot="1" x14ac:dyDescent="0.3">
      <c r="A154" s="11" t="s">
        <v>66</v>
      </c>
      <c r="B154" s="75">
        <v>0.79339999999999999</v>
      </c>
      <c r="C154" s="75">
        <v>0.5867</v>
      </c>
      <c r="D154" s="75">
        <v>0.91879999999999995</v>
      </c>
      <c r="E154" s="75">
        <v>0.53249999999999997</v>
      </c>
      <c r="F154" s="76">
        <v>0.54549999999999998</v>
      </c>
      <c r="G154" s="5">
        <f>F154-F153</f>
        <v>-1.4299999999999979E-2</v>
      </c>
      <c r="H154" s="5">
        <f>G154-G153</f>
        <v>-1.4299999999999979E-2</v>
      </c>
      <c r="J154" s="8">
        <f>E154-J140</f>
        <v>0.11249999999999999</v>
      </c>
      <c r="K154" s="8"/>
      <c r="L154" s="21"/>
      <c r="M154" s="8"/>
    </row>
    <row r="155" spans="1:13" x14ac:dyDescent="0.25">
      <c r="F155" s="15"/>
      <c r="G155" s="5">
        <f>SUM(G142:G154)</f>
        <v>-0.25919999999999999</v>
      </c>
      <c r="H155" s="5">
        <f>SUM(H142:H154)</f>
        <v>-0.12419999999999998</v>
      </c>
    </row>
    <row r="156" spans="1:13" x14ac:dyDescent="0.25">
      <c r="A156" t="s">
        <v>81</v>
      </c>
      <c r="B156" s="15" t="s">
        <v>82</v>
      </c>
      <c r="C156" s="15" t="s">
        <v>83</v>
      </c>
      <c r="D156" s="15" t="s">
        <v>84</v>
      </c>
      <c r="E156" s="15" t="s">
        <v>85</v>
      </c>
      <c r="F156" s="15">
        <v>0</v>
      </c>
      <c r="G156" s="7"/>
    </row>
    <row r="157" spans="1:13" x14ac:dyDescent="0.25">
      <c r="A157" s="3"/>
      <c r="B157" s="73"/>
      <c r="C157" s="73"/>
      <c r="D157" s="73"/>
      <c r="E157" s="73"/>
      <c r="F157" s="77"/>
      <c r="G157" s="5">
        <f>AVERAGE(G155,G133,G111,G89,G67,G45,G23)</f>
        <v>-0.14270000000000008</v>
      </c>
      <c r="H157" s="5">
        <f>AVERAGE(H155,H133,H111,H89,H67,H45,H23)</f>
        <v>-6.0300000000000055E-2</v>
      </c>
    </row>
    <row r="158" spans="1:13" x14ac:dyDescent="0.25">
      <c r="A158" s="3"/>
      <c r="B158" s="73"/>
      <c r="C158" s="73"/>
      <c r="D158" s="73"/>
      <c r="E158" s="73"/>
      <c r="F158" s="77"/>
      <c r="G158" s="5"/>
      <c r="H158" s="3"/>
    </row>
    <row r="159" spans="1:13" x14ac:dyDescent="0.25">
      <c r="A159" s="3"/>
      <c r="B159" s="73"/>
      <c r="C159" s="73"/>
      <c r="D159" s="73"/>
      <c r="E159" s="73"/>
      <c r="F159" s="77"/>
      <c r="G159" s="5"/>
      <c r="H159" s="3"/>
    </row>
    <row r="160" spans="1:13" x14ac:dyDescent="0.25">
      <c r="A160" s="3"/>
      <c r="B160" s="73"/>
      <c r="C160" s="73"/>
      <c r="D160" s="73"/>
      <c r="E160" s="73"/>
      <c r="F160" s="77"/>
      <c r="G160" s="5"/>
      <c r="H160" s="3"/>
    </row>
    <row r="161" spans="1:8" x14ac:dyDescent="0.25">
      <c r="A161" s="3"/>
      <c r="B161" s="73"/>
      <c r="C161" s="73"/>
      <c r="D161" s="73"/>
      <c r="E161" s="73"/>
      <c r="F161" s="77"/>
      <c r="G161" s="5"/>
      <c r="H161" s="3"/>
    </row>
    <row r="162" spans="1:8" x14ac:dyDescent="0.25">
      <c r="G162" s="7"/>
    </row>
    <row r="164" spans="1:8" x14ac:dyDescent="0.25">
      <c r="G164" s="7"/>
    </row>
  </sheetData>
  <mergeCells count="2">
    <mergeCell ref="T26:T44"/>
    <mergeCell ref="T9:T22"/>
  </mergeCells>
  <conditionalFormatting sqref="D157:D16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 G68:G70 G112:G116 G134:G139 G156:G162 F1 G90:G93 F157:F162 G23:G24 G11:H11 G13:H13 G15:H15 G17:H17 G19:H19 G21:H21 H23 H157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 G68:G70 G112:G116 G134:G139 G156:G162 G164 F1 G90:G93 F157:F164 G23:G24 G11:H11 G13:H13 G15:H15 G17:H17 G19:H19 G21:H21 H23 H15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:F14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F2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F4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6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:F8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F11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4:F13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:F15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H33 G35:H35 G37:H37 G39:H39 G41:H41 G43:H43 G45:H4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H33 G35:H35 G37:H37 G39:H39 G41:H41 G43:H43 G45:H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H55 G57:H57 G59:H59 G61:H61 G63:H63 G65:H65 G67:H6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H55 G57:H57 G59:H59 G61:H61 G63:H63 G65:H65 G67:H6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:H77 G79:H79 G81:H81 G83:H83 G85:H85 G87:H87 G89:H8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:H77 G79:H79 G81:H81 G83:H83 G85:H85 G87:H87 G89:H8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:H99 G101:H101 G103:H103 G105:H105 G107:H107 G109:H109 G111:H1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:H99 G101:H101 G103:H103 G105:H105 G107:H107 G109:H109 G111:H11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:H121 G123:H123 G125:H125 G127:H127 G129:H129 G131:H131 G133:H13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:H121 G123:H123 G125:H125 G127:H127 G129:H129 G131:H131 G133:H1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:H143 G145:H145 G147:H147 G149:H149 G151:H151 G153:H153 G155:H1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:H143 G145:H145 G147:H147 G149:H149 G151:H151 G153:H153 G155:H1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:S22 S20 S16 O16:P16 O15:S15 S11:S12 O11:P12 O9:T9 N17:S19 N20:Q20 N21:S21 N22:P22 J9:K10 J17:K22 M17:M22 M9:M10 O10:S10">
    <cfRule type="colorScale" priority="14">
      <colorScale>
        <cfvo type="min"/>
        <cfvo type="max"/>
        <color rgb="FFFCFCFF"/>
        <color rgb="FF63BE7B"/>
      </colorScale>
    </cfRule>
  </conditionalFormatting>
  <conditionalFormatting sqref="R22:S22 S20 O15:S15 S16 O16:P16 O9:P12 Q9:T9 S11:S12 N17:S19 N20:Q20 N21:S21 N22:P22 J9:K10 J17:K22 M17:M22 M9:M10 Q10:S10">
    <cfRule type="colorScale" priority="13">
      <colorScale>
        <cfvo type="min"/>
        <cfvo type="max"/>
        <color rgb="FF63BE7B"/>
        <color rgb="FFFFEF9C"/>
      </colorScale>
    </cfRule>
  </conditionalFormatting>
  <conditionalFormatting sqref="Q17:Q21 R17:S19 R21:R22 S20:S22 S15:S16 O15:R15 O16:P16 O9:T9 S11:S12 O11:P12 J9:K10 J17:K22 M17:P22 M9:M10 O10:S10">
    <cfRule type="colorScale" priority="12">
      <colorScale>
        <cfvo type="min"/>
        <cfvo type="max"/>
        <color rgb="FFFFEF9C"/>
        <color rgb="FF63BE7B"/>
      </colorScale>
    </cfRule>
  </conditionalFormatting>
  <conditionalFormatting sqref="V9:V10 V17:Y22 Z17:Z21 AA17:AB19 AA21:AA22 AB20:AB22 AB15:AB16 X15:AA15 X16:Y16 X9:AB10 AB11:AB12 X11:Y12">
    <cfRule type="colorScale" priority="9">
      <colorScale>
        <cfvo type="min"/>
        <cfvo type="max"/>
        <color rgb="FFFFEF9C"/>
        <color rgb="FF63BE7B"/>
      </colorScale>
    </cfRule>
  </conditionalFormatting>
  <conditionalFormatting sqref="O9:P12 O15:P22 Q17:Q21 R21:S22 R17:S19 S20 S15:S16 Q15:R15 Q9:S10 S11:S12 M17:N22 M9:M10">
    <cfRule type="colorScale" priority="8">
      <colorScale>
        <cfvo type="min"/>
        <cfvo type="max"/>
        <color rgb="FFFFEF9C"/>
        <color rgb="FF63BE7B"/>
      </colorScale>
    </cfRule>
  </conditionalFormatting>
  <conditionalFormatting sqref="M26:M44">
    <cfRule type="colorScale" priority="7">
      <colorScale>
        <cfvo type="min"/>
        <cfvo type="max"/>
        <color rgb="FFFFEF9C"/>
        <color rgb="FF63BE7B"/>
      </colorScale>
    </cfRule>
  </conditionalFormatting>
  <conditionalFormatting sqref="N26:N44">
    <cfRule type="colorScale" priority="6">
      <colorScale>
        <cfvo type="min"/>
        <cfvo type="max"/>
        <color rgb="FFFFEF9C"/>
        <color rgb="FF63BE7B"/>
      </colorScale>
    </cfRule>
  </conditionalFormatting>
  <conditionalFormatting sqref="O26:O44">
    <cfRule type="colorScale" priority="5">
      <colorScale>
        <cfvo type="min"/>
        <cfvo type="max"/>
        <color rgb="FFFFEF9C"/>
        <color rgb="FF63BE7B"/>
      </colorScale>
    </cfRule>
  </conditionalFormatting>
  <conditionalFormatting sqref="P26:P44">
    <cfRule type="colorScale" priority="4">
      <colorScale>
        <cfvo type="min"/>
        <cfvo type="max"/>
        <color rgb="FFFFEF9C"/>
        <color rgb="FF63BE7B"/>
      </colorScale>
    </cfRule>
  </conditionalFormatting>
  <conditionalFormatting sqref="Q26:Q44">
    <cfRule type="colorScale" priority="3">
      <colorScale>
        <cfvo type="min"/>
        <cfvo type="max"/>
        <color rgb="FFFFEF9C"/>
        <color rgb="FF63BE7B"/>
      </colorScale>
    </cfRule>
  </conditionalFormatting>
  <conditionalFormatting sqref="R26:R44">
    <cfRule type="colorScale" priority="2">
      <colorScale>
        <cfvo type="min"/>
        <cfvo type="max"/>
        <color rgb="FFFFEF9C"/>
        <color rgb="FF63BE7B"/>
      </colorScale>
    </cfRule>
  </conditionalFormatting>
  <conditionalFormatting sqref="S26:S4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0FF5-5AD7-4082-85AE-10368F424C96}">
  <dimension ref="A1:F34"/>
  <sheetViews>
    <sheetView workbookViewId="0">
      <selection activeCell="J18" sqref="J18"/>
    </sheetView>
  </sheetViews>
  <sheetFormatPr defaultRowHeight="15" x14ac:dyDescent="0.25"/>
  <cols>
    <col min="1" max="1" width="15.42578125" customWidth="1"/>
    <col min="2" max="6" width="9.28515625" customWidth="1"/>
  </cols>
  <sheetData>
    <row r="1" spans="1:6" x14ac:dyDescent="0.25">
      <c r="B1" t="s">
        <v>8</v>
      </c>
      <c r="C1" t="s">
        <v>86</v>
      </c>
      <c r="D1" t="s">
        <v>16</v>
      </c>
      <c r="E1" t="s">
        <v>21</v>
      </c>
    </row>
    <row r="2" spans="1:6" x14ac:dyDescent="0.25">
      <c r="A2" t="s">
        <v>34</v>
      </c>
      <c r="B2" s="15">
        <v>0.33096417784690801</v>
      </c>
      <c r="C2" s="15">
        <v>-0.14706259965896601</v>
      </c>
      <c r="D2" s="15">
        <v>0.33025342226028398</v>
      </c>
      <c r="E2" s="15">
        <v>0.48584502935409501</v>
      </c>
      <c r="F2" s="15"/>
    </row>
    <row r="3" spans="1:6" x14ac:dyDescent="0.25">
      <c r="A3" t="s">
        <v>35</v>
      </c>
      <c r="B3" s="15">
        <v>0.48835679888725197</v>
      </c>
      <c r="C3" s="15">
        <v>6.4648270606994601E-2</v>
      </c>
      <c r="D3" s="15">
        <v>0.142275169491767</v>
      </c>
      <c r="E3" s="15">
        <v>0.30471986532211298</v>
      </c>
      <c r="F3" s="15"/>
    </row>
    <row r="4" spans="1:6" x14ac:dyDescent="0.25">
      <c r="A4" t="s">
        <v>36</v>
      </c>
      <c r="B4" s="15">
        <v>0.35791182518005299</v>
      </c>
      <c r="C4" s="15">
        <v>7.6433934271335602E-2</v>
      </c>
      <c r="D4" s="15">
        <v>0.21083749830722801</v>
      </c>
      <c r="E4" s="15">
        <v>0.354816764593124</v>
      </c>
      <c r="F4" s="15"/>
    </row>
    <row r="5" spans="1:6" x14ac:dyDescent="0.25">
      <c r="A5" t="s">
        <v>37</v>
      </c>
      <c r="B5" s="15">
        <v>0.21914023160934401</v>
      </c>
      <c r="C5" s="15">
        <v>0.201383531093597</v>
      </c>
      <c r="D5" s="15">
        <v>4.4196620583534199E-2</v>
      </c>
      <c r="E5" s="15">
        <v>0.53527963161468495</v>
      </c>
      <c r="F5" s="15"/>
    </row>
    <row r="6" spans="1:6" x14ac:dyDescent="0.25">
      <c r="A6" t="s">
        <v>38</v>
      </c>
      <c r="B6" s="15">
        <v>0.68601405620574896</v>
      </c>
      <c r="C6" s="15">
        <v>0.378811925649642</v>
      </c>
      <c r="D6" s="15">
        <v>6.3486874103546101E-2</v>
      </c>
      <c r="E6" s="15">
        <v>-0.12831278145313199</v>
      </c>
      <c r="F6" s="15"/>
    </row>
    <row r="7" spans="1:6" x14ac:dyDescent="0.25">
      <c r="A7" t="s">
        <v>39</v>
      </c>
      <c r="B7" s="15">
        <v>0.47564777731895402</v>
      </c>
      <c r="C7" s="15">
        <v>7.2288393974304199E-2</v>
      </c>
      <c r="D7" s="15">
        <v>0.15440456569194699</v>
      </c>
      <c r="E7" s="15">
        <v>0.29765921831130898</v>
      </c>
      <c r="F7" s="15"/>
    </row>
    <row r="8" spans="1:6" x14ac:dyDescent="0.25">
      <c r="A8" t="s">
        <v>40</v>
      </c>
      <c r="B8" s="15">
        <v>0.22291065752506201</v>
      </c>
      <c r="C8" s="15">
        <v>0.15491573512554099</v>
      </c>
      <c r="D8" s="15">
        <v>0.22552852332591999</v>
      </c>
      <c r="E8" s="15">
        <v>0.39664506912231401</v>
      </c>
      <c r="F8" s="15"/>
    </row>
    <row r="9" spans="1:6" x14ac:dyDescent="0.25">
      <c r="A9" t="s">
        <v>41</v>
      </c>
      <c r="B9" s="15">
        <v>0.45187640190124501</v>
      </c>
      <c r="C9" s="15">
        <v>6.0067467391490902E-2</v>
      </c>
      <c r="D9" s="15">
        <v>0.14807434380054399</v>
      </c>
      <c r="E9" s="15">
        <v>0.33998182415962203</v>
      </c>
      <c r="F9" s="15"/>
    </row>
    <row r="10" spans="1:6" x14ac:dyDescent="0.25">
      <c r="A10" t="s">
        <v>67</v>
      </c>
      <c r="B10" s="15">
        <v>0.47223582863807601</v>
      </c>
      <c r="C10" s="15">
        <v>7.3813647031784002E-2</v>
      </c>
      <c r="D10" s="15">
        <v>0.132479533553123</v>
      </c>
      <c r="E10" s="15">
        <v>0.32147100567817599</v>
      </c>
      <c r="F10" s="15"/>
    </row>
    <row r="11" spans="1:6" x14ac:dyDescent="0.25">
      <c r="A11" t="s">
        <v>68</v>
      </c>
      <c r="B11" s="15">
        <v>0.40692710876464799</v>
      </c>
      <c r="C11" s="15">
        <v>2.8915246948599801E-2</v>
      </c>
      <c r="D11" s="15">
        <v>0.210449233651161</v>
      </c>
      <c r="E11" s="15">
        <v>0.353708386421203</v>
      </c>
      <c r="F11" s="15"/>
    </row>
    <row r="12" spans="1:6" x14ac:dyDescent="0.25">
      <c r="A12" t="s">
        <v>69</v>
      </c>
      <c r="B12" s="15">
        <v>0.49805065989494302</v>
      </c>
      <c r="C12" s="15">
        <v>8.6657613515853799E-2</v>
      </c>
      <c r="D12" s="15">
        <v>0.16016976535320199</v>
      </c>
      <c r="E12" s="15">
        <v>0.25512203574180597</v>
      </c>
      <c r="F12" s="15"/>
    </row>
    <row r="13" spans="1:6" x14ac:dyDescent="0.25">
      <c r="A13" t="s">
        <v>70</v>
      </c>
      <c r="B13" s="15">
        <v>0.510933697223663</v>
      </c>
      <c r="C13" s="15">
        <v>9.7799710929393699E-3</v>
      </c>
      <c r="D13" s="15">
        <v>0.17592112720012601</v>
      </c>
      <c r="E13" s="15">
        <v>0.30336517095565702</v>
      </c>
      <c r="F13" s="15"/>
    </row>
    <row r="14" spans="1:6" x14ac:dyDescent="0.25">
      <c r="A14" t="s">
        <v>71</v>
      </c>
      <c r="B14" s="15">
        <v>0.418298810720443</v>
      </c>
      <c r="C14" s="15">
        <v>-2.3395398631691901E-2</v>
      </c>
      <c r="D14" s="15">
        <v>0.182521507143974</v>
      </c>
      <c r="E14" s="15">
        <v>0.42257508635520902</v>
      </c>
      <c r="F14" s="15"/>
    </row>
    <row r="15" spans="1:6" x14ac:dyDescent="0.25">
      <c r="A15" t="s">
        <v>72</v>
      </c>
      <c r="B15" s="15">
        <v>0.48616570234298701</v>
      </c>
      <c r="C15" s="15">
        <v>7.2063589468598296E-3</v>
      </c>
      <c r="D15" s="15">
        <v>0.212303295731544</v>
      </c>
      <c r="E15" s="15">
        <v>0.29432466626167297</v>
      </c>
      <c r="F15" s="15"/>
    </row>
    <row r="16" spans="1:6" x14ac:dyDescent="0.25">
      <c r="A16" t="s">
        <v>73</v>
      </c>
      <c r="B16" s="15">
        <v>0.50698661804199197</v>
      </c>
      <c r="C16" s="15">
        <v>9.5435403287410694E-2</v>
      </c>
      <c r="D16" s="15">
        <v>0.161182790994644</v>
      </c>
      <c r="E16" s="15">
        <v>0.23639528453350001</v>
      </c>
      <c r="F16" s="15"/>
    </row>
    <row r="17" spans="1:6" x14ac:dyDescent="0.25">
      <c r="B17" s="15"/>
      <c r="C17" s="15"/>
      <c r="D17" s="15"/>
      <c r="E17" s="15"/>
      <c r="F17" s="15"/>
    </row>
    <row r="18" spans="1:6" x14ac:dyDescent="0.25">
      <c r="A18" t="s">
        <v>42</v>
      </c>
      <c r="B18" s="15">
        <v>0.38082167506217901</v>
      </c>
      <c r="C18" s="15">
        <v>-0.16948443651199299</v>
      </c>
      <c r="D18" s="15">
        <v>0.33856853842735202</v>
      </c>
      <c r="E18" s="15">
        <v>0.49010974168777399</v>
      </c>
      <c r="F18" s="15">
        <v>-4.0015581995248697E-2</v>
      </c>
    </row>
    <row r="19" spans="1:6" x14ac:dyDescent="0.25">
      <c r="A19" t="s">
        <v>43</v>
      </c>
      <c r="B19" s="15">
        <v>0.55756890773773105</v>
      </c>
      <c r="C19" s="15">
        <v>2.1341564133763299E-2</v>
      </c>
      <c r="D19" s="15">
        <v>7.5580999255180303E-2</v>
      </c>
      <c r="E19" s="15">
        <v>0.37339344620704601</v>
      </c>
      <c r="F19" s="15">
        <v>-2.78849638998508E-2</v>
      </c>
    </row>
    <row r="20" spans="1:6" x14ac:dyDescent="0.25">
      <c r="A20" t="s">
        <v>44</v>
      </c>
      <c r="B20" s="15">
        <v>0.37253415584564198</v>
      </c>
      <c r="C20" s="15">
        <v>0.100581191480159</v>
      </c>
      <c r="D20" s="15">
        <v>0.24516396224498699</v>
      </c>
      <c r="E20" s="15">
        <v>0.33811503648757901</v>
      </c>
      <c r="F20" s="15">
        <v>-5.6394416838884298E-2</v>
      </c>
    </row>
    <row r="21" spans="1:6" x14ac:dyDescent="0.25">
      <c r="A21" t="s">
        <v>45</v>
      </c>
      <c r="B21" s="15">
        <v>0.24280384182929901</v>
      </c>
      <c r="C21" s="15">
        <v>0.24130468070507</v>
      </c>
      <c r="D21" s="15">
        <v>8.6171969771385096E-2</v>
      </c>
      <c r="E21" s="15">
        <v>0.50803250074386597</v>
      </c>
      <c r="F21" s="15">
        <v>-7.8312963247299194E-2</v>
      </c>
    </row>
    <row r="22" spans="1:6" x14ac:dyDescent="0.25">
      <c r="A22" t="s">
        <v>46</v>
      </c>
      <c r="B22" s="15">
        <v>0.77561604976653997</v>
      </c>
      <c r="C22" s="15">
        <v>0.31022426486015298</v>
      </c>
      <c r="D22" s="15">
        <v>7.8258380293846103E-2</v>
      </c>
      <c r="E22" s="15">
        <v>-0.11759345978498401</v>
      </c>
      <c r="F22" s="15">
        <v>-4.6505283564329099E-2</v>
      </c>
    </row>
    <row r="23" spans="1:6" x14ac:dyDescent="0.25">
      <c r="A23" t="s">
        <v>47</v>
      </c>
      <c r="B23" s="15">
        <v>0.510930776596069</v>
      </c>
      <c r="C23" s="15">
        <v>6.7823916673660195E-2</v>
      </c>
      <c r="D23" s="15">
        <v>0.15106230974197299</v>
      </c>
      <c r="E23" s="15">
        <v>0.31931725144386203</v>
      </c>
      <c r="F23" s="15">
        <v>-4.9134299159049898E-2</v>
      </c>
    </row>
    <row r="24" spans="1:6" x14ac:dyDescent="0.25">
      <c r="A24" t="s">
        <v>48</v>
      </c>
      <c r="B24" s="15">
        <v>0.208050176501274</v>
      </c>
      <c r="C24" s="15">
        <v>0.148760005831718</v>
      </c>
      <c r="D24" s="15">
        <v>0.225307211279869</v>
      </c>
      <c r="E24" s="15">
        <v>0.465918868780136</v>
      </c>
      <c r="F24" s="15">
        <v>-4.8036303371190997E-2</v>
      </c>
    </row>
    <row r="25" spans="1:6" x14ac:dyDescent="0.25">
      <c r="A25" t="s">
        <v>49</v>
      </c>
      <c r="B25" s="15">
        <v>0.450052440166473</v>
      </c>
      <c r="C25" s="15">
        <v>5.4560143500566399E-2</v>
      </c>
      <c r="D25" s="15">
        <v>0.15451422333717299</v>
      </c>
      <c r="E25" s="15">
        <v>0.38370195031165999</v>
      </c>
      <c r="F25" s="15">
        <v>-4.2828794568777001E-2</v>
      </c>
    </row>
    <row r="26" spans="1:6" x14ac:dyDescent="0.25">
      <c r="A26" t="s">
        <v>74</v>
      </c>
      <c r="B26" s="15">
        <v>0.53049874305725098</v>
      </c>
      <c r="C26" s="15">
        <v>0.10632412880659101</v>
      </c>
      <c r="D26" s="15">
        <v>0.14079058170318601</v>
      </c>
      <c r="E26" s="15">
        <v>0.26987919211387601</v>
      </c>
      <c r="F26" s="15">
        <v>-4.7492649406194597E-2</v>
      </c>
    </row>
    <row r="27" spans="1:6" x14ac:dyDescent="0.25">
      <c r="A27" t="s">
        <v>75</v>
      </c>
      <c r="B27" s="15">
        <v>0.53208369016647294</v>
      </c>
      <c r="C27" s="15">
        <v>6.77628293633461E-2</v>
      </c>
      <c r="D27" s="15">
        <v>0.17601262032985601</v>
      </c>
      <c r="E27" s="15">
        <v>0.27186089754104598</v>
      </c>
      <c r="F27" s="15">
        <v>-4.7719944268465E-2</v>
      </c>
    </row>
    <row r="28" spans="1:6" x14ac:dyDescent="0.25">
      <c r="A28" t="s">
        <v>76</v>
      </c>
      <c r="B28" s="15">
        <v>0.501894772052764</v>
      </c>
      <c r="C28" s="15">
        <v>7.8864619135856601E-2</v>
      </c>
      <c r="D28" s="15">
        <v>0.137695893645286</v>
      </c>
      <c r="E28" s="15">
        <v>0.32147237658500599</v>
      </c>
      <c r="F28" s="15">
        <v>-3.9927661418914698E-2</v>
      </c>
    </row>
    <row r="29" spans="1:6" x14ac:dyDescent="0.25">
      <c r="A29" t="s">
        <v>77</v>
      </c>
      <c r="B29" s="15">
        <v>0.49523907899856501</v>
      </c>
      <c r="C29" s="15">
        <v>2.8192691504955202E-2</v>
      </c>
      <c r="D29" s="15">
        <v>0.17762903869152</v>
      </c>
      <c r="E29" s="15">
        <v>0.33967560529708801</v>
      </c>
      <c r="F29" s="15">
        <v>-4.07363325357437E-2</v>
      </c>
    </row>
    <row r="30" spans="1:6" x14ac:dyDescent="0.25">
      <c r="A30" t="s">
        <v>78</v>
      </c>
      <c r="B30" s="15">
        <v>0.37875390052795399</v>
      </c>
      <c r="C30" s="15">
        <v>-1.9485631957650101E-2</v>
      </c>
      <c r="D30" s="15">
        <v>0.21721754968166301</v>
      </c>
      <c r="E30" s="15">
        <v>0.466601401567459</v>
      </c>
      <c r="F30" s="15">
        <v>-4.3087188154459E-2</v>
      </c>
    </row>
    <row r="31" spans="1:6" x14ac:dyDescent="0.25">
      <c r="A31" t="s">
        <v>79</v>
      </c>
      <c r="B31" s="15">
        <v>0.40448048710822998</v>
      </c>
      <c r="C31" s="15">
        <v>4.5755825936794198E-2</v>
      </c>
      <c r="D31" s="15">
        <v>0.19895642995834301</v>
      </c>
      <c r="E31" s="15">
        <v>0.39209657907485901</v>
      </c>
      <c r="F31" s="15">
        <v>-4.1289363056421197E-2</v>
      </c>
    </row>
    <row r="32" spans="1:6" x14ac:dyDescent="0.25">
      <c r="A32" t="s">
        <v>80</v>
      </c>
      <c r="B32" s="15">
        <v>0.51608401536941495</v>
      </c>
      <c r="C32" s="15">
        <v>5.1866505295038202E-2</v>
      </c>
      <c r="D32" s="15">
        <v>0.15028204023837999</v>
      </c>
      <c r="E32" s="15">
        <v>0.32554730772972101</v>
      </c>
      <c r="F32" s="15">
        <v>-4.3779883533716202E-2</v>
      </c>
    </row>
    <row r="34" spans="1:6" x14ac:dyDescent="0.25">
      <c r="A34" t="s">
        <v>81</v>
      </c>
      <c r="B34" t="s">
        <v>82</v>
      </c>
      <c r="C34" t="s">
        <v>83</v>
      </c>
      <c r="D34" t="s">
        <v>84</v>
      </c>
      <c r="E34" t="s">
        <v>85</v>
      </c>
      <c r="F34">
        <v>0</v>
      </c>
    </row>
  </sheetData>
  <conditionalFormatting sqref="B3:G16 G17:G20 B18:F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F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FB72-73D1-4CC1-BBAF-7C4577DF1D64}">
  <dimension ref="B1:AG48"/>
  <sheetViews>
    <sheetView tabSelected="1" topLeftCell="A22" zoomScale="85" zoomScaleNormal="85" workbookViewId="0">
      <selection activeCell="O9" sqref="O9"/>
    </sheetView>
  </sheetViews>
  <sheetFormatPr defaultRowHeight="21.75" customHeight="1" x14ac:dyDescent="0.4"/>
  <cols>
    <col min="2" max="2" width="4.140625" style="79" customWidth="1"/>
    <col min="3" max="3" width="34.85546875" style="31" customWidth="1"/>
    <col min="4" max="11" width="7.140625" style="32" customWidth="1"/>
    <col min="12" max="17" width="7.140625" style="31" customWidth="1"/>
    <col min="18" max="18" width="4.42578125" style="79" customWidth="1"/>
    <col min="19" max="24" width="4" customWidth="1"/>
    <col min="25" max="25" width="26.7109375" customWidth="1"/>
    <col min="26" max="32" width="16.5703125" customWidth="1"/>
    <col min="33" max="33" width="8.85546875" customWidth="1"/>
    <col min="34" max="41" width="5.7109375" customWidth="1"/>
  </cols>
  <sheetData>
    <row r="1" spans="2:33" ht="21.75" customHeight="1" x14ac:dyDescent="0.4">
      <c r="C1" s="48"/>
      <c r="D1" s="52"/>
      <c r="E1" s="52"/>
      <c r="F1" s="52"/>
      <c r="G1" s="52"/>
      <c r="H1" s="52"/>
      <c r="I1" s="52"/>
      <c r="J1" s="52"/>
      <c r="K1" s="52"/>
      <c r="L1" s="48"/>
    </row>
    <row r="2" spans="2:33" ht="21.75" customHeight="1" x14ac:dyDescent="0.4">
      <c r="B2" s="83"/>
      <c r="C2" s="83"/>
      <c r="D2" s="96" t="s">
        <v>101</v>
      </c>
      <c r="E2" s="96"/>
      <c r="F2" s="96"/>
      <c r="G2" s="96"/>
      <c r="H2" s="96"/>
      <c r="I2" s="96"/>
      <c r="J2" s="96"/>
      <c r="K2" s="82"/>
      <c r="L2" s="48"/>
      <c r="M2" s="48"/>
      <c r="N2" s="48"/>
      <c r="O2" s="48"/>
      <c r="P2" s="48"/>
      <c r="Q2" s="48"/>
    </row>
    <row r="3" spans="2:33" ht="21.75" customHeight="1" x14ac:dyDescent="0.4">
      <c r="B3" s="83"/>
      <c r="C3" s="81" t="s">
        <v>87</v>
      </c>
      <c r="D3" s="22">
        <f>results!M9</f>
        <v>1.0000000000000009E-2</v>
      </c>
      <c r="E3" s="85">
        <f>results!N9</f>
        <v>-1.6300000000000009E-2</v>
      </c>
      <c r="F3" s="23">
        <f>results!O9</f>
        <v>8.2999999999999963E-2</v>
      </c>
      <c r="G3" s="23">
        <f>results!P9</f>
        <v>0.12140000000000006</v>
      </c>
      <c r="H3" s="23">
        <f>results!Q9</f>
        <v>2.4999999999999967E-2</v>
      </c>
      <c r="I3" s="23">
        <f>results!R9</f>
        <v>4.2100000000000026E-2</v>
      </c>
      <c r="J3" s="24">
        <f>results!S9</f>
        <v>0.11830000000000002</v>
      </c>
      <c r="K3" s="87"/>
      <c r="L3" s="48"/>
      <c r="M3" s="48"/>
      <c r="N3" s="48"/>
      <c r="O3" s="48"/>
      <c r="P3" s="48"/>
      <c r="Q3" s="48"/>
      <c r="U3" s="17"/>
      <c r="V3" s="18"/>
      <c r="X3" s="97"/>
      <c r="Y3" s="98"/>
      <c r="Z3" s="99"/>
      <c r="AA3" s="99"/>
      <c r="AB3" s="99"/>
      <c r="AC3" s="99"/>
      <c r="AD3" s="99"/>
      <c r="AE3" s="99"/>
      <c r="AF3" s="99"/>
      <c r="AG3" s="97"/>
    </row>
    <row r="4" spans="2:33" ht="21.75" customHeight="1" x14ac:dyDescent="0.4">
      <c r="B4" s="83"/>
      <c r="C4" s="81" t="s">
        <v>88</v>
      </c>
      <c r="D4" s="26">
        <f>results!M10</f>
        <v>1.0000000000000009E-2</v>
      </c>
      <c r="E4" s="88">
        <f>results!N10</f>
        <v>-4.9000000000000155E-3</v>
      </c>
      <c r="F4" s="27">
        <f>results!O10</f>
        <v>8.2799999999999985E-2</v>
      </c>
      <c r="G4" s="27">
        <f>results!P10</f>
        <v>0.12140000000000006</v>
      </c>
      <c r="H4" s="27">
        <f>results!Q10</f>
        <v>2.4999999999999967E-2</v>
      </c>
      <c r="I4" s="27">
        <f>results!R10</f>
        <v>4.2100000000000026E-2</v>
      </c>
      <c r="J4" s="28">
        <f>results!S10</f>
        <v>0.12040000000000001</v>
      </c>
      <c r="K4" s="87"/>
      <c r="L4" s="48"/>
      <c r="M4" s="48"/>
      <c r="N4" s="48"/>
      <c r="O4" s="48"/>
      <c r="P4" s="48"/>
      <c r="Q4" s="48"/>
      <c r="U4" s="19"/>
      <c r="V4" s="18"/>
      <c r="X4" s="97"/>
      <c r="Y4" s="98" t="s">
        <v>87</v>
      </c>
      <c r="Z4" s="102">
        <f>K20-D20</f>
        <v>0</v>
      </c>
      <c r="AA4" s="102">
        <f t="shared" ref="AA4:AF4" si="0">L20-E20</f>
        <v>1.1399999999999993E-2</v>
      </c>
      <c r="AB4" s="102">
        <f t="shared" si="0"/>
        <v>-1.9999999999997797E-4</v>
      </c>
      <c r="AC4" s="102">
        <f t="shared" si="0"/>
        <v>0</v>
      </c>
      <c r="AD4" s="102">
        <f t="shared" si="0"/>
        <v>0</v>
      </c>
      <c r="AE4" s="102">
        <f t="shared" si="0"/>
        <v>0</v>
      </c>
      <c r="AF4" s="102">
        <f t="shared" si="0"/>
        <v>2.0999999999999908E-3</v>
      </c>
      <c r="AG4" s="97"/>
    </row>
    <row r="5" spans="2:33" ht="21.75" customHeight="1" x14ac:dyDescent="0.4">
      <c r="B5" s="83"/>
      <c r="C5" s="81" t="s">
        <v>10</v>
      </c>
      <c r="D5" s="84">
        <f>results!M11</f>
        <v>-1.9199999999999995E-2</v>
      </c>
      <c r="E5" s="85">
        <f>results!N11</f>
        <v>-1.6800000000000009E-2</v>
      </c>
      <c r="F5" s="23">
        <f>results!O11</f>
        <v>1.0999999999999899E-3</v>
      </c>
      <c r="G5" s="23">
        <f>results!P11</f>
        <v>6.1499999999999999E-2</v>
      </c>
      <c r="H5" s="85">
        <f>results!Q11</f>
        <v>-4.8000000000000265E-3</v>
      </c>
      <c r="I5" s="85">
        <f>results!R11</f>
        <v>-2.1499999999999964E-2</v>
      </c>
      <c r="J5" s="24">
        <f>results!S11</f>
        <v>4.7600000000000031E-2</v>
      </c>
      <c r="K5" s="87"/>
      <c r="L5" s="48"/>
      <c r="M5" s="48"/>
      <c r="N5" s="48"/>
      <c r="O5" s="48"/>
      <c r="P5" s="48"/>
      <c r="Q5" s="48"/>
      <c r="U5" s="19"/>
      <c r="V5" s="18"/>
      <c r="X5" s="97"/>
      <c r="Y5" s="98" t="s">
        <v>10</v>
      </c>
      <c r="Z5" s="102">
        <f t="shared" ref="Z5:Z10" si="1">K21-D21</f>
        <v>0</v>
      </c>
      <c r="AA5" s="102">
        <f t="shared" ref="AA5:AA10" si="2">L21-E21</f>
        <v>0</v>
      </c>
      <c r="AB5" s="102">
        <f t="shared" ref="AB5:AB10" si="3">M21-F21</f>
        <v>0</v>
      </c>
      <c r="AC5" s="102">
        <f t="shared" ref="AC5:AC10" si="4">N21-G21</f>
        <v>0</v>
      </c>
      <c r="AD5" s="102">
        <f t="shared" ref="AD5:AD10" si="5">O21-H21</f>
        <v>0</v>
      </c>
      <c r="AE5" s="102">
        <f t="shared" ref="AE5:AE10" si="6">P21-I21</f>
        <v>0</v>
      </c>
      <c r="AF5" s="102">
        <f t="shared" ref="AF5:AF10" si="7">Q21-J21</f>
        <v>0</v>
      </c>
      <c r="AG5" s="97"/>
    </row>
    <row r="6" spans="2:33" ht="21.75" customHeight="1" x14ac:dyDescent="0.4">
      <c r="B6" s="83"/>
      <c r="C6" s="81" t="s">
        <v>11</v>
      </c>
      <c r="D6" s="90">
        <f>results!M12</f>
        <v>-1.9199999999999995E-2</v>
      </c>
      <c r="E6" s="88">
        <f>results!N12</f>
        <v>-1.6800000000000009E-2</v>
      </c>
      <c r="F6" s="27">
        <f>results!O12</f>
        <v>1.0999999999999899E-3</v>
      </c>
      <c r="G6" s="27">
        <f>results!P12</f>
        <v>6.1499999999999999E-2</v>
      </c>
      <c r="H6" s="88">
        <f>results!Q12</f>
        <v>-4.8000000000000265E-3</v>
      </c>
      <c r="I6" s="88">
        <f>results!R12</f>
        <v>-2.1499999999999964E-2</v>
      </c>
      <c r="J6" s="28">
        <f>results!S12</f>
        <v>4.7600000000000031E-2</v>
      </c>
      <c r="K6" s="87"/>
      <c r="L6" s="48"/>
      <c r="M6" s="48"/>
      <c r="N6" s="48"/>
      <c r="O6" s="48"/>
      <c r="P6" s="48"/>
      <c r="Q6" s="48"/>
      <c r="U6" s="19"/>
      <c r="V6" s="18"/>
      <c r="X6" s="97"/>
      <c r="Y6" s="98" t="s">
        <v>12</v>
      </c>
      <c r="Z6" s="102">
        <f t="shared" si="1"/>
        <v>-0.11320000000000002</v>
      </c>
      <c r="AA6" s="102">
        <f t="shared" si="2"/>
        <v>-1.949999999999999E-2</v>
      </c>
      <c r="AB6" s="102">
        <f t="shared" si="3"/>
        <v>-0.10319999999999999</v>
      </c>
      <c r="AC6" s="102">
        <f t="shared" si="4"/>
        <v>1.2700000000000045E-2</v>
      </c>
      <c r="AD6" s="102">
        <f t="shared" si="5"/>
        <v>-5.7200000000000001E-2</v>
      </c>
      <c r="AE6" s="102">
        <f t="shared" si="6"/>
        <v>-0.15440000000000004</v>
      </c>
      <c r="AF6" s="102">
        <f t="shared" si="7"/>
        <v>-0.14469999999999997</v>
      </c>
      <c r="AG6" s="97"/>
    </row>
    <row r="7" spans="2:33" ht="21.75" customHeight="1" x14ac:dyDescent="0.4">
      <c r="B7" s="83"/>
      <c r="C7" s="81" t="s">
        <v>12</v>
      </c>
      <c r="D7" s="84">
        <f>results!M13</f>
        <v>-0.11009999999999998</v>
      </c>
      <c r="E7" s="85">
        <f>results!N13</f>
        <v>-8.8600000000000012E-2</v>
      </c>
      <c r="F7" s="85">
        <f>results!O13</f>
        <v>-5.0500000000000017E-2</v>
      </c>
      <c r="G7" s="85">
        <f>results!P13</f>
        <v>-0.43590000000000001</v>
      </c>
      <c r="H7" s="85">
        <f>results!Q13</f>
        <v>-0.11020000000000002</v>
      </c>
      <c r="I7" s="85">
        <f>results!R13</f>
        <v>-6.7099999999999937E-2</v>
      </c>
      <c r="J7" s="86">
        <f>results!S13</f>
        <v>-3.1200000000000006E-2</v>
      </c>
      <c r="K7" s="87"/>
      <c r="L7" s="48"/>
      <c r="M7" s="48"/>
      <c r="N7" s="48"/>
      <c r="O7" s="48"/>
      <c r="P7" s="48"/>
      <c r="Q7" s="48"/>
      <c r="U7" s="19"/>
      <c r="V7" s="18"/>
      <c r="X7" s="97"/>
      <c r="Y7" s="98" t="s">
        <v>89</v>
      </c>
      <c r="Z7" s="102">
        <f t="shared" si="1"/>
        <v>-1.6400000000000026E-2</v>
      </c>
      <c r="AA7" s="102">
        <f t="shared" si="2"/>
        <v>-3.1400000000000011E-2</v>
      </c>
      <c r="AB7" s="102">
        <f t="shared" si="3"/>
        <v>-7.2399999999999964E-2</v>
      </c>
      <c r="AC7" s="102">
        <f t="shared" si="4"/>
        <v>4.6300000000000008E-2</v>
      </c>
      <c r="AD7" s="102">
        <f t="shared" si="5"/>
        <v>-6.1099999999999988E-2</v>
      </c>
      <c r="AE7" s="102">
        <f t="shared" si="6"/>
        <v>-5.2700000000000025E-2</v>
      </c>
      <c r="AF7" s="102">
        <f t="shared" si="7"/>
        <v>-9.3600000000000072E-2</v>
      </c>
      <c r="AG7" s="97"/>
    </row>
    <row r="8" spans="2:33" ht="21.75" customHeight="1" x14ac:dyDescent="0.4">
      <c r="B8" s="83"/>
      <c r="C8" s="81" t="s">
        <v>13</v>
      </c>
      <c r="D8" s="90">
        <f>results!M14</f>
        <v>-0.2233</v>
      </c>
      <c r="E8" s="88">
        <f>results!N14</f>
        <v>-0.1081</v>
      </c>
      <c r="F8" s="88">
        <f>results!O14</f>
        <v>-0.1537</v>
      </c>
      <c r="G8" s="88">
        <f>results!P14</f>
        <v>-0.42319999999999997</v>
      </c>
      <c r="H8" s="88">
        <f>results!Q14</f>
        <v>-0.16740000000000002</v>
      </c>
      <c r="I8" s="88">
        <f>results!R14</f>
        <v>-0.22149999999999997</v>
      </c>
      <c r="J8" s="89">
        <f>results!S14</f>
        <v>-0.17589999999999997</v>
      </c>
      <c r="K8" s="87"/>
      <c r="L8" s="48"/>
      <c r="M8" s="48"/>
      <c r="N8" s="48"/>
      <c r="O8" s="48"/>
      <c r="P8" s="48"/>
      <c r="Q8" s="48"/>
      <c r="U8" s="19"/>
      <c r="V8" s="18"/>
      <c r="X8" s="97"/>
      <c r="Y8" s="98" t="s">
        <v>91</v>
      </c>
      <c r="Z8" s="102">
        <f t="shared" si="1"/>
        <v>0</v>
      </c>
      <c r="AA8" s="102">
        <f t="shared" si="2"/>
        <v>0</v>
      </c>
      <c r="AB8" s="102">
        <f t="shared" si="3"/>
        <v>0</v>
      </c>
      <c r="AC8" s="102">
        <f t="shared" si="4"/>
        <v>0</v>
      </c>
      <c r="AD8" s="102">
        <f t="shared" si="5"/>
        <v>0</v>
      </c>
      <c r="AE8" s="102">
        <f t="shared" si="6"/>
        <v>0</v>
      </c>
      <c r="AF8" s="102">
        <f t="shared" si="7"/>
        <v>0</v>
      </c>
      <c r="AG8" s="97"/>
    </row>
    <row r="9" spans="2:33" ht="21.75" customHeight="1" x14ac:dyDescent="0.4">
      <c r="B9" s="83"/>
      <c r="C9" s="81" t="s">
        <v>89</v>
      </c>
      <c r="D9" s="84">
        <f>results!M15</f>
        <v>-4.1999999999999815E-3</v>
      </c>
      <c r="E9" s="85">
        <f>results!N15</f>
        <v>-1.84E-2</v>
      </c>
      <c r="F9" s="23">
        <f>results!O15</f>
        <v>7.839999999999997E-2</v>
      </c>
      <c r="G9" s="23">
        <f>results!P15</f>
        <v>5.7200000000000029E-2</v>
      </c>
      <c r="H9" s="23">
        <f>results!Q15</f>
        <v>5.0699999999999967E-2</v>
      </c>
      <c r="I9" s="23">
        <f>results!R15</f>
        <v>4.4800000000000062E-2</v>
      </c>
      <c r="J9" s="24">
        <f>results!S15</f>
        <v>0.11890000000000006</v>
      </c>
      <c r="K9" s="87"/>
      <c r="L9" s="48"/>
      <c r="M9" s="48"/>
      <c r="N9" s="48"/>
      <c r="O9" s="48"/>
      <c r="P9" s="48"/>
      <c r="Q9" s="48"/>
      <c r="U9" s="19"/>
      <c r="V9" s="18"/>
      <c r="X9" s="97"/>
      <c r="Y9" s="98" t="s">
        <v>93</v>
      </c>
      <c r="Z9" s="102">
        <f t="shared" si="1"/>
        <v>1.1700000000000044E-2</v>
      </c>
      <c r="AA9" s="102">
        <f t="shared" si="2"/>
        <v>-6.9000000000000172E-3</v>
      </c>
      <c r="AB9" s="102">
        <f t="shared" si="3"/>
        <v>-2.3299999999999987E-2</v>
      </c>
      <c r="AC9" s="102">
        <f t="shared" si="4"/>
        <v>0</v>
      </c>
      <c r="AD9" s="102">
        <f t="shared" si="5"/>
        <v>-1.419999999999999E-2</v>
      </c>
      <c r="AE9" s="102">
        <f t="shared" si="6"/>
        <v>-4.550000000000004E-2</v>
      </c>
      <c r="AF9" s="102">
        <f t="shared" si="7"/>
        <v>-2.3299999999999987E-2</v>
      </c>
      <c r="AG9" s="97"/>
    </row>
    <row r="10" spans="2:33" ht="21.75" customHeight="1" x14ac:dyDescent="0.4">
      <c r="B10" s="83"/>
      <c r="C10" s="81" t="s">
        <v>90</v>
      </c>
      <c r="D10" s="90">
        <f>results!M16</f>
        <v>-2.0600000000000007E-2</v>
      </c>
      <c r="E10" s="88">
        <f>results!N16</f>
        <v>-4.9800000000000011E-2</v>
      </c>
      <c r="F10" s="27">
        <f>results!O16</f>
        <v>6.0000000000000053E-3</v>
      </c>
      <c r="G10" s="27">
        <f>results!P16</f>
        <v>0.10350000000000004</v>
      </c>
      <c r="H10" s="88">
        <f>results!Q16</f>
        <v>-1.040000000000002E-2</v>
      </c>
      <c r="I10" s="88">
        <f>results!R16</f>
        <v>-7.8999999999999626E-3</v>
      </c>
      <c r="J10" s="28">
        <f>results!S16</f>
        <v>2.5299999999999989E-2</v>
      </c>
      <c r="K10" s="87"/>
      <c r="L10" s="48"/>
      <c r="M10" s="48"/>
      <c r="N10" s="48"/>
      <c r="O10" s="48"/>
      <c r="P10" s="48"/>
      <c r="Q10" s="48"/>
      <c r="U10" s="19"/>
      <c r="V10" s="18"/>
      <c r="X10" s="97"/>
      <c r="Y10" s="98" t="s">
        <v>95</v>
      </c>
      <c r="Z10" s="102">
        <f t="shared" si="1"/>
        <v>1.8400000000000083E-2</v>
      </c>
      <c r="AA10" s="102">
        <f t="shared" si="2"/>
        <v>1.1300000000000004E-2</v>
      </c>
      <c r="AB10" s="102">
        <f t="shared" si="3"/>
        <v>-1.2799999999999978E-2</v>
      </c>
      <c r="AC10" s="102">
        <f t="shared" si="4"/>
        <v>-5.8599999999999985E-2</v>
      </c>
      <c r="AD10" s="102">
        <f t="shared" si="5"/>
        <v>-1.4600000000000002E-2</v>
      </c>
      <c r="AE10" s="102">
        <f t="shared" si="6"/>
        <v>1.3200000000000101E-2</v>
      </c>
      <c r="AF10" s="102">
        <f t="shared" si="7"/>
        <v>-1.3900000000000023E-2</v>
      </c>
      <c r="AG10" s="97"/>
    </row>
    <row r="11" spans="2:33" ht="21.75" customHeight="1" x14ac:dyDescent="0.4">
      <c r="B11" s="83"/>
      <c r="C11" s="81" t="s">
        <v>91</v>
      </c>
      <c r="D11" s="22">
        <f>results!M17</f>
        <v>2.3799999999999988E-2</v>
      </c>
      <c r="E11" s="23">
        <f>results!N17</f>
        <v>1.7000000000000071E-3</v>
      </c>
      <c r="F11" s="23">
        <f>results!O17</f>
        <v>9.5499999999999974E-2</v>
      </c>
      <c r="G11" s="23">
        <f>results!P17</f>
        <v>0.19379999999999997</v>
      </c>
      <c r="H11" s="23">
        <f>results!Q17</f>
        <v>6.6699999999999982E-2</v>
      </c>
      <c r="I11" s="23">
        <f>results!R17</f>
        <v>4.2100000000000026E-2</v>
      </c>
      <c r="J11" s="24">
        <f>results!S17</f>
        <v>0.11100000000000004</v>
      </c>
      <c r="K11" s="87"/>
      <c r="L11" s="48"/>
      <c r="M11" s="48"/>
      <c r="N11" s="48"/>
      <c r="O11" s="48"/>
      <c r="P11" s="48"/>
      <c r="Q11" s="48"/>
      <c r="X11" s="97"/>
      <c r="Y11" s="100"/>
      <c r="Z11" s="101" t="s">
        <v>34</v>
      </c>
      <c r="AA11" s="101" t="s">
        <v>35</v>
      </c>
      <c r="AB11" s="101" t="s">
        <v>36</v>
      </c>
      <c r="AC11" s="101" t="s">
        <v>37</v>
      </c>
      <c r="AD11" s="101" t="s">
        <v>38</v>
      </c>
      <c r="AE11" s="101" t="s">
        <v>39</v>
      </c>
      <c r="AF11" s="101" t="s">
        <v>40</v>
      </c>
      <c r="AG11" s="97"/>
    </row>
    <row r="12" spans="2:33" ht="21.75" customHeight="1" x14ac:dyDescent="0.4">
      <c r="B12" s="83"/>
      <c r="C12" s="81" t="s">
        <v>92</v>
      </c>
      <c r="D12" s="26">
        <f>results!M18</f>
        <v>2.3799999999999988E-2</v>
      </c>
      <c r="E12" s="27">
        <f>results!N18</f>
        <v>1.7000000000000071E-3</v>
      </c>
      <c r="F12" s="27">
        <f>results!O18</f>
        <v>9.5499999999999974E-2</v>
      </c>
      <c r="G12" s="27">
        <f>results!P18</f>
        <v>0.19379999999999997</v>
      </c>
      <c r="H12" s="27">
        <f>results!Q18</f>
        <v>6.6699999999999982E-2</v>
      </c>
      <c r="I12" s="27">
        <f>results!R18</f>
        <v>4.2100000000000026E-2</v>
      </c>
      <c r="J12" s="28">
        <f>results!S18</f>
        <v>0.11100000000000004</v>
      </c>
      <c r="K12" s="87"/>
      <c r="L12" s="48"/>
      <c r="M12" s="48"/>
      <c r="N12" s="48"/>
      <c r="O12" s="48"/>
      <c r="P12" s="48"/>
      <c r="Q12" s="48"/>
      <c r="X12" s="97"/>
      <c r="Y12" s="97"/>
      <c r="Z12" s="97"/>
      <c r="AA12" s="97"/>
      <c r="AB12" s="97"/>
      <c r="AC12" s="97"/>
      <c r="AD12" s="97"/>
      <c r="AE12" s="97"/>
      <c r="AF12" s="97"/>
      <c r="AG12" s="97"/>
    </row>
    <row r="13" spans="2:33" ht="21.75" customHeight="1" x14ac:dyDescent="0.4">
      <c r="B13" s="83"/>
      <c r="C13" s="81" t="s">
        <v>93</v>
      </c>
      <c r="D13" s="22">
        <f>results!M19</f>
        <v>5.8800000000000019E-2</v>
      </c>
      <c r="E13" s="23">
        <f>results!N19</f>
        <v>2.0400000000000001E-2</v>
      </c>
      <c r="F13" s="23">
        <f>results!O19</f>
        <v>0.10159999999999997</v>
      </c>
      <c r="G13" s="23">
        <f>results!P19</f>
        <v>0.19379999999999997</v>
      </c>
      <c r="H13" s="23">
        <f>results!Q19</f>
        <v>4.2399999999999993E-2</v>
      </c>
      <c r="I13" s="23">
        <f>results!R19</f>
        <v>3.7700000000000067E-2</v>
      </c>
      <c r="J13" s="24">
        <f>results!S19</f>
        <v>0.11310000000000003</v>
      </c>
      <c r="K13" s="87"/>
      <c r="L13" s="48"/>
      <c r="M13" s="48"/>
      <c r="N13" s="48"/>
      <c r="O13" s="48"/>
      <c r="P13" s="48"/>
      <c r="Q13" s="48"/>
    </row>
    <row r="14" spans="2:33" ht="21.75" customHeight="1" x14ac:dyDescent="0.4">
      <c r="B14" s="83"/>
      <c r="C14" s="81" t="s">
        <v>94</v>
      </c>
      <c r="D14" s="29">
        <f>results!M20</f>
        <v>7.0500000000000063E-2</v>
      </c>
      <c r="E14" s="25">
        <f>results!N20</f>
        <v>1.3499999999999984E-2</v>
      </c>
      <c r="F14" s="25">
        <f>results!O20</f>
        <v>7.8299999999999981E-2</v>
      </c>
      <c r="G14" s="25">
        <f>results!P20</f>
        <v>0.19379999999999997</v>
      </c>
      <c r="H14" s="25">
        <f>results!Q20</f>
        <v>2.8200000000000003E-2</v>
      </c>
      <c r="I14" s="87">
        <f>results!R20</f>
        <v>-7.7999999999999736E-3</v>
      </c>
      <c r="J14" s="30">
        <f>results!S20</f>
        <v>8.9800000000000046E-2</v>
      </c>
      <c r="K14" s="87"/>
      <c r="L14" s="48"/>
      <c r="M14" s="48"/>
      <c r="N14" s="48"/>
      <c r="O14" s="48"/>
      <c r="P14" s="48"/>
      <c r="Q14" s="48"/>
    </row>
    <row r="15" spans="2:33" ht="21.75" customHeight="1" x14ac:dyDescent="0.4">
      <c r="B15" s="83"/>
      <c r="C15" s="81" t="s">
        <v>95</v>
      </c>
      <c r="D15" s="29">
        <f>results!M21</f>
        <v>5.7199999999999973E-2</v>
      </c>
      <c r="E15" s="25">
        <f>results!N21</f>
        <v>7.6999999999999846E-3</v>
      </c>
      <c r="F15" s="25">
        <f>results!O21</f>
        <v>8.9999999999999969E-2</v>
      </c>
      <c r="G15" s="25">
        <f>results!P21</f>
        <v>0.11929999999999996</v>
      </c>
      <c r="H15" s="25">
        <f>results!Q21</f>
        <v>9.3999999999999639E-3</v>
      </c>
      <c r="I15" s="25">
        <f>results!R21</f>
        <v>3.6399999999999988E-2</v>
      </c>
      <c r="J15" s="30">
        <f>results!S21</f>
        <v>0.12640000000000001</v>
      </c>
      <c r="K15" s="87"/>
      <c r="L15" s="48"/>
      <c r="M15" s="48"/>
      <c r="N15" s="48"/>
      <c r="O15" s="48"/>
      <c r="P15" s="48"/>
      <c r="Q15" s="48"/>
    </row>
    <row r="16" spans="2:33" ht="21.75" customHeight="1" x14ac:dyDescent="0.4">
      <c r="B16" s="83"/>
      <c r="C16" s="81" t="s">
        <v>96</v>
      </c>
      <c r="D16" s="26">
        <f>results!M22</f>
        <v>7.5600000000000056E-2</v>
      </c>
      <c r="E16" s="27">
        <f>results!N22</f>
        <v>1.8999999999999989E-2</v>
      </c>
      <c r="F16" s="27">
        <f>results!O22</f>
        <v>7.7199999999999991E-2</v>
      </c>
      <c r="G16" s="27">
        <f>results!P22</f>
        <v>6.0699999999999976E-2</v>
      </c>
      <c r="H16" s="88">
        <f>results!Q22</f>
        <v>-5.2000000000000379E-3</v>
      </c>
      <c r="I16" s="27">
        <f>results!R22</f>
        <v>4.9600000000000088E-2</v>
      </c>
      <c r="J16" s="28">
        <f>results!S22</f>
        <v>0.11249999999999999</v>
      </c>
      <c r="K16" s="87"/>
      <c r="L16" s="48"/>
      <c r="M16" s="48"/>
      <c r="N16" s="48"/>
      <c r="O16" s="48"/>
      <c r="P16" s="48"/>
      <c r="Q16" s="48"/>
    </row>
    <row r="17" spans="2:18" s="18" customFormat="1" ht="26.25" customHeight="1" x14ac:dyDescent="0.25">
      <c r="B17" s="92"/>
      <c r="C17" s="92"/>
      <c r="D17" s="91" t="s">
        <v>34</v>
      </c>
      <c r="E17" s="91" t="s">
        <v>35</v>
      </c>
      <c r="F17" s="91" t="s">
        <v>36</v>
      </c>
      <c r="G17" s="91" t="s">
        <v>37</v>
      </c>
      <c r="H17" s="91" t="s">
        <v>38</v>
      </c>
      <c r="I17" s="91" t="s">
        <v>39</v>
      </c>
      <c r="J17" s="91" t="s">
        <v>40</v>
      </c>
      <c r="K17" s="91"/>
      <c r="L17" s="47"/>
      <c r="M17" s="47"/>
      <c r="N17" s="47"/>
      <c r="O17" s="47"/>
      <c r="P17" s="47"/>
      <c r="Q17" s="47"/>
      <c r="R17" s="80"/>
    </row>
    <row r="18" spans="2:18" s="18" customFormat="1" ht="26.25" customHeight="1" x14ac:dyDescent="0.25">
      <c r="B18" s="92"/>
      <c r="C18" s="92"/>
      <c r="D18" s="91"/>
      <c r="E18" s="91"/>
      <c r="F18" s="91"/>
      <c r="G18" s="91"/>
      <c r="H18" s="91"/>
      <c r="I18" s="91"/>
      <c r="J18" s="91"/>
      <c r="K18" s="91"/>
      <c r="L18" s="47"/>
      <c r="M18" s="47"/>
      <c r="N18" s="47"/>
      <c r="O18" s="47"/>
      <c r="P18" s="47"/>
      <c r="Q18" s="47"/>
      <c r="R18" s="80"/>
    </row>
    <row r="19" spans="2:18" ht="21.75" customHeight="1" x14ac:dyDescent="0.35">
      <c r="B19" s="83"/>
      <c r="C19" s="83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</row>
    <row r="20" spans="2:18" ht="21.75" customHeight="1" x14ac:dyDescent="0.4">
      <c r="C20" s="46" t="s">
        <v>87</v>
      </c>
      <c r="D20" s="33">
        <v>1.0000000000000009E-2</v>
      </c>
      <c r="E20" s="43">
        <v>-1.6300000000000009E-2</v>
      </c>
      <c r="F20" s="34">
        <v>8.2999999999999963E-2</v>
      </c>
      <c r="G20" s="34">
        <v>0.12140000000000006</v>
      </c>
      <c r="H20" s="34">
        <v>2.4999999999999967E-2</v>
      </c>
      <c r="I20" s="34">
        <v>4.2100000000000026E-2</v>
      </c>
      <c r="J20" s="35">
        <v>0.11830000000000002</v>
      </c>
      <c r="K20" s="33">
        <v>0.01</v>
      </c>
      <c r="L20" s="43">
        <v>-4.9000000000000155E-3</v>
      </c>
      <c r="M20" s="34">
        <v>8.2799999999999985E-2</v>
      </c>
      <c r="N20" s="34">
        <v>0.12140000000000006</v>
      </c>
      <c r="O20" s="34">
        <v>2.4999999999999967E-2</v>
      </c>
      <c r="P20" s="34">
        <v>4.2100000000000026E-2</v>
      </c>
      <c r="Q20" s="35">
        <v>0.12040000000000001</v>
      </c>
    </row>
    <row r="21" spans="2:18" ht="21.75" customHeight="1" x14ac:dyDescent="0.4">
      <c r="C21" s="46" t="s">
        <v>10</v>
      </c>
      <c r="D21" s="54">
        <v>-1.9199999999999995E-2</v>
      </c>
      <c r="E21" s="45">
        <v>-1.6800000000000009E-2</v>
      </c>
      <c r="F21" s="36">
        <v>1.0999999999999899E-3</v>
      </c>
      <c r="G21" s="36">
        <v>6.1499999999999999E-2</v>
      </c>
      <c r="H21" s="45">
        <v>-4.8000000000000265E-3</v>
      </c>
      <c r="I21" s="45">
        <v>-2.1499999999999964E-2</v>
      </c>
      <c r="J21" s="41">
        <v>4.7600000000000031E-2</v>
      </c>
      <c r="K21" s="54">
        <v>-1.9199999999999995E-2</v>
      </c>
      <c r="L21" s="45">
        <v>-1.6800000000000009E-2</v>
      </c>
      <c r="M21" s="36">
        <v>1.0999999999999899E-3</v>
      </c>
      <c r="N21" s="36">
        <v>6.1499999999999999E-2</v>
      </c>
      <c r="O21" s="45">
        <v>-4.8000000000000265E-3</v>
      </c>
      <c r="P21" s="45">
        <v>-2.1499999999999964E-2</v>
      </c>
      <c r="Q21" s="41">
        <v>4.7600000000000031E-2</v>
      </c>
    </row>
    <row r="22" spans="2:18" ht="21.75" customHeight="1" x14ac:dyDescent="0.4">
      <c r="C22" s="46" t="s">
        <v>12</v>
      </c>
      <c r="D22" s="54">
        <v>-0.11009999999999998</v>
      </c>
      <c r="E22" s="45">
        <v>-8.8600000000000012E-2</v>
      </c>
      <c r="F22" s="45">
        <v>-5.0500000000000017E-2</v>
      </c>
      <c r="G22" s="45">
        <v>-0.43590000000000001</v>
      </c>
      <c r="H22" s="45">
        <v>-0.11020000000000002</v>
      </c>
      <c r="I22" s="45">
        <v>-6.7099999999999937E-2</v>
      </c>
      <c r="J22" s="55">
        <v>-3.1200000000000006E-2</v>
      </c>
      <c r="K22" s="54">
        <v>-0.2233</v>
      </c>
      <c r="L22" s="45">
        <v>-0.1081</v>
      </c>
      <c r="M22" s="45">
        <v>-0.1537</v>
      </c>
      <c r="N22" s="45">
        <v>-0.42319999999999997</v>
      </c>
      <c r="O22" s="45">
        <v>-0.16740000000000002</v>
      </c>
      <c r="P22" s="45">
        <v>-0.22149999999999997</v>
      </c>
      <c r="Q22" s="55">
        <v>-0.17589999999999997</v>
      </c>
    </row>
    <row r="23" spans="2:18" ht="21.75" customHeight="1" x14ac:dyDescent="0.4">
      <c r="C23" s="46" t="s">
        <v>89</v>
      </c>
      <c r="D23" s="54">
        <v>-4.1999999999999815E-3</v>
      </c>
      <c r="E23" s="45">
        <v>-1.84E-2</v>
      </c>
      <c r="F23" s="36">
        <v>7.839999999999997E-2</v>
      </c>
      <c r="G23" s="36">
        <v>5.7200000000000029E-2</v>
      </c>
      <c r="H23" s="36">
        <v>5.0699999999999967E-2</v>
      </c>
      <c r="I23" s="36">
        <v>4.4800000000000062E-2</v>
      </c>
      <c r="J23" s="41">
        <v>0.11890000000000006</v>
      </c>
      <c r="K23" s="54">
        <v>-2.0600000000000007E-2</v>
      </c>
      <c r="L23" s="45">
        <v>-4.9800000000000011E-2</v>
      </c>
      <c r="M23" s="36">
        <v>6.0000000000000053E-3</v>
      </c>
      <c r="N23" s="36">
        <v>0.10350000000000004</v>
      </c>
      <c r="O23" s="45">
        <v>-1.040000000000002E-2</v>
      </c>
      <c r="P23" s="45">
        <v>-7.8999999999999626E-3</v>
      </c>
      <c r="Q23" s="41">
        <v>2.5299999999999989E-2</v>
      </c>
    </row>
    <row r="24" spans="2:18" ht="21.75" customHeight="1" x14ac:dyDescent="0.4">
      <c r="C24" s="46" t="s">
        <v>91</v>
      </c>
      <c r="D24" s="40">
        <v>2.3799999999999988E-2</v>
      </c>
      <c r="E24" s="36">
        <v>1.7000000000000071E-3</v>
      </c>
      <c r="F24" s="36">
        <v>9.5499999999999974E-2</v>
      </c>
      <c r="G24" s="36">
        <v>0.19379999999999997</v>
      </c>
      <c r="H24" s="36">
        <v>6.6699999999999982E-2</v>
      </c>
      <c r="I24" s="36">
        <v>4.2100000000000026E-2</v>
      </c>
      <c r="J24" s="41">
        <v>0.11100000000000004</v>
      </c>
      <c r="K24" s="40">
        <v>2.3799999999999988E-2</v>
      </c>
      <c r="L24" s="36">
        <v>1.7000000000000071E-3</v>
      </c>
      <c r="M24" s="36">
        <v>9.5499999999999974E-2</v>
      </c>
      <c r="N24" s="36">
        <v>0.19379999999999997</v>
      </c>
      <c r="O24" s="36">
        <v>6.6699999999999982E-2</v>
      </c>
      <c r="P24" s="36">
        <v>4.2100000000000026E-2</v>
      </c>
      <c r="Q24" s="41">
        <v>0.11100000000000004</v>
      </c>
    </row>
    <row r="25" spans="2:18" ht="21.75" customHeight="1" x14ac:dyDescent="0.4">
      <c r="C25" s="46" t="s">
        <v>93</v>
      </c>
      <c r="D25" s="40">
        <v>5.8800000000000019E-2</v>
      </c>
      <c r="E25" s="36">
        <v>2.0400000000000001E-2</v>
      </c>
      <c r="F25" s="36">
        <v>0.10159999999999997</v>
      </c>
      <c r="G25" s="36">
        <v>0.19379999999999997</v>
      </c>
      <c r="H25" s="36">
        <v>4.2399999999999993E-2</v>
      </c>
      <c r="I25" s="36">
        <v>3.7700000000000067E-2</v>
      </c>
      <c r="J25" s="41">
        <v>0.11310000000000003</v>
      </c>
      <c r="K25" s="40">
        <v>7.0500000000000063E-2</v>
      </c>
      <c r="L25" s="36">
        <v>1.3499999999999984E-2</v>
      </c>
      <c r="M25" s="36">
        <v>7.8299999999999981E-2</v>
      </c>
      <c r="N25" s="36">
        <v>0.19379999999999997</v>
      </c>
      <c r="O25" s="36">
        <v>2.8200000000000003E-2</v>
      </c>
      <c r="P25" s="45">
        <v>-7.7999999999999736E-3</v>
      </c>
      <c r="Q25" s="41">
        <v>8.9800000000000046E-2</v>
      </c>
    </row>
    <row r="26" spans="2:18" ht="21.75" customHeight="1" x14ac:dyDescent="0.4">
      <c r="C26" s="46" t="s">
        <v>95</v>
      </c>
      <c r="D26" s="37">
        <v>5.7199999999999973E-2</v>
      </c>
      <c r="E26" s="38">
        <v>7.6999999999999846E-3</v>
      </c>
      <c r="F26" s="38">
        <v>8.9999999999999969E-2</v>
      </c>
      <c r="G26" s="38">
        <v>0.11929999999999996</v>
      </c>
      <c r="H26" s="38">
        <v>9.3999999999999639E-3</v>
      </c>
      <c r="I26" s="38">
        <v>3.6399999999999988E-2</v>
      </c>
      <c r="J26" s="39">
        <v>0.12640000000000001</v>
      </c>
      <c r="K26" s="37">
        <v>7.5600000000000056E-2</v>
      </c>
      <c r="L26" s="38">
        <v>1.8999999999999989E-2</v>
      </c>
      <c r="M26" s="38">
        <v>7.7199999999999991E-2</v>
      </c>
      <c r="N26" s="38">
        <v>6.0699999999999976E-2</v>
      </c>
      <c r="O26" s="44">
        <v>-5.2000000000000379E-3</v>
      </c>
      <c r="P26" s="38">
        <v>4.9600000000000088E-2</v>
      </c>
      <c r="Q26" s="39">
        <v>0.11249999999999999</v>
      </c>
    </row>
    <row r="27" spans="2:18" ht="21.75" customHeight="1" x14ac:dyDescent="0.4">
      <c r="C27" s="46"/>
      <c r="D27" s="49" t="s">
        <v>34</v>
      </c>
      <c r="E27" s="49" t="s">
        <v>35</v>
      </c>
      <c r="F27" s="49" t="s">
        <v>36</v>
      </c>
      <c r="G27" s="49" t="s">
        <v>37</v>
      </c>
      <c r="H27" s="49" t="s">
        <v>38</v>
      </c>
      <c r="I27" s="49" t="s">
        <v>39</v>
      </c>
      <c r="J27" s="49" t="s">
        <v>40</v>
      </c>
      <c r="K27" s="49" t="s">
        <v>34</v>
      </c>
      <c r="L27" s="49" t="s">
        <v>35</v>
      </c>
      <c r="M27" s="49" t="s">
        <v>36</v>
      </c>
      <c r="N27" s="49" t="s">
        <v>37</v>
      </c>
      <c r="O27" s="49" t="s">
        <v>38</v>
      </c>
      <c r="P27" s="49" t="s">
        <v>39</v>
      </c>
      <c r="Q27" s="49" t="s">
        <v>40</v>
      </c>
    </row>
    <row r="28" spans="2:18" ht="21.75" customHeight="1" x14ac:dyDescent="0.4">
      <c r="C28" s="48"/>
      <c r="D28" s="52"/>
      <c r="E28" s="52"/>
      <c r="F28" s="52"/>
      <c r="G28" s="52"/>
      <c r="H28" s="52"/>
      <c r="I28" s="52"/>
      <c r="J28" s="52"/>
      <c r="K28" s="52"/>
      <c r="L28" s="48"/>
      <c r="M28" s="48"/>
      <c r="N28" s="48"/>
      <c r="O28" s="48"/>
      <c r="P28" s="48"/>
      <c r="Q28" s="48"/>
    </row>
    <row r="29" spans="2:18" ht="21.75" customHeight="1" x14ac:dyDescent="0.4">
      <c r="C29" s="48"/>
      <c r="D29" s="52"/>
      <c r="E29" s="52"/>
      <c r="F29" s="52"/>
      <c r="G29" s="52"/>
      <c r="H29" s="52"/>
      <c r="I29" s="52"/>
      <c r="J29" s="52"/>
      <c r="K29" s="52"/>
      <c r="L29" s="48"/>
      <c r="M29" s="48"/>
      <c r="N29" s="48"/>
      <c r="O29" s="48"/>
      <c r="P29" s="48"/>
      <c r="Q29" s="48"/>
    </row>
    <row r="30" spans="2:18" ht="21.75" customHeight="1" x14ac:dyDescent="0.35">
      <c r="C30" s="81"/>
      <c r="D30" s="104" t="s">
        <v>99</v>
      </c>
      <c r="E30" s="104"/>
      <c r="F30" s="104"/>
      <c r="G30" s="104"/>
      <c r="H30" s="104"/>
      <c r="I30" s="104"/>
      <c r="J30" s="104"/>
      <c r="K30" s="106" t="s">
        <v>100</v>
      </c>
      <c r="L30" s="104"/>
      <c r="M30" s="104"/>
      <c r="N30" s="104"/>
      <c r="O30" s="104"/>
      <c r="P30" s="104"/>
      <c r="Q30" s="104"/>
      <c r="R30" s="83"/>
    </row>
    <row r="31" spans="2:18" ht="21.75" customHeight="1" x14ac:dyDescent="0.35">
      <c r="C31" s="81" t="s">
        <v>87</v>
      </c>
      <c r="D31" s="110">
        <f>K20-D20</f>
        <v>0</v>
      </c>
      <c r="E31" s="111">
        <f t="shared" ref="E31:J31" si="8">L20-E20</f>
        <v>1.1399999999999993E-2</v>
      </c>
      <c r="F31" s="111">
        <f t="shared" si="8"/>
        <v>-1.9999999999997797E-4</v>
      </c>
      <c r="G31" s="111">
        <f t="shared" si="8"/>
        <v>0</v>
      </c>
      <c r="H31" s="111">
        <f t="shared" si="8"/>
        <v>0</v>
      </c>
      <c r="I31" s="111">
        <f t="shared" si="8"/>
        <v>0</v>
      </c>
      <c r="J31" s="111">
        <f t="shared" si="8"/>
        <v>2.0999999999999908E-3</v>
      </c>
      <c r="K31" s="110">
        <f>-D31</f>
        <v>0</v>
      </c>
      <c r="L31" s="111">
        <f t="shared" ref="L31:Q31" si="9">-E31</f>
        <v>-1.1399999999999993E-2</v>
      </c>
      <c r="M31" s="111">
        <f t="shared" si="9"/>
        <v>1.9999999999997797E-4</v>
      </c>
      <c r="N31" s="111">
        <f t="shared" si="9"/>
        <v>0</v>
      </c>
      <c r="O31" s="111">
        <f t="shared" si="9"/>
        <v>0</v>
      </c>
      <c r="P31" s="111">
        <f t="shared" si="9"/>
        <v>0</v>
      </c>
      <c r="Q31" s="112">
        <f t="shared" si="9"/>
        <v>-2.0999999999999908E-3</v>
      </c>
      <c r="R31" s="83"/>
    </row>
    <row r="32" spans="2:18" ht="21.75" customHeight="1" x14ac:dyDescent="0.35">
      <c r="C32" s="81" t="s">
        <v>10</v>
      </c>
      <c r="D32" s="107">
        <f t="shared" ref="D32:D37" si="10">K21-D21</f>
        <v>0</v>
      </c>
      <c r="E32" s="105">
        <f t="shared" ref="E32:E37" si="11">L21-E21</f>
        <v>0</v>
      </c>
      <c r="F32" s="105">
        <f t="shared" ref="F32:F37" si="12">M21-F21</f>
        <v>0</v>
      </c>
      <c r="G32" s="105">
        <f t="shared" ref="G32:G37" si="13">N21-G21</f>
        <v>0</v>
      </c>
      <c r="H32" s="105">
        <f t="shared" ref="H32:H37" si="14">O21-H21</f>
        <v>0</v>
      </c>
      <c r="I32" s="105">
        <f t="shared" ref="I32:I37" si="15">P21-I21</f>
        <v>0</v>
      </c>
      <c r="J32" s="105">
        <f t="shared" ref="J32:J37" si="16">Q21-J21</f>
        <v>0</v>
      </c>
      <c r="K32" s="107">
        <f t="shared" ref="K32:K37" si="17">-D32</f>
        <v>0</v>
      </c>
      <c r="L32" s="105">
        <f t="shared" ref="L32:L37" si="18">-E32</f>
        <v>0</v>
      </c>
      <c r="M32" s="105">
        <f t="shared" ref="M32:M37" si="19">-F32</f>
        <v>0</v>
      </c>
      <c r="N32" s="105">
        <f t="shared" ref="N32:N37" si="20">-G32</f>
        <v>0</v>
      </c>
      <c r="O32" s="105">
        <f t="shared" ref="O32:O37" si="21">-H32</f>
        <v>0</v>
      </c>
      <c r="P32" s="105">
        <f t="shared" ref="P32:P37" si="22">-I32</f>
        <v>0</v>
      </c>
      <c r="Q32" s="109">
        <f t="shared" ref="Q32:Q37" si="23">-J32</f>
        <v>0</v>
      </c>
      <c r="R32" s="83"/>
    </row>
    <row r="33" spans="3:18" ht="21.75" customHeight="1" x14ac:dyDescent="0.35">
      <c r="C33" s="81" t="s">
        <v>12</v>
      </c>
      <c r="D33" s="107">
        <f t="shared" si="10"/>
        <v>-0.11320000000000002</v>
      </c>
      <c r="E33" s="105">
        <f t="shared" si="11"/>
        <v>-1.949999999999999E-2</v>
      </c>
      <c r="F33" s="105">
        <f t="shared" si="12"/>
        <v>-0.10319999999999999</v>
      </c>
      <c r="G33" s="105">
        <f t="shared" si="13"/>
        <v>1.2700000000000045E-2</v>
      </c>
      <c r="H33" s="105">
        <f t="shared" si="14"/>
        <v>-5.7200000000000001E-2</v>
      </c>
      <c r="I33" s="105">
        <f t="shared" si="15"/>
        <v>-0.15440000000000004</v>
      </c>
      <c r="J33" s="105">
        <f t="shared" si="16"/>
        <v>-0.14469999999999997</v>
      </c>
      <c r="K33" s="107">
        <f t="shared" si="17"/>
        <v>0.11320000000000002</v>
      </c>
      <c r="L33" s="105">
        <f t="shared" si="18"/>
        <v>1.949999999999999E-2</v>
      </c>
      <c r="M33" s="105">
        <f t="shared" si="19"/>
        <v>0.10319999999999999</v>
      </c>
      <c r="N33" s="105">
        <f t="shared" si="20"/>
        <v>-1.2700000000000045E-2</v>
      </c>
      <c r="O33" s="105">
        <f t="shared" si="21"/>
        <v>5.7200000000000001E-2</v>
      </c>
      <c r="P33" s="105">
        <f t="shared" si="22"/>
        <v>0.15440000000000004</v>
      </c>
      <c r="Q33" s="109">
        <f t="shared" si="23"/>
        <v>0.14469999999999997</v>
      </c>
      <c r="R33" s="83"/>
    </row>
    <row r="34" spans="3:18" ht="21.75" customHeight="1" x14ac:dyDescent="0.35">
      <c r="C34" s="81" t="s">
        <v>89</v>
      </c>
      <c r="D34" s="107">
        <f t="shared" si="10"/>
        <v>-1.6400000000000026E-2</v>
      </c>
      <c r="E34" s="105">
        <f t="shared" si="11"/>
        <v>-3.1400000000000011E-2</v>
      </c>
      <c r="F34" s="105">
        <f t="shared" si="12"/>
        <v>-7.2399999999999964E-2</v>
      </c>
      <c r="G34" s="105">
        <f t="shared" si="13"/>
        <v>4.6300000000000008E-2</v>
      </c>
      <c r="H34" s="105">
        <f t="shared" si="14"/>
        <v>-6.1099999999999988E-2</v>
      </c>
      <c r="I34" s="105">
        <f t="shared" si="15"/>
        <v>-5.2700000000000025E-2</v>
      </c>
      <c r="J34" s="105">
        <f t="shared" si="16"/>
        <v>-9.3600000000000072E-2</v>
      </c>
      <c r="K34" s="107">
        <f t="shared" si="17"/>
        <v>1.6400000000000026E-2</v>
      </c>
      <c r="L34" s="105">
        <f t="shared" si="18"/>
        <v>3.1400000000000011E-2</v>
      </c>
      <c r="M34" s="105">
        <f t="shared" si="19"/>
        <v>7.2399999999999964E-2</v>
      </c>
      <c r="N34" s="105">
        <f t="shared" si="20"/>
        <v>-4.6300000000000008E-2</v>
      </c>
      <c r="O34" s="105">
        <f t="shared" si="21"/>
        <v>6.1099999999999988E-2</v>
      </c>
      <c r="P34" s="105">
        <f t="shared" si="22"/>
        <v>5.2700000000000025E-2</v>
      </c>
      <c r="Q34" s="109">
        <f t="shared" si="23"/>
        <v>9.3600000000000072E-2</v>
      </c>
      <c r="R34" s="83"/>
    </row>
    <row r="35" spans="3:18" ht="21.75" customHeight="1" x14ac:dyDescent="0.35">
      <c r="C35" s="81" t="s">
        <v>91</v>
      </c>
      <c r="D35" s="107">
        <f t="shared" si="10"/>
        <v>0</v>
      </c>
      <c r="E35" s="105">
        <f t="shared" si="11"/>
        <v>0</v>
      </c>
      <c r="F35" s="105">
        <f t="shared" si="12"/>
        <v>0</v>
      </c>
      <c r="G35" s="105">
        <f t="shared" si="13"/>
        <v>0</v>
      </c>
      <c r="H35" s="105">
        <f t="shared" si="14"/>
        <v>0</v>
      </c>
      <c r="I35" s="105">
        <f t="shared" si="15"/>
        <v>0</v>
      </c>
      <c r="J35" s="105">
        <f t="shared" si="16"/>
        <v>0</v>
      </c>
      <c r="K35" s="107">
        <f t="shared" si="17"/>
        <v>0</v>
      </c>
      <c r="L35" s="105">
        <f t="shared" si="18"/>
        <v>0</v>
      </c>
      <c r="M35" s="105">
        <f t="shared" si="19"/>
        <v>0</v>
      </c>
      <c r="N35" s="105">
        <f t="shared" si="20"/>
        <v>0</v>
      </c>
      <c r="O35" s="105">
        <f t="shared" si="21"/>
        <v>0</v>
      </c>
      <c r="P35" s="105">
        <f t="shared" si="22"/>
        <v>0</v>
      </c>
      <c r="Q35" s="109">
        <f t="shared" si="23"/>
        <v>0</v>
      </c>
      <c r="R35" s="83"/>
    </row>
    <row r="36" spans="3:18" ht="21.75" customHeight="1" x14ac:dyDescent="0.35">
      <c r="C36" s="81" t="s">
        <v>93</v>
      </c>
      <c r="D36" s="107">
        <f t="shared" si="10"/>
        <v>1.1700000000000044E-2</v>
      </c>
      <c r="E36" s="105">
        <f t="shared" si="11"/>
        <v>-6.9000000000000172E-3</v>
      </c>
      <c r="F36" s="105">
        <f t="shared" si="12"/>
        <v>-2.3299999999999987E-2</v>
      </c>
      <c r="G36" s="105">
        <f t="shared" si="13"/>
        <v>0</v>
      </c>
      <c r="H36" s="105">
        <f t="shared" si="14"/>
        <v>-1.419999999999999E-2</v>
      </c>
      <c r="I36" s="105">
        <f t="shared" si="15"/>
        <v>-4.550000000000004E-2</v>
      </c>
      <c r="J36" s="105">
        <f t="shared" si="16"/>
        <v>-2.3299999999999987E-2</v>
      </c>
      <c r="K36" s="107">
        <f t="shared" si="17"/>
        <v>-1.1700000000000044E-2</v>
      </c>
      <c r="L36" s="105">
        <f t="shared" si="18"/>
        <v>6.9000000000000172E-3</v>
      </c>
      <c r="M36" s="105">
        <f t="shared" si="19"/>
        <v>2.3299999999999987E-2</v>
      </c>
      <c r="N36" s="105">
        <f t="shared" si="20"/>
        <v>0</v>
      </c>
      <c r="O36" s="105">
        <f t="shared" si="21"/>
        <v>1.419999999999999E-2</v>
      </c>
      <c r="P36" s="105">
        <f t="shared" si="22"/>
        <v>4.550000000000004E-2</v>
      </c>
      <c r="Q36" s="109">
        <f t="shared" si="23"/>
        <v>2.3299999999999987E-2</v>
      </c>
      <c r="R36" s="83"/>
    </row>
    <row r="37" spans="3:18" ht="21.75" customHeight="1" x14ac:dyDescent="0.35">
      <c r="C37" s="81" t="s">
        <v>95</v>
      </c>
      <c r="D37" s="113">
        <f t="shared" si="10"/>
        <v>1.8400000000000083E-2</v>
      </c>
      <c r="E37" s="114">
        <f t="shared" si="11"/>
        <v>1.1300000000000004E-2</v>
      </c>
      <c r="F37" s="114">
        <f t="shared" si="12"/>
        <v>-1.2799999999999978E-2</v>
      </c>
      <c r="G37" s="114">
        <f t="shared" si="13"/>
        <v>-5.8599999999999985E-2</v>
      </c>
      <c r="H37" s="114">
        <f t="shared" si="14"/>
        <v>-1.4600000000000002E-2</v>
      </c>
      <c r="I37" s="114">
        <f t="shared" si="15"/>
        <v>1.3200000000000101E-2</v>
      </c>
      <c r="J37" s="114">
        <f t="shared" si="16"/>
        <v>-1.3900000000000023E-2</v>
      </c>
      <c r="K37" s="113">
        <f t="shared" si="17"/>
        <v>-1.8400000000000083E-2</v>
      </c>
      <c r="L37" s="114">
        <f t="shared" si="18"/>
        <v>-1.1300000000000004E-2</v>
      </c>
      <c r="M37" s="114">
        <f t="shared" si="19"/>
        <v>1.2799999999999978E-2</v>
      </c>
      <c r="N37" s="114">
        <f t="shared" si="20"/>
        <v>5.8599999999999985E-2</v>
      </c>
      <c r="O37" s="114">
        <f t="shared" si="21"/>
        <v>1.4600000000000002E-2</v>
      </c>
      <c r="P37" s="114">
        <f t="shared" si="22"/>
        <v>-1.3200000000000101E-2</v>
      </c>
      <c r="Q37" s="115">
        <f t="shared" si="23"/>
        <v>1.3900000000000023E-2</v>
      </c>
      <c r="R37" s="83"/>
    </row>
    <row r="38" spans="3:18" ht="24.75" customHeight="1" x14ac:dyDescent="0.35">
      <c r="C38" s="83"/>
      <c r="D38" s="91" t="s">
        <v>34</v>
      </c>
      <c r="E38" s="91" t="s">
        <v>35</v>
      </c>
      <c r="F38" s="91" t="s">
        <v>36</v>
      </c>
      <c r="G38" s="91" t="s">
        <v>37</v>
      </c>
      <c r="H38" s="91" t="s">
        <v>38</v>
      </c>
      <c r="I38" s="91" t="s">
        <v>39</v>
      </c>
      <c r="J38" s="91" t="s">
        <v>40</v>
      </c>
      <c r="K38" s="103" t="s">
        <v>34</v>
      </c>
      <c r="L38" s="108" t="s">
        <v>35</v>
      </c>
      <c r="M38" s="108" t="s">
        <v>36</v>
      </c>
      <c r="N38" s="108" t="s">
        <v>37</v>
      </c>
      <c r="O38" s="108" t="s">
        <v>38</v>
      </c>
      <c r="P38" s="108" t="s">
        <v>39</v>
      </c>
      <c r="Q38" s="108" t="s">
        <v>40</v>
      </c>
      <c r="R38" s="83"/>
    </row>
    <row r="39" spans="3:18" ht="21.75" customHeight="1" x14ac:dyDescent="0.35">
      <c r="C39" s="83"/>
      <c r="D39" s="82"/>
      <c r="E39" s="82"/>
      <c r="F39" s="82"/>
      <c r="G39" s="82"/>
      <c r="H39" s="82"/>
      <c r="I39" s="82"/>
      <c r="J39" s="82"/>
      <c r="K39" s="82"/>
      <c r="L39" s="83"/>
      <c r="M39" s="83"/>
      <c r="N39" s="83"/>
      <c r="O39" s="83"/>
      <c r="P39" s="83"/>
      <c r="Q39" s="83"/>
      <c r="R39" s="83"/>
    </row>
    <row r="40" spans="3:18" ht="200.25" customHeight="1" x14ac:dyDescent="0.4">
      <c r="C40" s="48"/>
      <c r="D40" s="53" t="s">
        <v>87</v>
      </c>
      <c r="E40" s="53" t="s">
        <v>88</v>
      </c>
      <c r="F40" s="53" t="s">
        <v>10</v>
      </c>
      <c r="G40" s="53" t="s">
        <v>11</v>
      </c>
      <c r="H40" s="53" t="s">
        <v>12</v>
      </c>
      <c r="I40" s="53" t="s">
        <v>13</v>
      </c>
      <c r="J40" s="53" t="s">
        <v>89</v>
      </c>
      <c r="K40" s="53" t="s">
        <v>90</v>
      </c>
      <c r="L40" s="53" t="s">
        <v>91</v>
      </c>
      <c r="M40" s="53" t="s">
        <v>92</v>
      </c>
      <c r="N40" s="53" t="s">
        <v>93</v>
      </c>
      <c r="O40" s="53" t="s">
        <v>94</v>
      </c>
      <c r="P40" s="53" t="s">
        <v>95</v>
      </c>
      <c r="Q40" s="53" t="s">
        <v>96</v>
      </c>
    </row>
    <row r="41" spans="3:18" ht="21.75" customHeight="1" x14ac:dyDescent="0.4">
      <c r="C41" s="50" t="s">
        <v>34</v>
      </c>
      <c r="D41" s="42">
        <v>1.0000000000000009E-2</v>
      </c>
      <c r="E41" s="42">
        <v>1.0000000000000009E-2</v>
      </c>
      <c r="F41" s="51">
        <v>-1.9199999999999995E-2</v>
      </c>
      <c r="G41" s="51">
        <v>-1.9199999999999995E-2</v>
      </c>
      <c r="H41" s="51">
        <v>-0.11009999999999998</v>
      </c>
      <c r="I41" s="51">
        <v>-0.2233</v>
      </c>
      <c r="J41" s="51">
        <v>-4.1999999999999815E-3</v>
      </c>
      <c r="K41" s="51">
        <v>-2.0600000000000007E-2</v>
      </c>
      <c r="L41" s="42">
        <v>2.3799999999999988E-2</v>
      </c>
      <c r="M41" s="42">
        <v>2.3799999999999988E-2</v>
      </c>
      <c r="N41" s="42">
        <v>5.8800000000000019E-2</v>
      </c>
      <c r="O41" s="42">
        <v>7.0500000000000063E-2</v>
      </c>
      <c r="P41" s="42">
        <v>5.7199999999999973E-2</v>
      </c>
      <c r="Q41" s="42">
        <v>7.5600000000000056E-2</v>
      </c>
    </row>
    <row r="42" spans="3:18" ht="21.75" customHeight="1" x14ac:dyDescent="0.4">
      <c r="C42" s="50" t="s">
        <v>35</v>
      </c>
      <c r="D42" s="51">
        <v>-1.6300000000000009E-2</v>
      </c>
      <c r="E42" s="51">
        <v>-4.9000000000000155E-3</v>
      </c>
      <c r="F42" s="51">
        <v>-1.6800000000000009E-2</v>
      </c>
      <c r="G42" s="51">
        <v>-1.6800000000000009E-2</v>
      </c>
      <c r="H42" s="51">
        <v>-8.8600000000000012E-2</v>
      </c>
      <c r="I42" s="51">
        <v>-0.1081</v>
      </c>
      <c r="J42" s="51">
        <v>-1.84E-2</v>
      </c>
      <c r="K42" s="51">
        <v>-4.9800000000000011E-2</v>
      </c>
      <c r="L42" s="42">
        <v>1.7000000000000071E-3</v>
      </c>
      <c r="M42" s="42">
        <v>1.7000000000000071E-3</v>
      </c>
      <c r="N42" s="42">
        <v>2.0400000000000001E-2</v>
      </c>
      <c r="O42" s="42">
        <v>1.3499999999999984E-2</v>
      </c>
      <c r="P42" s="42">
        <v>7.6999999999999846E-3</v>
      </c>
      <c r="Q42" s="42">
        <v>1.8999999999999989E-2</v>
      </c>
    </row>
    <row r="43" spans="3:18" ht="21.75" customHeight="1" x14ac:dyDescent="0.4">
      <c r="C43" s="50" t="s">
        <v>36</v>
      </c>
      <c r="D43" s="42">
        <v>8.2999999999999963E-2</v>
      </c>
      <c r="E43" s="42">
        <v>8.2799999999999985E-2</v>
      </c>
      <c r="F43" s="42">
        <v>1.0999999999999899E-3</v>
      </c>
      <c r="G43" s="42">
        <v>1.0999999999999899E-3</v>
      </c>
      <c r="H43" s="51">
        <v>-5.0500000000000017E-2</v>
      </c>
      <c r="I43" s="51">
        <v>-0.1537</v>
      </c>
      <c r="J43" s="42">
        <v>7.839999999999997E-2</v>
      </c>
      <c r="K43" s="42">
        <v>6.0000000000000053E-3</v>
      </c>
      <c r="L43" s="42">
        <v>9.5499999999999974E-2</v>
      </c>
      <c r="M43" s="42">
        <v>9.5499999999999974E-2</v>
      </c>
      <c r="N43" s="42">
        <v>0.10159999999999997</v>
      </c>
      <c r="O43" s="42">
        <v>7.8299999999999981E-2</v>
      </c>
      <c r="P43" s="42">
        <v>8.9999999999999969E-2</v>
      </c>
      <c r="Q43" s="42">
        <v>7.7199999999999991E-2</v>
      </c>
    </row>
    <row r="44" spans="3:18" ht="21.75" customHeight="1" x14ac:dyDescent="0.4">
      <c r="C44" s="50" t="s">
        <v>37</v>
      </c>
      <c r="D44" s="42">
        <v>0.12140000000000006</v>
      </c>
      <c r="E44" s="42">
        <v>0.12140000000000006</v>
      </c>
      <c r="F44" s="42">
        <v>6.1499999999999999E-2</v>
      </c>
      <c r="G44" s="42">
        <v>6.1499999999999999E-2</v>
      </c>
      <c r="H44" s="51">
        <v>-0.43590000000000001</v>
      </c>
      <c r="I44" s="51">
        <v>-0.42319999999999997</v>
      </c>
      <c r="J44" s="42">
        <v>5.7200000000000029E-2</v>
      </c>
      <c r="K44" s="42">
        <v>0.10350000000000004</v>
      </c>
      <c r="L44" s="42">
        <v>0.19379999999999997</v>
      </c>
      <c r="M44" s="42">
        <v>0.19379999999999997</v>
      </c>
      <c r="N44" s="42">
        <v>0.19379999999999997</v>
      </c>
      <c r="O44" s="42">
        <v>0.19379999999999997</v>
      </c>
      <c r="P44" s="42">
        <v>0.11929999999999996</v>
      </c>
      <c r="Q44" s="42">
        <v>6.0699999999999976E-2</v>
      </c>
    </row>
    <row r="45" spans="3:18" ht="21.75" customHeight="1" x14ac:dyDescent="0.4">
      <c r="C45" s="50" t="s">
        <v>38</v>
      </c>
      <c r="D45" s="42">
        <v>2.4999999999999967E-2</v>
      </c>
      <c r="E45" s="42">
        <v>2.4999999999999967E-2</v>
      </c>
      <c r="F45" s="51">
        <v>-4.8000000000000265E-3</v>
      </c>
      <c r="G45" s="51">
        <v>-4.8000000000000265E-3</v>
      </c>
      <c r="H45" s="51">
        <v>-0.11020000000000002</v>
      </c>
      <c r="I45" s="51">
        <v>-0.16740000000000002</v>
      </c>
      <c r="J45" s="42">
        <v>5.0699999999999967E-2</v>
      </c>
      <c r="K45" s="51">
        <v>-1.040000000000002E-2</v>
      </c>
      <c r="L45" s="42">
        <v>6.6699999999999982E-2</v>
      </c>
      <c r="M45" s="42">
        <v>6.6699999999999982E-2</v>
      </c>
      <c r="N45" s="42">
        <v>4.2399999999999993E-2</v>
      </c>
      <c r="O45" s="42">
        <v>2.8200000000000003E-2</v>
      </c>
      <c r="P45" s="42">
        <v>9.3999999999999639E-3</v>
      </c>
      <c r="Q45" s="51">
        <v>-5.2000000000000379E-3</v>
      </c>
    </row>
    <row r="46" spans="3:18" ht="21.75" customHeight="1" x14ac:dyDescent="0.4">
      <c r="C46" s="50" t="s">
        <v>39</v>
      </c>
      <c r="D46" s="42">
        <v>4.2100000000000026E-2</v>
      </c>
      <c r="E46" s="42">
        <v>4.2100000000000026E-2</v>
      </c>
      <c r="F46" s="51">
        <v>-2.1499999999999964E-2</v>
      </c>
      <c r="G46" s="51">
        <v>-2.1499999999999964E-2</v>
      </c>
      <c r="H46" s="51">
        <v>-6.7099999999999937E-2</v>
      </c>
      <c r="I46" s="51">
        <v>-0.22149999999999997</v>
      </c>
      <c r="J46" s="42">
        <v>4.4800000000000062E-2</v>
      </c>
      <c r="K46" s="51">
        <v>-7.8999999999999626E-3</v>
      </c>
      <c r="L46" s="42">
        <v>4.2100000000000026E-2</v>
      </c>
      <c r="M46" s="42">
        <v>4.2100000000000026E-2</v>
      </c>
      <c r="N46" s="42">
        <v>3.7700000000000067E-2</v>
      </c>
      <c r="O46" s="51">
        <v>-7.7999999999999736E-3</v>
      </c>
      <c r="P46" s="42">
        <v>3.6399999999999988E-2</v>
      </c>
      <c r="Q46" s="42">
        <v>4.9600000000000088E-2</v>
      </c>
    </row>
    <row r="47" spans="3:18" ht="21.75" customHeight="1" x14ac:dyDescent="0.4">
      <c r="C47" s="50" t="s">
        <v>40</v>
      </c>
      <c r="D47" s="42">
        <v>0.11830000000000002</v>
      </c>
      <c r="E47" s="42">
        <v>0.12040000000000001</v>
      </c>
      <c r="F47" s="42">
        <v>4.7600000000000031E-2</v>
      </c>
      <c r="G47" s="42">
        <v>4.7600000000000031E-2</v>
      </c>
      <c r="H47" s="51">
        <v>-3.1200000000000006E-2</v>
      </c>
      <c r="I47" s="51">
        <v>-0.17589999999999997</v>
      </c>
      <c r="J47" s="42">
        <v>0.11890000000000006</v>
      </c>
      <c r="K47" s="42">
        <v>2.5299999999999989E-2</v>
      </c>
      <c r="L47" s="42">
        <v>0.11100000000000004</v>
      </c>
      <c r="M47" s="42">
        <v>0.11100000000000004</v>
      </c>
      <c r="N47" s="42">
        <v>0.11310000000000003</v>
      </c>
      <c r="O47" s="42">
        <v>8.9800000000000046E-2</v>
      </c>
      <c r="P47" s="42">
        <v>0.12640000000000001</v>
      </c>
      <c r="Q47" s="42">
        <v>0.11249999999999999</v>
      </c>
    </row>
    <row r="48" spans="3:18" ht="21.75" customHeight="1" x14ac:dyDescent="0.4">
      <c r="C48" s="48"/>
    </row>
  </sheetData>
  <mergeCells count="6">
    <mergeCell ref="Z3:AF3"/>
    <mergeCell ref="D19:J19"/>
    <mergeCell ref="K19:Q19"/>
    <mergeCell ref="D30:J30"/>
    <mergeCell ref="K30:Q30"/>
    <mergeCell ref="D2:J2"/>
  </mergeCells>
  <conditionalFormatting sqref="I16:K16 D16:G16 D15:K15 J14:K14 D14:H14 D11:K13 J10:K10 F10:G10 F9:K9 J5:K6 F5:G6 F3:K4 D3:D4">
    <cfRule type="colorScale" priority="19">
      <colorScale>
        <cfvo type="min"/>
        <cfvo type="max"/>
        <color rgb="FFFCFCFF"/>
        <color rgb="FF63BE7B"/>
      </colorScale>
    </cfRule>
  </conditionalFormatting>
  <conditionalFormatting sqref="I16:K16 D16:G16 D15:K15 J14:K14 D14:H14 D11:K13 F9:K9 J10:K10 F10:G10 D3:D4 F3:G6 H3:K4 J5:K6">
    <cfRule type="colorScale" priority="18">
      <colorScale>
        <cfvo type="min"/>
        <cfvo type="max"/>
        <color rgb="FF63BE7B"/>
        <color rgb="FFFFEF9C"/>
      </colorScale>
    </cfRule>
  </conditionalFormatting>
  <conditionalFormatting sqref="D3:D4 D11:G16 H11:H15 I11:K13 I15:I16 J14:K16 J9:K10 F9:I9 F10:G10 F3:K4 J5:K6 F5:G6">
    <cfRule type="colorScale" priority="17">
      <colorScale>
        <cfvo type="min"/>
        <cfvo type="max"/>
        <color rgb="FFFFEF9C"/>
        <color rgb="FF63BE7B"/>
      </colorScale>
    </cfRule>
  </conditionalFormatting>
  <conditionalFormatting sqref="U9:U10 U4:U7">
    <cfRule type="colorScale" priority="16">
      <colorScale>
        <cfvo type="min"/>
        <cfvo type="max"/>
        <color rgb="FFFCFCFF"/>
        <color rgb="FF63BE7B"/>
      </colorScale>
    </cfRule>
  </conditionalFormatting>
  <conditionalFormatting sqref="U9:U10 U4:U7">
    <cfRule type="colorScale" priority="15">
      <colorScale>
        <cfvo type="min"/>
        <cfvo type="max"/>
        <color rgb="FF63BE7B"/>
        <color rgb="FFFFEF9C"/>
      </colorScale>
    </cfRule>
  </conditionalFormatting>
  <conditionalFormatting sqref="U4:U7 U9:U10">
    <cfRule type="colorScale" priority="14">
      <colorScale>
        <cfvo type="min"/>
        <cfvo type="max"/>
        <color rgb="FFFFEF9C"/>
        <color rgb="FF63BE7B"/>
      </colorScale>
    </cfRule>
  </conditionalFormatting>
  <conditionalFormatting sqref="Q46:Q47 Q41:Q44 P41:P47 O47 O41:O45 L41:N47 K47 K43:K44 J43:J47 F47:G47 F43:G44 D43:E47 D41:E41">
    <cfRule type="colorScale" priority="10">
      <colorScale>
        <cfvo type="min"/>
        <cfvo type="max"/>
        <color rgb="FFFCFCFF"/>
        <color rgb="FF63BE7B"/>
      </colorScale>
    </cfRule>
  </conditionalFormatting>
  <conditionalFormatting sqref="Q46:Q47 Q41:Q44 P41:P47 O47 O41:O45 L41:N47 J43:J47 K47 K43:K44 D41:E41 D43:G44 D45:E47 F47:G47">
    <cfRule type="colorScale" priority="9">
      <colorScale>
        <cfvo type="min"/>
        <cfvo type="max"/>
        <color rgb="FF63BE7B"/>
        <color rgb="FFFFEF9C"/>
      </colorScale>
    </cfRule>
  </conditionalFormatting>
  <conditionalFormatting sqref="D41:E41 L41:Q44 L45:P45 L46:N47 P46:Q46 O47:Q47 J47:K47 J43:J46 K43:K44 D43:E47 F47:G47 F43:G44">
    <cfRule type="colorScale" priority="8">
      <colorScale>
        <cfvo type="min"/>
        <cfvo type="max"/>
        <color rgb="FFFFEF9C"/>
        <color rgb="FF63BE7B"/>
      </colorScale>
    </cfRule>
  </conditionalFormatting>
  <conditionalFormatting sqref="P26:Q26 D24:Q24 Q25 Q23 J21 D26:N26 D25:O25 M23:N23 F23:J23 Q21 F21:G21 M21:N21 M20:Q20 D20 F20:K20">
    <cfRule type="colorScale" priority="7">
      <colorScale>
        <cfvo type="min"/>
        <cfvo type="max"/>
        <color rgb="FFFCFCFF"/>
        <color rgb="FF63BE7B"/>
      </colorScale>
    </cfRule>
  </conditionalFormatting>
  <conditionalFormatting sqref="P26:Q26 D24:Q24 Q25 F21:G21 Q23 D26:N26 D25:O25 F23:J23 M23:N23 D20 M21:N21 F20:K20 M20:Q20 J21 Q21">
    <cfRule type="colorScale" priority="6">
      <colorScale>
        <cfvo type="min"/>
        <cfvo type="max"/>
        <color rgb="FF63BE7B"/>
        <color rgb="FFFFEF9C"/>
      </colorScale>
    </cfRule>
  </conditionalFormatting>
  <conditionalFormatting sqref="D26:N26 D25:O25 D24:Q24 M23:N23 J21 D20 P26:Q26 Q25 Q23 F23:J23 F20:K20 M20:Q20 Q21 F21:G21 M21:N21">
    <cfRule type="colorScale" priority="5">
      <colorScale>
        <cfvo type="min"/>
        <cfvo type="max"/>
        <color rgb="FFFFEF9C"/>
        <color rgb="FF63BE7B"/>
      </colorScale>
    </cfRule>
  </conditionalFormatting>
  <conditionalFormatting sqref="K30">
    <cfRule type="colorScale" priority="109">
      <colorScale>
        <cfvo type="min"/>
        <cfvo type="max"/>
        <color rgb="FFFCFCFF"/>
        <color rgb="FF63BE7B"/>
      </colorScale>
    </cfRule>
  </conditionalFormatting>
  <conditionalFormatting sqref="K30">
    <cfRule type="colorScale" priority="110">
      <colorScale>
        <cfvo type="min"/>
        <cfvo type="max"/>
        <color rgb="FF63BE7B"/>
        <color rgb="FFFFEF9C"/>
      </colorScale>
    </cfRule>
  </conditionalFormatting>
  <conditionalFormatting sqref="K30">
    <cfRule type="colorScale" priority="111">
      <colorScale>
        <cfvo type="min"/>
        <cfvo type="max"/>
        <color rgb="FFFFEF9C"/>
        <color rgb="FF63BE7B"/>
      </colorScale>
    </cfRule>
  </conditionalFormatting>
  <conditionalFormatting sqref="D36:D37 E37 G33:G34 E31 I37 K33:M34 O33:Q34 L36:M36 M37:N37 O36:O37 P36 Q36:Q3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weights</vt:lpstr>
      <vt:lpstr>heatmaps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L11</dc:creator>
  <cp:lastModifiedBy>L11</cp:lastModifiedBy>
  <dcterms:created xsi:type="dcterms:W3CDTF">2022-01-04T14:24:53Z</dcterms:created>
  <dcterms:modified xsi:type="dcterms:W3CDTF">2022-01-25T15:05:20Z</dcterms:modified>
</cp:coreProperties>
</file>