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eater_8bit\eater-8bit-cpu-programmer\resources\"/>
    </mc:Choice>
  </mc:AlternateContent>
  <xr:revisionPtr revIDLastSave="0" documentId="13_ncr:1_{18FBEC5D-739D-4EF1-A946-EA35DBA3E847}" xr6:coauthVersionLast="47" xr6:coauthVersionMax="47" xr10:uidLastSave="{00000000-0000-0000-0000-000000000000}"/>
  <bookViews>
    <workbookView xWindow="-120" yWindow="-120" windowWidth="29040" windowHeight="15720" xr2:uid="{096FE876-D004-418E-87BD-E4E231232AC4}"/>
  </bookViews>
  <sheets>
    <sheet name="Microcod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F37" i="1"/>
  <c r="H37" i="1" s="1"/>
  <c r="I37" i="1" s="1"/>
  <c r="E37" i="1"/>
  <c r="G36" i="1"/>
  <c r="F36" i="1"/>
  <c r="H36" i="1" s="1"/>
  <c r="I36" i="1" s="1"/>
  <c r="E36" i="1"/>
  <c r="G35" i="1"/>
  <c r="F35" i="1"/>
  <c r="H35" i="1" s="1"/>
  <c r="I35" i="1" s="1"/>
  <c r="E35" i="1"/>
  <c r="G34" i="1"/>
  <c r="F34" i="1"/>
  <c r="H34" i="1" s="1"/>
  <c r="I34" i="1" s="1"/>
  <c r="E34" i="1"/>
  <c r="G33" i="1"/>
  <c r="F33" i="1"/>
  <c r="H33" i="1" s="1"/>
  <c r="I33" i="1" s="1"/>
  <c r="E33" i="1"/>
  <c r="G32" i="1"/>
  <c r="F32" i="1"/>
  <c r="H32" i="1" s="1"/>
  <c r="I32" i="1" s="1"/>
  <c r="E32" i="1"/>
  <c r="G31" i="1"/>
  <c r="H31" i="1" s="1"/>
  <c r="I31" i="1" s="1"/>
  <c r="F31" i="1"/>
  <c r="E31" i="1"/>
  <c r="H30" i="1"/>
  <c r="I30" i="1" s="1"/>
  <c r="G30" i="1"/>
  <c r="F30" i="1"/>
  <c r="E30" i="1"/>
  <c r="G29" i="1"/>
  <c r="F29" i="1"/>
  <c r="H29" i="1" s="1"/>
  <c r="I29" i="1" s="1"/>
  <c r="E29" i="1"/>
  <c r="G28" i="1"/>
  <c r="F28" i="1"/>
  <c r="H28" i="1" s="1"/>
  <c r="I28" i="1" s="1"/>
  <c r="E28" i="1"/>
  <c r="G27" i="1"/>
  <c r="H27" i="1" s="1"/>
  <c r="I27" i="1" s="1"/>
  <c r="F27" i="1"/>
  <c r="E27" i="1"/>
  <c r="H26" i="1"/>
  <c r="I26" i="1" s="1"/>
  <c r="G26" i="1"/>
  <c r="F26" i="1"/>
  <c r="E26" i="1"/>
  <c r="G25" i="1"/>
  <c r="F25" i="1"/>
  <c r="H25" i="1" s="1"/>
  <c r="I25" i="1" s="1"/>
  <c r="E25" i="1"/>
  <c r="G24" i="1"/>
  <c r="F24" i="1"/>
  <c r="H24" i="1" s="1"/>
  <c r="I24" i="1" s="1"/>
  <c r="E24" i="1"/>
  <c r="G23" i="1"/>
  <c r="H23" i="1" s="1"/>
  <c r="I23" i="1" s="1"/>
  <c r="F23" i="1"/>
  <c r="E23" i="1"/>
  <c r="H22" i="1"/>
  <c r="I22" i="1" s="1"/>
  <c r="G22" i="1"/>
  <c r="F22" i="1"/>
  <c r="E22" i="1"/>
</calcChain>
</file>

<file path=xl/sharedStrings.xml><?xml version="1.0" encoding="utf-8"?>
<sst xmlns="http://schemas.openxmlformats.org/spreadsheetml/2006/main" count="52" uniqueCount="40">
  <si>
    <t>Instruction</t>
  </si>
  <si>
    <t>Name</t>
  </si>
  <si>
    <t>NOP</t>
  </si>
  <si>
    <t>LDA</t>
  </si>
  <si>
    <t>ADD</t>
  </si>
  <si>
    <t>SUB</t>
  </si>
  <si>
    <t>Description</t>
  </si>
  <si>
    <t>No Operation: Move to next program counter step</t>
  </si>
  <si>
    <t>STA</t>
  </si>
  <si>
    <t>LDI</t>
  </si>
  <si>
    <t>JMP</t>
  </si>
  <si>
    <t>JC</t>
  </si>
  <si>
    <t>JZ</t>
  </si>
  <si>
    <t>OUT</t>
  </si>
  <si>
    <t>Output: Display whatever value is on the bus</t>
  </si>
  <si>
    <t>Halt: stop the computer from running</t>
  </si>
  <si>
    <t>Load A: Take value stored at instruction pointer address and load into the A register</t>
  </si>
  <si>
    <t>Add: Take value stored at instruction pointer address, load into B register, add and output to bus, and load into A register</t>
  </si>
  <si>
    <t>Subtract: Take value stored at instruction pointer address, load into B register, subtract and output to bus, and load into A register</t>
  </si>
  <si>
    <t>Load In: Directly load instruction value into A register</t>
  </si>
  <si>
    <t>Store A: Store value in A register into address included in instruction address</t>
  </si>
  <si>
    <t>Jump: Jump to program counter step indicated at instruction address</t>
  </si>
  <si>
    <t>Jump Carry: Jump to program counter step if Carry Flag is set</t>
  </si>
  <si>
    <t>Jump Zero: Jump to program counter step if Zero Flag is set</t>
  </si>
  <si>
    <t>Address</t>
  </si>
  <si>
    <t>Value</t>
  </si>
  <si>
    <t>Assmebler</t>
  </si>
  <si>
    <t>Memory Value</t>
  </si>
  <si>
    <t>HLT</t>
  </si>
  <si>
    <t>JNC</t>
  </si>
  <si>
    <t>JNZ</t>
  </si>
  <si>
    <t>INC</t>
  </si>
  <si>
    <t>DEC</t>
  </si>
  <si>
    <t>DSP</t>
  </si>
  <si>
    <t>Decrement: Similar to INC, subtract a specified 4-bit number directly from what’s in the A register.</t>
  </si>
  <si>
    <t>Increment: Add a specified 4-bit number directly to what’s in the A register. Saves from having to use a memory address to store a 1 (or other number) to count up and down by.</t>
  </si>
  <si>
    <t>Jump if Not Zero: Jump to program counter step if Zero Flag is not set</t>
  </si>
  <si>
    <t>Jump if Not Carry: Jump to program counter step if Carry Flag is not set</t>
  </si>
  <si>
    <t>Display and Halt: Outputs the value at a specified memory address to the screen and halt.</t>
  </si>
  <si>
    <t>Counts up to 255 and then counts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</si>
</sst>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/>
    <xf numFmtId="1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" fontId="0" fillId="0" borderId="1" xfId="0" applyNumberFormat="1" applyBorder="1"/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6AD0-1FF4-4D5A-A084-2817C748181F}">
  <dimension ref="A1:I37"/>
  <sheetViews>
    <sheetView tabSelected="1" workbookViewId="0">
      <selection activeCell="C15" sqref="C15:I15"/>
    </sheetView>
  </sheetViews>
  <sheetFormatPr defaultRowHeight="15" x14ac:dyDescent="0.25"/>
  <cols>
    <col min="1" max="1" width="7.28515625" customWidth="1"/>
    <col min="2" max="2" width="8.140625" customWidth="1"/>
    <col min="3" max="3" width="10.28515625" customWidth="1"/>
    <col min="9" max="9" width="18.140625" customWidth="1"/>
  </cols>
  <sheetData>
    <row r="1" spans="1:9" x14ac:dyDescent="0.25">
      <c r="A1" s="6" t="s">
        <v>1</v>
      </c>
      <c r="B1" s="6" t="s">
        <v>0</v>
      </c>
      <c r="C1" s="15" t="s">
        <v>6</v>
      </c>
      <c r="D1" s="15"/>
      <c r="E1" s="15"/>
      <c r="F1" s="15"/>
      <c r="G1" s="15"/>
      <c r="H1" s="15"/>
      <c r="I1" s="15"/>
    </row>
    <row r="2" spans="1:9" ht="19.5" customHeight="1" x14ac:dyDescent="0.25">
      <c r="A2" s="3" t="s">
        <v>2</v>
      </c>
      <c r="B2" s="4">
        <v>0</v>
      </c>
      <c r="C2" s="5" t="s">
        <v>7</v>
      </c>
      <c r="D2" s="5"/>
      <c r="E2" s="5"/>
      <c r="F2" s="5"/>
      <c r="G2" s="5"/>
      <c r="H2" s="5"/>
      <c r="I2" s="5"/>
    </row>
    <row r="3" spans="1:9" x14ac:dyDescent="0.25">
      <c r="A3" s="3" t="s">
        <v>3</v>
      </c>
      <c r="B3" s="4">
        <v>1</v>
      </c>
      <c r="C3" s="5" t="s">
        <v>16</v>
      </c>
      <c r="D3" s="5"/>
      <c r="E3" s="5"/>
      <c r="F3" s="5"/>
      <c r="G3" s="5"/>
      <c r="H3" s="5"/>
      <c r="I3" s="5"/>
    </row>
    <row r="4" spans="1:9" ht="27.75" customHeight="1" x14ac:dyDescent="0.25">
      <c r="A4" s="3" t="s">
        <v>4</v>
      </c>
      <c r="B4" s="4">
        <v>10</v>
      </c>
      <c r="C4" s="5" t="s">
        <v>17</v>
      </c>
      <c r="D4" s="5"/>
      <c r="E4" s="5"/>
      <c r="F4" s="5"/>
      <c r="G4" s="5"/>
      <c r="H4" s="5"/>
      <c r="I4" s="5"/>
    </row>
    <row r="5" spans="1:9" ht="33.75" customHeight="1" x14ac:dyDescent="0.25">
      <c r="A5" s="3" t="s">
        <v>5</v>
      </c>
      <c r="B5" s="4">
        <v>11</v>
      </c>
      <c r="C5" s="5" t="s">
        <v>18</v>
      </c>
      <c r="D5" s="5"/>
      <c r="E5" s="5"/>
      <c r="F5" s="5"/>
      <c r="G5" s="5"/>
      <c r="H5" s="5"/>
      <c r="I5" s="5"/>
    </row>
    <row r="6" spans="1:9" x14ac:dyDescent="0.25">
      <c r="A6" s="3" t="s">
        <v>8</v>
      </c>
      <c r="B6" s="4">
        <v>100</v>
      </c>
      <c r="C6" s="5" t="s">
        <v>20</v>
      </c>
      <c r="D6" s="5"/>
      <c r="E6" s="5"/>
      <c r="F6" s="5"/>
      <c r="G6" s="5"/>
      <c r="H6" s="5"/>
      <c r="I6" s="5"/>
    </row>
    <row r="7" spans="1:9" x14ac:dyDescent="0.25">
      <c r="A7" s="3" t="s">
        <v>9</v>
      </c>
      <c r="B7" s="4">
        <v>101</v>
      </c>
      <c r="C7" s="5" t="s">
        <v>19</v>
      </c>
      <c r="D7" s="5"/>
      <c r="E7" s="5"/>
      <c r="F7" s="5"/>
      <c r="G7" s="5"/>
      <c r="H7" s="5"/>
      <c r="I7" s="5"/>
    </row>
    <row r="8" spans="1:9" x14ac:dyDescent="0.25">
      <c r="A8" s="3" t="s">
        <v>10</v>
      </c>
      <c r="B8" s="4">
        <v>110</v>
      </c>
      <c r="C8" s="5" t="s">
        <v>21</v>
      </c>
      <c r="D8" s="5"/>
      <c r="E8" s="5"/>
      <c r="F8" s="5"/>
      <c r="G8" s="5"/>
      <c r="H8" s="5"/>
      <c r="I8" s="5"/>
    </row>
    <row r="9" spans="1:9" x14ac:dyDescent="0.25">
      <c r="A9" s="3" t="s">
        <v>11</v>
      </c>
      <c r="B9" s="4">
        <v>111</v>
      </c>
      <c r="C9" s="5" t="s">
        <v>22</v>
      </c>
      <c r="D9" s="5"/>
      <c r="E9" s="5"/>
      <c r="F9" s="5"/>
      <c r="G9" s="5"/>
      <c r="H9" s="5"/>
      <c r="I9" s="5"/>
    </row>
    <row r="10" spans="1:9" x14ac:dyDescent="0.25">
      <c r="A10" s="3" t="s">
        <v>12</v>
      </c>
      <c r="B10" s="4">
        <v>1000</v>
      </c>
      <c r="C10" s="5" t="s">
        <v>23</v>
      </c>
      <c r="D10" s="5"/>
      <c r="E10" s="5"/>
      <c r="F10" s="5"/>
      <c r="G10" s="5"/>
      <c r="H10" s="5"/>
      <c r="I10" s="5"/>
    </row>
    <row r="11" spans="1:9" x14ac:dyDescent="0.25">
      <c r="A11" s="3" t="s">
        <v>29</v>
      </c>
      <c r="B11" s="4">
        <v>1001</v>
      </c>
      <c r="C11" s="5" t="s">
        <v>37</v>
      </c>
      <c r="D11" s="5"/>
      <c r="E11" s="5"/>
      <c r="F11" s="5"/>
      <c r="G11" s="5"/>
      <c r="H11" s="5"/>
      <c r="I11" s="5"/>
    </row>
    <row r="12" spans="1:9" x14ac:dyDescent="0.25">
      <c r="A12" s="3" t="s">
        <v>30</v>
      </c>
      <c r="B12" s="4">
        <v>1010</v>
      </c>
      <c r="C12" s="5" t="s">
        <v>36</v>
      </c>
      <c r="D12" s="5"/>
      <c r="E12" s="5"/>
      <c r="F12" s="5"/>
      <c r="G12" s="5"/>
      <c r="H12" s="5"/>
      <c r="I12" s="5"/>
    </row>
    <row r="13" spans="1:9" ht="32.25" customHeight="1" x14ac:dyDescent="0.25">
      <c r="A13" s="3" t="s">
        <v>31</v>
      </c>
      <c r="B13" s="4">
        <v>1011</v>
      </c>
      <c r="C13" s="5" t="s">
        <v>35</v>
      </c>
      <c r="D13" s="5"/>
      <c r="E13" s="5"/>
      <c r="F13" s="5"/>
      <c r="G13" s="5"/>
      <c r="H13" s="5"/>
      <c r="I13" s="5"/>
    </row>
    <row r="14" spans="1:9" ht="33.75" customHeight="1" x14ac:dyDescent="0.25">
      <c r="A14" s="3" t="s">
        <v>32</v>
      </c>
      <c r="B14" s="4">
        <v>1100</v>
      </c>
      <c r="C14" s="5" t="s">
        <v>34</v>
      </c>
      <c r="D14" s="5"/>
      <c r="E14" s="5"/>
      <c r="F14" s="5"/>
      <c r="G14" s="5"/>
      <c r="H14" s="5"/>
      <c r="I14" s="5"/>
    </row>
    <row r="15" spans="1:9" ht="19.5" customHeight="1" x14ac:dyDescent="0.25">
      <c r="A15" s="3" t="s">
        <v>33</v>
      </c>
      <c r="B15" s="4">
        <v>1101</v>
      </c>
      <c r="C15" s="5" t="s">
        <v>38</v>
      </c>
      <c r="D15" s="5"/>
      <c r="E15" s="5"/>
      <c r="F15" s="5"/>
      <c r="G15" s="5"/>
      <c r="H15" s="5"/>
      <c r="I15" s="5"/>
    </row>
    <row r="16" spans="1:9" x14ac:dyDescent="0.25">
      <c r="A16" s="3" t="s">
        <v>13</v>
      </c>
      <c r="B16" s="4">
        <v>1110</v>
      </c>
      <c r="C16" s="5" t="s">
        <v>14</v>
      </c>
      <c r="D16" s="5"/>
      <c r="E16" s="5"/>
      <c r="F16" s="5"/>
      <c r="G16" s="5"/>
      <c r="H16" s="5"/>
      <c r="I16" s="5"/>
    </row>
    <row r="17" spans="1:9" x14ac:dyDescent="0.25">
      <c r="A17" s="3" t="s">
        <v>28</v>
      </c>
      <c r="B17" s="4">
        <v>1111</v>
      </c>
      <c r="C17" s="5" t="s">
        <v>15</v>
      </c>
      <c r="D17" s="5"/>
      <c r="E17" s="5"/>
      <c r="F17" s="5"/>
      <c r="G17" s="5"/>
      <c r="H17" s="5"/>
      <c r="I17" s="5"/>
    </row>
    <row r="19" spans="1:9" x14ac:dyDescent="0.25">
      <c r="A19" s="1" t="s">
        <v>39</v>
      </c>
    </row>
    <row r="20" spans="1:9" x14ac:dyDescent="0.25">
      <c r="E20" s="2" t="s">
        <v>26</v>
      </c>
      <c r="F20" s="2"/>
      <c r="G20" s="2"/>
    </row>
    <row r="21" spans="1:9" x14ac:dyDescent="0.25">
      <c r="A21" s="6" t="s">
        <v>24</v>
      </c>
      <c r="B21" s="6" t="s">
        <v>0</v>
      </c>
      <c r="C21" s="7" t="s">
        <v>25</v>
      </c>
      <c r="D21" s="3"/>
      <c r="E21" s="8" t="s">
        <v>24</v>
      </c>
      <c r="F21" s="9" t="s">
        <v>0</v>
      </c>
      <c r="G21" s="9" t="s">
        <v>25</v>
      </c>
      <c r="H21" s="10" t="s">
        <v>27</v>
      </c>
      <c r="I21" s="3"/>
    </row>
    <row r="22" spans="1:9" x14ac:dyDescent="0.25">
      <c r="A22" s="3">
        <v>0</v>
      </c>
      <c r="B22" s="3" t="s">
        <v>13</v>
      </c>
      <c r="C22" s="11"/>
      <c r="D22" s="3"/>
      <c r="E22" s="4" t="str">
        <f>DEC2BIN(A22,4)</f>
        <v>0000</v>
      </c>
      <c r="F22" s="12">
        <f>_xlfn.IFNA(VLOOKUP(B22,Microcodes!$A$2:$B$17,2,FALSE),"0000")</f>
        <v>1110</v>
      </c>
      <c r="G22" s="13" t="str">
        <f>DEC2BIN(C22,4)</f>
        <v>0000</v>
      </c>
      <c r="H22" s="14" t="str">
        <f>TEXT(F22&amp;G22,"00000000")</f>
        <v>11100000</v>
      </c>
      <c r="I22" s="3" t="str">
        <f t="shared" ref="I22:I36" si="0">BIN2HEX(H22,2)</f>
        <v>E0</v>
      </c>
    </row>
    <row r="23" spans="1:9" x14ac:dyDescent="0.25">
      <c r="A23" s="3">
        <v>1</v>
      </c>
      <c r="B23" s="3" t="s">
        <v>4</v>
      </c>
      <c r="C23" s="11">
        <v>14</v>
      </c>
      <c r="D23" s="3"/>
      <c r="E23" s="4" t="str">
        <f t="shared" ref="E23:E37" si="1">DEC2BIN(A23,4)</f>
        <v>0001</v>
      </c>
      <c r="F23" s="12">
        <f>_xlfn.IFNA(VLOOKUP(B23,Microcodes!$A$2:$B$17,2,FALSE),"0000")</f>
        <v>10</v>
      </c>
      <c r="G23" s="13" t="str">
        <f t="shared" ref="G23:G37" si="2">DEC2BIN(C23,4)</f>
        <v>1110</v>
      </c>
      <c r="H23" s="14" t="str">
        <f t="shared" ref="H23:H37" si="3">TEXT(F23&amp;G23,"00000000")</f>
        <v>00101110</v>
      </c>
      <c r="I23" s="3" t="str">
        <f t="shared" si="0"/>
        <v>2E</v>
      </c>
    </row>
    <row r="24" spans="1:9" x14ac:dyDescent="0.25">
      <c r="A24" s="3">
        <v>2</v>
      </c>
      <c r="B24" s="3" t="s">
        <v>11</v>
      </c>
      <c r="C24" s="11">
        <v>4</v>
      </c>
      <c r="D24" s="3"/>
      <c r="E24" s="4" t="str">
        <f t="shared" si="1"/>
        <v>0010</v>
      </c>
      <c r="F24" s="12">
        <f>_xlfn.IFNA(VLOOKUP(B24,Microcodes!$A$2:$B$17,2,FALSE),"0000")</f>
        <v>111</v>
      </c>
      <c r="G24" s="13" t="str">
        <f t="shared" si="2"/>
        <v>0100</v>
      </c>
      <c r="H24" s="14" t="str">
        <f t="shared" si="3"/>
        <v>01110100</v>
      </c>
      <c r="I24" s="3" t="str">
        <f t="shared" si="0"/>
        <v>74</v>
      </c>
    </row>
    <row r="25" spans="1:9" x14ac:dyDescent="0.25">
      <c r="A25" s="3">
        <v>3</v>
      </c>
      <c r="B25" s="3" t="s">
        <v>10</v>
      </c>
      <c r="C25" s="11">
        <v>0</v>
      </c>
      <c r="D25" s="3"/>
      <c r="E25" s="4" t="str">
        <f t="shared" si="1"/>
        <v>0011</v>
      </c>
      <c r="F25" s="12">
        <f>_xlfn.IFNA(VLOOKUP(B25,Microcodes!$A$2:$B$17,2,FALSE),"0000")</f>
        <v>110</v>
      </c>
      <c r="G25" s="13" t="str">
        <f t="shared" si="2"/>
        <v>0000</v>
      </c>
      <c r="H25" s="14" t="str">
        <f t="shared" si="3"/>
        <v>01100000</v>
      </c>
      <c r="I25" s="3" t="str">
        <f t="shared" si="0"/>
        <v>60</v>
      </c>
    </row>
    <row r="26" spans="1:9" x14ac:dyDescent="0.25">
      <c r="A26" s="3">
        <v>4</v>
      </c>
      <c r="B26" s="3" t="s">
        <v>5</v>
      </c>
      <c r="C26" s="11">
        <v>15</v>
      </c>
      <c r="D26" s="3"/>
      <c r="E26" s="4" t="str">
        <f t="shared" si="1"/>
        <v>0100</v>
      </c>
      <c r="F26" s="12">
        <f>_xlfn.IFNA(VLOOKUP(B26,Microcodes!$A$2:$B$17,2,FALSE),"0000")</f>
        <v>11</v>
      </c>
      <c r="G26" s="13" t="str">
        <f t="shared" si="2"/>
        <v>1111</v>
      </c>
      <c r="H26" s="14" t="str">
        <f t="shared" si="3"/>
        <v>00111111</v>
      </c>
      <c r="I26" s="3" t="str">
        <f t="shared" si="0"/>
        <v>3F</v>
      </c>
    </row>
    <row r="27" spans="1:9" x14ac:dyDescent="0.25">
      <c r="A27" s="3">
        <v>5</v>
      </c>
      <c r="B27" s="3" t="s">
        <v>13</v>
      </c>
      <c r="C27" s="11"/>
      <c r="D27" s="3"/>
      <c r="E27" s="4" t="str">
        <f t="shared" si="1"/>
        <v>0101</v>
      </c>
      <c r="F27" s="12">
        <f>_xlfn.IFNA(VLOOKUP(B27,Microcodes!$A$2:$B$17,2,FALSE),"0000")</f>
        <v>1110</v>
      </c>
      <c r="G27" s="13" t="str">
        <f t="shared" si="2"/>
        <v>0000</v>
      </c>
      <c r="H27" s="14" t="str">
        <f t="shared" si="3"/>
        <v>11100000</v>
      </c>
      <c r="I27" s="3" t="str">
        <f t="shared" si="0"/>
        <v>E0</v>
      </c>
    </row>
    <row r="28" spans="1:9" x14ac:dyDescent="0.25">
      <c r="A28" s="3">
        <v>6</v>
      </c>
      <c r="B28" s="3" t="s">
        <v>12</v>
      </c>
      <c r="C28" s="11">
        <v>0</v>
      </c>
      <c r="D28" s="3"/>
      <c r="E28" s="4" t="str">
        <f t="shared" si="1"/>
        <v>0110</v>
      </c>
      <c r="F28" s="12">
        <f>_xlfn.IFNA(VLOOKUP(B28,Microcodes!$A$2:$B$17,2,FALSE),"0000")</f>
        <v>1000</v>
      </c>
      <c r="G28" s="13" t="str">
        <f t="shared" si="2"/>
        <v>0000</v>
      </c>
      <c r="H28" s="14" t="str">
        <f t="shared" si="3"/>
        <v>10000000</v>
      </c>
      <c r="I28" s="3" t="str">
        <f t="shared" si="0"/>
        <v>80</v>
      </c>
    </row>
    <row r="29" spans="1:9" x14ac:dyDescent="0.25">
      <c r="A29" s="3">
        <v>7</v>
      </c>
      <c r="B29" s="3" t="s">
        <v>10</v>
      </c>
      <c r="C29" s="11">
        <v>4</v>
      </c>
      <c r="D29" s="3"/>
      <c r="E29" s="4" t="str">
        <f t="shared" si="1"/>
        <v>0111</v>
      </c>
      <c r="F29" s="12">
        <f>_xlfn.IFNA(VLOOKUP(B29,Microcodes!$A$2:$B$17,2,FALSE),"0000")</f>
        <v>110</v>
      </c>
      <c r="G29" s="13" t="str">
        <f t="shared" si="2"/>
        <v>0100</v>
      </c>
      <c r="H29" s="14" t="str">
        <f t="shared" si="3"/>
        <v>01100100</v>
      </c>
      <c r="I29" s="3" t="str">
        <f t="shared" si="0"/>
        <v>64</v>
      </c>
    </row>
    <row r="30" spans="1:9" x14ac:dyDescent="0.25">
      <c r="A30" s="3">
        <v>8</v>
      </c>
      <c r="B30" s="3"/>
      <c r="C30" s="11"/>
      <c r="D30" s="3"/>
      <c r="E30" s="4" t="str">
        <f t="shared" si="1"/>
        <v>1000</v>
      </c>
      <c r="F30" s="12" t="str">
        <f>_xlfn.IFNA(VLOOKUP(B30,Microcodes!$A$2:$B$17,2,FALSE),"0000")</f>
        <v>0000</v>
      </c>
      <c r="G30" s="13" t="str">
        <f t="shared" si="2"/>
        <v>0000</v>
      </c>
      <c r="H30" s="14" t="str">
        <f t="shared" si="3"/>
        <v>00000000</v>
      </c>
      <c r="I30" s="3" t="str">
        <f t="shared" si="0"/>
        <v>00</v>
      </c>
    </row>
    <row r="31" spans="1:9" x14ac:dyDescent="0.25">
      <c r="A31" s="3">
        <v>9</v>
      </c>
      <c r="B31" s="3"/>
      <c r="C31" s="11"/>
      <c r="D31" s="3"/>
      <c r="E31" s="4" t="str">
        <f t="shared" si="1"/>
        <v>1001</v>
      </c>
      <c r="F31" s="12" t="str">
        <f>_xlfn.IFNA(VLOOKUP(B31,Microcodes!$A$2:$B$17,2,FALSE),"0000")</f>
        <v>0000</v>
      </c>
      <c r="G31" s="13" t="str">
        <f t="shared" si="2"/>
        <v>0000</v>
      </c>
      <c r="H31" s="14" t="str">
        <f t="shared" si="3"/>
        <v>00000000</v>
      </c>
      <c r="I31" s="3" t="str">
        <f t="shared" si="0"/>
        <v>00</v>
      </c>
    </row>
    <row r="32" spans="1:9" x14ac:dyDescent="0.25">
      <c r="A32" s="3">
        <v>10</v>
      </c>
      <c r="B32" s="3"/>
      <c r="C32" s="11"/>
      <c r="D32" s="3"/>
      <c r="E32" s="4" t="str">
        <f t="shared" si="1"/>
        <v>1010</v>
      </c>
      <c r="F32" s="12" t="str">
        <f>_xlfn.IFNA(VLOOKUP(B32,Microcodes!$A$2:$B$17,2,FALSE),"0000")</f>
        <v>0000</v>
      </c>
      <c r="G32" s="13" t="str">
        <f t="shared" si="2"/>
        <v>0000</v>
      </c>
      <c r="H32" s="14" t="str">
        <f t="shared" si="3"/>
        <v>00000000</v>
      </c>
      <c r="I32" s="3" t="str">
        <f t="shared" si="0"/>
        <v>00</v>
      </c>
    </row>
    <row r="33" spans="1:9" x14ac:dyDescent="0.25">
      <c r="A33" s="3">
        <v>11</v>
      </c>
      <c r="B33" s="3"/>
      <c r="C33" s="11"/>
      <c r="D33" s="3"/>
      <c r="E33" s="4" t="str">
        <f t="shared" si="1"/>
        <v>1011</v>
      </c>
      <c r="F33" s="12" t="str">
        <f>_xlfn.IFNA(VLOOKUP(B33,Microcodes!$A$2:$B$17,2,FALSE),"0000")</f>
        <v>0000</v>
      </c>
      <c r="G33" s="13" t="str">
        <f t="shared" si="2"/>
        <v>0000</v>
      </c>
      <c r="H33" s="14" t="str">
        <f t="shared" si="3"/>
        <v>00000000</v>
      </c>
      <c r="I33" s="3" t="str">
        <f t="shared" si="0"/>
        <v>00</v>
      </c>
    </row>
    <row r="34" spans="1:9" x14ac:dyDescent="0.25">
      <c r="A34" s="3">
        <v>12</v>
      </c>
      <c r="B34" s="3"/>
      <c r="C34" s="11"/>
      <c r="D34" s="3"/>
      <c r="E34" s="4" t="str">
        <f t="shared" si="1"/>
        <v>1100</v>
      </c>
      <c r="F34" s="12" t="str">
        <f>_xlfn.IFNA(VLOOKUP(B34,Microcodes!$A$2:$B$17,2,FALSE),"0000")</f>
        <v>0000</v>
      </c>
      <c r="G34" s="13" t="str">
        <f t="shared" si="2"/>
        <v>0000</v>
      </c>
      <c r="H34" s="14" t="str">
        <f t="shared" si="3"/>
        <v>00000000</v>
      </c>
      <c r="I34" s="3" t="str">
        <f t="shared" si="0"/>
        <v>00</v>
      </c>
    </row>
    <row r="35" spans="1:9" x14ac:dyDescent="0.25">
      <c r="A35" s="3">
        <v>13</v>
      </c>
      <c r="B35" s="3"/>
      <c r="C35" s="11"/>
      <c r="D35" s="3"/>
      <c r="E35" s="4" t="str">
        <f t="shared" si="1"/>
        <v>1101</v>
      </c>
      <c r="F35" s="12" t="str">
        <f>_xlfn.IFNA(VLOOKUP(B35,Microcodes!$A$2:$B$17,2,FALSE),"0000")</f>
        <v>0000</v>
      </c>
      <c r="G35" s="13" t="str">
        <f t="shared" si="2"/>
        <v>0000</v>
      </c>
      <c r="H35" s="14" t="str">
        <f t="shared" si="3"/>
        <v>00000000</v>
      </c>
      <c r="I35" s="3" t="str">
        <f t="shared" si="0"/>
        <v>00</v>
      </c>
    </row>
    <row r="36" spans="1:9" x14ac:dyDescent="0.25">
      <c r="A36" s="3">
        <v>14</v>
      </c>
      <c r="B36" s="3"/>
      <c r="C36" s="11">
        <v>1</v>
      </c>
      <c r="D36" s="3"/>
      <c r="E36" s="4" t="str">
        <f t="shared" si="1"/>
        <v>1110</v>
      </c>
      <c r="F36" s="12" t="str">
        <f>_xlfn.IFNA(VLOOKUP(B36,Microcodes!$A$2:$B$17,2,FALSE),"0000")</f>
        <v>0000</v>
      </c>
      <c r="G36" s="13" t="str">
        <f t="shared" si="2"/>
        <v>0001</v>
      </c>
      <c r="H36" s="14" t="str">
        <f t="shared" si="3"/>
        <v>00000001</v>
      </c>
      <c r="I36" s="3" t="str">
        <f t="shared" si="0"/>
        <v>01</v>
      </c>
    </row>
    <row r="37" spans="1:9" x14ac:dyDescent="0.25">
      <c r="A37" s="3">
        <v>15</v>
      </c>
      <c r="B37" s="3"/>
      <c r="C37" s="11">
        <v>1</v>
      </c>
      <c r="D37" s="3"/>
      <c r="E37" s="4" t="str">
        <f t="shared" si="1"/>
        <v>1111</v>
      </c>
      <c r="F37" s="12" t="str">
        <f>_xlfn.IFNA(VLOOKUP(B37,Microcodes!$A$2:$B$17,2,FALSE),"0000")</f>
        <v>0000</v>
      </c>
      <c r="G37" s="13" t="str">
        <f t="shared" si="2"/>
        <v>0001</v>
      </c>
      <c r="H37" s="14" t="str">
        <f t="shared" si="3"/>
        <v>00000001</v>
      </c>
      <c r="I37" s="3" t="str">
        <f>BIN2HEX(H37,2)</f>
        <v>01</v>
      </c>
    </row>
  </sheetData>
  <mergeCells count="18">
    <mergeCell ref="C16:I16"/>
    <mergeCell ref="C17:I17"/>
    <mergeCell ref="C1:I1"/>
    <mergeCell ref="C10:I10"/>
    <mergeCell ref="C11:I11"/>
    <mergeCell ref="C12:I12"/>
    <mergeCell ref="C13:I13"/>
    <mergeCell ref="C14:I14"/>
    <mergeCell ref="C15:I15"/>
    <mergeCell ref="E20:G20"/>
    <mergeCell ref="C2:I2"/>
    <mergeCell ref="C3:I3"/>
    <mergeCell ref="C4:I4"/>
    <mergeCell ref="C5:I5"/>
    <mergeCell ref="C6:I6"/>
    <mergeCell ref="C7:I7"/>
    <mergeCell ref="C8:I8"/>
    <mergeCell ref="C9:I9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Microcodes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Wagner</dc:creator>
  <cp:lastModifiedBy>Olexandr Yurchenko</cp:lastModifiedBy>
  <cp:lastPrinted>2025-06-27T11:11:44Z</cp:lastPrinted>
  <dcterms:created xsi:type="dcterms:W3CDTF">2021-05-25T17:06:40Z</dcterms:created>
  <dcterms:modified xsi:type="dcterms:W3CDTF">2025-06-27T15:10:47Z</dcterms:modified>
</cp:coreProperties>
</file>