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84" yWindow="120" windowWidth="12552" windowHeight="7704" activeTab="1"/>
  </bookViews>
  <sheets>
    <sheet name="Sheet1" sheetId="1" r:id="rId1"/>
    <sheet name="Sheet2" sheetId="2" r:id="rId2"/>
    <sheet name="warehouse location" sheetId="3" r:id="rId3"/>
    <sheet name="Transactions" sheetId="4" r:id="rId4"/>
    <sheet name="distributors" sheetId="5" r:id="rId5"/>
    <sheet name="Freight" sheetId="6" r:id="rId6"/>
    <sheet name="stock" sheetId="7" r:id="rId7"/>
    <sheet name="Sheet8" sheetId="8" r:id="rId8"/>
  </sheets>
  <calcPr calcId="144525"/>
  <pivotCaches>
    <pivotCache cacheId="7" r:id="rId9"/>
  </pivotCaches>
</workbook>
</file>

<file path=xl/calcChain.xml><?xml version="1.0" encoding="utf-8"?>
<calcChain xmlns="http://schemas.openxmlformats.org/spreadsheetml/2006/main">
  <c r="C3" i="7" l="1"/>
  <c r="C7" i="7"/>
  <c r="C11" i="7"/>
  <c r="C15" i="7"/>
  <c r="C19" i="7"/>
  <c r="C23" i="7"/>
  <c r="C27" i="7"/>
  <c r="C31" i="7"/>
  <c r="C35" i="7"/>
  <c r="C36" i="7"/>
  <c r="C14" i="7"/>
  <c r="C26" i="7"/>
  <c r="C4" i="7"/>
  <c r="C8" i="7"/>
  <c r="C12" i="7"/>
  <c r="C16" i="7"/>
  <c r="C20" i="7"/>
  <c r="C24" i="7"/>
  <c r="C28" i="7"/>
  <c r="C32" i="7"/>
  <c r="C6" i="7"/>
  <c r="C18" i="7"/>
  <c r="C22" i="7"/>
  <c r="C34" i="7"/>
  <c r="C5" i="7"/>
  <c r="C9" i="7"/>
  <c r="C13" i="7"/>
  <c r="C17" i="7"/>
  <c r="C21" i="7"/>
  <c r="C25" i="7"/>
  <c r="C29" i="7"/>
  <c r="C33" i="7"/>
  <c r="C37" i="7"/>
  <c r="C10" i="7"/>
  <c r="C30" i="7"/>
  <c r="C2" i="7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37" i="4"/>
  <c r="O1038" i="4"/>
  <c r="O1039" i="4"/>
  <c r="O1040" i="4"/>
  <c r="O1041" i="4"/>
  <c r="O1042" i="4"/>
  <c r="O1043" i="4"/>
  <c r="O1044" i="4"/>
  <c r="O1045" i="4"/>
  <c r="O1046" i="4"/>
  <c r="O1047" i="4"/>
  <c r="O1048" i="4"/>
  <c r="O1049" i="4"/>
  <c r="O1050" i="4"/>
  <c r="O1051" i="4"/>
  <c r="O1052" i="4"/>
  <c r="O1053" i="4"/>
  <c r="O1054" i="4"/>
  <c r="O1055" i="4"/>
  <c r="O1056" i="4"/>
  <c r="O1057" i="4"/>
  <c r="O1058" i="4"/>
  <c r="O1059" i="4"/>
  <c r="O1060" i="4"/>
  <c r="O1061" i="4"/>
  <c r="O1062" i="4"/>
  <c r="O1063" i="4"/>
  <c r="O1064" i="4"/>
  <c r="O1065" i="4"/>
  <c r="O1066" i="4"/>
  <c r="O1067" i="4"/>
  <c r="O1068" i="4"/>
  <c r="O1069" i="4"/>
  <c r="O1070" i="4"/>
  <c r="O1071" i="4"/>
  <c r="O1072" i="4"/>
  <c r="O1073" i="4"/>
  <c r="O1074" i="4"/>
  <c r="O1075" i="4"/>
  <c r="O1076" i="4"/>
  <c r="O1077" i="4"/>
  <c r="O1078" i="4"/>
  <c r="O1079" i="4"/>
  <c r="O1080" i="4"/>
  <c r="O1081" i="4"/>
  <c r="O1082" i="4"/>
  <c r="O1083" i="4"/>
  <c r="O1084" i="4"/>
  <c r="O1085" i="4"/>
  <c r="O1086" i="4"/>
  <c r="O1087" i="4"/>
  <c r="O1088" i="4"/>
  <c r="O1089" i="4"/>
  <c r="O1090" i="4"/>
  <c r="O1091" i="4"/>
  <c r="O1092" i="4"/>
  <c r="O1093" i="4"/>
  <c r="O1094" i="4"/>
  <c r="O1095" i="4"/>
  <c r="O1096" i="4"/>
  <c r="O1097" i="4"/>
  <c r="O1098" i="4"/>
  <c r="O1099" i="4"/>
  <c r="O1100" i="4"/>
  <c r="O1101" i="4"/>
  <c r="O1102" i="4"/>
  <c r="O1103" i="4"/>
  <c r="O1104" i="4"/>
  <c r="O1105" i="4"/>
  <c r="O1106" i="4"/>
  <c r="O1107" i="4"/>
  <c r="O1108" i="4"/>
  <c r="O1109" i="4"/>
  <c r="O1110" i="4"/>
  <c r="O1111" i="4"/>
  <c r="O1112" i="4"/>
  <c r="O1113" i="4"/>
  <c r="O1114" i="4"/>
  <c r="O1115" i="4"/>
  <c r="O1116" i="4"/>
  <c r="O1117" i="4"/>
  <c r="O1118" i="4"/>
  <c r="O1119" i="4"/>
  <c r="O1120" i="4"/>
  <c r="O1121" i="4"/>
  <c r="O1122" i="4"/>
  <c r="O1123" i="4"/>
  <c r="O1124" i="4"/>
  <c r="O1125" i="4"/>
  <c r="O1126" i="4"/>
  <c r="O1127" i="4"/>
  <c r="O1128" i="4"/>
  <c r="O1129" i="4"/>
  <c r="O1130" i="4"/>
  <c r="O1131" i="4"/>
  <c r="O1132" i="4"/>
  <c r="O1133" i="4"/>
  <c r="O1134" i="4"/>
  <c r="O1135" i="4"/>
  <c r="O1136" i="4"/>
  <c r="O1137" i="4"/>
  <c r="O1138" i="4"/>
  <c r="O1139" i="4"/>
  <c r="O1140" i="4"/>
  <c r="O1141" i="4"/>
  <c r="O1142" i="4"/>
  <c r="O1143" i="4"/>
  <c r="O1144" i="4"/>
  <c r="O1145" i="4"/>
  <c r="O1146" i="4"/>
  <c r="O1147" i="4"/>
  <c r="O1148" i="4"/>
  <c r="O1149" i="4"/>
  <c r="O1150" i="4"/>
  <c r="O1151" i="4"/>
  <c r="O1152" i="4"/>
  <c r="O1153" i="4"/>
  <c r="O1154" i="4"/>
  <c r="O1155" i="4"/>
  <c r="O1156" i="4"/>
  <c r="O1157" i="4"/>
  <c r="O1158" i="4"/>
  <c r="O1159" i="4"/>
  <c r="O1160" i="4"/>
  <c r="O1161" i="4"/>
  <c r="O1162" i="4"/>
  <c r="O1163" i="4"/>
  <c r="O1164" i="4"/>
  <c r="O1165" i="4"/>
  <c r="O1166" i="4"/>
  <c r="O1167" i="4"/>
  <c r="O1168" i="4"/>
  <c r="O1169" i="4"/>
  <c r="O1170" i="4"/>
  <c r="O1171" i="4"/>
  <c r="O1172" i="4"/>
  <c r="O1173" i="4"/>
  <c r="O1174" i="4"/>
  <c r="O1175" i="4"/>
  <c r="O1176" i="4"/>
  <c r="O1177" i="4"/>
  <c r="O1178" i="4"/>
  <c r="O1179" i="4"/>
  <c r="O1180" i="4"/>
  <c r="O1181" i="4"/>
  <c r="O1182" i="4"/>
  <c r="O1183" i="4"/>
  <c r="O1184" i="4"/>
  <c r="O1185" i="4"/>
  <c r="O1186" i="4"/>
  <c r="O1187" i="4"/>
  <c r="O1188" i="4"/>
  <c r="O1189" i="4"/>
  <c r="O1190" i="4"/>
  <c r="O1191" i="4"/>
  <c r="O1192" i="4"/>
  <c r="O1193" i="4"/>
  <c r="O1194" i="4"/>
  <c r="O1195" i="4"/>
  <c r="O1196" i="4"/>
  <c r="O1197" i="4"/>
  <c r="O1198" i="4"/>
  <c r="O1199" i="4"/>
  <c r="O1200" i="4"/>
  <c r="O1201" i="4"/>
  <c r="O1202" i="4"/>
  <c r="O1203" i="4"/>
  <c r="O1204" i="4"/>
  <c r="O1205" i="4"/>
  <c r="O1206" i="4"/>
  <c r="O1207" i="4"/>
  <c r="O1208" i="4"/>
  <c r="O1209" i="4"/>
  <c r="O1210" i="4"/>
  <c r="O1211" i="4"/>
  <c r="O1212" i="4"/>
  <c r="O1213" i="4"/>
  <c r="O1214" i="4"/>
  <c r="O1215" i="4"/>
  <c r="O1216" i="4"/>
  <c r="O1217" i="4"/>
  <c r="O1218" i="4"/>
  <c r="O1219" i="4"/>
  <c r="O1220" i="4"/>
  <c r="O1221" i="4"/>
  <c r="O1222" i="4"/>
  <c r="O1223" i="4"/>
  <c r="O1224" i="4"/>
  <c r="O1225" i="4"/>
  <c r="O1226" i="4"/>
  <c r="O1227" i="4"/>
  <c r="O1228" i="4"/>
  <c r="O1229" i="4"/>
  <c r="O1230" i="4"/>
  <c r="O1231" i="4"/>
  <c r="O1232" i="4"/>
  <c r="O1233" i="4"/>
  <c r="O1234" i="4"/>
  <c r="O1235" i="4"/>
  <c r="O1236" i="4"/>
  <c r="O1237" i="4"/>
  <c r="O1238" i="4"/>
  <c r="O1239" i="4"/>
  <c r="O1240" i="4"/>
  <c r="O1241" i="4"/>
  <c r="O1242" i="4"/>
  <c r="O1243" i="4"/>
  <c r="O1244" i="4"/>
  <c r="O1245" i="4"/>
  <c r="O1246" i="4"/>
  <c r="O1247" i="4"/>
  <c r="O1248" i="4"/>
  <c r="O1249" i="4"/>
  <c r="O1250" i="4"/>
  <c r="O1251" i="4"/>
  <c r="O1252" i="4"/>
  <c r="O1253" i="4"/>
  <c r="O1254" i="4"/>
  <c r="O1255" i="4"/>
  <c r="O1256" i="4"/>
  <c r="O1257" i="4"/>
  <c r="O1258" i="4"/>
  <c r="O1259" i="4"/>
  <c r="O1260" i="4"/>
  <c r="O1261" i="4"/>
  <c r="O1262" i="4"/>
  <c r="O1263" i="4"/>
  <c r="O1264" i="4"/>
  <c r="O1265" i="4"/>
  <c r="O1266" i="4"/>
  <c r="O1267" i="4"/>
  <c r="O1268" i="4"/>
  <c r="O1269" i="4"/>
  <c r="O1270" i="4"/>
  <c r="O1271" i="4"/>
  <c r="O1272" i="4"/>
  <c r="O1273" i="4"/>
  <c r="O1274" i="4"/>
  <c r="O1275" i="4"/>
  <c r="O1276" i="4"/>
  <c r="O1277" i="4"/>
  <c r="O1278" i="4"/>
  <c r="O1279" i="4"/>
  <c r="O1280" i="4"/>
  <c r="O1281" i="4"/>
  <c r="O1282" i="4"/>
  <c r="O1283" i="4"/>
  <c r="O1284" i="4"/>
  <c r="O1285" i="4"/>
  <c r="O1286" i="4"/>
  <c r="O1287" i="4"/>
  <c r="O1288" i="4"/>
  <c r="O1289" i="4"/>
  <c r="O1290" i="4"/>
  <c r="O1291" i="4"/>
  <c r="O1292" i="4"/>
  <c r="O1293" i="4"/>
  <c r="O1294" i="4"/>
  <c r="O1295" i="4"/>
  <c r="O1296" i="4"/>
  <c r="O1297" i="4"/>
  <c r="O1298" i="4"/>
  <c r="O1299" i="4"/>
  <c r="O1300" i="4"/>
  <c r="O1301" i="4"/>
  <c r="O1302" i="4"/>
  <c r="O1303" i="4"/>
  <c r="O1304" i="4"/>
  <c r="O1305" i="4"/>
  <c r="O1306" i="4"/>
  <c r="O1307" i="4"/>
  <c r="O1308" i="4"/>
  <c r="O1309" i="4"/>
  <c r="O1310" i="4"/>
  <c r="O1311" i="4"/>
  <c r="O1312" i="4"/>
  <c r="O1313" i="4"/>
  <c r="O1314" i="4"/>
  <c r="O1315" i="4"/>
  <c r="O1316" i="4"/>
  <c r="O1317" i="4"/>
  <c r="O1318" i="4"/>
  <c r="O1319" i="4"/>
  <c r="O1320" i="4"/>
  <c r="O1321" i="4"/>
  <c r="O1322" i="4"/>
  <c r="O1323" i="4"/>
  <c r="O1324" i="4"/>
  <c r="O1325" i="4"/>
  <c r="O1326" i="4"/>
  <c r="O1327" i="4"/>
  <c r="O1328" i="4"/>
  <c r="O1329" i="4"/>
  <c r="O1330" i="4"/>
  <c r="O1331" i="4"/>
  <c r="O1332" i="4"/>
  <c r="O1333" i="4"/>
  <c r="O1334" i="4"/>
  <c r="O1335" i="4"/>
  <c r="O1336" i="4"/>
  <c r="O1337" i="4"/>
  <c r="O1338" i="4"/>
  <c r="O1339" i="4"/>
  <c r="O1340" i="4"/>
  <c r="O1341" i="4"/>
  <c r="O1342" i="4"/>
  <c r="O1343" i="4"/>
  <c r="O1344" i="4"/>
  <c r="O1345" i="4"/>
  <c r="O1346" i="4"/>
  <c r="O1347" i="4"/>
  <c r="O1348" i="4"/>
  <c r="O1349" i="4"/>
  <c r="O1350" i="4"/>
  <c r="O1351" i="4"/>
  <c r="O1352" i="4"/>
  <c r="O1353" i="4"/>
  <c r="O1354" i="4"/>
  <c r="O1355" i="4"/>
  <c r="O1356" i="4"/>
  <c r="O1357" i="4"/>
  <c r="O1358" i="4"/>
  <c r="O1359" i="4"/>
  <c r="O1360" i="4"/>
  <c r="O1361" i="4"/>
  <c r="O1362" i="4"/>
  <c r="O1363" i="4"/>
  <c r="O1364" i="4"/>
  <c r="O1365" i="4"/>
  <c r="O1366" i="4"/>
  <c r="O1367" i="4"/>
  <c r="O1368" i="4"/>
  <c r="O1369" i="4"/>
  <c r="O1370" i="4"/>
  <c r="O1371" i="4"/>
  <c r="O1372" i="4"/>
  <c r="O1373" i="4"/>
  <c r="O1374" i="4"/>
  <c r="O1375" i="4"/>
  <c r="O1376" i="4"/>
  <c r="O1377" i="4"/>
  <c r="O1378" i="4"/>
  <c r="O1379" i="4"/>
  <c r="O1380" i="4"/>
  <c r="O1381" i="4"/>
  <c r="O1382" i="4"/>
  <c r="O1383" i="4"/>
  <c r="O1384" i="4"/>
  <c r="O1385" i="4"/>
  <c r="O1386" i="4"/>
  <c r="O1387" i="4"/>
  <c r="O1388" i="4"/>
  <c r="O1389" i="4"/>
  <c r="O1390" i="4"/>
  <c r="O1391" i="4"/>
  <c r="O1392" i="4"/>
  <c r="O1393" i="4"/>
  <c r="O1394" i="4"/>
  <c r="O1395" i="4"/>
  <c r="O1396" i="4"/>
  <c r="O1397" i="4"/>
  <c r="O1398" i="4"/>
  <c r="O1399" i="4"/>
  <c r="O1400" i="4"/>
  <c r="O1401" i="4"/>
  <c r="O1402" i="4"/>
  <c r="O1403" i="4"/>
  <c r="O1404" i="4"/>
  <c r="O1405" i="4"/>
  <c r="O1406" i="4"/>
  <c r="O1407" i="4"/>
  <c r="O1408" i="4"/>
  <c r="O1409" i="4"/>
  <c r="O1410" i="4"/>
  <c r="O1411" i="4"/>
  <c r="O1412" i="4"/>
  <c r="O1413" i="4"/>
  <c r="O1414" i="4"/>
  <c r="O1415" i="4"/>
  <c r="O1416" i="4"/>
  <c r="O1417" i="4"/>
  <c r="O1418" i="4"/>
  <c r="O1419" i="4"/>
  <c r="O1420" i="4"/>
  <c r="O1421" i="4"/>
  <c r="O1422" i="4"/>
  <c r="O1423" i="4"/>
  <c r="O1424" i="4"/>
  <c r="O1425" i="4"/>
  <c r="O1426" i="4"/>
  <c r="O1427" i="4"/>
  <c r="O1428" i="4"/>
  <c r="O1429" i="4"/>
  <c r="O1430" i="4"/>
  <c r="O1431" i="4"/>
  <c r="O1432" i="4"/>
  <c r="O1433" i="4"/>
  <c r="O1434" i="4"/>
  <c r="O1435" i="4"/>
  <c r="O1436" i="4"/>
  <c r="O1437" i="4"/>
  <c r="O1438" i="4"/>
  <c r="O1439" i="4"/>
  <c r="O1440" i="4"/>
  <c r="O1441" i="4"/>
  <c r="O1442" i="4"/>
  <c r="O1443" i="4"/>
  <c r="O1444" i="4"/>
  <c r="O1445" i="4"/>
  <c r="O1446" i="4"/>
  <c r="O1447" i="4"/>
  <c r="O1448" i="4"/>
  <c r="O1449" i="4"/>
  <c r="O1450" i="4"/>
  <c r="O1451" i="4"/>
  <c r="O1452" i="4"/>
  <c r="O1453" i="4"/>
  <c r="O1454" i="4"/>
  <c r="O1455" i="4"/>
  <c r="O1456" i="4"/>
  <c r="O1457" i="4"/>
  <c r="O1458" i="4"/>
  <c r="O1459" i="4"/>
  <c r="O1460" i="4"/>
  <c r="O1461" i="4"/>
  <c r="O1462" i="4"/>
  <c r="O1463" i="4"/>
  <c r="O1464" i="4"/>
  <c r="O1465" i="4"/>
  <c r="O1466" i="4"/>
  <c r="O1467" i="4"/>
  <c r="O1468" i="4"/>
  <c r="O1469" i="4"/>
  <c r="O1470" i="4"/>
  <c r="O1471" i="4"/>
  <c r="O1472" i="4"/>
  <c r="O1473" i="4"/>
  <c r="O1474" i="4"/>
  <c r="O1475" i="4"/>
  <c r="O1476" i="4"/>
  <c r="O1477" i="4"/>
  <c r="O1478" i="4"/>
  <c r="O1479" i="4"/>
  <c r="O1480" i="4"/>
  <c r="O1481" i="4"/>
  <c r="O1482" i="4"/>
  <c r="O1483" i="4"/>
  <c r="O1484" i="4"/>
  <c r="O1485" i="4"/>
  <c r="O1486" i="4"/>
  <c r="O1487" i="4"/>
  <c r="O1488" i="4"/>
  <c r="O1489" i="4"/>
  <c r="O1490" i="4"/>
  <c r="O1491" i="4"/>
  <c r="O1492" i="4"/>
  <c r="O1493" i="4"/>
  <c r="O1494" i="4"/>
  <c r="O1495" i="4"/>
  <c r="O1496" i="4"/>
  <c r="O1497" i="4"/>
  <c r="O1498" i="4"/>
  <c r="O1499" i="4"/>
  <c r="O1500" i="4"/>
  <c r="O1501" i="4"/>
  <c r="O1502" i="4"/>
  <c r="O1503" i="4"/>
  <c r="O1504" i="4"/>
  <c r="O1505" i="4"/>
  <c r="O1506" i="4"/>
  <c r="O1507" i="4"/>
  <c r="O1508" i="4"/>
  <c r="O1509" i="4"/>
  <c r="O1510" i="4"/>
  <c r="O1511" i="4"/>
  <c r="O1512" i="4"/>
  <c r="O1513" i="4"/>
  <c r="O1514" i="4"/>
  <c r="O1515" i="4"/>
  <c r="O1516" i="4"/>
  <c r="O1517" i="4"/>
  <c r="O1518" i="4"/>
  <c r="O1519" i="4"/>
  <c r="O1520" i="4"/>
  <c r="O1521" i="4"/>
  <c r="O1522" i="4"/>
  <c r="O1523" i="4"/>
  <c r="O1524" i="4"/>
  <c r="O1525" i="4"/>
  <c r="O1526" i="4"/>
  <c r="O1527" i="4"/>
  <c r="O1528" i="4"/>
  <c r="O1529" i="4"/>
  <c r="O1530" i="4"/>
  <c r="O1531" i="4"/>
  <c r="O1532" i="4"/>
  <c r="O1533" i="4"/>
  <c r="O1534" i="4"/>
  <c r="O1535" i="4"/>
  <c r="O1536" i="4"/>
  <c r="O1537" i="4"/>
  <c r="O1538" i="4"/>
  <c r="O1539" i="4"/>
  <c r="O1540" i="4"/>
  <c r="O1541" i="4"/>
  <c r="O1542" i="4"/>
  <c r="O1543" i="4"/>
  <c r="O1544" i="4"/>
  <c r="O1545" i="4"/>
  <c r="O1546" i="4"/>
  <c r="O1547" i="4"/>
  <c r="O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2" i="4"/>
  <c r="A3" i="7"/>
  <c r="A4" i="7" s="1"/>
  <c r="A5" i="7" s="1"/>
  <c r="A6" i="7" s="1"/>
  <c r="A7" i="7" s="1"/>
  <c r="A8" i="7" s="1"/>
  <c r="A9" i="7" s="1"/>
  <c r="A10" i="7" s="1"/>
  <c r="A12" i="7"/>
  <c r="A13" i="7" s="1"/>
  <c r="A14" i="7" s="1"/>
  <c r="A15" i="7" s="1"/>
  <c r="A16" i="7" s="1"/>
  <c r="A17" i="7" s="1"/>
  <c r="A18" i="7" s="1"/>
  <c r="A19" i="7" s="1"/>
  <c r="A21" i="7"/>
  <c r="A22" i="7" s="1"/>
  <c r="A23" i="7" s="1"/>
  <c r="A24" i="7" s="1"/>
  <c r="A25" i="7" s="1"/>
  <c r="A26" i="7" s="1"/>
  <c r="A27" i="7" s="1"/>
  <c r="A28" i="7" s="1"/>
  <c r="A30" i="7"/>
  <c r="A31" i="7" s="1"/>
  <c r="A32" i="7" s="1"/>
  <c r="A33" i="7" s="1"/>
  <c r="A34" i="7" s="1"/>
  <c r="A35" i="7" s="1"/>
  <c r="A36" i="7" s="1"/>
  <c r="A37" i="7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2" i="4"/>
  <c r="M3" i="4"/>
  <c r="P3" i="4" s="1"/>
  <c r="M4" i="4"/>
  <c r="P4" i="4" s="1"/>
  <c r="M5" i="4"/>
  <c r="P5" i="4" s="1"/>
  <c r="M6" i="4"/>
  <c r="P6" i="4" s="1"/>
  <c r="M7" i="4"/>
  <c r="P7" i="4" s="1"/>
  <c r="M8" i="4"/>
  <c r="P8" i="4" s="1"/>
  <c r="M9" i="4"/>
  <c r="P9" i="4" s="1"/>
  <c r="M10" i="4"/>
  <c r="P10" i="4" s="1"/>
  <c r="M11" i="4"/>
  <c r="P11" i="4" s="1"/>
  <c r="M12" i="4"/>
  <c r="P12" i="4" s="1"/>
  <c r="M13" i="4"/>
  <c r="P13" i="4" s="1"/>
  <c r="M14" i="4"/>
  <c r="P14" i="4" s="1"/>
  <c r="M15" i="4"/>
  <c r="P15" i="4" s="1"/>
  <c r="M16" i="4"/>
  <c r="P16" i="4" s="1"/>
  <c r="M17" i="4"/>
  <c r="P17" i="4" s="1"/>
  <c r="M18" i="4"/>
  <c r="P18" i="4" s="1"/>
  <c r="M19" i="4"/>
  <c r="P19" i="4" s="1"/>
  <c r="M20" i="4"/>
  <c r="P20" i="4" s="1"/>
  <c r="M21" i="4"/>
  <c r="P21" i="4" s="1"/>
  <c r="M22" i="4"/>
  <c r="P22" i="4" s="1"/>
  <c r="M23" i="4"/>
  <c r="P23" i="4" s="1"/>
  <c r="M24" i="4"/>
  <c r="P24" i="4" s="1"/>
  <c r="M25" i="4"/>
  <c r="P25" i="4" s="1"/>
  <c r="M26" i="4"/>
  <c r="P26" i="4" s="1"/>
  <c r="M27" i="4"/>
  <c r="P27" i="4" s="1"/>
  <c r="M28" i="4"/>
  <c r="P28" i="4" s="1"/>
  <c r="M29" i="4"/>
  <c r="P29" i="4" s="1"/>
  <c r="M30" i="4"/>
  <c r="P30" i="4" s="1"/>
  <c r="M31" i="4"/>
  <c r="P31" i="4" s="1"/>
  <c r="M32" i="4"/>
  <c r="P32" i="4" s="1"/>
  <c r="M33" i="4"/>
  <c r="P33" i="4" s="1"/>
  <c r="M34" i="4"/>
  <c r="P34" i="4" s="1"/>
  <c r="M35" i="4"/>
  <c r="P35" i="4" s="1"/>
  <c r="M36" i="4"/>
  <c r="P36" i="4" s="1"/>
  <c r="M37" i="4"/>
  <c r="P37" i="4" s="1"/>
  <c r="M38" i="4"/>
  <c r="P38" i="4" s="1"/>
  <c r="M39" i="4"/>
  <c r="P39" i="4" s="1"/>
  <c r="M40" i="4"/>
  <c r="P40" i="4" s="1"/>
  <c r="M41" i="4"/>
  <c r="P41" i="4" s="1"/>
  <c r="M42" i="4"/>
  <c r="P42" i="4" s="1"/>
  <c r="M43" i="4"/>
  <c r="P43" i="4" s="1"/>
  <c r="M44" i="4"/>
  <c r="P44" i="4" s="1"/>
  <c r="M45" i="4"/>
  <c r="P45" i="4" s="1"/>
  <c r="M46" i="4"/>
  <c r="P46" i="4" s="1"/>
  <c r="M47" i="4"/>
  <c r="P47" i="4" s="1"/>
  <c r="M48" i="4"/>
  <c r="P48" i="4" s="1"/>
  <c r="M49" i="4"/>
  <c r="P49" i="4" s="1"/>
  <c r="M50" i="4"/>
  <c r="P50" i="4" s="1"/>
  <c r="M51" i="4"/>
  <c r="P51" i="4" s="1"/>
  <c r="M52" i="4"/>
  <c r="P52" i="4" s="1"/>
  <c r="M53" i="4"/>
  <c r="P53" i="4" s="1"/>
  <c r="M54" i="4"/>
  <c r="P54" i="4" s="1"/>
  <c r="M55" i="4"/>
  <c r="P55" i="4" s="1"/>
  <c r="M56" i="4"/>
  <c r="P56" i="4" s="1"/>
  <c r="M57" i="4"/>
  <c r="P57" i="4" s="1"/>
  <c r="M58" i="4"/>
  <c r="P58" i="4" s="1"/>
  <c r="M59" i="4"/>
  <c r="P59" i="4" s="1"/>
  <c r="M60" i="4"/>
  <c r="P60" i="4" s="1"/>
  <c r="M61" i="4"/>
  <c r="P61" i="4" s="1"/>
  <c r="M62" i="4"/>
  <c r="P62" i="4" s="1"/>
  <c r="M63" i="4"/>
  <c r="P63" i="4" s="1"/>
  <c r="M64" i="4"/>
  <c r="P64" i="4" s="1"/>
  <c r="M65" i="4"/>
  <c r="P65" i="4" s="1"/>
  <c r="M66" i="4"/>
  <c r="P66" i="4" s="1"/>
  <c r="M67" i="4"/>
  <c r="P67" i="4" s="1"/>
  <c r="M68" i="4"/>
  <c r="P68" i="4" s="1"/>
  <c r="M69" i="4"/>
  <c r="P69" i="4" s="1"/>
  <c r="M70" i="4"/>
  <c r="P70" i="4" s="1"/>
  <c r="M71" i="4"/>
  <c r="P71" i="4" s="1"/>
  <c r="M72" i="4"/>
  <c r="P72" i="4" s="1"/>
  <c r="M73" i="4"/>
  <c r="P73" i="4" s="1"/>
  <c r="M74" i="4"/>
  <c r="P74" i="4" s="1"/>
  <c r="M75" i="4"/>
  <c r="P75" i="4" s="1"/>
  <c r="M76" i="4"/>
  <c r="P76" i="4" s="1"/>
  <c r="M77" i="4"/>
  <c r="P77" i="4" s="1"/>
  <c r="M78" i="4"/>
  <c r="P78" i="4" s="1"/>
  <c r="M79" i="4"/>
  <c r="P79" i="4" s="1"/>
  <c r="M80" i="4"/>
  <c r="P80" i="4" s="1"/>
  <c r="M81" i="4"/>
  <c r="P81" i="4" s="1"/>
  <c r="M82" i="4"/>
  <c r="P82" i="4" s="1"/>
  <c r="M83" i="4"/>
  <c r="P83" i="4" s="1"/>
  <c r="M84" i="4"/>
  <c r="P84" i="4" s="1"/>
  <c r="M85" i="4"/>
  <c r="P85" i="4" s="1"/>
  <c r="M86" i="4"/>
  <c r="P86" i="4" s="1"/>
  <c r="M87" i="4"/>
  <c r="P87" i="4" s="1"/>
  <c r="M88" i="4"/>
  <c r="P88" i="4" s="1"/>
  <c r="M89" i="4"/>
  <c r="P89" i="4" s="1"/>
  <c r="M90" i="4"/>
  <c r="P90" i="4" s="1"/>
  <c r="M91" i="4"/>
  <c r="P91" i="4" s="1"/>
  <c r="M92" i="4"/>
  <c r="P92" i="4" s="1"/>
  <c r="M93" i="4"/>
  <c r="P93" i="4" s="1"/>
  <c r="M94" i="4"/>
  <c r="P94" i="4" s="1"/>
  <c r="M95" i="4"/>
  <c r="P95" i="4" s="1"/>
  <c r="M96" i="4"/>
  <c r="P96" i="4" s="1"/>
  <c r="M97" i="4"/>
  <c r="P97" i="4" s="1"/>
  <c r="M98" i="4"/>
  <c r="P98" i="4" s="1"/>
  <c r="M99" i="4"/>
  <c r="P99" i="4" s="1"/>
  <c r="M100" i="4"/>
  <c r="P100" i="4" s="1"/>
  <c r="M101" i="4"/>
  <c r="P101" i="4" s="1"/>
  <c r="M102" i="4"/>
  <c r="P102" i="4" s="1"/>
  <c r="M103" i="4"/>
  <c r="P103" i="4" s="1"/>
  <c r="M104" i="4"/>
  <c r="P104" i="4" s="1"/>
  <c r="M105" i="4"/>
  <c r="P105" i="4" s="1"/>
  <c r="M106" i="4"/>
  <c r="P106" i="4" s="1"/>
  <c r="M107" i="4"/>
  <c r="P107" i="4" s="1"/>
  <c r="M108" i="4"/>
  <c r="P108" i="4" s="1"/>
  <c r="M109" i="4"/>
  <c r="P109" i="4" s="1"/>
  <c r="M110" i="4"/>
  <c r="P110" i="4" s="1"/>
  <c r="M111" i="4"/>
  <c r="P111" i="4" s="1"/>
  <c r="M112" i="4"/>
  <c r="P112" i="4" s="1"/>
  <c r="M113" i="4"/>
  <c r="P113" i="4" s="1"/>
  <c r="M114" i="4"/>
  <c r="P114" i="4" s="1"/>
  <c r="M115" i="4"/>
  <c r="P115" i="4" s="1"/>
  <c r="M116" i="4"/>
  <c r="P116" i="4" s="1"/>
  <c r="M117" i="4"/>
  <c r="P117" i="4" s="1"/>
  <c r="M118" i="4"/>
  <c r="P118" i="4" s="1"/>
  <c r="M119" i="4"/>
  <c r="P119" i="4" s="1"/>
  <c r="M120" i="4"/>
  <c r="P120" i="4" s="1"/>
  <c r="M121" i="4"/>
  <c r="P121" i="4" s="1"/>
  <c r="M122" i="4"/>
  <c r="P122" i="4" s="1"/>
  <c r="M123" i="4"/>
  <c r="P123" i="4" s="1"/>
  <c r="M124" i="4"/>
  <c r="P124" i="4" s="1"/>
  <c r="M125" i="4"/>
  <c r="P125" i="4" s="1"/>
  <c r="M126" i="4"/>
  <c r="P126" i="4" s="1"/>
  <c r="M127" i="4"/>
  <c r="P127" i="4" s="1"/>
  <c r="M128" i="4"/>
  <c r="P128" i="4" s="1"/>
  <c r="M129" i="4"/>
  <c r="P129" i="4" s="1"/>
  <c r="M130" i="4"/>
  <c r="P130" i="4" s="1"/>
  <c r="M131" i="4"/>
  <c r="P131" i="4" s="1"/>
  <c r="M132" i="4"/>
  <c r="P132" i="4" s="1"/>
  <c r="M133" i="4"/>
  <c r="P133" i="4" s="1"/>
  <c r="M134" i="4"/>
  <c r="P134" i="4" s="1"/>
  <c r="M135" i="4"/>
  <c r="P135" i="4" s="1"/>
  <c r="M136" i="4"/>
  <c r="P136" i="4" s="1"/>
  <c r="M137" i="4"/>
  <c r="P137" i="4" s="1"/>
  <c r="M138" i="4"/>
  <c r="P138" i="4" s="1"/>
  <c r="M139" i="4"/>
  <c r="P139" i="4" s="1"/>
  <c r="M140" i="4"/>
  <c r="P140" i="4" s="1"/>
  <c r="M141" i="4"/>
  <c r="P141" i="4" s="1"/>
  <c r="M142" i="4"/>
  <c r="P142" i="4" s="1"/>
  <c r="M143" i="4"/>
  <c r="P143" i="4" s="1"/>
  <c r="M144" i="4"/>
  <c r="P144" i="4" s="1"/>
  <c r="M145" i="4"/>
  <c r="P145" i="4" s="1"/>
  <c r="M146" i="4"/>
  <c r="P146" i="4" s="1"/>
  <c r="M147" i="4"/>
  <c r="P147" i="4" s="1"/>
  <c r="M148" i="4"/>
  <c r="P148" i="4" s="1"/>
  <c r="M149" i="4"/>
  <c r="P149" i="4" s="1"/>
  <c r="M150" i="4"/>
  <c r="P150" i="4" s="1"/>
  <c r="M151" i="4"/>
  <c r="P151" i="4" s="1"/>
  <c r="M152" i="4"/>
  <c r="P152" i="4" s="1"/>
  <c r="M153" i="4"/>
  <c r="P153" i="4" s="1"/>
  <c r="M154" i="4"/>
  <c r="P154" i="4" s="1"/>
  <c r="M155" i="4"/>
  <c r="P155" i="4" s="1"/>
  <c r="M156" i="4"/>
  <c r="P156" i="4" s="1"/>
  <c r="M157" i="4"/>
  <c r="P157" i="4" s="1"/>
  <c r="M158" i="4"/>
  <c r="P158" i="4" s="1"/>
  <c r="M159" i="4"/>
  <c r="P159" i="4" s="1"/>
  <c r="M160" i="4"/>
  <c r="P160" i="4" s="1"/>
  <c r="M161" i="4"/>
  <c r="P161" i="4" s="1"/>
  <c r="M162" i="4"/>
  <c r="P162" i="4" s="1"/>
  <c r="M163" i="4"/>
  <c r="P163" i="4" s="1"/>
  <c r="M164" i="4"/>
  <c r="P164" i="4" s="1"/>
  <c r="M165" i="4"/>
  <c r="P165" i="4" s="1"/>
  <c r="M166" i="4"/>
  <c r="P166" i="4" s="1"/>
  <c r="M167" i="4"/>
  <c r="P167" i="4" s="1"/>
  <c r="M168" i="4"/>
  <c r="P168" i="4" s="1"/>
  <c r="M169" i="4"/>
  <c r="P169" i="4" s="1"/>
  <c r="M170" i="4"/>
  <c r="P170" i="4" s="1"/>
  <c r="M171" i="4"/>
  <c r="P171" i="4" s="1"/>
  <c r="M172" i="4"/>
  <c r="P172" i="4" s="1"/>
  <c r="M173" i="4"/>
  <c r="P173" i="4" s="1"/>
  <c r="M174" i="4"/>
  <c r="P174" i="4" s="1"/>
  <c r="M175" i="4"/>
  <c r="P175" i="4" s="1"/>
  <c r="M176" i="4"/>
  <c r="P176" i="4" s="1"/>
  <c r="M177" i="4"/>
  <c r="P177" i="4" s="1"/>
  <c r="M178" i="4"/>
  <c r="P178" i="4" s="1"/>
  <c r="M179" i="4"/>
  <c r="P179" i="4" s="1"/>
  <c r="M180" i="4"/>
  <c r="P180" i="4" s="1"/>
  <c r="M181" i="4"/>
  <c r="P181" i="4" s="1"/>
  <c r="M182" i="4"/>
  <c r="P182" i="4" s="1"/>
  <c r="M183" i="4"/>
  <c r="P183" i="4" s="1"/>
  <c r="M184" i="4"/>
  <c r="P184" i="4" s="1"/>
  <c r="M185" i="4"/>
  <c r="P185" i="4" s="1"/>
  <c r="M186" i="4"/>
  <c r="P186" i="4" s="1"/>
  <c r="M187" i="4"/>
  <c r="P187" i="4" s="1"/>
  <c r="M188" i="4"/>
  <c r="P188" i="4" s="1"/>
  <c r="M189" i="4"/>
  <c r="P189" i="4" s="1"/>
  <c r="M190" i="4"/>
  <c r="P190" i="4" s="1"/>
  <c r="M191" i="4"/>
  <c r="P191" i="4" s="1"/>
  <c r="M192" i="4"/>
  <c r="P192" i="4" s="1"/>
  <c r="M193" i="4"/>
  <c r="P193" i="4" s="1"/>
  <c r="M194" i="4"/>
  <c r="P194" i="4" s="1"/>
  <c r="M195" i="4"/>
  <c r="P195" i="4" s="1"/>
  <c r="M196" i="4"/>
  <c r="P196" i="4" s="1"/>
  <c r="M197" i="4"/>
  <c r="P197" i="4" s="1"/>
  <c r="M198" i="4"/>
  <c r="P198" i="4" s="1"/>
  <c r="M199" i="4"/>
  <c r="P199" i="4" s="1"/>
  <c r="M200" i="4"/>
  <c r="P200" i="4" s="1"/>
  <c r="M201" i="4"/>
  <c r="P201" i="4" s="1"/>
  <c r="M202" i="4"/>
  <c r="P202" i="4" s="1"/>
  <c r="M203" i="4"/>
  <c r="P203" i="4" s="1"/>
  <c r="M204" i="4"/>
  <c r="P204" i="4" s="1"/>
  <c r="M205" i="4"/>
  <c r="P205" i="4" s="1"/>
  <c r="M206" i="4"/>
  <c r="P206" i="4" s="1"/>
  <c r="M207" i="4"/>
  <c r="P207" i="4" s="1"/>
  <c r="M208" i="4"/>
  <c r="P208" i="4" s="1"/>
  <c r="M209" i="4"/>
  <c r="P209" i="4" s="1"/>
  <c r="M210" i="4"/>
  <c r="P210" i="4" s="1"/>
  <c r="M211" i="4"/>
  <c r="P211" i="4" s="1"/>
  <c r="M212" i="4"/>
  <c r="P212" i="4" s="1"/>
  <c r="M213" i="4"/>
  <c r="P213" i="4" s="1"/>
  <c r="M214" i="4"/>
  <c r="P214" i="4" s="1"/>
  <c r="M215" i="4"/>
  <c r="P215" i="4" s="1"/>
  <c r="M216" i="4"/>
  <c r="P216" i="4" s="1"/>
  <c r="M217" i="4"/>
  <c r="P217" i="4" s="1"/>
  <c r="M218" i="4"/>
  <c r="P218" i="4" s="1"/>
  <c r="M219" i="4"/>
  <c r="P219" i="4" s="1"/>
  <c r="M220" i="4"/>
  <c r="P220" i="4" s="1"/>
  <c r="M221" i="4"/>
  <c r="P221" i="4" s="1"/>
  <c r="M222" i="4"/>
  <c r="P222" i="4" s="1"/>
  <c r="M223" i="4"/>
  <c r="P223" i="4" s="1"/>
  <c r="M224" i="4"/>
  <c r="P224" i="4" s="1"/>
  <c r="M225" i="4"/>
  <c r="P225" i="4" s="1"/>
  <c r="M226" i="4"/>
  <c r="P226" i="4" s="1"/>
  <c r="M227" i="4"/>
  <c r="P227" i="4" s="1"/>
  <c r="M228" i="4"/>
  <c r="P228" i="4" s="1"/>
  <c r="M229" i="4"/>
  <c r="P229" i="4" s="1"/>
  <c r="M230" i="4"/>
  <c r="P230" i="4" s="1"/>
  <c r="M231" i="4"/>
  <c r="P231" i="4" s="1"/>
  <c r="M232" i="4"/>
  <c r="P232" i="4" s="1"/>
  <c r="M233" i="4"/>
  <c r="P233" i="4" s="1"/>
  <c r="M234" i="4"/>
  <c r="P234" i="4" s="1"/>
  <c r="M235" i="4"/>
  <c r="P235" i="4" s="1"/>
  <c r="M236" i="4"/>
  <c r="P236" i="4" s="1"/>
  <c r="M237" i="4"/>
  <c r="P237" i="4" s="1"/>
  <c r="M238" i="4"/>
  <c r="P238" i="4" s="1"/>
  <c r="M239" i="4"/>
  <c r="P239" i="4" s="1"/>
  <c r="M240" i="4"/>
  <c r="P240" i="4" s="1"/>
  <c r="M241" i="4"/>
  <c r="P241" i="4" s="1"/>
  <c r="M242" i="4"/>
  <c r="P242" i="4" s="1"/>
  <c r="M243" i="4"/>
  <c r="P243" i="4" s="1"/>
  <c r="M244" i="4"/>
  <c r="P244" i="4" s="1"/>
  <c r="M245" i="4"/>
  <c r="P245" i="4" s="1"/>
  <c r="M246" i="4"/>
  <c r="P246" i="4" s="1"/>
  <c r="M247" i="4"/>
  <c r="P247" i="4" s="1"/>
  <c r="M248" i="4"/>
  <c r="P248" i="4" s="1"/>
  <c r="M249" i="4"/>
  <c r="P249" i="4" s="1"/>
  <c r="M250" i="4"/>
  <c r="P250" i="4" s="1"/>
  <c r="M251" i="4"/>
  <c r="P251" i="4" s="1"/>
  <c r="M252" i="4"/>
  <c r="P252" i="4" s="1"/>
  <c r="M253" i="4"/>
  <c r="P253" i="4" s="1"/>
  <c r="M254" i="4"/>
  <c r="P254" i="4" s="1"/>
  <c r="M255" i="4"/>
  <c r="P255" i="4" s="1"/>
  <c r="M256" i="4"/>
  <c r="P256" i="4" s="1"/>
  <c r="M257" i="4"/>
  <c r="P257" i="4" s="1"/>
  <c r="M258" i="4"/>
  <c r="P258" i="4" s="1"/>
  <c r="M259" i="4"/>
  <c r="P259" i="4" s="1"/>
  <c r="M260" i="4"/>
  <c r="P260" i="4" s="1"/>
  <c r="M261" i="4"/>
  <c r="P261" i="4" s="1"/>
  <c r="M262" i="4"/>
  <c r="P262" i="4" s="1"/>
  <c r="M263" i="4"/>
  <c r="P263" i="4" s="1"/>
  <c r="M264" i="4"/>
  <c r="P264" i="4" s="1"/>
  <c r="M265" i="4"/>
  <c r="P265" i="4" s="1"/>
  <c r="M266" i="4"/>
  <c r="P266" i="4" s="1"/>
  <c r="M267" i="4"/>
  <c r="P267" i="4" s="1"/>
  <c r="M268" i="4"/>
  <c r="P268" i="4" s="1"/>
  <c r="M269" i="4"/>
  <c r="P269" i="4" s="1"/>
  <c r="M270" i="4"/>
  <c r="P270" i="4" s="1"/>
  <c r="M271" i="4"/>
  <c r="P271" i="4" s="1"/>
  <c r="M272" i="4"/>
  <c r="P272" i="4" s="1"/>
  <c r="M273" i="4"/>
  <c r="P273" i="4" s="1"/>
  <c r="M274" i="4"/>
  <c r="P274" i="4" s="1"/>
  <c r="M275" i="4"/>
  <c r="P275" i="4" s="1"/>
  <c r="M276" i="4"/>
  <c r="P276" i="4" s="1"/>
  <c r="M277" i="4"/>
  <c r="P277" i="4" s="1"/>
  <c r="M278" i="4"/>
  <c r="P278" i="4" s="1"/>
  <c r="M279" i="4"/>
  <c r="P279" i="4" s="1"/>
  <c r="M280" i="4"/>
  <c r="P280" i="4" s="1"/>
  <c r="M281" i="4"/>
  <c r="P281" i="4" s="1"/>
  <c r="M282" i="4"/>
  <c r="P282" i="4" s="1"/>
  <c r="M283" i="4"/>
  <c r="P283" i="4" s="1"/>
  <c r="M284" i="4"/>
  <c r="P284" i="4" s="1"/>
  <c r="M285" i="4"/>
  <c r="P285" i="4" s="1"/>
  <c r="M286" i="4"/>
  <c r="P286" i="4" s="1"/>
  <c r="M287" i="4"/>
  <c r="P287" i="4" s="1"/>
  <c r="M288" i="4"/>
  <c r="P288" i="4" s="1"/>
  <c r="M289" i="4"/>
  <c r="P289" i="4" s="1"/>
  <c r="M290" i="4"/>
  <c r="P290" i="4" s="1"/>
  <c r="M291" i="4"/>
  <c r="P291" i="4" s="1"/>
  <c r="M292" i="4"/>
  <c r="P292" i="4" s="1"/>
  <c r="M293" i="4"/>
  <c r="P293" i="4" s="1"/>
  <c r="M294" i="4"/>
  <c r="P294" i="4" s="1"/>
  <c r="M295" i="4"/>
  <c r="P295" i="4" s="1"/>
  <c r="M296" i="4"/>
  <c r="P296" i="4" s="1"/>
  <c r="M297" i="4"/>
  <c r="P297" i="4" s="1"/>
  <c r="M298" i="4"/>
  <c r="P298" i="4" s="1"/>
  <c r="M299" i="4"/>
  <c r="P299" i="4" s="1"/>
  <c r="M300" i="4"/>
  <c r="P300" i="4" s="1"/>
  <c r="M301" i="4"/>
  <c r="P301" i="4" s="1"/>
  <c r="M302" i="4"/>
  <c r="P302" i="4" s="1"/>
  <c r="M303" i="4"/>
  <c r="P303" i="4" s="1"/>
  <c r="M304" i="4"/>
  <c r="P304" i="4" s="1"/>
  <c r="M305" i="4"/>
  <c r="P305" i="4" s="1"/>
  <c r="M306" i="4"/>
  <c r="P306" i="4" s="1"/>
  <c r="M307" i="4"/>
  <c r="P307" i="4" s="1"/>
  <c r="M308" i="4"/>
  <c r="P308" i="4" s="1"/>
  <c r="M309" i="4"/>
  <c r="P309" i="4" s="1"/>
  <c r="M310" i="4"/>
  <c r="P310" i="4" s="1"/>
  <c r="M311" i="4"/>
  <c r="P311" i="4" s="1"/>
  <c r="M312" i="4"/>
  <c r="P312" i="4" s="1"/>
  <c r="M313" i="4"/>
  <c r="P313" i="4" s="1"/>
  <c r="M314" i="4"/>
  <c r="P314" i="4" s="1"/>
  <c r="M315" i="4"/>
  <c r="P315" i="4" s="1"/>
  <c r="M316" i="4"/>
  <c r="P316" i="4" s="1"/>
  <c r="M317" i="4"/>
  <c r="P317" i="4" s="1"/>
  <c r="M318" i="4"/>
  <c r="P318" i="4" s="1"/>
  <c r="M319" i="4"/>
  <c r="P319" i="4" s="1"/>
  <c r="M320" i="4"/>
  <c r="P320" i="4" s="1"/>
  <c r="M321" i="4"/>
  <c r="P321" i="4" s="1"/>
  <c r="M322" i="4"/>
  <c r="P322" i="4" s="1"/>
  <c r="M323" i="4"/>
  <c r="P323" i="4" s="1"/>
  <c r="M324" i="4"/>
  <c r="P324" i="4" s="1"/>
  <c r="M325" i="4"/>
  <c r="P325" i="4" s="1"/>
  <c r="M326" i="4"/>
  <c r="P326" i="4" s="1"/>
  <c r="M327" i="4"/>
  <c r="P327" i="4" s="1"/>
  <c r="M328" i="4"/>
  <c r="P328" i="4" s="1"/>
  <c r="M329" i="4"/>
  <c r="P329" i="4" s="1"/>
  <c r="M330" i="4"/>
  <c r="P330" i="4" s="1"/>
  <c r="M331" i="4"/>
  <c r="P331" i="4" s="1"/>
  <c r="M332" i="4"/>
  <c r="P332" i="4" s="1"/>
  <c r="M333" i="4"/>
  <c r="P333" i="4" s="1"/>
  <c r="M334" i="4"/>
  <c r="P334" i="4" s="1"/>
  <c r="M335" i="4"/>
  <c r="P335" i="4" s="1"/>
  <c r="M336" i="4"/>
  <c r="P336" i="4" s="1"/>
  <c r="M337" i="4"/>
  <c r="P337" i="4" s="1"/>
  <c r="M338" i="4"/>
  <c r="P338" i="4" s="1"/>
  <c r="M339" i="4"/>
  <c r="P339" i="4" s="1"/>
  <c r="M340" i="4"/>
  <c r="P340" i="4" s="1"/>
  <c r="M341" i="4"/>
  <c r="P341" i="4" s="1"/>
  <c r="M342" i="4"/>
  <c r="P342" i="4" s="1"/>
  <c r="M343" i="4"/>
  <c r="P343" i="4" s="1"/>
  <c r="M344" i="4"/>
  <c r="P344" i="4" s="1"/>
  <c r="M345" i="4"/>
  <c r="P345" i="4" s="1"/>
  <c r="M346" i="4"/>
  <c r="P346" i="4" s="1"/>
  <c r="M347" i="4"/>
  <c r="P347" i="4" s="1"/>
  <c r="M348" i="4"/>
  <c r="P348" i="4" s="1"/>
  <c r="M349" i="4"/>
  <c r="P349" i="4" s="1"/>
  <c r="M350" i="4"/>
  <c r="P350" i="4" s="1"/>
  <c r="M351" i="4"/>
  <c r="P351" i="4" s="1"/>
  <c r="M352" i="4"/>
  <c r="P352" i="4" s="1"/>
  <c r="M353" i="4"/>
  <c r="P353" i="4" s="1"/>
  <c r="M354" i="4"/>
  <c r="P354" i="4" s="1"/>
  <c r="M355" i="4"/>
  <c r="P355" i="4" s="1"/>
  <c r="M356" i="4"/>
  <c r="P356" i="4" s="1"/>
  <c r="M357" i="4"/>
  <c r="P357" i="4" s="1"/>
  <c r="M358" i="4"/>
  <c r="P358" i="4" s="1"/>
  <c r="M359" i="4"/>
  <c r="P359" i="4" s="1"/>
  <c r="M360" i="4"/>
  <c r="P360" i="4" s="1"/>
  <c r="M361" i="4"/>
  <c r="P361" i="4" s="1"/>
  <c r="M362" i="4"/>
  <c r="P362" i="4" s="1"/>
  <c r="M363" i="4"/>
  <c r="P363" i="4" s="1"/>
  <c r="M364" i="4"/>
  <c r="P364" i="4" s="1"/>
  <c r="M365" i="4"/>
  <c r="P365" i="4" s="1"/>
  <c r="M366" i="4"/>
  <c r="P366" i="4" s="1"/>
  <c r="M367" i="4"/>
  <c r="P367" i="4" s="1"/>
  <c r="M368" i="4"/>
  <c r="P368" i="4" s="1"/>
  <c r="M369" i="4"/>
  <c r="P369" i="4" s="1"/>
  <c r="M370" i="4"/>
  <c r="P370" i="4" s="1"/>
  <c r="M371" i="4"/>
  <c r="P371" i="4" s="1"/>
  <c r="M372" i="4"/>
  <c r="P372" i="4" s="1"/>
  <c r="M373" i="4"/>
  <c r="P373" i="4" s="1"/>
  <c r="M374" i="4"/>
  <c r="P374" i="4" s="1"/>
  <c r="M375" i="4"/>
  <c r="P375" i="4" s="1"/>
  <c r="M376" i="4"/>
  <c r="P376" i="4" s="1"/>
  <c r="M377" i="4"/>
  <c r="P377" i="4" s="1"/>
  <c r="M378" i="4"/>
  <c r="P378" i="4" s="1"/>
  <c r="M379" i="4"/>
  <c r="P379" i="4" s="1"/>
  <c r="M380" i="4"/>
  <c r="P380" i="4" s="1"/>
  <c r="M381" i="4"/>
  <c r="P381" i="4" s="1"/>
  <c r="M382" i="4"/>
  <c r="P382" i="4" s="1"/>
  <c r="M383" i="4"/>
  <c r="P383" i="4" s="1"/>
  <c r="M384" i="4"/>
  <c r="P384" i="4" s="1"/>
  <c r="M385" i="4"/>
  <c r="P385" i="4" s="1"/>
  <c r="M386" i="4"/>
  <c r="P386" i="4" s="1"/>
  <c r="M387" i="4"/>
  <c r="P387" i="4" s="1"/>
  <c r="M388" i="4"/>
  <c r="P388" i="4" s="1"/>
  <c r="M389" i="4"/>
  <c r="P389" i="4" s="1"/>
  <c r="M390" i="4"/>
  <c r="P390" i="4" s="1"/>
  <c r="M391" i="4"/>
  <c r="P391" i="4" s="1"/>
  <c r="M392" i="4"/>
  <c r="P392" i="4" s="1"/>
  <c r="M393" i="4"/>
  <c r="P393" i="4" s="1"/>
  <c r="M394" i="4"/>
  <c r="P394" i="4" s="1"/>
  <c r="M395" i="4"/>
  <c r="P395" i="4" s="1"/>
  <c r="M396" i="4"/>
  <c r="P396" i="4" s="1"/>
  <c r="M397" i="4"/>
  <c r="P397" i="4" s="1"/>
  <c r="M398" i="4"/>
  <c r="P398" i="4" s="1"/>
  <c r="M399" i="4"/>
  <c r="P399" i="4" s="1"/>
  <c r="M400" i="4"/>
  <c r="P400" i="4" s="1"/>
  <c r="M401" i="4"/>
  <c r="P401" i="4" s="1"/>
  <c r="M402" i="4"/>
  <c r="P402" i="4" s="1"/>
  <c r="M403" i="4"/>
  <c r="P403" i="4" s="1"/>
  <c r="M404" i="4"/>
  <c r="P404" i="4" s="1"/>
  <c r="M405" i="4"/>
  <c r="P405" i="4" s="1"/>
  <c r="M406" i="4"/>
  <c r="P406" i="4" s="1"/>
  <c r="M407" i="4"/>
  <c r="P407" i="4" s="1"/>
  <c r="M408" i="4"/>
  <c r="P408" i="4" s="1"/>
  <c r="M409" i="4"/>
  <c r="P409" i="4" s="1"/>
  <c r="M410" i="4"/>
  <c r="P410" i="4" s="1"/>
  <c r="M411" i="4"/>
  <c r="P411" i="4" s="1"/>
  <c r="M412" i="4"/>
  <c r="P412" i="4" s="1"/>
  <c r="M413" i="4"/>
  <c r="P413" i="4" s="1"/>
  <c r="M414" i="4"/>
  <c r="P414" i="4" s="1"/>
  <c r="M415" i="4"/>
  <c r="P415" i="4" s="1"/>
  <c r="M416" i="4"/>
  <c r="P416" i="4" s="1"/>
  <c r="M417" i="4"/>
  <c r="P417" i="4" s="1"/>
  <c r="M418" i="4"/>
  <c r="P418" i="4" s="1"/>
  <c r="M419" i="4"/>
  <c r="P419" i="4" s="1"/>
  <c r="M420" i="4"/>
  <c r="P420" i="4" s="1"/>
  <c r="M421" i="4"/>
  <c r="P421" i="4" s="1"/>
  <c r="M422" i="4"/>
  <c r="P422" i="4" s="1"/>
  <c r="M423" i="4"/>
  <c r="P423" i="4" s="1"/>
  <c r="M424" i="4"/>
  <c r="P424" i="4" s="1"/>
  <c r="M425" i="4"/>
  <c r="P425" i="4" s="1"/>
  <c r="M426" i="4"/>
  <c r="P426" i="4" s="1"/>
  <c r="M427" i="4"/>
  <c r="P427" i="4" s="1"/>
  <c r="M428" i="4"/>
  <c r="P428" i="4" s="1"/>
  <c r="M429" i="4"/>
  <c r="P429" i="4" s="1"/>
  <c r="M430" i="4"/>
  <c r="P430" i="4" s="1"/>
  <c r="M431" i="4"/>
  <c r="P431" i="4" s="1"/>
  <c r="M432" i="4"/>
  <c r="P432" i="4" s="1"/>
  <c r="M433" i="4"/>
  <c r="P433" i="4" s="1"/>
  <c r="M434" i="4"/>
  <c r="P434" i="4" s="1"/>
  <c r="M435" i="4"/>
  <c r="P435" i="4" s="1"/>
  <c r="M436" i="4"/>
  <c r="P436" i="4" s="1"/>
  <c r="M437" i="4"/>
  <c r="P437" i="4" s="1"/>
  <c r="M438" i="4"/>
  <c r="P438" i="4" s="1"/>
  <c r="M439" i="4"/>
  <c r="P439" i="4" s="1"/>
  <c r="M440" i="4"/>
  <c r="P440" i="4" s="1"/>
  <c r="M441" i="4"/>
  <c r="P441" i="4" s="1"/>
  <c r="M442" i="4"/>
  <c r="P442" i="4" s="1"/>
  <c r="M443" i="4"/>
  <c r="P443" i="4" s="1"/>
  <c r="M444" i="4"/>
  <c r="P444" i="4" s="1"/>
  <c r="M445" i="4"/>
  <c r="P445" i="4" s="1"/>
  <c r="M446" i="4"/>
  <c r="P446" i="4" s="1"/>
  <c r="M447" i="4"/>
  <c r="P447" i="4" s="1"/>
  <c r="M448" i="4"/>
  <c r="P448" i="4" s="1"/>
  <c r="M449" i="4"/>
  <c r="P449" i="4" s="1"/>
  <c r="M450" i="4"/>
  <c r="P450" i="4" s="1"/>
  <c r="M451" i="4"/>
  <c r="P451" i="4" s="1"/>
  <c r="M452" i="4"/>
  <c r="P452" i="4" s="1"/>
  <c r="M453" i="4"/>
  <c r="P453" i="4" s="1"/>
  <c r="M454" i="4"/>
  <c r="P454" i="4" s="1"/>
  <c r="M455" i="4"/>
  <c r="P455" i="4" s="1"/>
  <c r="M456" i="4"/>
  <c r="P456" i="4" s="1"/>
  <c r="M457" i="4"/>
  <c r="P457" i="4" s="1"/>
  <c r="M458" i="4"/>
  <c r="P458" i="4" s="1"/>
  <c r="M459" i="4"/>
  <c r="P459" i="4" s="1"/>
  <c r="M460" i="4"/>
  <c r="P460" i="4" s="1"/>
  <c r="M461" i="4"/>
  <c r="P461" i="4" s="1"/>
  <c r="M462" i="4"/>
  <c r="P462" i="4" s="1"/>
  <c r="M463" i="4"/>
  <c r="P463" i="4" s="1"/>
  <c r="M464" i="4"/>
  <c r="P464" i="4" s="1"/>
  <c r="M465" i="4"/>
  <c r="P465" i="4" s="1"/>
  <c r="M466" i="4"/>
  <c r="P466" i="4" s="1"/>
  <c r="M467" i="4"/>
  <c r="P467" i="4" s="1"/>
  <c r="M468" i="4"/>
  <c r="P468" i="4" s="1"/>
  <c r="M469" i="4"/>
  <c r="P469" i="4" s="1"/>
  <c r="M470" i="4"/>
  <c r="P470" i="4" s="1"/>
  <c r="M471" i="4"/>
  <c r="P471" i="4" s="1"/>
  <c r="M472" i="4"/>
  <c r="P472" i="4" s="1"/>
  <c r="M473" i="4"/>
  <c r="P473" i="4" s="1"/>
  <c r="M474" i="4"/>
  <c r="P474" i="4" s="1"/>
  <c r="M475" i="4"/>
  <c r="P475" i="4" s="1"/>
  <c r="M476" i="4"/>
  <c r="P476" i="4" s="1"/>
  <c r="M477" i="4"/>
  <c r="P477" i="4" s="1"/>
  <c r="M478" i="4"/>
  <c r="P478" i="4" s="1"/>
  <c r="M479" i="4"/>
  <c r="P479" i="4" s="1"/>
  <c r="M480" i="4"/>
  <c r="P480" i="4" s="1"/>
  <c r="M481" i="4"/>
  <c r="P481" i="4" s="1"/>
  <c r="M482" i="4"/>
  <c r="P482" i="4" s="1"/>
  <c r="M483" i="4"/>
  <c r="P483" i="4" s="1"/>
  <c r="M484" i="4"/>
  <c r="P484" i="4" s="1"/>
  <c r="M485" i="4"/>
  <c r="P485" i="4" s="1"/>
  <c r="M486" i="4"/>
  <c r="P486" i="4" s="1"/>
  <c r="M487" i="4"/>
  <c r="P487" i="4" s="1"/>
  <c r="M488" i="4"/>
  <c r="P488" i="4" s="1"/>
  <c r="M489" i="4"/>
  <c r="P489" i="4" s="1"/>
  <c r="M490" i="4"/>
  <c r="P490" i="4" s="1"/>
  <c r="M491" i="4"/>
  <c r="P491" i="4" s="1"/>
  <c r="M492" i="4"/>
  <c r="P492" i="4" s="1"/>
  <c r="M493" i="4"/>
  <c r="P493" i="4" s="1"/>
  <c r="M494" i="4"/>
  <c r="P494" i="4" s="1"/>
  <c r="M495" i="4"/>
  <c r="P495" i="4" s="1"/>
  <c r="M496" i="4"/>
  <c r="P496" i="4" s="1"/>
  <c r="M497" i="4"/>
  <c r="P497" i="4" s="1"/>
  <c r="M498" i="4"/>
  <c r="P498" i="4" s="1"/>
  <c r="M499" i="4"/>
  <c r="P499" i="4" s="1"/>
  <c r="M500" i="4"/>
  <c r="P500" i="4" s="1"/>
  <c r="M501" i="4"/>
  <c r="P501" i="4" s="1"/>
  <c r="M502" i="4"/>
  <c r="P502" i="4" s="1"/>
  <c r="M503" i="4"/>
  <c r="P503" i="4" s="1"/>
  <c r="M504" i="4"/>
  <c r="P504" i="4" s="1"/>
  <c r="M505" i="4"/>
  <c r="P505" i="4" s="1"/>
  <c r="M506" i="4"/>
  <c r="P506" i="4" s="1"/>
  <c r="M507" i="4"/>
  <c r="P507" i="4" s="1"/>
  <c r="M508" i="4"/>
  <c r="P508" i="4" s="1"/>
  <c r="M509" i="4"/>
  <c r="P509" i="4" s="1"/>
  <c r="M510" i="4"/>
  <c r="P510" i="4" s="1"/>
  <c r="M511" i="4"/>
  <c r="P511" i="4" s="1"/>
  <c r="M512" i="4"/>
  <c r="P512" i="4" s="1"/>
  <c r="M513" i="4"/>
  <c r="P513" i="4" s="1"/>
  <c r="M514" i="4"/>
  <c r="P514" i="4" s="1"/>
  <c r="M515" i="4"/>
  <c r="P515" i="4" s="1"/>
  <c r="M516" i="4"/>
  <c r="P516" i="4" s="1"/>
  <c r="M517" i="4"/>
  <c r="P517" i="4" s="1"/>
  <c r="M518" i="4"/>
  <c r="P518" i="4" s="1"/>
  <c r="M519" i="4"/>
  <c r="P519" i="4" s="1"/>
  <c r="M520" i="4"/>
  <c r="P520" i="4" s="1"/>
  <c r="M521" i="4"/>
  <c r="P521" i="4" s="1"/>
  <c r="M522" i="4"/>
  <c r="P522" i="4" s="1"/>
  <c r="M523" i="4"/>
  <c r="P523" i="4" s="1"/>
  <c r="M524" i="4"/>
  <c r="P524" i="4" s="1"/>
  <c r="M525" i="4"/>
  <c r="P525" i="4" s="1"/>
  <c r="M526" i="4"/>
  <c r="P526" i="4" s="1"/>
  <c r="M527" i="4"/>
  <c r="P527" i="4" s="1"/>
  <c r="M528" i="4"/>
  <c r="P528" i="4" s="1"/>
  <c r="M529" i="4"/>
  <c r="P529" i="4" s="1"/>
  <c r="M530" i="4"/>
  <c r="P530" i="4" s="1"/>
  <c r="M531" i="4"/>
  <c r="P531" i="4" s="1"/>
  <c r="M532" i="4"/>
  <c r="P532" i="4" s="1"/>
  <c r="M533" i="4"/>
  <c r="P533" i="4" s="1"/>
  <c r="M534" i="4"/>
  <c r="P534" i="4" s="1"/>
  <c r="M535" i="4"/>
  <c r="P535" i="4" s="1"/>
  <c r="M536" i="4"/>
  <c r="P536" i="4" s="1"/>
  <c r="M537" i="4"/>
  <c r="P537" i="4" s="1"/>
  <c r="M538" i="4"/>
  <c r="P538" i="4" s="1"/>
  <c r="M539" i="4"/>
  <c r="P539" i="4" s="1"/>
  <c r="M540" i="4"/>
  <c r="P540" i="4" s="1"/>
  <c r="M541" i="4"/>
  <c r="P541" i="4" s="1"/>
  <c r="M542" i="4"/>
  <c r="P542" i="4" s="1"/>
  <c r="M543" i="4"/>
  <c r="P543" i="4" s="1"/>
  <c r="M544" i="4"/>
  <c r="P544" i="4" s="1"/>
  <c r="M545" i="4"/>
  <c r="P545" i="4" s="1"/>
  <c r="M546" i="4"/>
  <c r="P546" i="4" s="1"/>
  <c r="M547" i="4"/>
  <c r="P547" i="4" s="1"/>
  <c r="M548" i="4"/>
  <c r="P548" i="4" s="1"/>
  <c r="M549" i="4"/>
  <c r="P549" i="4" s="1"/>
  <c r="M550" i="4"/>
  <c r="P550" i="4" s="1"/>
  <c r="M551" i="4"/>
  <c r="P551" i="4" s="1"/>
  <c r="M552" i="4"/>
  <c r="P552" i="4" s="1"/>
  <c r="M553" i="4"/>
  <c r="P553" i="4" s="1"/>
  <c r="M554" i="4"/>
  <c r="P554" i="4" s="1"/>
  <c r="M555" i="4"/>
  <c r="P555" i="4" s="1"/>
  <c r="M556" i="4"/>
  <c r="P556" i="4" s="1"/>
  <c r="M557" i="4"/>
  <c r="P557" i="4" s="1"/>
  <c r="M558" i="4"/>
  <c r="P558" i="4" s="1"/>
  <c r="M559" i="4"/>
  <c r="P559" i="4" s="1"/>
  <c r="M560" i="4"/>
  <c r="P560" i="4" s="1"/>
  <c r="M561" i="4"/>
  <c r="P561" i="4" s="1"/>
  <c r="M562" i="4"/>
  <c r="P562" i="4" s="1"/>
  <c r="M563" i="4"/>
  <c r="P563" i="4" s="1"/>
  <c r="M564" i="4"/>
  <c r="P564" i="4" s="1"/>
  <c r="M565" i="4"/>
  <c r="P565" i="4" s="1"/>
  <c r="M566" i="4"/>
  <c r="P566" i="4" s="1"/>
  <c r="M567" i="4"/>
  <c r="P567" i="4" s="1"/>
  <c r="M568" i="4"/>
  <c r="P568" i="4" s="1"/>
  <c r="M569" i="4"/>
  <c r="P569" i="4" s="1"/>
  <c r="M570" i="4"/>
  <c r="P570" i="4" s="1"/>
  <c r="M571" i="4"/>
  <c r="P571" i="4" s="1"/>
  <c r="M572" i="4"/>
  <c r="P572" i="4" s="1"/>
  <c r="M573" i="4"/>
  <c r="P573" i="4" s="1"/>
  <c r="M574" i="4"/>
  <c r="P574" i="4" s="1"/>
  <c r="M575" i="4"/>
  <c r="P575" i="4" s="1"/>
  <c r="M576" i="4"/>
  <c r="P576" i="4" s="1"/>
  <c r="M577" i="4"/>
  <c r="P577" i="4" s="1"/>
  <c r="M578" i="4"/>
  <c r="P578" i="4" s="1"/>
  <c r="M579" i="4"/>
  <c r="P579" i="4" s="1"/>
  <c r="M580" i="4"/>
  <c r="P580" i="4" s="1"/>
  <c r="M581" i="4"/>
  <c r="P581" i="4" s="1"/>
  <c r="M582" i="4"/>
  <c r="P582" i="4" s="1"/>
  <c r="M583" i="4"/>
  <c r="P583" i="4" s="1"/>
  <c r="M584" i="4"/>
  <c r="P584" i="4" s="1"/>
  <c r="M585" i="4"/>
  <c r="P585" i="4" s="1"/>
  <c r="M586" i="4"/>
  <c r="P586" i="4" s="1"/>
  <c r="M587" i="4"/>
  <c r="P587" i="4" s="1"/>
  <c r="M588" i="4"/>
  <c r="P588" i="4" s="1"/>
  <c r="M589" i="4"/>
  <c r="P589" i="4" s="1"/>
  <c r="M590" i="4"/>
  <c r="P590" i="4" s="1"/>
  <c r="M591" i="4"/>
  <c r="P591" i="4" s="1"/>
  <c r="M592" i="4"/>
  <c r="P592" i="4" s="1"/>
  <c r="M593" i="4"/>
  <c r="P593" i="4" s="1"/>
  <c r="M594" i="4"/>
  <c r="P594" i="4" s="1"/>
  <c r="M595" i="4"/>
  <c r="P595" i="4" s="1"/>
  <c r="M596" i="4"/>
  <c r="P596" i="4" s="1"/>
  <c r="M597" i="4"/>
  <c r="P597" i="4" s="1"/>
  <c r="M598" i="4"/>
  <c r="P598" i="4" s="1"/>
  <c r="M599" i="4"/>
  <c r="P599" i="4" s="1"/>
  <c r="M600" i="4"/>
  <c r="P600" i="4" s="1"/>
  <c r="M601" i="4"/>
  <c r="P601" i="4" s="1"/>
  <c r="M602" i="4"/>
  <c r="P602" i="4" s="1"/>
  <c r="M603" i="4"/>
  <c r="P603" i="4" s="1"/>
  <c r="M604" i="4"/>
  <c r="P604" i="4" s="1"/>
  <c r="M605" i="4"/>
  <c r="P605" i="4" s="1"/>
  <c r="M606" i="4"/>
  <c r="P606" i="4" s="1"/>
  <c r="M607" i="4"/>
  <c r="P607" i="4" s="1"/>
  <c r="M608" i="4"/>
  <c r="P608" i="4" s="1"/>
  <c r="M609" i="4"/>
  <c r="P609" i="4" s="1"/>
  <c r="M610" i="4"/>
  <c r="P610" i="4" s="1"/>
  <c r="M611" i="4"/>
  <c r="P611" i="4" s="1"/>
  <c r="M612" i="4"/>
  <c r="P612" i="4" s="1"/>
  <c r="M613" i="4"/>
  <c r="P613" i="4" s="1"/>
  <c r="M614" i="4"/>
  <c r="P614" i="4" s="1"/>
  <c r="M615" i="4"/>
  <c r="P615" i="4" s="1"/>
  <c r="M616" i="4"/>
  <c r="P616" i="4" s="1"/>
  <c r="M617" i="4"/>
  <c r="P617" i="4" s="1"/>
  <c r="M618" i="4"/>
  <c r="P618" i="4" s="1"/>
  <c r="M619" i="4"/>
  <c r="P619" i="4" s="1"/>
  <c r="M620" i="4"/>
  <c r="P620" i="4" s="1"/>
  <c r="M621" i="4"/>
  <c r="P621" i="4" s="1"/>
  <c r="M622" i="4"/>
  <c r="P622" i="4" s="1"/>
  <c r="M623" i="4"/>
  <c r="P623" i="4" s="1"/>
  <c r="M624" i="4"/>
  <c r="P624" i="4" s="1"/>
  <c r="M625" i="4"/>
  <c r="P625" i="4" s="1"/>
  <c r="M626" i="4"/>
  <c r="P626" i="4" s="1"/>
  <c r="M627" i="4"/>
  <c r="P627" i="4" s="1"/>
  <c r="M628" i="4"/>
  <c r="P628" i="4" s="1"/>
  <c r="M629" i="4"/>
  <c r="P629" i="4" s="1"/>
  <c r="M630" i="4"/>
  <c r="P630" i="4" s="1"/>
  <c r="M631" i="4"/>
  <c r="P631" i="4" s="1"/>
  <c r="M632" i="4"/>
  <c r="P632" i="4" s="1"/>
  <c r="M633" i="4"/>
  <c r="P633" i="4" s="1"/>
  <c r="M634" i="4"/>
  <c r="P634" i="4" s="1"/>
  <c r="M635" i="4"/>
  <c r="P635" i="4" s="1"/>
  <c r="M636" i="4"/>
  <c r="P636" i="4" s="1"/>
  <c r="M637" i="4"/>
  <c r="P637" i="4" s="1"/>
  <c r="M638" i="4"/>
  <c r="P638" i="4" s="1"/>
  <c r="M639" i="4"/>
  <c r="P639" i="4" s="1"/>
  <c r="M640" i="4"/>
  <c r="P640" i="4" s="1"/>
  <c r="M641" i="4"/>
  <c r="P641" i="4" s="1"/>
  <c r="M642" i="4"/>
  <c r="P642" i="4" s="1"/>
  <c r="M643" i="4"/>
  <c r="P643" i="4" s="1"/>
  <c r="M644" i="4"/>
  <c r="P644" i="4" s="1"/>
  <c r="M645" i="4"/>
  <c r="P645" i="4" s="1"/>
  <c r="M646" i="4"/>
  <c r="P646" i="4" s="1"/>
  <c r="M647" i="4"/>
  <c r="P647" i="4" s="1"/>
  <c r="M648" i="4"/>
  <c r="P648" i="4" s="1"/>
  <c r="M649" i="4"/>
  <c r="P649" i="4" s="1"/>
  <c r="M650" i="4"/>
  <c r="P650" i="4" s="1"/>
  <c r="M651" i="4"/>
  <c r="P651" i="4" s="1"/>
  <c r="M652" i="4"/>
  <c r="P652" i="4" s="1"/>
  <c r="M653" i="4"/>
  <c r="P653" i="4" s="1"/>
  <c r="M654" i="4"/>
  <c r="P654" i="4" s="1"/>
  <c r="M655" i="4"/>
  <c r="P655" i="4" s="1"/>
  <c r="M656" i="4"/>
  <c r="P656" i="4" s="1"/>
  <c r="M657" i="4"/>
  <c r="P657" i="4" s="1"/>
  <c r="M658" i="4"/>
  <c r="P658" i="4" s="1"/>
  <c r="M659" i="4"/>
  <c r="P659" i="4" s="1"/>
  <c r="M660" i="4"/>
  <c r="P660" i="4" s="1"/>
  <c r="M661" i="4"/>
  <c r="P661" i="4" s="1"/>
  <c r="M662" i="4"/>
  <c r="P662" i="4" s="1"/>
  <c r="M663" i="4"/>
  <c r="P663" i="4" s="1"/>
  <c r="M664" i="4"/>
  <c r="P664" i="4" s="1"/>
  <c r="M665" i="4"/>
  <c r="P665" i="4" s="1"/>
  <c r="M666" i="4"/>
  <c r="P666" i="4" s="1"/>
  <c r="M667" i="4"/>
  <c r="P667" i="4" s="1"/>
  <c r="M668" i="4"/>
  <c r="P668" i="4" s="1"/>
  <c r="M669" i="4"/>
  <c r="P669" i="4" s="1"/>
  <c r="M670" i="4"/>
  <c r="P670" i="4" s="1"/>
  <c r="M671" i="4"/>
  <c r="P671" i="4" s="1"/>
  <c r="M672" i="4"/>
  <c r="P672" i="4" s="1"/>
  <c r="M673" i="4"/>
  <c r="P673" i="4" s="1"/>
  <c r="M674" i="4"/>
  <c r="P674" i="4" s="1"/>
  <c r="M675" i="4"/>
  <c r="P675" i="4" s="1"/>
  <c r="M676" i="4"/>
  <c r="P676" i="4" s="1"/>
  <c r="M677" i="4"/>
  <c r="P677" i="4" s="1"/>
  <c r="M678" i="4"/>
  <c r="P678" i="4" s="1"/>
  <c r="M679" i="4"/>
  <c r="P679" i="4" s="1"/>
  <c r="M680" i="4"/>
  <c r="P680" i="4" s="1"/>
  <c r="M681" i="4"/>
  <c r="P681" i="4" s="1"/>
  <c r="M682" i="4"/>
  <c r="P682" i="4" s="1"/>
  <c r="M683" i="4"/>
  <c r="P683" i="4" s="1"/>
  <c r="M684" i="4"/>
  <c r="P684" i="4" s="1"/>
  <c r="M685" i="4"/>
  <c r="P685" i="4" s="1"/>
  <c r="M686" i="4"/>
  <c r="P686" i="4" s="1"/>
  <c r="M687" i="4"/>
  <c r="P687" i="4" s="1"/>
  <c r="M688" i="4"/>
  <c r="P688" i="4" s="1"/>
  <c r="M689" i="4"/>
  <c r="P689" i="4" s="1"/>
  <c r="M690" i="4"/>
  <c r="P690" i="4" s="1"/>
  <c r="M691" i="4"/>
  <c r="P691" i="4" s="1"/>
  <c r="M692" i="4"/>
  <c r="P692" i="4" s="1"/>
  <c r="M693" i="4"/>
  <c r="P693" i="4" s="1"/>
  <c r="M694" i="4"/>
  <c r="P694" i="4" s="1"/>
  <c r="M695" i="4"/>
  <c r="P695" i="4" s="1"/>
  <c r="M696" i="4"/>
  <c r="P696" i="4" s="1"/>
  <c r="M697" i="4"/>
  <c r="P697" i="4" s="1"/>
  <c r="M698" i="4"/>
  <c r="P698" i="4" s="1"/>
  <c r="M699" i="4"/>
  <c r="P699" i="4" s="1"/>
  <c r="M700" i="4"/>
  <c r="P700" i="4" s="1"/>
  <c r="M701" i="4"/>
  <c r="P701" i="4" s="1"/>
  <c r="M702" i="4"/>
  <c r="P702" i="4" s="1"/>
  <c r="M703" i="4"/>
  <c r="P703" i="4" s="1"/>
  <c r="M704" i="4"/>
  <c r="P704" i="4" s="1"/>
  <c r="M705" i="4"/>
  <c r="P705" i="4" s="1"/>
  <c r="M706" i="4"/>
  <c r="P706" i="4" s="1"/>
  <c r="M707" i="4"/>
  <c r="P707" i="4" s="1"/>
  <c r="M708" i="4"/>
  <c r="P708" i="4" s="1"/>
  <c r="M709" i="4"/>
  <c r="P709" i="4" s="1"/>
  <c r="M710" i="4"/>
  <c r="P710" i="4" s="1"/>
  <c r="M711" i="4"/>
  <c r="P711" i="4" s="1"/>
  <c r="M712" i="4"/>
  <c r="P712" i="4" s="1"/>
  <c r="M713" i="4"/>
  <c r="P713" i="4" s="1"/>
  <c r="M714" i="4"/>
  <c r="P714" i="4" s="1"/>
  <c r="M715" i="4"/>
  <c r="P715" i="4" s="1"/>
  <c r="M716" i="4"/>
  <c r="P716" i="4" s="1"/>
  <c r="M717" i="4"/>
  <c r="P717" i="4" s="1"/>
  <c r="M718" i="4"/>
  <c r="P718" i="4" s="1"/>
  <c r="M719" i="4"/>
  <c r="P719" i="4" s="1"/>
  <c r="M720" i="4"/>
  <c r="P720" i="4" s="1"/>
  <c r="M721" i="4"/>
  <c r="P721" i="4" s="1"/>
  <c r="M722" i="4"/>
  <c r="P722" i="4" s="1"/>
  <c r="M723" i="4"/>
  <c r="P723" i="4" s="1"/>
  <c r="M724" i="4"/>
  <c r="P724" i="4" s="1"/>
  <c r="M725" i="4"/>
  <c r="P725" i="4" s="1"/>
  <c r="M726" i="4"/>
  <c r="P726" i="4" s="1"/>
  <c r="M727" i="4"/>
  <c r="P727" i="4" s="1"/>
  <c r="M728" i="4"/>
  <c r="P728" i="4" s="1"/>
  <c r="M729" i="4"/>
  <c r="P729" i="4" s="1"/>
  <c r="M730" i="4"/>
  <c r="P730" i="4" s="1"/>
  <c r="M731" i="4"/>
  <c r="P731" i="4" s="1"/>
  <c r="M732" i="4"/>
  <c r="P732" i="4" s="1"/>
  <c r="M733" i="4"/>
  <c r="P733" i="4" s="1"/>
  <c r="M734" i="4"/>
  <c r="P734" i="4" s="1"/>
  <c r="M735" i="4"/>
  <c r="P735" i="4" s="1"/>
  <c r="M736" i="4"/>
  <c r="P736" i="4" s="1"/>
  <c r="M737" i="4"/>
  <c r="P737" i="4" s="1"/>
  <c r="M738" i="4"/>
  <c r="P738" i="4" s="1"/>
  <c r="M739" i="4"/>
  <c r="P739" i="4" s="1"/>
  <c r="M740" i="4"/>
  <c r="P740" i="4" s="1"/>
  <c r="M741" i="4"/>
  <c r="P741" i="4" s="1"/>
  <c r="M742" i="4"/>
  <c r="P742" i="4" s="1"/>
  <c r="M743" i="4"/>
  <c r="P743" i="4" s="1"/>
  <c r="M744" i="4"/>
  <c r="P744" i="4" s="1"/>
  <c r="M745" i="4"/>
  <c r="P745" i="4" s="1"/>
  <c r="M746" i="4"/>
  <c r="P746" i="4" s="1"/>
  <c r="M747" i="4"/>
  <c r="P747" i="4" s="1"/>
  <c r="M748" i="4"/>
  <c r="P748" i="4" s="1"/>
  <c r="M749" i="4"/>
  <c r="P749" i="4" s="1"/>
  <c r="M750" i="4"/>
  <c r="P750" i="4" s="1"/>
  <c r="M751" i="4"/>
  <c r="P751" i="4" s="1"/>
  <c r="M752" i="4"/>
  <c r="P752" i="4" s="1"/>
  <c r="M753" i="4"/>
  <c r="P753" i="4" s="1"/>
  <c r="M754" i="4"/>
  <c r="P754" i="4" s="1"/>
  <c r="M755" i="4"/>
  <c r="P755" i="4" s="1"/>
  <c r="M756" i="4"/>
  <c r="P756" i="4" s="1"/>
  <c r="M757" i="4"/>
  <c r="P757" i="4" s="1"/>
  <c r="M758" i="4"/>
  <c r="P758" i="4" s="1"/>
  <c r="M759" i="4"/>
  <c r="P759" i="4" s="1"/>
  <c r="M760" i="4"/>
  <c r="P760" i="4" s="1"/>
  <c r="M761" i="4"/>
  <c r="P761" i="4" s="1"/>
  <c r="M762" i="4"/>
  <c r="P762" i="4" s="1"/>
  <c r="M763" i="4"/>
  <c r="P763" i="4" s="1"/>
  <c r="M764" i="4"/>
  <c r="P764" i="4" s="1"/>
  <c r="M765" i="4"/>
  <c r="P765" i="4" s="1"/>
  <c r="M766" i="4"/>
  <c r="P766" i="4" s="1"/>
  <c r="M767" i="4"/>
  <c r="P767" i="4" s="1"/>
  <c r="M768" i="4"/>
  <c r="P768" i="4" s="1"/>
  <c r="M769" i="4"/>
  <c r="P769" i="4" s="1"/>
  <c r="M770" i="4"/>
  <c r="P770" i="4" s="1"/>
  <c r="M771" i="4"/>
  <c r="P771" i="4" s="1"/>
  <c r="M772" i="4"/>
  <c r="P772" i="4" s="1"/>
  <c r="M773" i="4"/>
  <c r="P773" i="4" s="1"/>
  <c r="M774" i="4"/>
  <c r="P774" i="4" s="1"/>
  <c r="M775" i="4"/>
  <c r="P775" i="4" s="1"/>
  <c r="M776" i="4"/>
  <c r="P776" i="4" s="1"/>
  <c r="M777" i="4"/>
  <c r="P777" i="4" s="1"/>
  <c r="M778" i="4"/>
  <c r="P778" i="4" s="1"/>
  <c r="M779" i="4"/>
  <c r="P779" i="4" s="1"/>
  <c r="M780" i="4"/>
  <c r="P780" i="4" s="1"/>
  <c r="M781" i="4"/>
  <c r="P781" i="4" s="1"/>
  <c r="M782" i="4"/>
  <c r="P782" i="4" s="1"/>
  <c r="M783" i="4"/>
  <c r="P783" i="4" s="1"/>
  <c r="M784" i="4"/>
  <c r="P784" i="4" s="1"/>
  <c r="M785" i="4"/>
  <c r="P785" i="4" s="1"/>
  <c r="M786" i="4"/>
  <c r="P786" i="4" s="1"/>
  <c r="M787" i="4"/>
  <c r="P787" i="4" s="1"/>
  <c r="M788" i="4"/>
  <c r="P788" i="4" s="1"/>
  <c r="M789" i="4"/>
  <c r="P789" i="4" s="1"/>
  <c r="M790" i="4"/>
  <c r="P790" i="4" s="1"/>
  <c r="M791" i="4"/>
  <c r="P791" i="4" s="1"/>
  <c r="M792" i="4"/>
  <c r="P792" i="4" s="1"/>
  <c r="M793" i="4"/>
  <c r="P793" i="4" s="1"/>
  <c r="M794" i="4"/>
  <c r="P794" i="4" s="1"/>
  <c r="M795" i="4"/>
  <c r="P795" i="4" s="1"/>
  <c r="M796" i="4"/>
  <c r="P796" i="4" s="1"/>
  <c r="M797" i="4"/>
  <c r="P797" i="4" s="1"/>
  <c r="M798" i="4"/>
  <c r="P798" i="4" s="1"/>
  <c r="M799" i="4"/>
  <c r="P799" i="4" s="1"/>
  <c r="M800" i="4"/>
  <c r="P800" i="4" s="1"/>
  <c r="M801" i="4"/>
  <c r="P801" i="4" s="1"/>
  <c r="M802" i="4"/>
  <c r="P802" i="4" s="1"/>
  <c r="M803" i="4"/>
  <c r="P803" i="4" s="1"/>
  <c r="M804" i="4"/>
  <c r="P804" i="4" s="1"/>
  <c r="M805" i="4"/>
  <c r="P805" i="4" s="1"/>
  <c r="M806" i="4"/>
  <c r="P806" i="4" s="1"/>
  <c r="M807" i="4"/>
  <c r="P807" i="4" s="1"/>
  <c r="M808" i="4"/>
  <c r="P808" i="4" s="1"/>
  <c r="M809" i="4"/>
  <c r="P809" i="4" s="1"/>
  <c r="M810" i="4"/>
  <c r="P810" i="4" s="1"/>
  <c r="M811" i="4"/>
  <c r="P811" i="4" s="1"/>
  <c r="M812" i="4"/>
  <c r="P812" i="4" s="1"/>
  <c r="M813" i="4"/>
  <c r="P813" i="4" s="1"/>
  <c r="M814" i="4"/>
  <c r="P814" i="4" s="1"/>
  <c r="M815" i="4"/>
  <c r="P815" i="4" s="1"/>
  <c r="M816" i="4"/>
  <c r="P816" i="4" s="1"/>
  <c r="M817" i="4"/>
  <c r="P817" i="4" s="1"/>
  <c r="M818" i="4"/>
  <c r="P818" i="4" s="1"/>
  <c r="M819" i="4"/>
  <c r="P819" i="4" s="1"/>
  <c r="M820" i="4"/>
  <c r="P820" i="4" s="1"/>
  <c r="M821" i="4"/>
  <c r="P821" i="4" s="1"/>
  <c r="M822" i="4"/>
  <c r="P822" i="4" s="1"/>
  <c r="M823" i="4"/>
  <c r="P823" i="4" s="1"/>
  <c r="M824" i="4"/>
  <c r="P824" i="4" s="1"/>
  <c r="M825" i="4"/>
  <c r="P825" i="4" s="1"/>
  <c r="M826" i="4"/>
  <c r="P826" i="4" s="1"/>
  <c r="M827" i="4"/>
  <c r="P827" i="4" s="1"/>
  <c r="M828" i="4"/>
  <c r="P828" i="4" s="1"/>
  <c r="M829" i="4"/>
  <c r="P829" i="4" s="1"/>
  <c r="M830" i="4"/>
  <c r="P830" i="4" s="1"/>
  <c r="M831" i="4"/>
  <c r="P831" i="4" s="1"/>
  <c r="M832" i="4"/>
  <c r="P832" i="4" s="1"/>
  <c r="M833" i="4"/>
  <c r="P833" i="4" s="1"/>
  <c r="M834" i="4"/>
  <c r="P834" i="4" s="1"/>
  <c r="M835" i="4"/>
  <c r="P835" i="4" s="1"/>
  <c r="M836" i="4"/>
  <c r="P836" i="4" s="1"/>
  <c r="M837" i="4"/>
  <c r="P837" i="4" s="1"/>
  <c r="M838" i="4"/>
  <c r="P838" i="4" s="1"/>
  <c r="M839" i="4"/>
  <c r="P839" i="4" s="1"/>
  <c r="M840" i="4"/>
  <c r="P840" i="4" s="1"/>
  <c r="M841" i="4"/>
  <c r="P841" i="4" s="1"/>
  <c r="M842" i="4"/>
  <c r="P842" i="4" s="1"/>
  <c r="M843" i="4"/>
  <c r="P843" i="4" s="1"/>
  <c r="M844" i="4"/>
  <c r="P844" i="4" s="1"/>
  <c r="M845" i="4"/>
  <c r="P845" i="4" s="1"/>
  <c r="M846" i="4"/>
  <c r="P846" i="4" s="1"/>
  <c r="M847" i="4"/>
  <c r="P847" i="4" s="1"/>
  <c r="M848" i="4"/>
  <c r="P848" i="4" s="1"/>
  <c r="M849" i="4"/>
  <c r="P849" i="4" s="1"/>
  <c r="M850" i="4"/>
  <c r="P850" i="4" s="1"/>
  <c r="M851" i="4"/>
  <c r="P851" i="4" s="1"/>
  <c r="M852" i="4"/>
  <c r="P852" i="4" s="1"/>
  <c r="M853" i="4"/>
  <c r="P853" i="4" s="1"/>
  <c r="M854" i="4"/>
  <c r="P854" i="4" s="1"/>
  <c r="M855" i="4"/>
  <c r="P855" i="4" s="1"/>
  <c r="M856" i="4"/>
  <c r="P856" i="4" s="1"/>
  <c r="M857" i="4"/>
  <c r="P857" i="4" s="1"/>
  <c r="M858" i="4"/>
  <c r="P858" i="4" s="1"/>
  <c r="M859" i="4"/>
  <c r="P859" i="4" s="1"/>
  <c r="M860" i="4"/>
  <c r="P860" i="4" s="1"/>
  <c r="M861" i="4"/>
  <c r="P861" i="4" s="1"/>
  <c r="M862" i="4"/>
  <c r="P862" i="4" s="1"/>
  <c r="M863" i="4"/>
  <c r="P863" i="4" s="1"/>
  <c r="M864" i="4"/>
  <c r="P864" i="4" s="1"/>
  <c r="M865" i="4"/>
  <c r="P865" i="4" s="1"/>
  <c r="M866" i="4"/>
  <c r="P866" i="4" s="1"/>
  <c r="M867" i="4"/>
  <c r="P867" i="4" s="1"/>
  <c r="M868" i="4"/>
  <c r="P868" i="4" s="1"/>
  <c r="M869" i="4"/>
  <c r="P869" i="4" s="1"/>
  <c r="M870" i="4"/>
  <c r="P870" i="4" s="1"/>
  <c r="M871" i="4"/>
  <c r="P871" i="4" s="1"/>
  <c r="M872" i="4"/>
  <c r="P872" i="4" s="1"/>
  <c r="M873" i="4"/>
  <c r="P873" i="4" s="1"/>
  <c r="M874" i="4"/>
  <c r="P874" i="4" s="1"/>
  <c r="M875" i="4"/>
  <c r="P875" i="4" s="1"/>
  <c r="M876" i="4"/>
  <c r="P876" i="4" s="1"/>
  <c r="M877" i="4"/>
  <c r="P877" i="4" s="1"/>
  <c r="M878" i="4"/>
  <c r="P878" i="4" s="1"/>
  <c r="M879" i="4"/>
  <c r="P879" i="4" s="1"/>
  <c r="M880" i="4"/>
  <c r="P880" i="4" s="1"/>
  <c r="M881" i="4"/>
  <c r="P881" i="4" s="1"/>
  <c r="M882" i="4"/>
  <c r="P882" i="4" s="1"/>
  <c r="M883" i="4"/>
  <c r="P883" i="4" s="1"/>
  <c r="M884" i="4"/>
  <c r="P884" i="4" s="1"/>
  <c r="M885" i="4"/>
  <c r="P885" i="4" s="1"/>
  <c r="M886" i="4"/>
  <c r="P886" i="4" s="1"/>
  <c r="M887" i="4"/>
  <c r="P887" i="4" s="1"/>
  <c r="M888" i="4"/>
  <c r="P888" i="4" s="1"/>
  <c r="M889" i="4"/>
  <c r="P889" i="4" s="1"/>
  <c r="M890" i="4"/>
  <c r="P890" i="4" s="1"/>
  <c r="M891" i="4"/>
  <c r="P891" i="4" s="1"/>
  <c r="M892" i="4"/>
  <c r="P892" i="4" s="1"/>
  <c r="M893" i="4"/>
  <c r="P893" i="4" s="1"/>
  <c r="M894" i="4"/>
  <c r="P894" i="4" s="1"/>
  <c r="M895" i="4"/>
  <c r="P895" i="4" s="1"/>
  <c r="M896" i="4"/>
  <c r="P896" i="4" s="1"/>
  <c r="M897" i="4"/>
  <c r="P897" i="4" s="1"/>
  <c r="M898" i="4"/>
  <c r="P898" i="4" s="1"/>
  <c r="M899" i="4"/>
  <c r="P899" i="4" s="1"/>
  <c r="M900" i="4"/>
  <c r="P900" i="4" s="1"/>
  <c r="M901" i="4"/>
  <c r="P901" i="4" s="1"/>
  <c r="M902" i="4"/>
  <c r="P902" i="4" s="1"/>
  <c r="M903" i="4"/>
  <c r="P903" i="4" s="1"/>
  <c r="M904" i="4"/>
  <c r="P904" i="4" s="1"/>
  <c r="M905" i="4"/>
  <c r="P905" i="4" s="1"/>
  <c r="M906" i="4"/>
  <c r="P906" i="4" s="1"/>
  <c r="M907" i="4"/>
  <c r="P907" i="4" s="1"/>
  <c r="M908" i="4"/>
  <c r="P908" i="4" s="1"/>
  <c r="M909" i="4"/>
  <c r="P909" i="4" s="1"/>
  <c r="M910" i="4"/>
  <c r="P910" i="4" s="1"/>
  <c r="M911" i="4"/>
  <c r="P911" i="4" s="1"/>
  <c r="M912" i="4"/>
  <c r="P912" i="4" s="1"/>
  <c r="M913" i="4"/>
  <c r="P913" i="4" s="1"/>
  <c r="M914" i="4"/>
  <c r="P914" i="4" s="1"/>
  <c r="M915" i="4"/>
  <c r="P915" i="4" s="1"/>
  <c r="M916" i="4"/>
  <c r="P916" i="4" s="1"/>
  <c r="M917" i="4"/>
  <c r="P917" i="4" s="1"/>
  <c r="M918" i="4"/>
  <c r="P918" i="4" s="1"/>
  <c r="M919" i="4"/>
  <c r="P919" i="4" s="1"/>
  <c r="M920" i="4"/>
  <c r="P920" i="4" s="1"/>
  <c r="M921" i="4"/>
  <c r="P921" i="4" s="1"/>
  <c r="M922" i="4"/>
  <c r="P922" i="4" s="1"/>
  <c r="M923" i="4"/>
  <c r="P923" i="4" s="1"/>
  <c r="M924" i="4"/>
  <c r="P924" i="4" s="1"/>
  <c r="M925" i="4"/>
  <c r="P925" i="4" s="1"/>
  <c r="M926" i="4"/>
  <c r="P926" i="4" s="1"/>
  <c r="M927" i="4"/>
  <c r="P927" i="4" s="1"/>
  <c r="M928" i="4"/>
  <c r="P928" i="4" s="1"/>
  <c r="M929" i="4"/>
  <c r="P929" i="4" s="1"/>
  <c r="M930" i="4"/>
  <c r="P930" i="4" s="1"/>
  <c r="M931" i="4"/>
  <c r="P931" i="4" s="1"/>
  <c r="M932" i="4"/>
  <c r="P932" i="4" s="1"/>
  <c r="M933" i="4"/>
  <c r="P933" i="4" s="1"/>
  <c r="M934" i="4"/>
  <c r="P934" i="4" s="1"/>
  <c r="M935" i="4"/>
  <c r="P935" i="4" s="1"/>
  <c r="M936" i="4"/>
  <c r="P936" i="4" s="1"/>
  <c r="M937" i="4"/>
  <c r="P937" i="4" s="1"/>
  <c r="M938" i="4"/>
  <c r="P938" i="4" s="1"/>
  <c r="M939" i="4"/>
  <c r="P939" i="4" s="1"/>
  <c r="M940" i="4"/>
  <c r="P940" i="4" s="1"/>
  <c r="M941" i="4"/>
  <c r="P941" i="4" s="1"/>
  <c r="M942" i="4"/>
  <c r="P942" i="4" s="1"/>
  <c r="M943" i="4"/>
  <c r="P943" i="4" s="1"/>
  <c r="M944" i="4"/>
  <c r="P944" i="4" s="1"/>
  <c r="M945" i="4"/>
  <c r="P945" i="4" s="1"/>
  <c r="M946" i="4"/>
  <c r="P946" i="4" s="1"/>
  <c r="M947" i="4"/>
  <c r="P947" i="4" s="1"/>
  <c r="M948" i="4"/>
  <c r="P948" i="4" s="1"/>
  <c r="M949" i="4"/>
  <c r="P949" i="4" s="1"/>
  <c r="M950" i="4"/>
  <c r="P950" i="4" s="1"/>
  <c r="M951" i="4"/>
  <c r="P951" i="4" s="1"/>
  <c r="M952" i="4"/>
  <c r="P952" i="4" s="1"/>
  <c r="M953" i="4"/>
  <c r="P953" i="4" s="1"/>
  <c r="M954" i="4"/>
  <c r="P954" i="4" s="1"/>
  <c r="M955" i="4"/>
  <c r="P955" i="4" s="1"/>
  <c r="M956" i="4"/>
  <c r="P956" i="4" s="1"/>
  <c r="M957" i="4"/>
  <c r="P957" i="4" s="1"/>
  <c r="M958" i="4"/>
  <c r="P958" i="4" s="1"/>
  <c r="M959" i="4"/>
  <c r="P959" i="4" s="1"/>
  <c r="M960" i="4"/>
  <c r="P960" i="4" s="1"/>
  <c r="M961" i="4"/>
  <c r="P961" i="4" s="1"/>
  <c r="M962" i="4"/>
  <c r="P962" i="4" s="1"/>
  <c r="M963" i="4"/>
  <c r="P963" i="4" s="1"/>
  <c r="M964" i="4"/>
  <c r="P964" i="4" s="1"/>
  <c r="M965" i="4"/>
  <c r="P965" i="4" s="1"/>
  <c r="M966" i="4"/>
  <c r="P966" i="4" s="1"/>
  <c r="M967" i="4"/>
  <c r="P967" i="4" s="1"/>
  <c r="M968" i="4"/>
  <c r="P968" i="4" s="1"/>
  <c r="M969" i="4"/>
  <c r="P969" i="4" s="1"/>
  <c r="M970" i="4"/>
  <c r="P970" i="4" s="1"/>
  <c r="M971" i="4"/>
  <c r="P971" i="4" s="1"/>
  <c r="M972" i="4"/>
  <c r="P972" i="4" s="1"/>
  <c r="M973" i="4"/>
  <c r="P973" i="4" s="1"/>
  <c r="M974" i="4"/>
  <c r="P974" i="4" s="1"/>
  <c r="M975" i="4"/>
  <c r="P975" i="4" s="1"/>
  <c r="M976" i="4"/>
  <c r="P976" i="4" s="1"/>
  <c r="M977" i="4"/>
  <c r="P977" i="4" s="1"/>
  <c r="M978" i="4"/>
  <c r="P978" i="4" s="1"/>
  <c r="M979" i="4"/>
  <c r="P979" i="4" s="1"/>
  <c r="M980" i="4"/>
  <c r="P980" i="4" s="1"/>
  <c r="M981" i="4"/>
  <c r="P981" i="4" s="1"/>
  <c r="M982" i="4"/>
  <c r="P982" i="4" s="1"/>
  <c r="M983" i="4"/>
  <c r="P983" i="4" s="1"/>
  <c r="M984" i="4"/>
  <c r="P984" i="4" s="1"/>
  <c r="M985" i="4"/>
  <c r="P985" i="4" s="1"/>
  <c r="M986" i="4"/>
  <c r="P986" i="4" s="1"/>
  <c r="M987" i="4"/>
  <c r="P987" i="4" s="1"/>
  <c r="M988" i="4"/>
  <c r="P988" i="4" s="1"/>
  <c r="M989" i="4"/>
  <c r="P989" i="4" s="1"/>
  <c r="M990" i="4"/>
  <c r="P990" i="4" s="1"/>
  <c r="M991" i="4"/>
  <c r="P991" i="4" s="1"/>
  <c r="M992" i="4"/>
  <c r="P992" i="4" s="1"/>
  <c r="M993" i="4"/>
  <c r="P993" i="4" s="1"/>
  <c r="M994" i="4"/>
  <c r="P994" i="4" s="1"/>
  <c r="M995" i="4"/>
  <c r="P995" i="4" s="1"/>
  <c r="M996" i="4"/>
  <c r="P996" i="4" s="1"/>
  <c r="M997" i="4"/>
  <c r="P997" i="4" s="1"/>
  <c r="M998" i="4"/>
  <c r="P998" i="4" s="1"/>
  <c r="M999" i="4"/>
  <c r="P999" i="4" s="1"/>
  <c r="M1000" i="4"/>
  <c r="P1000" i="4" s="1"/>
  <c r="M1001" i="4"/>
  <c r="P1001" i="4" s="1"/>
  <c r="M1002" i="4"/>
  <c r="P1002" i="4" s="1"/>
  <c r="M1003" i="4"/>
  <c r="P1003" i="4" s="1"/>
  <c r="M1004" i="4"/>
  <c r="P1004" i="4" s="1"/>
  <c r="M1005" i="4"/>
  <c r="P1005" i="4" s="1"/>
  <c r="M1006" i="4"/>
  <c r="P1006" i="4" s="1"/>
  <c r="M1007" i="4"/>
  <c r="P1007" i="4" s="1"/>
  <c r="M1008" i="4"/>
  <c r="P1008" i="4" s="1"/>
  <c r="M1009" i="4"/>
  <c r="P1009" i="4" s="1"/>
  <c r="M1010" i="4"/>
  <c r="P1010" i="4" s="1"/>
  <c r="M1011" i="4"/>
  <c r="P1011" i="4" s="1"/>
  <c r="M1012" i="4"/>
  <c r="P1012" i="4" s="1"/>
  <c r="M1013" i="4"/>
  <c r="P1013" i="4" s="1"/>
  <c r="M1014" i="4"/>
  <c r="P1014" i="4" s="1"/>
  <c r="M1015" i="4"/>
  <c r="P1015" i="4" s="1"/>
  <c r="M1016" i="4"/>
  <c r="P1016" i="4" s="1"/>
  <c r="M1017" i="4"/>
  <c r="P1017" i="4" s="1"/>
  <c r="M1018" i="4"/>
  <c r="P1018" i="4" s="1"/>
  <c r="M1019" i="4"/>
  <c r="P1019" i="4" s="1"/>
  <c r="M1020" i="4"/>
  <c r="P1020" i="4" s="1"/>
  <c r="M1021" i="4"/>
  <c r="P1021" i="4" s="1"/>
  <c r="M1022" i="4"/>
  <c r="P1022" i="4" s="1"/>
  <c r="M1023" i="4"/>
  <c r="P1023" i="4" s="1"/>
  <c r="M1024" i="4"/>
  <c r="P1024" i="4" s="1"/>
  <c r="M1025" i="4"/>
  <c r="P1025" i="4" s="1"/>
  <c r="M1026" i="4"/>
  <c r="P1026" i="4" s="1"/>
  <c r="M1027" i="4"/>
  <c r="P1027" i="4" s="1"/>
  <c r="M1028" i="4"/>
  <c r="P1028" i="4" s="1"/>
  <c r="M1029" i="4"/>
  <c r="P1029" i="4" s="1"/>
  <c r="M1030" i="4"/>
  <c r="P1030" i="4" s="1"/>
  <c r="M1031" i="4"/>
  <c r="P1031" i="4" s="1"/>
  <c r="M1032" i="4"/>
  <c r="P1032" i="4" s="1"/>
  <c r="M1033" i="4"/>
  <c r="P1033" i="4" s="1"/>
  <c r="M1034" i="4"/>
  <c r="P1034" i="4" s="1"/>
  <c r="M1035" i="4"/>
  <c r="P1035" i="4" s="1"/>
  <c r="M1036" i="4"/>
  <c r="P1036" i="4" s="1"/>
  <c r="M1037" i="4"/>
  <c r="P1037" i="4" s="1"/>
  <c r="M1038" i="4"/>
  <c r="P1038" i="4" s="1"/>
  <c r="M1039" i="4"/>
  <c r="P1039" i="4" s="1"/>
  <c r="M1040" i="4"/>
  <c r="P1040" i="4" s="1"/>
  <c r="M1041" i="4"/>
  <c r="P1041" i="4" s="1"/>
  <c r="M1042" i="4"/>
  <c r="P1042" i="4" s="1"/>
  <c r="M1043" i="4"/>
  <c r="P1043" i="4" s="1"/>
  <c r="M1044" i="4"/>
  <c r="P1044" i="4" s="1"/>
  <c r="M1045" i="4"/>
  <c r="P1045" i="4" s="1"/>
  <c r="M1046" i="4"/>
  <c r="P1046" i="4" s="1"/>
  <c r="M1047" i="4"/>
  <c r="P1047" i="4" s="1"/>
  <c r="M1048" i="4"/>
  <c r="P1048" i="4" s="1"/>
  <c r="M1049" i="4"/>
  <c r="P1049" i="4" s="1"/>
  <c r="M1050" i="4"/>
  <c r="P1050" i="4" s="1"/>
  <c r="M1051" i="4"/>
  <c r="P1051" i="4" s="1"/>
  <c r="M1052" i="4"/>
  <c r="P1052" i="4" s="1"/>
  <c r="M1053" i="4"/>
  <c r="P1053" i="4" s="1"/>
  <c r="M1054" i="4"/>
  <c r="P1054" i="4" s="1"/>
  <c r="M1055" i="4"/>
  <c r="P1055" i="4" s="1"/>
  <c r="M1056" i="4"/>
  <c r="P1056" i="4" s="1"/>
  <c r="M1057" i="4"/>
  <c r="P1057" i="4" s="1"/>
  <c r="M1058" i="4"/>
  <c r="P1058" i="4" s="1"/>
  <c r="M1059" i="4"/>
  <c r="P1059" i="4" s="1"/>
  <c r="M1060" i="4"/>
  <c r="P1060" i="4" s="1"/>
  <c r="M1061" i="4"/>
  <c r="P1061" i="4" s="1"/>
  <c r="M1062" i="4"/>
  <c r="P1062" i="4" s="1"/>
  <c r="M1063" i="4"/>
  <c r="P1063" i="4" s="1"/>
  <c r="M1064" i="4"/>
  <c r="P1064" i="4" s="1"/>
  <c r="M1065" i="4"/>
  <c r="P1065" i="4" s="1"/>
  <c r="M1066" i="4"/>
  <c r="P1066" i="4" s="1"/>
  <c r="M1067" i="4"/>
  <c r="P1067" i="4" s="1"/>
  <c r="M1068" i="4"/>
  <c r="P1068" i="4" s="1"/>
  <c r="M1069" i="4"/>
  <c r="P1069" i="4" s="1"/>
  <c r="M1070" i="4"/>
  <c r="P1070" i="4" s="1"/>
  <c r="M1071" i="4"/>
  <c r="P1071" i="4" s="1"/>
  <c r="M1072" i="4"/>
  <c r="P1072" i="4" s="1"/>
  <c r="M1073" i="4"/>
  <c r="P1073" i="4" s="1"/>
  <c r="M1074" i="4"/>
  <c r="P1074" i="4" s="1"/>
  <c r="M1075" i="4"/>
  <c r="P1075" i="4" s="1"/>
  <c r="M1076" i="4"/>
  <c r="P1076" i="4" s="1"/>
  <c r="M1077" i="4"/>
  <c r="P1077" i="4" s="1"/>
  <c r="M1078" i="4"/>
  <c r="P1078" i="4" s="1"/>
  <c r="M1079" i="4"/>
  <c r="P1079" i="4" s="1"/>
  <c r="M1080" i="4"/>
  <c r="P1080" i="4" s="1"/>
  <c r="M1081" i="4"/>
  <c r="P1081" i="4" s="1"/>
  <c r="M1082" i="4"/>
  <c r="P1082" i="4" s="1"/>
  <c r="M1083" i="4"/>
  <c r="P1083" i="4" s="1"/>
  <c r="M1084" i="4"/>
  <c r="P1084" i="4" s="1"/>
  <c r="M1085" i="4"/>
  <c r="P1085" i="4" s="1"/>
  <c r="M1086" i="4"/>
  <c r="P1086" i="4" s="1"/>
  <c r="M1087" i="4"/>
  <c r="P1087" i="4" s="1"/>
  <c r="M1088" i="4"/>
  <c r="P1088" i="4" s="1"/>
  <c r="M1089" i="4"/>
  <c r="P1089" i="4" s="1"/>
  <c r="M1090" i="4"/>
  <c r="P1090" i="4" s="1"/>
  <c r="M1091" i="4"/>
  <c r="P1091" i="4" s="1"/>
  <c r="M1092" i="4"/>
  <c r="P1092" i="4" s="1"/>
  <c r="M1093" i="4"/>
  <c r="P1093" i="4" s="1"/>
  <c r="M1094" i="4"/>
  <c r="P1094" i="4" s="1"/>
  <c r="M1095" i="4"/>
  <c r="P1095" i="4" s="1"/>
  <c r="M1096" i="4"/>
  <c r="P1096" i="4" s="1"/>
  <c r="M1097" i="4"/>
  <c r="P1097" i="4" s="1"/>
  <c r="M1098" i="4"/>
  <c r="P1098" i="4" s="1"/>
  <c r="M1099" i="4"/>
  <c r="P1099" i="4" s="1"/>
  <c r="M1100" i="4"/>
  <c r="P1100" i="4" s="1"/>
  <c r="M1101" i="4"/>
  <c r="P1101" i="4" s="1"/>
  <c r="M1102" i="4"/>
  <c r="P1102" i="4" s="1"/>
  <c r="M1103" i="4"/>
  <c r="P1103" i="4" s="1"/>
  <c r="M1104" i="4"/>
  <c r="P1104" i="4" s="1"/>
  <c r="M1105" i="4"/>
  <c r="P1105" i="4" s="1"/>
  <c r="M1106" i="4"/>
  <c r="P1106" i="4" s="1"/>
  <c r="M1107" i="4"/>
  <c r="P1107" i="4" s="1"/>
  <c r="M1108" i="4"/>
  <c r="P1108" i="4" s="1"/>
  <c r="M1109" i="4"/>
  <c r="P1109" i="4" s="1"/>
  <c r="M1110" i="4"/>
  <c r="P1110" i="4" s="1"/>
  <c r="M1111" i="4"/>
  <c r="P1111" i="4" s="1"/>
  <c r="M1112" i="4"/>
  <c r="P1112" i="4" s="1"/>
  <c r="M1113" i="4"/>
  <c r="P1113" i="4" s="1"/>
  <c r="M1114" i="4"/>
  <c r="P1114" i="4" s="1"/>
  <c r="M1115" i="4"/>
  <c r="P1115" i="4" s="1"/>
  <c r="M1116" i="4"/>
  <c r="P1116" i="4" s="1"/>
  <c r="M1117" i="4"/>
  <c r="P1117" i="4" s="1"/>
  <c r="M1118" i="4"/>
  <c r="P1118" i="4" s="1"/>
  <c r="M1119" i="4"/>
  <c r="P1119" i="4" s="1"/>
  <c r="M1120" i="4"/>
  <c r="P1120" i="4" s="1"/>
  <c r="M1121" i="4"/>
  <c r="P1121" i="4" s="1"/>
  <c r="M1122" i="4"/>
  <c r="P1122" i="4" s="1"/>
  <c r="M1123" i="4"/>
  <c r="P1123" i="4" s="1"/>
  <c r="M1124" i="4"/>
  <c r="P1124" i="4" s="1"/>
  <c r="M1125" i="4"/>
  <c r="P1125" i="4" s="1"/>
  <c r="M1126" i="4"/>
  <c r="P1126" i="4" s="1"/>
  <c r="M1127" i="4"/>
  <c r="P1127" i="4" s="1"/>
  <c r="M1128" i="4"/>
  <c r="P1128" i="4" s="1"/>
  <c r="M1129" i="4"/>
  <c r="P1129" i="4" s="1"/>
  <c r="M1130" i="4"/>
  <c r="P1130" i="4" s="1"/>
  <c r="M1131" i="4"/>
  <c r="P1131" i="4" s="1"/>
  <c r="M1132" i="4"/>
  <c r="P1132" i="4" s="1"/>
  <c r="M1133" i="4"/>
  <c r="P1133" i="4" s="1"/>
  <c r="M1134" i="4"/>
  <c r="P1134" i="4" s="1"/>
  <c r="M1135" i="4"/>
  <c r="P1135" i="4" s="1"/>
  <c r="M1136" i="4"/>
  <c r="P1136" i="4" s="1"/>
  <c r="M1137" i="4"/>
  <c r="P1137" i="4" s="1"/>
  <c r="M1138" i="4"/>
  <c r="P1138" i="4" s="1"/>
  <c r="M1139" i="4"/>
  <c r="P1139" i="4" s="1"/>
  <c r="M1140" i="4"/>
  <c r="P1140" i="4" s="1"/>
  <c r="M1141" i="4"/>
  <c r="P1141" i="4" s="1"/>
  <c r="M1142" i="4"/>
  <c r="P1142" i="4" s="1"/>
  <c r="M1143" i="4"/>
  <c r="P1143" i="4" s="1"/>
  <c r="M1144" i="4"/>
  <c r="P1144" i="4" s="1"/>
  <c r="M1145" i="4"/>
  <c r="P1145" i="4" s="1"/>
  <c r="M1146" i="4"/>
  <c r="P1146" i="4" s="1"/>
  <c r="M1147" i="4"/>
  <c r="P1147" i="4" s="1"/>
  <c r="M1148" i="4"/>
  <c r="P1148" i="4" s="1"/>
  <c r="M1149" i="4"/>
  <c r="P1149" i="4" s="1"/>
  <c r="M1150" i="4"/>
  <c r="P1150" i="4" s="1"/>
  <c r="M1151" i="4"/>
  <c r="P1151" i="4" s="1"/>
  <c r="M1152" i="4"/>
  <c r="P1152" i="4" s="1"/>
  <c r="M1153" i="4"/>
  <c r="P1153" i="4" s="1"/>
  <c r="M1154" i="4"/>
  <c r="P1154" i="4" s="1"/>
  <c r="M1155" i="4"/>
  <c r="P1155" i="4" s="1"/>
  <c r="M1156" i="4"/>
  <c r="P1156" i="4" s="1"/>
  <c r="M1157" i="4"/>
  <c r="P1157" i="4" s="1"/>
  <c r="M1158" i="4"/>
  <c r="P1158" i="4" s="1"/>
  <c r="M1159" i="4"/>
  <c r="P1159" i="4" s="1"/>
  <c r="M1160" i="4"/>
  <c r="P1160" i="4" s="1"/>
  <c r="M1161" i="4"/>
  <c r="P1161" i="4" s="1"/>
  <c r="M1162" i="4"/>
  <c r="P1162" i="4" s="1"/>
  <c r="M1163" i="4"/>
  <c r="P1163" i="4" s="1"/>
  <c r="M1164" i="4"/>
  <c r="P1164" i="4" s="1"/>
  <c r="M1165" i="4"/>
  <c r="P1165" i="4" s="1"/>
  <c r="M1166" i="4"/>
  <c r="P1166" i="4" s="1"/>
  <c r="M1167" i="4"/>
  <c r="P1167" i="4" s="1"/>
  <c r="M1168" i="4"/>
  <c r="P1168" i="4" s="1"/>
  <c r="M1169" i="4"/>
  <c r="P1169" i="4" s="1"/>
  <c r="M1170" i="4"/>
  <c r="P1170" i="4" s="1"/>
  <c r="M1171" i="4"/>
  <c r="P1171" i="4" s="1"/>
  <c r="M1172" i="4"/>
  <c r="P1172" i="4" s="1"/>
  <c r="M1173" i="4"/>
  <c r="P1173" i="4" s="1"/>
  <c r="M1174" i="4"/>
  <c r="P1174" i="4" s="1"/>
  <c r="M1175" i="4"/>
  <c r="P1175" i="4" s="1"/>
  <c r="M1176" i="4"/>
  <c r="P1176" i="4" s="1"/>
  <c r="M1177" i="4"/>
  <c r="P1177" i="4" s="1"/>
  <c r="M1178" i="4"/>
  <c r="P1178" i="4" s="1"/>
  <c r="M1179" i="4"/>
  <c r="P1179" i="4" s="1"/>
  <c r="M1180" i="4"/>
  <c r="P1180" i="4" s="1"/>
  <c r="M1181" i="4"/>
  <c r="P1181" i="4" s="1"/>
  <c r="M1182" i="4"/>
  <c r="P1182" i="4" s="1"/>
  <c r="M1183" i="4"/>
  <c r="P1183" i="4" s="1"/>
  <c r="M1184" i="4"/>
  <c r="P1184" i="4" s="1"/>
  <c r="M1185" i="4"/>
  <c r="P1185" i="4" s="1"/>
  <c r="M1186" i="4"/>
  <c r="P1186" i="4" s="1"/>
  <c r="M1187" i="4"/>
  <c r="P1187" i="4" s="1"/>
  <c r="M1188" i="4"/>
  <c r="P1188" i="4" s="1"/>
  <c r="M1189" i="4"/>
  <c r="P1189" i="4" s="1"/>
  <c r="M1190" i="4"/>
  <c r="P1190" i="4" s="1"/>
  <c r="M1191" i="4"/>
  <c r="P1191" i="4" s="1"/>
  <c r="M1192" i="4"/>
  <c r="P1192" i="4" s="1"/>
  <c r="M1193" i="4"/>
  <c r="P1193" i="4" s="1"/>
  <c r="M1194" i="4"/>
  <c r="P1194" i="4" s="1"/>
  <c r="M1195" i="4"/>
  <c r="P1195" i="4" s="1"/>
  <c r="M1196" i="4"/>
  <c r="P1196" i="4" s="1"/>
  <c r="M1197" i="4"/>
  <c r="P1197" i="4" s="1"/>
  <c r="M1198" i="4"/>
  <c r="P1198" i="4" s="1"/>
  <c r="M1199" i="4"/>
  <c r="P1199" i="4" s="1"/>
  <c r="M1200" i="4"/>
  <c r="P1200" i="4" s="1"/>
  <c r="M1201" i="4"/>
  <c r="P1201" i="4" s="1"/>
  <c r="M1202" i="4"/>
  <c r="P1202" i="4" s="1"/>
  <c r="M1203" i="4"/>
  <c r="P1203" i="4" s="1"/>
  <c r="M1204" i="4"/>
  <c r="P1204" i="4" s="1"/>
  <c r="M1205" i="4"/>
  <c r="P1205" i="4" s="1"/>
  <c r="M1206" i="4"/>
  <c r="P1206" i="4" s="1"/>
  <c r="M1207" i="4"/>
  <c r="P1207" i="4" s="1"/>
  <c r="M1208" i="4"/>
  <c r="P1208" i="4" s="1"/>
  <c r="M1209" i="4"/>
  <c r="P1209" i="4" s="1"/>
  <c r="M1210" i="4"/>
  <c r="P1210" i="4" s="1"/>
  <c r="M1211" i="4"/>
  <c r="P1211" i="4" s="1"/>
  <c r="M1212" i="4"/>
  <c r="P1212" i="4" s="1"/>
  <c r="M1213" i="4"/>
  <c r="P1213" i="4" s="1"/>
  <c r="M1214" i="4"/>
  <c r="P1214" i="4" s="1"/>
  <c r="M1215" i="4"/>
  <c r="P1215" i="4" s="1"/>
  <c r="M1216" i="4"/>
  <c r="P1216" i="4" s="1"/>
  <c r="M1217" i="4"/>
  <c r="P1217" i="4" s="1"/>
  <c r="M1218" i="4"/>
  <c r="P1218" i="4" s="1"/>
  <c r="M1219" i="4"/>
  <c r="P1219" i="4" s="1"/>
  <c r="M1220" i="4"/>
  <c r="P1220" i="4" s="1"/>
  <c r="M1221" i="4"/>
  <c r="P1221" i="4" s="1"/>
  <c r="M1222" i="4"/>
  <c r="P1222" i="4" s="1"/>
  <c r="M1223" i="4"/>
  <c r="P1223" i="4" s="1"/>
  <c r="M1224" i="4"/>
  <c r="P1224" i="4" s="1"/>
  <c r="M1225" i="4"/>
  <c r="P1225" i="4" s="1"/>
  <c r="M1226" i="4"/>
  <c r="P1226" i="4" s="1"/>
  <c r="M1227" i="4"/>
  <c r="P1227" i="4" s="1"/>
  <c r="M1228" i="4"/>
  <c r="P1228" i="4" s="1"/>
  <c r="M1229" i="4"/>
  <c r="P1229" i="4" s="1"/>
  <c r="M1230" i="4"/>
  <c r="P1230" i="4" s="1"/>
  <c r="M1231" i="4"/>
  <c r="P1231" i="4" s="1"/>
  <c r="M1232" i="4"/>
  <c r="P1232" i="4" s="1"/>
  <c r="M1233" i="4"/>
  <c r="P1233" i="4" s="1"/>
  <c r="M1234" i="4"/>
  <c r="P1234" i="4" s="1"/>
  <c r="M1235" i="4"/>
  <c r="P1235" i="4" s="1"/>
  <c r="M1236" i="4"/>
  <c r="P1236" i="4" s="1"/>
  <c r="M1237" i="4"/>
  <c r="P1237" i="4" s="1"/>
  <c r="M1238" i="4"/>
  <c r="P1238" i="4" s="1"/>
  <c r="M1239" i="4"/>
  <c r="P1239" i="4" s="1"/>
  <c r="M1240" i="4"/>
  <c r="P1240" i="4" s="1"/>
  <c r="M1241" i="4"/>
  <c r="P1241" i="4" s="1"/>
  <c r="M1242" i="4"/>
  <c r="P1242" i="4" s="1"/>
  <c r="M1243" i="4"/>
  <c r="P1243" i="4" s="1"/>
  <c r="M1244" i="4"/>
  <c r="P1244" i="4" s="1"/>
  <c r="M1245" i="4"/>
  <c r="P1245" i="4" s="1"/>
  <c r="M1246" i="4"/>
  <c r="P1246" i="4" s="1"/>
  <c r="M1247" i="4"/>
  <c r="P1247" i="4" s="1"/>
  <c r="M1248" i="4"/>
  <c r="P1248" i="4" s="1"/>
  <c r="M1249" i="4"/>
  <c r="P1249" i="4" s="1"/>
  <c r="M1250" i="4"/>
  <c r="P1250" i="4" s="1"/>
  <c r="M1251" i="4"/>
  <c r="P1251" i="4" s="1"/>
  <c r="M1252" i="4"/>
  <c r="P1252" i="4" s="1"/>
  <c r="M1253" i="4"/>
  <c r="P1253" i="4" s="1"/>
  <c r="M1254" i="4"/>
  <c r="P1254" i="4" s="1"/>
  <c r="M1255" i="4"/>
  <c r="P1255" i="4" s="1"/>
  <c r="M1256" i="4"/>
  <c r="P1256" i="4" s="1"/>
  <c r="M1257" i="4"/>
  <c r="P1257" i="4" s="1"/>
  <c r="M1258" i="4"/>
  <c r="P1258" i="4" s="1"/>
  <c r="M1259" i="4"/>
  <c r="P1259" i="4" s="1"/>
  <c r="M1260" i="4"/>
  <c r="P1260" i="4" s="1"/>
  <c r="M1261" i="4"/>
  <c r="P1261" i="4" s="1"/>
  <c r="M1262" i="4"/>
  <c r="P1262" i="4" s="1"/>
  <c r="M1263" i="4"/>
  <c r="P1263" i="4" s="1"/>
  <c r="M1264" i="4"/>
  <c r="P1264" i="4" s="1"/>
  <c r="M1265" i="4"/>
  <c r="P1265" i="4" s="1"/>
  <c r="M1266" i="4"/>
  <c r="P1266" i="4" s="1"/>
  <c r="M1267" i="4"/>
  <c r="P1267" i="4" s="1"/>
  <c r="M1268" i="4"/>
  <c r="P1268" i="4" s="1"/>
  <c r="M1269" i="4"/>
  <c r="P1269" i="4" s="1"/>
  <c r="M1270" i="4"/>
  <c r="P1270" i="4" s="1"/>
  <c r="M1271" i="4"/>
  <c r="P1271" i="4" s="1"/>
  <c r="M1272" i="4"/>
  <c r="P1272" i="4" s="1"/>
  <c r="M1273" i="4"/>
  <c r="P1273" i="4" s="1"/>
  <c r="M1274" i="4"/>
  <c r="P1274" i="4" s="1"/>
  <c r="M1275" i="4"/>
  <c r="P1275" i="4" s="1"/>
  <c r="M1276" i="4"/>
  <c r="P1276" i="4" s="1"/>
  <c r="M1277" i="4"/>
  <c r="P1277" i="4" s="1"/>
  <c r="M1278" i="4"/>
  <c r="P1278" i="4" s="1"/>
  <c r="M1279" i="4"/>
  <c r="P1279" i="4" s="1"/>
  <c r="M1280" i="4"/>
  <c r="P1280" i="4" s="1"/>
  <c r="M1281" i="4"/>
  <c r="P1281" i="4" s="1"/>
  <c r="M1282" i="4"/>
  <c r="P1282" i="4" s="1"/>
  <c r="M1283" i="4"/>
  <c r="P1283" i="4" s="1"/>
  <c r="M1284" i="4"/>
  <c r="P1284" i="4" s="1"/>
  <c r="M1285" i="4"/>
  <c r="P1285" i="4" s="1"/>
  <c r="M1286" i="4"/>
  <c r="P1286" i="4" s="1"/>
  <c r="M1287" i="4"/>
  <c r="P1287" i="4" s="1"/>
  <c r="M1288" i="4"/>
  <c r="P1288" i="4" s="1"/>
  <c r="M1289" i="4"/>
  <c r="P1289" i="4" s="1"/>
  <c r="M1290" i="4"/>
  <c r="P1290" i="4" s="1"/>
  <c r="M1291" i="4"/>
  <c r="P1291" i="4" s="1"/>
  <c r="M1292" i="4"/>
  <c r="P1292" i="4" s="1"/>
  <c r="M1293" i="4"/>
  <c r="P1293" i="4" s="1"/>
  <c r="M1294" i="4"/>
  <c r="P1294" i="4" s="1"/>
  <c r="M1295" i="4"/>
  <c r="P1295" i="4" s="1"/>
  <c r="M1296" i="4"/>
  <c r="P1296" i="4" s="1"/>
  <c r="M1297" i="4"/>
  <c r="P1297" i="4" s="1"/>
  <c r="M1298" i="4"/>
  <c r="P1298" i="4" s="1"/>
  <c r="M1299" i="4"/>
  <c r="P1299" i="4" s="1"/>
  <c r="M1300" i="4"/>
  <c r="P1300" i="4" s="1"/>
  <c r="M1301" i="4"/>
  <c r="P1301" i="4" s="1"/>
  <c r="M1302" i="4"/>
  <c r="P1302" i="4" s="1"/>
  <c r="M1303" i="4"/>
  <c r="P1303" i="4" s="1"/>
  <c r="M1304" i="4"/>
  <c r="P1304" i="4" s="1"/>
  <c r="M1305" i="4"/>
  <c r="P1305" i="4" s="1"/>
  <c r="M1306" i="4"/>
  <c r="P1306" i="4" s="1"/>
  <c r="M1307" i="4"/>
  <c r="P1307" i="4" s="1"/>
  <c r="M1308" i="4"/>
  <c r="P1308" i="4" s="1"/>
  <c r="M1309" i="4"/>
  <c r="P1309" i="4" s="1"/>
  <c r="M1310" i="4"/>
  <c r="P1310" i="4" s="1"/>
  <c r="M1311" i="4"/>
  <c r="P1311" i="4" s="1"/>
  <c r="M1312" i="4"/>
  <c r="P1312" i="4" s="1"/>
  <c r="M1313" i="4"/>
  <c r="P1313" i="4" s="1"/>
  <c r="M1314" i="4"/>
  <c r="P1314" i="4" s="1"/>
  <c r="M1315" i="4"/>
  <c r="P1315" i="4" s="1"/>
  <c r="M1316" i="4"/>
  <c r="P1316" i="4" s="1"/>
  <c r="M1317" i="4"/>
  <c r="P1317" i="4" s="1"/>
  <c r="M1318" i="4"/>
  <c r="P1318" i="4" s="1"/>
  <c r="M1319" i="4"/>
  <c r="P1319" i="4" s="1"/>
  <c r="M1320" i="4"/>
  <c r="P1320" i="4" s="1"/>
  <c r="M1321" i="4"/>
  <c r="P1321" i="4" s="1"/>
  <c r="M1322" i="4"/>
  <c r="P1322" i="4" s="1"/>
  <c r="M1323" i="4"/>
  <c r="P1323" i="4" s="1"/>
  <c r="M1324" i="4"/>
  <c r="P1324" i="4" s="1"/>
  <c r="M1325" i="4"/>
  <c r="P1325" i="4" s="1"/>
  <c r="M1326" i="4"/>
  <c r="P1326" i="4" s="1"/>
  <c r="M1327" i="4"/>
  <c r="P1327" i="4" s="1"/>
  <c r="M1328" i="4"/>
  <c r="P1328" i="4" s="1"/>
  <c r="M1329" i="4"/>
  <c r="P1329" i="4" s="1"/>
  <c r="M1330" i="4"/>
  <c r="P1330" i="4" s="1"/>
  <c r="M1331" i="4"/>
  <c r="P1331" i="4" s="1"/>
  <c r="M1332" i="4"/>
  <c r="P1332" i="4" s="1"/>
  <c r="M1333" i="4"/>
  <c r="P1333" i="4" s="1"/>
  <c r="M1334" i="4"/>
  <c r="P1334" i="4" s="1"/>
  <c r="M1335" i="4"/>
  <c r="P1335" i="4" s="1"/>
  <c r="M1336" i="4"/>
  <c r="P1336" i="4" s="1"/>
  <c r="M1337" i="4"/>
  <c r="P1337" i="4" s="1"/>
  <c r="M1338" i="4"/>
  <c r="P1338" i="4" s="1"/>
  <c r="M1339" i="4"/>
  <c r="P1339" i="4" s="1"/>
  <c r="M1340" i="4"/>
  <c r="P1340" i="4" s="1"/>
  <c r="M1341" i="4"/>
  <c r="P1341" i="4" s="1"/>
  <c r="M1342" i="4"/>
  <c r="P1342" i="4" s="1"/>
  <c r="M1343" i="4"/>
  <c r="P1343" i="4" s="1"/>
  <c r="M1344" i="4"/>
  <c r="P1344" i="4" s="1"/>
  <c r="M1345" i="4"/>
  <c r="P1345" i="4" s="1"/>
  <c r="M1346" i="4"/>
  <c r="P1346" i="4" s="1"/>
  <c r="M1347" i="4"/>
  <c r="P1347" i="4" s="1"/>
  <c r="M1348" i="4"/>
  <c r="P1348" i="4" s="1"/>
  <c r="M1349" i="4"/>
  <c r="P1349" i="4" s="1"/>
  <c r="M1350" i="4"/>
  <c r="P1350" i="4" s="1"/>
  <c r="M1351" i="4"/>
  <c r="P1351" i="4" s="1"/>
  <c r="M1352" i="4"/>
  <c r="P1352" i="4" s="1"/>
  <c r="M1353" i="4"/>
  <c r="P1353" i="4" s="1"/>
  <c r="M1354" i="4"/>
  <c r="P1354" i="4" s="1"/>
  <c r="M1355" i="4"/>
  <c r="P1355" i="4" s="1"/>
  <c r="M1356" i="4"/>
  <c r="P1356" i="4" s="1"/>
  <c r="M1357" i="4"/>
  <c r="P1357" i="4" s="1"/>
  <c r="M1358" i="4"/>
  <c r="P1358" i="4" s="1"/>
  <c r="M1359" i="4"/>
  <c r="P1359" i="4" s="1"/>
  <c r="M1360" i="4"/>
  <c r="P1360" i="4" s="1"/>
  <c r="M1361" i="4"/>
  <c r="P1361" i="4" s="1"/>
  <c r="M1362" i="4"/>
  <c r="P1362" i="4" s="1"/>
  <c r="M1363" i="4"/>
  <c r="P1363" i="4" s="1"/>
  <c r="M1364" i="4"/>
  <c r="P1364" i="4" s="1"/>
  <c r="M1365" i="4"/>
  <c r="P1365" i="4" s="1"/>
  <c r="M1366" i="4"/>
  <c r="P1366" i="4" s="1"/>
  <c r="M1367" i="4"/>
  <c r="P1367" i="4" s="1"/>
  <c r="M1368" i="4"/>
  <c r="P1368" i="4" s="1"/>
  <c r="M1369" i="4"/>
  <c r="P1369" i="4" s="1"/>
  <c r="M1370" i="4"/>
  <c r="P1370" i="4" s="1"/>
  <c r="M1371" i="4"/>
  <c r="P1371" i="4" s="1"/>
  <c r="M1372" i="4"/>
  <c r="P1372" i="4" s="1"/>
  <c r="M1373" i="4"/>
  <c r="P1373" i="4" s="1"/>
  <c r="M1374" i="4"/>
  <c r="P1374" i="4" s="1"/>
  <c r="M1375" i="4"/>
  <c r="P1375" i="4" s="1"/>
  <c r="M1376" i="4"/>
  <c r="P1376" i="4" s="1"/>
  <c r="M1377" i="4"/>
  <c r="P1377" i="4" s="1"/>
  <c r="M1378" i="4"/>
  <c r="P1378" i="4" s="1"/>
  <c r="M1379" i="4"/>
  <c r="P1379" i="4" s="1"/>
  <c r="M1380" i="4"/>
  <c r="P1380" i="4" s="1"/>
  <c r="M1381" i="4"/>
  <c r="P1381" i="4" s="1"/>
  <c r="M1382" i="4"/>
  <c r="P1382" i="4" s="1"/>
  <c r="M1383" i="4"/>
  <c r="P1383" i="4" s="1"/>
  <c r="M1384" i="4"/>
  <c r="P1384" i="4" s="1"/>
  <c r="M1385" i="4"/>
  <c r="P1385" i="4" s="1"/>
  <c r="M1386" i="4"/>
  <c r="P1386" i="4" s="1"/>
  <c r="M1387" i="4"/>
  <c r="P1387" i="4" s="1"/>
  <c r="M1388" i="4"/>
  <c r="P1388" i="4" s="1"/>
  <c r="M1389" i="4"/>
  <c r="P1389" i="4" s="1"/>
  <c r="M1390" i="4"/>
  <c r="P1390" i="4" s="1"/>
  <c r="M1391" i="4"/>
  <c r="P1391" i="4" s="1"/>
  <c r="M1392" i="4"/>
  <c r="P1392" i="4" s="1"/>
  <c r="M1393" i="4"/>
  <c r="P1393" i="4" s="1"/>
  <c r="M1394" i="4"/>
  <c r="P1394" i="4" s="1"/>
  <c r="M1395" i="4"/>
  <c r="P1395" i="4" s="1"/>
  <c r="M1396" i="4"/>
  <c r="P1396" i="4" s="1"/>
  <c r="M1397" i="4"/>
  <c r="P1397" i="4" s="1"/>
  <c r="M1398" i="4"/>
  <c r="P1398" i="4" s="1"/>
  <c r="M1399" i="4"/>
  <c r="P1399" i="4" s="1"/>
  <c r="M1400" i="4"/>
  <c r="P1400" i="4" s="1"/>
  <c r="M1401" i="4"/>
  <c r="P1401" i="4" s="1"/>
  <c r="M1402" i="4"/>
  <c r="P1402" i="4" s="1"/>
  <c r="M1403" i="4"/>
  <c r="P1403" i="4" s="1"/>
  <c r="M1404" i="4"/>
  <c r="P1404" i="4" s="1"/>
  <c r="M1405" i="4"/>
  <c r="P1405" i="4" s="1"/>
  <c r="M1406" i="4"/>
  <c r="P1406" i="4" s="1"/>
  <c r="M1407" i="4"/>
  <c r="P1407" i="4" s="1"/>
  <c r="M1408" i="4"/>
  <c r="P1408" i="4" s="1"/>
  <c r="M1409" i="4"/>
  <c r="P1409" i="4" s="1"/>
  <c r="M1410" i="4"/>
  <c r="P1410" i="4" s="1"/>
  <c r="M1411" i="4"/>
  <c r="P1411" i="4" s="1"/>
  <c r="M1412" i="4"/>
  <c r="P1412" i="4" s="1"/>
  <c r="M1413" i="4"/>
  <c r="P1413" i="4" s="1"/>
  <c r="M1414" i="4"/>
  <c r="P1414" i="4" s="1"/>
  <c r="M1415" i="4"/>
  <c r="P1415" i="4" s="1"/>
  <c r="M1416" i="4"/>
  <c r="P1416" i="4" s="1"/>
  <c r="M1417" i="4"/>
  <c r="P1417" i="4" s="1"/>
  <c r="M1418" i="4"/>
  <c r="P1418" i="4" s="1"/>
  <c r="M1419" i="4"/>
  <c r="P1419" i="4" s="1"/>
  <c r="M1420" i="4"/>
  <c r="P1420" i="4" s="1"/>
  <c r="M1421" i="4"/>
  <c r="P1421" i="4" s="1"/>
  <c r="M1422" i="4"/>
  <c r="P1422" i="4" s="1"/>
  <c r="M1423" i="4"/>
  <c r="P1423" i="4" s="1"/>
  <c r="M1424" i="4"/>
  <c r="P1424" i="4" s="1"/>
  <c r="M1425" i="4"/>
  <c r="P1425" i="4" s="1"/>
  <c r="M1426" i="4"/>
  <c r="P1426" i="4" s="1"/>
  <c r="M1427" i="4"/>
  <c r="P1427" i="4" s="1"/>
  <c r="M1428" i="4"/>
  <c r="P1428" i="4" s="1"/>
  <c r="M1429" i="4"/>
  <c r="P1429" i="4" s="1"/>
  <c r="M1430" i="4"/>
  <c r="P1430" i="4" s="1"/>
  <c r="M1431" i="4"/>
  <c r="P1431" i="4" s="1"/>
  <c r="M1432" i="4"/>
  <c r="P1432" i="4" s="1"/>
  <c r="M1433" i="4"/>
  <c r="P1433" i="4" s="1"/>
  <c r="M1434" i="4"/>
  <c r="P1434" i="4" s="1"/>
  <c r="M1435" i="4"/>
  <c r="P1435" i="4" s="1"/>
  <c r="M1436" i="4"/>
  <c r="P1436" i="4" s="1"/>
  <c r="M1437" i="4"/>
  <c r="P1437" i="4" s="1"/>
  <c r="M1438" i="4"/>
  <c r="P1438" i="4" s="1"/>
  <c r="M1439" i="4"/>
  <c r="P1439" i="4" s="1"/>
  <c r="M1440" i="4"/>
  <c r="P1440" i="4" s="1"/>
  <c r="M1441" i="4"/>
  <c r="P1441" i="4" s="1"/>
  <c r="M1442" i="4"/>
  <c r="P1442" i="4" s="1"/>
  <c r="M1443" i="4"/>
  <c r="P1443" i="4" s="1"/>
  <c r="M1444" i="4"/>
  <c r="P1444" i="4" s="1"/>
  <c r="M1445" i="4"/>
  <c r="P1445" i="4" s="1"/>
  <c r="M1446" i="4"/>
  <c r="P1446" i="4" s="1"/>
  <c r="M1447" i="4"/>
  <c r="P1447" i="4" s="1"/>
  <c r="M1448" i="4"/>
  <c r="P1448" i="4" s="1"/>
  <c r="M1449" i="4"/>
  <c r="P1449" i="4" s="1"/>
  <c r="M1450" i="4"/>
  <c r="P1450" i="4" s="1"/>
  <c r="M1451" i="4"/>
  <c r="P1451" i="4" s="1"/>
  <c r="M1452" i="4"/>
  <c r="P1452" i="4" s="1"/>
  <c r="M1453" i="4"/>
  <c r="P1453" i="4" s="1"/>
  <c r="M1454" i="4"/>
  <c r="P1454" i="4" s="1"/>
  <c r="M1455" i="4"/>
  <c r="P1455" i="4" s="1"/>
  <c r="M1456" i="4"/>
  <c r="P1456" i="4" s="1"/>
  <c r="M1457" i="4"/>
  <c r="P1457" i="4" s="1"/>
  <c r="M1458" i="4"/>
  <c r="P1458" i="4" s="1"/>
  <c r="M1459" i="4"/>
  <c r="P1459" i="4" s="1"/>
  <c r="M1460" i="4"/>
  <c r="P1460" i="4" s="1"/>
  <c r="M1461" i="4"/>
  <c r="P1461" i="4" s="1"/>
  <c r="M1462" i="4"/>
  <c r="P1462" i="4" s="1"/>
  <c r="M1463" i="4"/>
  <c r="P1463" i="4" s="1"/>
  <c r="M1464" i="4"/>
  <c r="P1464" i="4" s="1"/>
  <c r="M1465" i="4"/>
  <c r="P1465" i="4" s="1"/>
  <c r="M1466" i="4"/>
  <c r="P1466" i="4" s="1"/>
  <c r="M1467" i="4"/>
  <c r="P1467" i="4" s="1"/>
  <c r="M1468" i="4"/>
  <c r="P1468" i="4" s="1"/>
  <c r="M1469" i="4"/>
  <c r="P1469" i="4" s="1"/>
  <c r="M1470" i="4"/>
  <c r="P1470" i="4" s="1"/>
  <c r="M1471" i="4"/>
  <c r="P1471" i="4" s="1"/>
  <c r="M1472" i="4"/>
  <c r="P1472" i="4" s="1"/>
  <c r="M1473" i="4"/>
  <c r="P1473" i="4" s="1"/>
  <c r="M1474" i="4"/>
  <c r="P1474" i="4" s="1"/>
  <c r="M1475" i="4"/>
  <c r="P1475" i="4" s="1"/>
  <c r="M1476" i="4"/>
  <c r="P1476" i="4" s="1"/>
  <c r="M1477" i="4"/>
  <c r="P1477" i="4" s="1"/>
  <c r="M1478" i="4"/>
  <c r="P1478" i="4" s="1"/>
  <c r="M1479" i="4"/>
  <c r="P1479" i="4" s="1"/>
  <c r="M1480" i="4"/>
  <c r="P1480" i="4" s="1"/>
  <c r="M1481" i="4"/>
  <c r="P1481" i="4" s="1"/>
  <c r="M1482" i="4"/>
  <c r="P1482" i="4" s="1"/>
  <c r="M1483" i="4"/>
  <c r="P1483" i="4" s="1"/>
  <c r="M1484" i="4"/>
  <c r="P1484" i="4" s="1"/>
  <c r="M1485" i="4"/>
  <c r="P1485" i="4" s="1"/>
  <c r="M1486" i="4"/>
  <c r="P1486" i="4" s="1"/>
  <c r="M1487" i="4"/>
  <c r="P1487" i="4" s="1"/>
  <c r="M1488" i="4"/>
  <c r="P1488" i="4" s="1"/>
  <c r="M1489" i="4"/>
  <c r="P1489" i="4" s="1"/>
  <c r="M1490" i="4"/>
  <c r="P1490" i="4" s="1"/>
  <c r="M1491" i="4"/>
  <c r="P1491" i="4" s="1"/>
  <c r="M1492" i="4"/>
  <c r="P1492" i="4" s="1"/>
  <c r="M1493" i="4"/>
  <c r="P1493" i="4" s="1"/>
  <c r="M1494" i="4"/>
  <c r="P1494" i="4" s="1"/>
  <c r="M1495" i="4"/>
  <c r="P1495" i="4" s="1"/>
  <c r="M1496" i="4"/>
  <c r="P1496" i="4" s="1"/>
  <c r="M1497" i="4"/>
  <c r="P1497" i="4" s="1"/>
  <c r="M1498" i="4"/>
  <c r="P1498" i="4" s="1"/>
  <c r="M1499" i="4"/>
  <c r="P1499" i="4" s="1"/>
  <c r="M1500" i="4"/>
  <c r="P1500" i="4" s="1"/>
  <c r="M1501" i="4"/>
  <c r="P1501" i="4" s="1"/>
  <c r="M1502" i="4"/>
  <c r="P1502" i="4" s="1"/>
  <c r="M1503" i="4"/>
  <c r="P1503" i="4" s="1"/>
  <c r="M1504" i="4"/>
  <c r="P1504" i="4" s="1"/>
  <c r="M1505" i="4"/>
  <c r="P1505" i="4" s="1"/>
  <c r="M1506" i="4"/>
  <c r="P1506" i="4" s="1"/>
  <c r="M1507" i="4"/>
  <c r="P1507" i="4" s="1"/>
  <c r="M1508" i="4"/>
  <c r="P1508" i="4" s="1"/>
  <c r="M1509" i="4"/>
  <c r="P1509" i="4" s="1"/>
  <c r="M1510" i="4"/>
  <c r="P1510" i="4" s="1"/>
  <c r="M1511" i="4"/>
  <c r="P1511" i="4" s="1"/>
  <c r="M1512" i="4"/>
  <c r="P1512" i="4" s="1"/>
  <c r="M1513" i="4"/>
  <c r="P1513" i="4" s="1"/>
  <c r="M1514" i="4"/>
  <c r="P1514" i="4" s="1"/>
  <c r="M1515" i="4"/>
  <c r="P1515" i="4" s="1"/>
  <c r="M1516" i="4"/>
  <c r="P1516" i="4" s="1"/>
  <c r="M1517" i="4"/>
  <c r="P1517" i="4" s="1"/>
  <c r="M1518" i="4"/>
  <c r="P1518" i="4" s="1"/>
  <c r="M1519" i="4"/>
  <c r="P1519" i="4" s="1"/>
  <c r="M1520" i="4"/>
  <c r="P1520" i="4" s="1"/>
  <c r="M1521" i="4"/>
  <c r="P1521" i="4" s="1"/>
  <c r="M1522" i="4"/>
  <c r="P1522" i="4" s="1"/>
  <c r="M1523" i="4"/>
  <c r="P1523" i="4" s="1"/>
  <c r="M1524" i="4"/>
  <c r="P1524" i="4" s="1"/>
  <c r="M1525" i="4"/>
  <c r="P1525" i="4" s="1"/>
  <c r="M1526" i="4"/>
  <c r="P1526" i="4" s="1"/>
  <c r="M1527" i="4"/>
  <c r="P1527" i="4" s="1"/>
  <c r="M1528" i="4"/>
  <c r="P1528" i="4" s="1"/>
  <c r="M1529" i="4"/>
  <c r="P1529" i="4" s="1"/>
  <c r="M1530" i="4"/>
  <c r="P1530" i="4" s="1"/>
  <c r="M1531" i="4"/>
  <c r="P1531" i="4" s="1"/>
  <c r="M1532" i="4"/>
  <c r="P1532" i="4" s="1"/>
  <c r="M1533" i="4"/>
  <c r="P1533" i="4" s="1"/>
  <c r="M1534" i="4"/>
  <c r="P1534" i="4" s="1"/>
  <c r="M1535" i="4"/>
  <c r="P1535" i="4" s="1"/>
  <c r="M1536" i="4"/>
  <c r="P1536" i="4" s="1"/>
  <c r="M1537" i="4"/>
  <c r="P1537" i="4" s="1"/>
  <c r="M1538" i="4"/>
  <c r="P1538" i="4" s="1"/>
  <c r="M1539" i="4"/>
  <c r="P1539" i="4" s="1"/>
  <c r="M1540" i="4"/>
  <c r="P1540" i="4" s="1"/>
  <c r="M1541" i="4"/>
  <c r="P1541" i="4" s="1"/>
  <c r="M1542" i="4"/>
  <c r="P1542" i="4" s="1"/>
  <c r="M1543" i="4"/>
  <c r="P1543" i="4" s="1"/>
  <c r="M1544" i="4"/>
  <c r="P1544" i="4" s="1"/>
  <c r="M1545" i="4"/>
  <c r="P1545" i="4" s="1"/>
  <c r="M1546" i="4"/>
  <c r="P1546" i="4" s="1"/>
  <c r="M1547" i="4"/>
  <c r="P1547" i="4" s="1"/>
  <c r="M2" i="4"/>
  <c r="P2" i="4" s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1389" i="4"/>
  <c r="L1390" i="4"/>
  <c r="L1391" i="4"/>
  <c r="L1392" i="4"/>
  <c r="L1393" i="4"/>
  <c r="L1394" i="4"/>
  <c r="L1395" i="4"/>
  <c r="L1396" i="4"/>
  <c r="L1397" i="4"/>
  <c r="L1398" i="4"/>
  <c r="L1399" i="4"/>
  <c r="L1400" i="4"/>
  <c r="L1401" i="4"/>
  <c r="L1402" i="4"/>
  <c r="L1403" i="4"/>
  <c r="L1404" i="4"/>
  <c r="L1405" i="4"/>
  <c r="L1406" i="4"/>
  <c r="L1407" i="4"/>
  <c r="L1408" i="4"/>
  <c r="L1409" i="4"/>
  <c r="L1410" i="4"/>
  <c r="L1411" i="4"/>
  <c r="L1412" i="4"/>
  <c r="L1413" i="4"/>
  <c r="L1414" i="4"/>
  <c r="L1415" i="4"/>
  <c r="L1416" i="4"/>
  <c r="L1417" i="4"/>
  <c r="L1418" i="4"/>
  <c r="L1419" i="4"/>
  <c r="L1420" i="4"/>
  <c r="L1421" i="4"/>
  <c r="L1422" i="4"/>
  <c r="L1423" i="4"/>
  <c r="L1424" i="4"/>
  <c r="L1425" i="4"/>
  <c r="L1426" i="4"/>
  <c r="L1427" i="4"/>
  <c r="L1428" i="4"/>
  <c r="L1429" i="4"/>
  <c r="L1430" i="4"/>
  <c r="L1431" i="4"/>
  <c r="L1432" i="4"/>
  <c r="L1433" i="4"/>
  <c r="L1434" i="4"/>
  <c r="L1435" i="4"/>
  <c r="L1436" i="4"/>
  <c r="L1437" i="4"/>
  <c r="L1438" i="4"/>
  <c r="L1439" i="4"/>
  <c r="L1440" i="4"/>
  <c r="L1441" i="4"/>
  <c r="L1442" i="4"/>
  <c r="L1443" i="4"/>
  <c r="L1444" i="4"/>
  <c r="L1445" i="4"/>
  <c r="L1446" i="4"/>
  <c r="L1447" i="4"/>
  <c r="L1448" i="4"/>
  <c r="L1449" i="4"/>
  <c r="L1450" i="4"/>
  <c r="L1451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1472" i="4"/>
  <c r="L1473" i="4"/>
  <c r="L1474" i="4"/>
  <c r="L1475" i="4"/>
  <c r="L1476" i="4"/>
  <c r="L1477" i="4"/>
  <c r="L1478" i="4"/>
  <c r="L1479" i="4"/>
  <c r="L1480" i="4"/>
  <c r="L1481" i="4"/>
  <c r="L1482" i="4"/>
  <c r="L1483" i="4"/>
  <c r="L1484" i="4"/>
  <c r="L1485" i="4"/>
  <c r="L1486" i="4"/>
  <c r="L1487" i="4"/>
  <c r="L1488" i="4"/>
  <c r="L1489" i="4"/>
  <c r="L1490" i="4"/>
  <c r="L1491" i="4"/>
  <c r="L1492" i="4"/>
  <c r="L1493" i="4"/>
  <c r="L1494" i="4"/>
  <c r="L1495" i="4"/>
  <c r="L1496" i="4"/>
  <c r="L1497" i="4"/>
  <c r="L1498" i="4"/>
  <c r="L1499" i="4"/>
  <c r="L1500" i="4"/>
  <c r="L1501" i="4"/>
  <c r="L1502" i="4"/>
  <c r="L1503" i="4"/>
  <c r="L1504" i="4"/>
  <c r="L1505" i="4"/>
  <c r="L1506" i="4"/>
  <c r="L1507" i="4"/>
  <c r="L1508" i="4"/>
  <c r="L1509" i="4"/>
  <c r="L1510" i="4"/>
  <c r="L1511" i="4"/>
  <c r="L1512" i="4"/>
  <c r="L1513" i="4"/>
  <c r="L1514" i="4"/>
  <c r="L1515" i="4"/>
  <c r="L1516" i="4"/>
  <c r="L1517" i="4"/>
  <c r="L1518" i="4"/>
  <c r="L1519" i="4"/>
  <c r="L1520" i="4"/>
  <c r="L1521" i="4"/>
  <c r="L1522" i="4"/>
  <c r="L1523" i="4"/>
  <c r="L1524" i="4"/>
  <c r="L1525" i="4"/>
  <c r="L1526" i="4"/>
  <c r="L1527" i="4"/>
  <c r="L1528" i="4"/>
  <c r="L1529" i="4"/>
  <c r="L1530" i="4"/>
  <c r="L1531" i="4"/>
  <c r="L1532" i="4"/>
  <c r="L1533" i="4"/>
  <c r="L1534" i="4"/>
  <c r="L1535" i="4"/>
  <c r="L1536" i="4"/>
  <c r="L1537" i="4"/>
  <c r="L1538" i="4"/>
  <c r="L1539" i="4"/>
  <c r="L1540" i="4"/>
  <c r="L1541" i="4"/>
  <c r="L1542" i="4"/>
  <c r="L1543" i="4"/>
  <c r="L1544" i="4"/>
  <c r="L1545" i="4"/>
  <c r="L1546" i="4"/>
  <c r="L1547" i="4"/>
  <c r="L2" i="4"/>
  <c r="I3" i="4"/>
  <c r="I11" i="4"/>
  <c r="I19" i="4"/>
  <c r="I27" i="4"/>
  <c r="I31" i="4"/>
  <c r="I35" i="4"/>
  <c r="I47" i="4"/>
  <c r="I59" i="4"/>
  <c r="I63" i="4"/>
  <c r="I67" i="4"/>
  <c r="I75" i="4"/>
  <c r="I83" i="4"/>
  <c r="I91" i="4"/>
  <c r="I95" i="4"/>
  <c r="I99" i="4"/>
  <c r="I111" i="4"/>
  <c r="I123" i="4"/>
  <c r="I127" i="4"/>
  <c r="I131" i="4"/>
  <c r="I139" i="4"/>
  <c r="I147" i="4"/>
  <c r="I155" i="4"/>
  <c r="I159" i="4"/>
  <c r="I163" i="4"/>
  <c r="I175" i="4"/>
  <c r="I187" i="4"/>
  <c r="I191" i="4"/>
  <c r="I195" i="4"/>
  <c r="I203" i="4"/>
  <c r="I211" i="4"/>
  <c r="I219" i="4"/>
  <c r="I223" i="4"/>
  <c r="I227" i="4"/>
  <c r="I239" i="4"/>
  <c r="I251" i="4"/>
  <c r="I255" i="4"/>
  <c r="I259" i="4"/>
  <c r="I267" i="4"/>
  <c r="I275" i="4"/>
  <c r="I283" i="4"/>
  <c r="I287" i="4"/>
  <c r="I291" i="4"/>
  <c r="I303" i="4"/>
  <c r="I315" i="4"/>
  <c r="I319" i="4"/>
  <c r="I323" i="4"/>
  <c r="I331" i="4"/>
  <c r="I339" i="4"/>
  <c r="I347" i="4"/>
  <c r="I351" i="4"/>
  <c r="I355" i="4"/>
  <c r="I367" i="4"/>
  <c r="I379" i="4"/>
  <c r="I383" i="4"/>
  <c r="I387" i="4"/>
  <c r="I395" i="4"/>
  <c r="I403" i="4"/>
  <c r="I411" i="4"/>
  <c r="I415" i="4"/>
  <c r="I419" i="4"/>
  <c r="I431" i="4"/>
  <c r="I443" i="4"/>
  <c r="I447" i="4"/>
  <c r="I451" i="4"/>
  <c r="I459" i="4"/>
  <c r="I467" i="4"/>
  <c r="I475" i="4"/>
  <c r="I479" i="4"/>
  <c r="I483" i="4"/>
  <c r="I495" i="4"/>
  <c r="I507" i="4"/>
  <c r="I511" i="4"/>
  <c r="I515" i="4"/>
  <c r="I523" i="4"/>
  <c r="I531" i="4"/>
  <c r="I539" i="4"/>
  <c r="I543" i="4"/>
  <c r="I547" i="4"/>
  <c r="I555" i="4"/>
  <c r="I559" i="4"/>
  <c r="I563" i="4"/>
  <c r="I571" i="4"/>
  <c r="I575" i="4"/>
  <c r="I579" i="4"/>
  <c r="I587" i="4"/>
  <c r="I591" i="4"/>
  <c r="I595" i="4"/>
  <c r="I603" i="4"/>
  <c r="I607" i="4"/>
  <c r="I611" i="4"/>
  <c r="I619" i="4"/>
  <c r="I623" i="4"/>
  <c r="I627" i="4"/>
  <c r="I635" i="4"/>
  <c r="I639" i="4"/>
  <c r="I643" i="4"/>
  <c r="I651" i="4"/>
  <c r="I655" i="4"/>
  <c r="I659" i="4"/>
  <c r="I667" i="4"/>
  <c r="I671" i="4"/>
  <c r="I675" i="4"/>
  <c r="I683" i="4"/>
  <c r="I687" i="4"/>
  <c r="I691" i="4"/>
  <c r="I699" i="4"/>
  <c r="I703" i="4"/>
  <c r="I707" i="4"/>
  <c r="I715" i="4"/>
  <c r="I719" i="4"/>
  <c r="I723" i="4"/>
  <c r="I731" i="4"/>
  <c r="I735" i="4"/>
  <c r="I739" i="4"/>
  <c r="I747" i="4"/>
  <c r="I751" i="4"/>
  <c r="I755" i="4"/>
  <c r="I763" i="4"/>
  <c r="I767" i="4"/>
  <c r="I771" i="4"/>
  <c r="I779" i="4"/>
  <c r="I783" i="4"/>
  <c r="I787" i="4"/>
  <c r="I795" i="4"/>
  <c r="I799" i="4"/>
  <c r="I803" i="4"/>
  <c r="I811" i="4"/>
  <c r="I815" i="4"/>
  <c r="I819" i="4"/>
  <c r="I823" i="4"/>
  <c r="I827" i="4"/>
  <c r="I831" i="4"/>
  <c r="I835" i="4"/>
  <c r="I839" i="4"/>
  <c r="I843" i="4"/>
  <c r="I847" i="4"/>
  <c r="I851" i="4"/>
  <c r="I855" i="4"/>
  <c r="I859" i="4"/>
  <c r="I863" i="4"/>
  <c r="I867" i="4"/>
  <c r="I871" i="4"/>
  <c r="I875" i="4"/>
  <c r="I879" i="4"/>
  <c r="I883" i="4"/>
  <c r="I887" i="4"/>
  <c r="I891" i="4"/>
  <c r="I895" i="4"/>
  <c r="I899" i="4"/>
  <c r="I903" i="4"/>
  <c r="I907" i="4"/>
  <c r="I911" i="4"/>
  <c r="I915" i="4"/>
  <c r="I919" i="4"/>
  <c r="I923" i="4"/>
  <c r="I927" i="4"/>
  <c r="I931" i="4"/>
  <c r="I935" i="4"/>
  <c r="I939" i="4"/>
  <c r="I943" i="4"/>
  <c r="I947" i="4"/>
  <c r="I951" i="4"/>
  <c r="I955" i="4"/>
  <c r="I959" i="4"/>
  <c r="I963" i="4"/>
  <c r="I967" i="4"/>
  <c r="I971" i="4"/>
  <c r="I975" i="4"/>
  <c r="I979" i="4"/>
  <c r="I983" i="4"/>
  <c r="I987" i="4"/>
  <c r="I991" i="4"/>
  <c r="I995" i="4"/>
  <c r="I999" i="4"/>
  <c r="I1003" i="4"/>
  <c r="I1007" i="4"/>
  <c r="I1011" i="4"/>
  <c r="I1015" i="4"/>
  <c r="I1019" i="4"/>
  <c r="I1023" i="4"/>
  <c r="I1027" i="4"/>
  <c r="I1031" i="4"/>
  <c r="I1035" i="4"/>
  <c r="I1039" i="4"/>
  <c r="I1043" i="4"/>
  <c r="I1047" i="4"/>
  <c r="I1051" i="4"/>
  <c r="I1055" i="4"/>
  <c r="I1059" i="4"/>
  <c r="I1063" i="4"/>
  <c r="I1067" i="4"/>
  <c r="I1071" i="4"/>
  <c r="I1075" i="4"/>
  <c r="I1079" i="4"/>
  <c r="I1083" i="4"/>
  <c r="I1087" i="4"/>
  <c r="I1091" i="4"/>
  <c r="I1095" i="4"/>
  <c r="I1099" i="4"/>
  <c r="I1103" i="4"/>
  <c r="I1107" i="4"/>
  <c r="I1111" i="4"/>
  <c r="I1115" i="4"/>
  <c r="I1119" i="4"/>
  <c r="I1123" i="4"/>
  <c r="I1127" i="4"/>
  <c r="I1131" i="4"/>
  <c r="I1135" i="4"/>
  <c r="I1139" i="4"/>
  <c r="I1143" i="4"/>
  <c r="I1147" i="4"/>
  <c r="I1151" i="4"/>
  <c r="I1155" i="4"/>
  <c r="I1159" i="4"/>
  <c r="I1163" i="4"/>
  <c r="I1167" i="4"/>
  <c r="I1171" i="4"/>
  <c r="I1175" i="4"/>
  <c r="I1179" i="4"/>
  <c r="I1183" i="4"/>
  <c r="I1187" i="4"/>
  <c r="I1191" i="4"/>
  <c r="I1195" i="4"/>
  <c r="I1199" i="4"/>
  <c r="I1203" i="4"/>
  <c r="I1207" i="4"/>
  <c r="I1211" i="4"/>
  <c r="I1215" i="4"/>
  <c r="I1219" i="4"/>
  <c r="I1223" i="4"/>
  <c r="I1227" i="4"/>
  <c r="I1231" i="4"/>
  <c r="I1235" i="4"/>
  <c r="I1239" i="4"/>
  <c r="I1243" i="4"/>
  <c r="I1247" i="4"/>
  <c r="I1251" i="4"/>
  <c r="I1255" i="4"/>
  <c r="I1259" i="4"/>
  <c r="I1263" i="4"/>
  <c r="I1267" i="4"/>
  <c r="I1271" i="4"/>
  <c r="I1275" i="4"/>
  <c r="I1279" i="4"/>
  <c r="I1283" i="4"/>
  <c r="I1287" i="4"/>
  <c r="I1291" i="4"/>
  <c r="I1295" i="4"/>
  <c r="I1299" i="4"/>
  <c r="I1303" i="4"/>
  <c r="I1307" i="4"/>
  <c r="I1311" i="4"/>
  <c r="I1315" i="4"/>
  <c r="I1319" i="4"/>
  <c r="I1323" i="4"/>
  <c r="I1327" i="4"/>
  <c r="I1331" i="4"/>
  <c r="I1335" i="4"/>
  <c r="I1339" i="4"/>
  <c r="I1343" i="4"/>
  <c r="I1347" i="4"/>
  <c r="I1351" i="4"/>
  <c r="I1355" i="4"/>
  <c r="I1359" i="4"/>
  <c r="I1363" i="4"/>
  <c r="I1367" i="4"/>
  <c r="I1371" i="4"/>
  <c r="I1375" i="4"/>
  <c r="I1379" i="4"/>
  <c r="I1383" i="4"/>
  <c r="I1387" i="4"/>
  <c r="I1391" i="4"/>
  <c r="I1395" i="4"/>
  <c r="I1399" i="4"/>
  <c r="I1403" i="4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1" i="6"/>
  <c r="A3" i="4"/>
  <c r="J3" i="4" s="1"/>
  <c r="A4" i="4"/>
  <c r="J4" i="4" s="1"/>
  <c r="A5" i="4"/>
  <c r="J5" i="4" s="1"/>
  <c r="A6" i="4"/>
  <c r="A7" i="4"/>
  <c r="A8" i="4"/>
  <c r="J8" i="4" s="1"/>
  <c r="A9" i="4"/>
  <c r="J9" i="4" s="1"/>
  <c r="A10" i="4"/>
  <c r="A11" i="4"/>
  <c r="J11" i="4" s="1"/>
  <c r="A12" i="4"/>
  <c r="A13" i="4"/>
  <c r="J13" i="4" s="1"/>
  <c r="A14" i="4"/>
  <c r="A15" i="4"/>
  <c r="J15" i="4" s="1"/>
  <c r="A16" i="4"/>
  <c r="J16" i="4" s="1"/>
  <c r="A17" i="4"/>
  <c r="A18" i="4"/>
  <c r="A19" i="4"/>
  <c r="J19" i="4" s="1"/>
  <c r="A20" i="4"/>
  <c r="J20" i="4" s="1"/>
  <c r="A21" i="4"/>
  <c r="J21" i="4" s="1"/>
  <c r="A22" i="4"/>
  <c r="A23" i="4"/>
  <c r="A24" i="4"/>
  <c r="J24" i="4" s="1"/>
  <c r="A25" i="4"/>
  <c r="J25" i="4" s="1"/>
  <c r="A26" i="4"/>
  <c r="A27" i="4"/>
  <c r="J27" i="4" s="1"/>
  <c r="A28" i="4"/>
  <c r="A29" i="4"/>
  <c r="J29" i="4" s="1"/>
  <c r="A30" i="4"/>
  <c r="A31" i="4"/>
  <c r="J31" i="4" s="1"/>
  <c r="A32" i="4"/>
  <c r="J32" i="4" s="1"/>
  <c r="A33" i="4"/>
  <c r="A34" i="4"/>
  <c r="A35" i="4"/>
  <c r="J35" i="4" s="1"/>
  <c r="A36" i="4"/>
  <c r="J36" i="4" s="1"/>
  <c r="A37" i="4"/>
  <c r="J37" i="4" s="1"/>
  <c r="A38" i="4"/>
  <c r="A39" i="4"/>
  <c r="A40" i="4"/>
  <c r="J40" i="4" s="1"/>
  <c r="A41" i="4"/>
  <c r="J41" i="4" s="1"/>
  <c r="A42" i="4"/>
  <c r="A43" i="4"/>
  <c r="J43" i="4" s="1"/>
  <c r="A44" i="4"/>
  <c r="A45" i="4"/>
  <c r="J45" i="4" s="1"/>
  <c r="A46" i="4"/>
  <c r="A47" i="4"/>
  <c r="J47" i="4" s="1"/>
  <c r="A48" i="4"/>
  <c r="J48" i="4" s="1"/>
  <c r="A49" i="4"/>
  <c r="A50" i="4"/>
  <c r="A51" i="4"/>
  <c r="J51" i="4" s="1"/>
  <c r="A52" i="4"/>
  <c r="J52" i="4" s="1"/>
  <c r="A53" i="4"/>
  <c r="J53" i="4" s="1"/>
  <c r="A54" i="4"/>
  <c r="A55" i="4"/>
  <c r="A56" i="4"/>
  <c r="J56" i="4" s="1"/>
  <c r="A57" i="4"/>
  <c r="J57" i="4" s="1"/>
  <c r="A58" i="4"/>
  <c r="A59" i="4"/>
  <c r="J59" i="4" s="1"/>
  <c r="A60" i="4"/>
  <c r="A61" i="4"/>
  <c r="J61" i="4" s="1"/>
  <c r="A62" i="4"/>
  <c r="A63" i="4"/>
  <c r="J63" i="4" s="1"/>
  <c r="A64" i="4"/>
  <c r="J64" i="4" s="1"/>
  <c r="A65" i="4"/>
  <c r="A66" i="4"/>
  <c r="A67" i="4"/>
  <c r="J67" i="4" s="1"/>
  <c r="A68" i="4"/>
  <c r="J68" i="4" s="1"/>
  <c r="A69" i="4"/>
  <c r="J69" i="4" s="1"/>
  <c r="A70" i="4"/>
  <c r="A71" i="4"/>
  <c r="A72" i="4"/>
  <c r="J72" i="4" s="1"/>
  <c r="A73" i="4"/>
  <c r="J73" i="4" s="1"/>
  <c r="A74" i="4"/>
  <c r="A75" i="4"/>
  <c r="J75" i="4" s="1"/>
  <c r="A76" i="4"/>
  <c r="A77" i="4"/>
  <c r="J77" i="4" s="1"/>
  <c r="A78" i="4"/>
  <c r="A79" i="4"/>
  <c r="J79" i="4" s="1"/>
  <c r="A80" i="4"/>
  <c r="J80" i="4" s="1"/>
  <c r="A81" i="4"/>
  <c r="A82" i="4"/>
  <c r="A83" i="4"/>
  <c r="J83" i="4" s="1"/>
  <c r="A84" i="4"/>
  <c r="J84" i="4" s="1"/>
  <c r="A85" i="4"/>
  <c r="J85" i="4" s="1"/>
  <c r="A86" i="4"/>
  <c r="A87" i="4"/>
  <c r="A88" i="4"/>
  <c r="J88" i="4" s="1"/>
  <c r="A89" i="4"/>
  <c r="J89" i="4" s="1"/>
  <c r="A90" i="4"/>
  <c r="A91" i="4"/>
  <c r="J91" i="4" s="1"/>
  <c r="A92" i="4"/>
  <c r="A93" i="4"/>
  <c r="J93" i="4" s="1"/>
  <c r="A94" i="4"/>
  <c r="A95" i="4"/>
  <c r="J95" i="4" s="1"/>
  <c r="A96" i="4"/>
  <c r="J96" i="4" s="1"/>
  <c r="A97" i="4"/>
  <c r="A98" i="4"/>
  <c r="A99" i="4"/>
  <c r="J99" i="4" s="1"/>
  <c r="A100" i="4"/>
  <c r="J100" i="4" s="1"/>
  <c r="A101" i="4"/>
  <c r="J101" i="4" s="1"/>
  <c r="A102" i="4"/>
  <c r="A103" i="4"/>
  <c r="A104" i="4"/>
  <c r="J104" i="4" s="1"/>
  <c r="A105" i="4"/>
  <c r="J105" i="4" s="1"/>
  <c r="A106" i="4"/>
  <c r="A107" i="4"/>
  <c r="J107" i="4" s="1"/>
  <c r="A108" i="4"/>
  <c r="A109" i="4"/>
  <c r="J109" i="4" s="1"/>
  <c r="A110" i="4"/>
  <c r="A111" i="4"/>
  <c r="J111" i="4" s="1"/>
  <c r="A112" i="4"/>
  <c r="J112" i="4" s="1"/>
  <c r="A113" i="4"/>
  <c r="A114" i="4"/>
  <c r="A115" i="4"/>
  <c r="J115" i="4" s="1"/>
  <c r="A116" i="4"/>
  <c r="J116" i="4" s="1"/>
  <c r="A117" i="4"/>
  <c r="J117" i="4" s="1"/>
  <c r="A118" i="4"/>
  <c r="A119" i="4"/>
  <c r="A120" i="4"/>
  <c r="J120" i="4" s="1"/>
  <c r="A121" i="4"/>
  <c r="J121" i="4" s="1"/>
  <c r="A122" i="4"/>
  <c r="A123" i="4"/>
  <c r="J123" i="4" s="1"/>
  <c r="A124" i="4"/>
  <c r="A125" i="4"/>
  <c r="J125" i="4" s="1"/>
  <c r="A126" i="4"/>
  <c r="A127" i="4"/>
  <c r="J127" i="4" s="1"/>
  <c r="A128" i="4"/>
  <c r="J128" i="4" s="1"/>
  <c r="A129" i="4"/>
  <c r="A130" i="4"/>
  <c r="A131" i="4"/>
  <c r="J131" i="4" s="1"/>
  <c r="A132" i="4"/>
  <c r="J132" i="4" s="1"/>
  <c r="A133" i="4"/>
  <c r="J133" i="4" s="1"/>
  <c r="A134" i="4"/>
  <c r="A135" i="4"/>
  <c r="A136" i="4"/>
  <c r="J136" i="4" s="1"/>
  <c r="A137" i="4"/>
  <c r="J137" i="4" s="1"/>
  <c r="A138" i="4"/>
  <c r="A139" i="4"/>
  <c r="J139" i="4" s="1"/>
  <c r="A140" i="4"/>
  <c r="A141" i="4"/>
  <c r="J141" i="4" s="1"/>
  <c r="A142" i="4"/>
  <c r="A143" i="4"/>
  <c r="J143" i="4" s="1"/>
  <c r="A144" i="4"/>
  <c r="J144" i="4" s="1"/>
  <c r="A145" i="4"/>
  <c r="A146" i="4"/>
  <c r="A147" i="4"/>
  <c r="J147" i="4" s="1"/>
  <c r="A148" i="4"/>
  <c r="J148" i="4" s="1"/>
  <c r="A149" i="4"/>
  <c r="J149" i="4" s="1"/>
  <c r="A150" i="4"/>
  <c r="A151" i="4"/>
  <c r="A152" i="4"/>
  <c r="J152" i="4" s="1"/>
  <c r="A153" i="4"/>
  <c r="J153" i="4" s="1"/>
  <c r="A154" i="4"/>
  <c r="A155" i="4"/>
  <c r="J155" i="4" s="1"/>
  <c r="A156" i="4"/>
  <c r="A157" i="4"/>
  <c r="J157" i="4" s="1"/>
  <c r="A158" i="4"/>
  <c r="A159" i="4"/>
  <c r="J159" i="4" s="1"/>
  <c r="A160" i="4"/>
  <c r="J160" i="4" s="1"/>
  <c r="A161" i="4"/>
  <c r="A162" i="4"/>
  <c r="A163" i="4"/>
  <c r="J163" i="4" s="1"/>
  <c r="A164" i="4"/>
  <c r="J164" i="4" s="1"/>
  <c r="A165" i="4"/>
  <c r="J165" i="4" s="1"/>
  <c r="A166" i="4"/>
  <c r="A167" i="4"/>
  <c r="A168" i="4"/>
  <c r="J168" i="4" s="1"/>
  <c r="A169" i="4"/>
  <c r="J169" i="4" s="1"/>
  <c r="A170" i="4"/>
  <c r="A171" i="4"/>
  <c r="J171" i="4" s="1"/>
  <c r="A172" i="4"/>
  <c r="A173" i="4"/>
  <c r="J173" i="4" s="1"/>
  <c r="A174" i="4"/>
  <c r="A175" i="4"/>
  <c r="J175" i="4" s="1"/>
  <c r="A176" i="4"/>
  <c r="J176" i="4" s="1"/>
  <c r="A177" i="4"/>
  <c r="A178" i="4"/>
  <c r="A179" i="4"/>
  <c r="J179" i="4" s="1"/>
  <c r="A180" i="4"/>
  <c r="J180" i="4" s="1"/>
  <c r="A181" i="4"/>
  <c r="J181" i="4" s="1"/>
  <c r="A182" i="4"/>
  <c r="A183" i="4"/>
  <c r="A184" i="4"/>
  <c r="J184" i="4" s="1"/>
  <c r="A185" i="4"/>
  <c r="J185" i="4" s="1"/>
  <c r="A186" i="4"/>
  <c r="A187" i="4"/>
  <c r="J187" i="4" s="1"/>
  <c r="A188" i="4"/>
  <c r="A189" i="4"/>
  <c r="J189" i="4" s="1"/>
  <c r="A190" i="4"/>
  <c r="A191" i="4"/>
  <c r="J191" i="4" s="1"/>
  <c r="A192" i="4"/>
  <c r="J192" i="4" s="1"/>
  <c r="A193" i="4"/>
  <c r="A194" i="4"/>
  <c r="A195" i="4"/>
  <c r="J195" i="4" s="1"/>
  <c r="A196" i="4"/>
  <c r="J196" i="4" s="1"/>
  <c r="A197" i="4"/>
  <c r="J197" i="4" s="1"/>
  <c r="A198" i="4"/>
  <c r="A199" i="4"/>
  <c r="A200" i="4"/>
  <c r="J200" i="4" s="1"/>
  <c r="A201" i="4"/>
  <c r="J201" i="4" s="1"/>
  <c r="A202" i="4"/>
  <c r="A203" i="4"/>
  <c r="J203" i="4" s="1"/>
  <c r="A204" i="4"/>
  <c r="A205" i="4"/>
  <c r="J205" i="4" s="1"/>
  <c r="A206" i="4"/>
  <c r="A207" i="4"/>
  <c r="J207" i="4" s="1"/>
  <c r="A208" i="4"/>
  <c r="J208" i="4" s="1"/>
  <c r="A209" i="4"/>
  <c r="A210" i="4"/>
  <c r="A211" i="4"/>
  <c r="J211" i="4" s="1"/>
  <c r="A212" i="4"/>
  <c r="J212" i="4" s="1"/>
  <c r="A213" i="4"/>
  <c r="J213" i="4" s="1"/>
  <c r="A214" i="4"/>
  <c r="A215" i="4"/>
  <c r="A216" i="4"/>
  <c r="J216" i="4" s="1"/>
  <c r="A217" i="4"/>
  <c r="J217" i="4" s="1"/>
  <c r="A218" i="4"/>
  <c r="A219" i="4"/>
  <c r="J219" i="4" s="1"/>
  <c r="A220" i="4"/>
  <c r="A221" i="4"/>
  <c r="J221" i="4" s="1"/>
  <c r="A222" i="4"/>
  <c r="A223" i="4"/>
  <c r="J223" i="4" s="1"/>
  <c r="A224" i="4"/>
  <c r="J224" i="4" s="1"/>
  <c r="A225" i="4"/>
  <c r="A226" i="4"/>
  <c r="A227" i="4"/>
  <c r="J227" i="4" s="1"/>
  <c r="A228" i="4"/>
  <c r="J228" i="4" s="1"/>
  <c r="A229" i="4"/>
  <c r="J229" i="4" s="1"/>
  <c r="A230" i="4"/>
  <c r="A231" i="4"/>
  <c r="A232" i="4"/>
  <c r="J232" i="4" s="1"/>
  <c r="A233" i="4"/>
  <c r="J233" i="4" s="1"/>
  <c r="A234" i="4"/>
  <c r="A235" i="4"/>
  <c r="J235" i="4" s="1"/>
  <c r="A236" i="4"/>
  <c r="A237" i="4"/>
  <c r="J237" i="4" s="1"/>
  <c r="A238" i="4"/>
  <c r="A239" i="4"/>
  <c r="J239" i="4" s="1"/>
  <c r="A240" i="4"/>
  <c r="J240" i="4" s="1"/>
  <c r="A241" i="4"/>
  <c r="A242" i="4"/>
  <c r="A243" i="4"/>
  <c r="J243" i="4" s="1"/>
  <c r="A244" i="4"/>
  <c r="J244" i="4" s="1"/>
  <c r="A245" i="4"/>
  <c r="J245" i="4" s="1"/>
  <c r="A246" i="4"/>
  <c r="A247" i="4"/>
  <c r="A248" i="4"/>
  <c r="J248" i="4" s="1"/>
  <c r="A249" i="4"/>
  <c r="J249" i="4" s="1"/>
  <c r="A250" i="4"/>
  <c r="A251" i="4"/>
  <c r="J251" i="4" s="1"/>
  <c r="A252" i="4"/>
  <c r="A253" i="4"/>
  <c r="J253" i="4" s="1"/>
  <c r="A254" i="4"/>
  <c r="A255" i="4"/>
  <c r="J255" i="4" s="1"/>
  <c r="A256" i="4"/>
  <c r="J256" i="4" s="1"/>
  <c r="A257" i="4"/>
  <c r="A258" i="4"/>
  <c r="A259" i="4"/>
  <c r="J259" i="4" s="1"/>
  <c r="A260" i="4"/>
  <c r="J260" i="4" s="1"/>
  <c r="A261" i="4"/>
  <c r="J261" i="4" s="1"/>
  <c r="A262" i="4"/>
  <c r="A263" i="4"/>
  <c r="A264" i="4"/>
  <c r="J264" i="4" s="1"/>
  <c r="A265" i="4"/>
  <c r="J265" i="4" s="1"/>
  <c r="A266" i="4"/>
  <c r="A267" i="4"/>
  <c r="J267" i="4" s="1"/>
  <c r="A268" i="4"/>
  <c r="A269" i="4"/>
  <c r="J269" i="4" s="1"/>
  <c r="A270" i="4"/>
  <c r="A271" i="4"/>
  <c r="J271" i="4" s="1"/>
  <c r="A272" i="4"/>
  <c r="J272" i="4" s="1"/>
  <c r="A273" i="4"/>
  <c r="A274" i="4"/>
  <c r="A275" i="4"/>
  <c r="J275" i="4" s="1"/>
  <c r="A276" i="4"/>
  <c r="J276" i="4" s="1"/>
  <c r="A277" i="4"/>
  <c r="J277" i="4" s="1"/>
  <c r="A278" i="4"/>
  <c r="A279" i="4"/>
  <c r="A280" i="4"/>
  <c r="J280" i="4" s="1"/>
  <c r="A281" i="4"/>
  <c r="J281" i="4" s="1"/>
  <c r="A282" i="4"/>
  <c r="A283" i="4"/>
  <c r="J283" i="4" s="1"/>
  <c r="A284" i="4"/>
  <c r="A285" i="4"/>
  <c r="J285" i="4" s="1"/>
  <c r="A286" i="4"/>
  <c r="A287" i="4"/>
  <c r="J287" i="4" s="1"/>
  <c r="A288" i="4"/>
  <c r="J288" i="4" s="1"/>
  <c r="A289" i="4"/>
  <c r="A290" i="4"/>
  <c r="A291" i="4"/>
  <c r="J291" i="4" s="1"/>
  <c r="A292" i="4"/>
  <c r="J292" i="4" s="1"/>
  <c r="A293" i="4"/>
  <c r="J293" i="4" s="1"/>
  <c r="A294" i="4"/>
  <c r="A295" i="4"/>
  <c r="A296" i="4"/>
  <c r="J296" i="4" s="1"/>
  <c r="A297" i="4"/>
  <c r="J297" i="4" s="1"/>
  <c r="A298" i="4"/>
  <c r="A299" i="4"/>
  <c r="J299" i="4" s="1"/>
  <c r="A300" i="4"/>
  <c r="A301" i="4"/>
  <c r="J301" i="4" s="1"/>
  <c r="A302" i="4"/>
  <c r="A303" i="4"/>
  <c r="J303" i="4" s="1"/>
  <c r="A304" i="4"/>
  <c r="J304" i="4" s="1"/>
  <c r="A305" i="4"/>
  <c r="A306" i="4"/>
  <c r="A307" i="4"/>
  <c r="J307" i="4" s="1"/>
  <c r="A308" i="4"/>
  <c r="J308" i="4" s="1"/>
  <c r="A309" i="4"/>
  <c r="J309" i="4" s="1"/>
  <c r="A310" i="4"/>
  <c r="A311" i="4"/>
  <c r="A312" i="4"/>
  <c r="J312" i="4" s="1"/>
  <c r="A313" i="4"/>
  <c r="J313" i="4" s="1"/>
  <c r="A314" i="4"/>
  <c r="A315" i="4"/>
  <c r="J315" i="4" s="1"/>
  <c r="A316" i="4"/>
  <c r="A317" i="4"/>
  <c r="J317" i="4" s="1"/>
  <c r="A318" i="4"/>
  <c r="A319" i="4"/>
  <c r="J319" i="4" s="1"/>
  <c r="A320" i="4"/>
  <c r="J320" i="4" s="1"/>
  <c r="A321" i="4"/>
  <c r="A322" i="4"/>
  <c r="A323" i="4"/>
  <c r="J323" i="4" s="1"/>
  <c r="A324" i="4"/>
  <c r="J324" i="4" s="1"/>
  <c r="A325" i="4"/>
  <c r="J325" i="4" s="1"/>
  <c r="A326" i="4"/>
  <c r="A327" i="4"/>
  <c r="A328" i="4"/>
  <c r="J328" i="4" s="1"/>
  <c r="A329" i="4"/>
  <c r="J329" i="4" s="1"/>
  <c r="A330" i="4"/>
  <c r="A331" i="4"/>
  <c r="J331" i="4" s="1"/>
  <c r="A332" i="4"/>
  <c r="A333" i="4"/>
  <c r="J333" i="4" s="1"/>
  <c r="A334" i="4"/>
  <c r="A335" i="4"/>
  <c r="J335" i="4" s="1"/>
  <c r="A336" i="4"/>
  <c r="J336" i="4" s="1"/>
  <c r="A337" i="4"/>
  <c r="A338" i="4"/>
  <c r="A339" i="4"/>
  <c r="J339" i="4" s="1"/>
  <c r="A340" i="4"/>
  <c r="J340" i="4" s="1"/>
  <c r="A341" i="4"/>
  <c r="J341" i="4" s="1"/>
  <c r="A342" i="4"/>
  <c r="A343" i="4"/>
  <c r="A344" i="4"/>
  <c r="J344" i="4" s="1"/>
  <c r="A345" i="4"/>
  <c r="J345" i="4" s="1"/>
  <c r="A346" i="4"/>
  <c r="A347" i="4"/>
  <c r="J347" i="4" s="1"/>
  <c r="A348" i="4"/>
  <c r="A349" i="4"/>
  <c r="J349" i="4" s="1"/>
  <c r="A350" i="4"/>
  <c r="A351" i="4"/>
  <c r="J351" i="4" s="1"/>
  <c r="A352" i="4"/>
  <c r="J352" i="4" s="1"/>
  <c r="A353" i="4"/>
  <c r="A354" i="4"/>
  <c r="A355" i="4"/>
  <c r="J355" i="4" s="1"/>
  <c r="A356" i="4"/>
  <c r="J356" i="4" s="1"/>
  <c r="A357" i="4"/>
  <c r="J357" i="4" s="1"/>
  <c r="A358" i="4"/>
  <c r="A359" i="4"/>
  <c r="A360" i="4"/>
  <c r="J360" i="4" s="1"/>
  <c r="A361" i="4"/>
  <c r="J361" i="4" s="1"/>
  <c r="A362" i="4"/>
  <c r="A363" i="4"/>
  <c r="J363" i="4" s="1"/>
  <c r="A364" i="4"/>
  <c r="A365" i="4"/>
  <c r="J365" i="4" s="1"/>
  <c r="A366" i="4"/>
  <c r="A367" i="4"/>
  <c r="J367" i="4" s="1"/>
  <c r="A368" i="4"/>
  <c r="J368" i="4" s="1"/>
  <c r="A369" i="4"/>
  <c r="A370" i="4"/>
  <c r="A371" i="4"/>
  <c r="J371" i="4" s="1"/>
  <c r="A372" i="4"/>
  <c r="J372" i="4" s="1"/>
  <c r="A373" i="4"/>
  <c r="J373" i="4" s="1"/>
  <c r="A374" i="4"/>
  <c r="A375" i="4"/>
  <c r="A376" i="4"/>
  <c r="J376" i="4" s="1"/>
  <c r="A377" i="4"/>
  <c r="J377" i="4" s="1"/>
  <c r="A378" i="4"/>
  <c r="A379" i="4"/>
  <c r="J379" i="4" s="1"/>
  <c r="A380" i="4"/>
  <c r="A381" i="4"/>
  <c r="J381" i="4" s="1"/>
  <c r="A382" i="4"/>
  <c r="A383" i="4"/>
  <c r="J383" i="4" s="1"/>
  <c r="A384" i="4"/>
  <c r="J384" i="4" s="1"/>
  <c r="A385" i="4"/>
  <c r="A386" i="4"/>
  <c r="A387" i="4"/>
  <c r="J387" i="4" s="1"/>
  <c r="A388" i="4"/>
  <c r="J388" i="4" s="1"/>
  <c r="A389" i="4"/>
  <c r="J389" i="4" s="1"/>
  <c r="A390" i="4"/>
  <c r="A391" i="4"/>
  <c r="A392" i="4"/>
  <c r="J392" i="4" s="1"/>
  <c r="A393" i="4"/>
  <c r="J393" i="4" s="1"/>
  <c r="A394" i="4"/>
  <c r="A395" i="4"/>
  <c r="J395" i="4" s="1"/>
  <c r="A396" i="4"/>
  <c r="A397" i="4"/>
  <c r="J397" i="4" s="1"/>
  <c r="A398" i="4"/>
  <c r="A399" i="4"/>
  <c r="J399" i="4" s="1"/>
  <c r="A400" i="4"/>
  <c r="J400" i="4" s="1"/>
  <c r="A401" i="4"/>
  <c r="A402" i="4"/>
  <c r="A403" i="4"/>
  <c r="J403" i="4" s="1"/>
  <c r="A404" i="4"/>
  <c r="J404" i="4" s="1"/>
  <c r="A405" i="4"/>
  <c r="J405" i="4" s="1"/>
  <c r="A406" i="4"/>
  <c r="A407" i="4"/>
  <c r="A408" i="4"/>
  <c r="J408" i="4" s="1"/>
  <c r="A409" i="4"/>
  <c r="J409" i="4" s="1"/>
  <c r="A410" i="4"/>
  <c r="A411" i="4"/>
  <c r="J411" i="4" s="1"/>
  <c r="A412" i="4"/>
  <c r="A413" i="4"/>
  <c r="J413" i="4" s="1"/>
  <c r="A414" i="4"/>
  <c r="A415" i="4"/>
  <c r="J415" i="4" s="1"/>
  <c r="A416" i="4"/>
  <c r="J416" i="4" s="1"/>
  <c r="A417" i="4"/>
  <c r="A418" i="4"/>
  <c r="A419" i="4"/>
  <c r="J419" i="4" s="1"/>
  <c r="A420" i="4"/>
  <c r="J420" i="4" s="1"/>
  <c r="A421" i="4"/>
  <c r="J421" i="4" s="1"/>
  <c r="A422" i="4"/>
  <c r="A423" i="4"/>
  <c r="A424" i="4"/>
  <c r="J424" i="4" s="1"/>
  <c r="A425" i="4"/>
  <c r="J425" i="4" s="1"/>
  <c r="A426" i="4"/>
  <c r="A427" i="4"/>
  <c r="J427" i="4" s="1"/>
  <c r="A428" i="4"/>
  <c r="A429" i="4"/>
  <c r="J429" i="4" s="1"/>
  <c r="A430" i="4"/>
  <c r="A431" i="4"/>
  <c r="J431" i="4" s="1"/>
  <c r="A432" i="4"/>
  <c r="J432" i="4" s="1"/>
  <c r="A433" i="4"/>
  <c r="A434" i="4"/>
  <c r="A435" i="4"/>
  <c r="J435" i="4" s="1"/>
  <c r="A436" i="4"/>
  <c r="J436" i="4" s="1"/>
  <c r="A437" i="4"/>
  <c r="J437" i="4" s="1"/>
  <c r="A438" i="4"/>
  <c r="A439" i="4"/>
  <c r="A440" i="4"/>
  <c r="J440" i="4" s="1"/>
  <c r="A441" i="4"/>
  <c r="J441" i="4" s="1"/>
  <c r="A442" i="4"/>
  <c r="A443" i="4"/>
  <c r="J443" i="4" s="1"/>
  <c r="A444" i="4"/>
  <c r="A445" i="4"/>
  <c r="J445" i="4" s="1"/>
  <c r="A446" i="4"/>
  <c r="A447" i="4"/>
  <c r="J447" i="4" s="1"/>
  <c r="A448" i="4"/>
  <c r="J448" i="4" s="1"/>
  <c r="A449" i="4"/>
  <c r="A450" i="4"/>
  <c r="A451" i="4"/>
  <c r="J451" i="4" s="1"/>
  <c r="A452" i="4"/>
  <c r="J452" i="4" s="1"/>
  <c r="A453" i="4"/>
  <c r="J453" i="4" s="1"/>
  <c r="A454" i="4"/>
  <c r="A455" i="4"/>
  <c r="A456" i="4"/>
  <c r="J456" i="4" s="1"/>
  <c r="A457" i="4"/>
  <c r="J457" i="4" s="1"/>
  <c r="A458" i="4"/>
  <c r="A459" i="4"/>
  <c r="J459" i="4" s="1"/>
  <c r="A460" i="4"/>
  <c r="A461" i="4"/>
  <c r="J461" i="4" s="1"/>
  <c r="A462" i="4"/>
  <c r="A463" i="4"/>
  <c r="J463" i="4" s="1"/>
  <c r="A464" i="4"/>
  <c r="J464" i="4" s="1"/>
  <c r="A465" i="4"/>
  <c r="A466" i="4"/>
  <c r="A467" i="4"/>
  <c r="J467" i="4" s="1"/>
  <c r="A468" i="4"/>
  <c r="J468" i="4" s="1"/>
  <c r="A469" i="4"/>
  <c r="J469" i="4" s="1"/>
  <c r="A470" i="4"/>
  <c r="A471" i="4"/>
  <c r="A472" i="4"/>
  <c r="J472" i="4" s="1"/>
  <c r="A473" i="4"/>
  <c r="J473" i="4" s="1"/>
  <c r="A474" i="4"/>
  <c r="A475" i="4"/>
  <c r="J475" i="4" s="1"/>
  <c r="A476" i="4"/>
  <c r="A477" i="4"/>
  <c r="J477" i="4" s="1"/>
  <c r="A478" i="4"/>
  <c r="A479" i="4"/>
  <c r="J479" i="4" s="1"/>
  <c r="A480" i="4"/>
  <c r="J480" i="4" s="1"/>
  <c r="A481" i="4"/>
  <c r="A482" i="4"/>
  <c r="A483" i="4"/>
  <c r="J483" i="4" s="1"/>
  <c r="A484" i="4"/>
  <c r="J484" i="4" s="1"/>
  <c r="A485" i="4"/>
  <c r="J485" i="4" s="1"/>
  <c r="A486" i="4"/>
  <c r="A487" i="4"/>
  <c r="A488" i="4"/>
  <c r="J488" i="4" s="1"/>
  <c r="A489" i="4"/>
  <c r="J489" i="4" s="1"/>
  <c r="A490" i="4"/>
  <c r="A491" i="4"/>
  <c r="J491" i="4" s="1"/>
  <c r="A492" i="4"/>
  <c r="A493" i="4"/>
  <c r="J493" i="4" s="1"/>
  <c r="A494" i="4"/>
  <c r="A495" i="4"/>
  <c r="J495" i="4" s="1"/>
  <c r="A496" i="4"/>
  <c r="J496" i="4" s="1"/>
  <c r="A497" i="4"/>
  <c r="A498" i="4"/>
  <c r="A499" i="4"/>
  <c r="J499" i="4" s="1"/>
  <c r="A500" i="4"/>
  <c r="J500" i="4" s="1"/>
  <c r="A501" i="4"/>
  <c r="J501" i="4" s="1"/>
  <c r="A502" i="4"/>
  <c r="A503" i="4"/>
  <c r="A504" i="4"/>
  <c r="J504" i="4" s="1"/>
  <c r="A505" i="4"/>
  <c r="J505" i="4" s="1"/>
  <c r="A506" i="4"/>
  <c r="A507" i="4"/>
  <c r="J507" i="4" s="1"/>
  <c r="A508" i="4"/>
  <c r="A509" i="4"/>
  <c r="J509" i="4" s="1"/>
  <c r="A510" i="4"/>
  <c r="A511" i="4"/>
  <c r="J511" i="4" s="1"/>
  <c r="A512" i="4"/>
  <c r="J512" i="4" s="1"/>
  <c r="A513" i="4"/>
  <c r="A514" i="4"/>
  <c r="A515" i="4"/>
  <c r="J515" i="4" s="1"/>
  <c r="A516" i="4"/>
  <c r="J516" i="4" s="1"/>
  <c r="A517" i="4"/>
  <c r="J517" i="4" s="1"/>
  <c r="A518" i="4"/>
  <c r="A519" i="4"/>
  <c r="A520" i="4"/>
  <c r="J520" i="4" s="1"/>
  <c r="A521" i="4"/>
  <c r="J521" i="4" s="1"/>
  <c r="A522" i="4"/>
  <c r="A523" i="4"/>
  <c r="J523" i="4" s="1"/>
  <c r="A524" i="4"/>
  <c r="A525" i="4"/>
  <c r="J525" i="4" s="1"/>
  <c r="A526" i="4"/>
  <c r="A527" i="4"/>
  <c r="J527" i="4" s="1"/>
  <c r="A528" i="4"/>
  <c r="J528" i="4" s="1"/>
  <c r="A529" i="4"/>
  <c r="A530" i="4"/>
  <c r="A531" i="4"/>
  <c r="J531" i="4" s="1"/>
  <c r="A532" i="4"/>
  <c r="J532" i="4" s="1"/>
  <c r="A533" i="4"/>
  <c r="J533" i="4" s="1"/>
  <c r="A534" i="4"/>
  <c r="A535" i="4"/>
  <c r="A536" i="4"/>
  <c r="J536" i="4" s="1"/>
  <c r="A537" i="4"/>
  <c r="J537" i="4" s="1"/>
  <c r="A538" i="4"/>
  <c r="A539" i="4"/>
  <c r="J539" i="4" s="1"/>
  <c r="A540" i="4"/>
  <c r="A541" i="4"/>
  <c r="J541" i="4" s="1"/>
  <c r="A542" i="4"/>
  <c r="J542" i="4" s="1"/>
  <c r="A543" i="4"/>
  <c r="J543" i="4" s="1"/>
  <c r="A544" i="4"/>
  <c r="A545" i="4"/>
  <c r="J545" i="4" s="1"/>
  <c r="A546" i="4"/>
  <c r="J546" i="4" s="1"/>
  <c r="A547" i="4"/>
  <c r="J547" i="4" s="1"/>
  <c r="A548" i="4"/>
  <c r="A549" i="4"/>
  <c r="J549" i="4" s="1"/>
  <c r="A550" i="4"/>
  <c r="J550" i="4" s="1"/>
  <c r="A551" i="4"/>
  <c r="J551" i="4" s="1"/>
  <c r="A552" i="4"/>
  <c r="A553" i="4"/>
  <c r="J553" i="4" s="1"/>
  <c r="A554" i="4"/>
  <c r="J554" i="4" s="1"/>
  <c r="A555" i="4"/>
  <c r="J555" i="4" s="1"/>
  <c r="A556" i="4"/>
  <c r="A557" i="4"/>
  <c r="J557" i="4" s="1"/>
  <c r="A558" i="4"/>
  <c r="J558" i="4" s="1"/>
  <c r="A559" i="4"/>
  <c r="J559" i="4" s="1"/>
  <c r="A560" i="4"/>
  <c r="A561" i="4"/>
  <c r="J561" i="4" s="1"/>
  <c r="A562" i="4"/>
  <c r="J562" i="4" s="1"/>
  <c r="A563" i="4"/>
  <c r="J563" i="4" s="1"/>
  <c r="A564" i="4"/>
  <c r="A565" i="4"/>
  <c r="J565" i="4" s="1"/>
  <c r="A566" i="4"/>
  <c r="J566" i="4" s="1"/>
  <c r="A567" i="4"/>
  <c r="J567" i="4" s="1"/>
  <c r="A568" i="4"/>
  <c r="A569" i="4"/>
  <c r="J569" i="4" s="1"/>
  <c r="A570" i="4"/>
  <c r="J570" i="4" s="1"/>
  <c r="A571" i="4"/>
  <c r="J571" i="4" s="1"/>
  <c r="A572" i="4"/>
  <c r="A573" i="4"/>
  <c r="J573" i="4" s="1"/>
  <c r="A574" i="4"/>
  <c r="J574" i="4" s="1"/>
  <c r="A575" i="4"/>
  <c r="J575" i="4" s="1"/>
  <c r="A576" i="4"/>
  <c r="A577" i="4"/>
  <c r="J577" i="4" s="1"/>
  <c r="A578" i="4"/>
  <c r="J578" i="4" s="1"/>
  <c r="A579" i="4"/>
  <c r="J579" i="4" s="1"/>
  <c r="A580" i="4"/>
  <c r="A581" i="4"/>
  <c r="J581" i="4" s="1"/>
  <c r="A582" i="4"/>
  <c r="J582" i="4" s="1"/>
  <c r="A583" i="4"/>
  <c r="J583" i="4" s="1"/>
  <c r="A584" i="4"/>
  <c r="A585" i="4"/>
  <c r="J585" i="4" s="1"/>
  <c r="A586" i="4"/>
  <c r="J586" i="4" s="1"/>
  <c r="A587" i="4"/>
  <c r="J587" i="4" s="1"/>
  <c r="A588" i="4"/>
  <c r="A589" i="4"/>
  <c r="J589" i="4" s="1"/>
  <c r="A590" i="4"/>
  <c r="J590" i="4" s="1"/>
  <c r="A591" i="4"/>
  <c r="J591" i="4" s="1"/>
  <c r="A592" i="4"/>
  <c r="A593" i="4"/>
  <c r="J593" i="4" s="1"/>
  <c r="A594" i="4"/>
  <c r="J594" i="4" s="1"/>
  <c r="A595" i="4"/>
  <c r="J595" i="4" s="1"/>
  <c r="A596" i="4"/>
  <c r="A597" i="4"/>
  <c r="J597" i="4" s="1"/>
  <c r="A598" i="4"/>
  <c r="J598" i="4" s="1"/>
  <c r="A599" i="4"/>
  <c r="J599" i="4" s="1"/>
  <c r="A600" i="4"/>
  <c r="A601" i="4"/>
  <c r="J601" i="4" s="1"/>
  <c r="A602" i="4"/>
  <c r="J602" i="4" s="1"/>
  <c r="A603" i="4"/>
  <c r="J603" i="4" s="1"/>
  <c r="A604" i="4"/>
  <c r="A605" i="4"/>
  <c r="J605" i="4" s="1"/>
  <c r="A606" i="4"/>
  <c r="J606" i="4" s="1"/>
  <c r="A607" i="4"/>
  <c r="J607" i="4" s="1"/>
  <c r="A608" i="4"/>
  <c r="A609" i="4"/>
  <c r="J609" i="4" s="1"/>
  <c r="A610" i="4"/>
  <c r="J610" i="4" s="1"/>
  <c r="A611" i="4"/>
  <c r="J611" i="4" s="1"/>
  <c r="A612" i="4"/>
  <c r="A613" i="4"/>
  <c r="J613" i="4" s="1"/>
  <c r="A614" i="4"/>
  <c r="J614" i="4" s="1"/>
  <c r="A615" i="4"/>
  <c r="J615" i="4" s="1"/>
  <c r="A616" i="4"/>
  <c r="A617" i="4"/>
  <c r="J617" i="4" s="1"/>
  <c r="A618" i="4"/>
  <c r="J618" i="4" s="1"/>
  <c r="A619" i="4"/>
  <c r="J619" i="4" s="1"/>
  <c r="A620" i="4"/>
  <c r="A621" i="4"/>
  <c r="J621" i="4" s="1"/>
  <c r="A622" i="4"/>
  <c r="J622" i="4" s="1"/>
  <c r="A623" i="4"/>
  <c r="J623" i="4" s="1"/>
  <c r="A624" i="4"/>
  <c r="A625" i="4"/>
  <c r="J625" i="4" s="1"/>
  <c r="A626" i="4"/>
  <c r="J626" i="4" s="1"/>
  <c r="A627" i="4"/>
  <c r="J627" i="4" s="1"/>
  <c r="A628" i="4"/>
  <c r="A629" i="4"/>
  <c r="J629" i="4" s="1"/>
  <c r="A630" i="4"/>
  <c r="J630" i="4" s="1"/>
  <c r="A631" i="4"/>
  <c r="J631" i="4" s="1"/>
  <c r="A632" i="4"/>
  <c r="A633" i="4"/>
  <c r="J633" i="4" s="1"/>
  <c r="A634" i="4"/>
  <c r="J634" i="4" s="1"/>
  <c r="A635" i="4"/>
  <c r="J635" i="4" s="1"/>
  <c r="A636" i="4"/>
  <c r="A637" i="4"/>
  <c r="J637" i="4" s="1"/>
  <c r="A638" i="4"/>
  <c r="J638" i="4" s="1"/>
  <c r="A639" i="4"/>
  <c r="J639" i="4" s="1"/>
  <c r="A640" i="4"/>
  <c r="A641" i="4"/>
  <c r="J641" i="4" s="1"/>
  <c r="A642" i="4"/>
  <c r="J642" i="4" s="1"/>
  <c r="A643" i="4"/>
  <c r="J643" i="4" s="1"/>
  <c r="A644" i="4"/>
  <c r="A645" i="4"/>
  <c r="J645" i="4" s="1"/>
  <c r="A646" i="4"/>
  <c r="J646" i="4" s="1"/>
  <c r="A647" i="4"/>
  <c r="J647" i="4" s="1"/>
  <c r="A648" i="4"/>
  <c r="A649" i="4"/>
  <c r="J649" i="4" s="1"/>
  <c r="A650" i="4"/>
  <c r="J650" i="4" s="1"/>
  <c r="A651" i="4"/>
  <c r="J651" i="4" s="1"/>
  <c r="A652" i="4"/>
  <c r="A653" i="4"/>
  <c r="J653" i="4" s="1"/>
  <c r="A654" i="4"/>
  <c r="J654" i="4" s="1"/>
  <c r="A655" i="4"/>
  <c r="J655" i="4" s="1"/>
  <c r="A656" i="4"/>
  <c r="A657" i="4"/>
  <c r="J657" i="4" s="1"/>
  <c r="A658" i="4"/>
  <c r="J658" i="4" s="1"/>
  <c r="A659" i="4"/>
  <c r="J659" i="4" s="1"/>
  <c r="A660" i="4"/>
  <c r="A661" i="4"/>
  <c r="J661" i="4" s="1"/>
  <c r="A662" i="4"/>
  <c r="J662" i="4" s="1"/>
  <c r="A663" i="4"/>
  <c r="J663" i="4" s="1"/>
  <c r="A664" i="4"/>
  <c r="A665" i="4"/>
  <c r="J665" i="4" s="1"/>
  <c r="A666" i="4"/>
  <c r="J666" i="4" s="1"/>
  <c r="A667" i="4"/>
  <c r="J667" i="4" s="1"/>
  <c r="A668" i="4"/>
  <c r="A669" i="4"/>
  <c r="J669" i="4" s="1"/>
  <c r="A670" i="4"/>
  <c r="J670" i="4" s="1"/>
  <c r="A671" i="4"/>
  <c r="J671" i="4" s="1"/>
  <c r="A672" i="4"/>
  <c r="A673" i="4"/>
  <c r="J673" i="4" s="1"/>
  <c r="A674" i="4"/>
  <c r="J674" i="4" s="1"/>
  <c r="A675" i="4"/>
  <c r="J675" i="4" s="1"/>
  <c r="A676" i="4"/>
  <c r="A677" i="4"/>
  <c r="J677" i="4" s="1"/>
  <c r="A678" i="4"/>
  <c r="J678" i="4" s="1"/>
  <c r="A679" i="4"/>
  <c r="J679" i="4" s="1"/>
  <c r="A680" i="4"/>
  <c r="A681" i="4"/>
  <c r="J681" i="4" s="1"/>
  <c r="A682" i="4"/>
  <c r="J682" i="4" s="1"/>
  <c r="A683" i="4"/>
  <c r="J683" i="4" s="1"/>
  <c r="A684" i="4"/>
  <c r="A685" i="4"/>
  <c r="J685" i="4" s="1"/>
  <c r="A686" i="4"/>
  <c r="J686" i="4" s="1"/>
  <c r="A687" i="4"/>
  <c r="J687" i="4" s="1"/>
  <c r="A688" i="4"/>
  <c r="A689" i="4"/>
  <c r="J689" i="4" s="1"/>
  <c r="A690" i="4"/>
  <c r="J690" i="4" s="1"/>
  <c r="A691" i="4"/>
  <c r="J691" i="4" s="1"/>
  <c r="A692" i="4"/>
  <c r="A693" i="4"/>
  <c r="J693" i="4" s="1"/>
  <c r="A694" i="4"/>
  <c r="J694" i="4" s="1"/>
  <c r="A695" i="4"/>
  <c r="J695" i="4" s="1"/>
  <c r="A696" i="4"/>
  <c r="A697" i="4"/>
  <c r="J697" i="4" s="1"/>
  <c r="A698" i="4"/>
  <c r="J698" i="4" s="1"/>
  <c r="A699" i="4"/>
  <c r="J699" i="4" s="1"/>
  <c r="A700" i="4"/>
  <c r="A701" i="4"/>
  <c r="J701" i="4" s="1"/>
  <c r="A702" i="4"/>
  <c r="J702" i="4" s="1"/>
  <c r="A703" i="4"/>
  <c r="J703" i="4" s="1"/>
  <c r="A704" i="4"/>
  <c r="A705" i="4"/>
  <c r="J705" i="4" s="1"/>
  <c r="A706" i="4"/>
  <c r="J706" i="4" s="1"/>
  <c r="A707" i="4"/>
  <c r="J707" i="4" s="1"/>
  <c r="A708" i="4"/>
  <c r="A709" i="4"/>
  <c r="J709" i="4" s="1"/>
  <c r="A710" i="4"/>
  <c r="J710" i="4" s="1"/>
  <c r="A711" i="4"/>
  <c r="J711" i="4" s="1"/>
  <c r="A712" i="4"/>
  <c r="A713" i="4"/>
  <c r="J713" i="4" s="1"/>
  <c r="A714" i="4"/>
  <c r="J714" i="4" s="1"/>
  <c r="A715" i="4"/>
  <c r="J715" i="4" s="1"/>
  <c r="A716" i="4"/>
  <c r="A717" i="4"/>
  <c r="J717" i="4" s="1"/>
  <c r="A718" i="4"/>
  <c r="J718" i="4" s="1"/>
  <c r="A719" i="4"/>
  <c r="J719" i="4" s="1"/>
  <c r="A720" i="4"/>
  <c r="A721" i="4"/>
  <c r="J721" i="4" s="1"/>
  <c r="A722" i="4"/>
  <c r="J722" i="4" s="1"/>
  <c r="A723" i="4"/>
  <c r="J723" i="4" s="1"/>
  <c r="A724" i="4"/>
  <c r="A725" i="4"/>
  <c r="J725" i="4" s="1"/>
  <c r="A726" i="4"/>
  <c r="J726" i="4" s="1"/>
  <c r="A727" i="4"/>
  <c r="J727" i="4" s="1"/>
  <c r="A728" i="4"/>
  <c r="A729" i="4"/>
  <c r="J729" i="4" s="1"/>
  <c r="A730" i="4"/>
  <c r="J730" i="4" s="1"/>
  <c r="A731" i="4"/>
  <c r="J731" i="4" s="1"/>
  <c r="A732" i="4"/>
  <c r="A733" i="4"/>
  <c r="J733" i="4" s="1"/>
  <c r="A734" i="4"/>
  <c r="J734" i="4" s="1"/>
  <c r="A735" i="4"/>
  <c r="J735" i="4" s="1"/>
  <c r="A736" i="4"/>
  <c r="A737" i="4"/>
  <c r="J737" i="4" s="1"/>
  <c r="A738" i="4"/>
  <c r="J738" i="4" s="1"/>
  <c r="A739" i="4"/>
  <c r="J739" i="4" s="1"/>
  <c r="A740" i="4"/>
  <c r="A741" i="4"/>
  <c r="J741" i="4" s="1"/>
  <c r="A742" i="4"/>
  <c r="J742" i="4" s="1"/>
  <c r="A743" i="4"/>
  <c r="J743" i="4" s="1"/>
  <c r="A744" i="4"/>
  <c r="A745" i="4"/>
  <c r="J745" i="4" s="1"/>
  <c r="A746" i="4"/>
  <c r="J746" i="4" s="1"/>
  <c r="A747" i="4"/>
  <c r="J747" i="4" s="1"/>
  <c r="A748" i="4"/>
  <c r="A749" i="4"/>
  <c r="J749" i="4" s="1"/>
  <c r="A750" i="4"/>
  <c r="J750" i="4" s="1"/>
  <c r="A751" i="4"/>
  <c r="J751" i="4" s="1"/>
  <c r="A752" i="4"/>
  <c r="A753" i="4"/>
  <c r="J753" i="4" s="1"/>
  <c r="A754" i="4"/>
  <c r="J754" i="4" s="1"/>
  <c r="A755" i="4"/>
  <c r="J755" i="4" s="1"/>
  <c r="A756" i="4"/>
  <c r="A757" i="4"/>
  <c r="J757" i="4" s="1"/>
  <c r="A758" i="4"/>
  <c r="J758" i="4" s="1"/>
  <c r="A759" i="4"/>
  <c r="J759" i="4" s="1"/>
  <c r="A760" i="4"/>
  <c r="A761" i="4"/>
  <c r="J761" i="4" s="1"/>
  <c r="A762" i="4"/>
  <c r="J762" i="4" s="1"/>
  <c r="A763" i="4"/>
  <c r="J763" i="4" s="1"/>
  <c r="A764" i="4"/>
  <c r="A765" i="4"/>
  <c r="J765" i="4" s="1"/>
  <c r="A766" i="4"/>
  <c r="J766" i="4" s="1"/>
  <c r="A767" i="4"/>
  <c r="J767" i="4" s="1"/>
  <c r="A768" i="4"/>
  <c r="A769" i="4"/>
  <c r="J769" i="4" s="1"/>
  <c r="A770" i="4"/>
  <c r="J770" i="4" s="1"/>
  <c r="A771" i="4"/>
  <c r="J771" i="4" s="1"/>
  <c r="A772" i="4"/>
  <c r="A773" i="4"/>
  <c r="J773" i="4" s="1"/>
  <c r="A774" i="4"/>
  <c r="J774" i="4" s="1"/>
  <c r="A775" i="4"/>
  <c r="J775" i="4" s="1"/>
  <c r="A776" i="4"/>
  <c r="A777" i="4"/>
  <c r="J777" i="4" s="1"/>
  <c r="A778" i="4"/>
  <c r="J778" i="4" s="1"/>
  <c r="A779" i="4"/>
  <c r="J779" i="4" s="1"/>
  <c r="A780" i="4"/>
  <c r="A781" i="4"/>
  <c r="J781" i="4" s="1"/>
  <c r="A782" i="4"/>
  <c r="J782" i="4" s="1"/>
  <c r="A783" i="4"/>
  <c r="J783" i="4" s="1"/>
  <c r="A784" i="4"/>
  <c r="A785" i="4"/>
  <c r="J785" i="4" s="1"/>
  <c r="A786" i="4"/>
  <c r="J786" i="4" s="1"/>
  <c r="A787" i="4"/>
  <c r="J787" i="4" s="1"/>
  <c r="A788" i="4"/>
  <c r="A789" i="4"/>
  <c r="J789" i="4" s="1"/>
  <c r="A790" i="4"/>
  <c r="J790" i="4" s="1"/>
  <c r="A791" i="4"/>
  <c r="J791" i="4" s="1"/>
  <c r="A792" i="4"/>
  <c r="A793" i="4"/>
  <c r="J793" i="4" s="1"/>
  <c r="A794" i="4"/>
  <c r="J794" i="4" s="1"/>
  <c r="A795" i="4"/>
  <c r="J795" i="4" s="1"/>
  <c r="A796" i="4"/>
  <c r="A797" i="4"/>
  <c r="J797" i="4" s="1"/>
  <c r="A798" i="4"/>
  <c r="J798" i="4" s="1"/>
  <c r="A799" i="4"/>
  <c r="J799" i="4" s="1"/>
  <c r="A800" i="4"/>
  <c r="A801" i="4"/>
  <c r="J801" i="4" s="1"/>
  <c r="A802" i="4"/>
  <c r="J802" i="4" s="1"/>
  <c r="A803" i="4"/>
  <c r="J803" i="4" s="1"/>
  <c r="A804" i="4"/>
  <c r="A805" i="4"/>
  <c r="J805" i="4" s="1"/>
  <c r="A806" i="4"/>
  <c r="J806" i="4" s="1"/>
  <c r="A807" i="4"/>
  <c r="J807" i="4" s="1"/>
  <c r="A808" i="4"/>
  <c r="A809" i="4"/>
  <c r="J809" i="4" s="1"/>
  <c r="A810" i="4"/>
  <c r="J810" i="4" s="1"/>
  <c r="A811" i="4"/>
  <c r="J811" i="4" s="1"/>
  <c r="A812" i="4"/>
  <c r="A813" i="4"/>
  <c r="J813" i="4" s="1"/>
  <c r="A814" i="4"/>
  <c r="J814" i="4" s="1"/>
  <c r="A815" i="4"/>
  <c r="J815" i="4" s="1"/>
  <c r="A816" i="4"/>
  <c r="A817" i="4"/>
  <c r="J817" i="4" s="1"/>
  <c r="A818" i="4"/>
  <c r="J818" i="4" s="1"/>
  <c r="A819" i="4"/>
  <c r="J819" i="4" s="1"/>
  <c r="A820" i="4"/>
  <c r="J820" i="4" s="1"/>
  <c r="A821" i="4"/>
  <c r="J821" i="4" s="1"/>
  <c r="A822" i="4"/>
  <c r="J822" i="4" s="1"/>
  <c r="A823" i="4"/>
  <c r="J823" i="4" s="1"/>
  <c r="A824" i="4"/>
  <c r="J824" i="4" s="1"/>
  <c r="A825" i="4"/>
  <c r="J825" i="4" s="1"/>
  <c r="A826" i="4"/>
  <c r="J826" i="4" s="1"/>
  <c r="A827" i="4"/>
  <c r="J827" i="4" s="1"/>
  <c r="A828" i="4"/>
  <c r="J828" i="4" s="1"/>
  <c r="A829" i="4"/>
  <c r="J829" i="4" s="1"/>
  <c r="A830" i="4"/>
  <c r="J830" i="4" s="1"/>
  <c r="A831" i="4"/>
  <c r="J831" i="4" s="1"/>
  <c r="A832" i="4"/>
  <c r="J832" i="4" s="1"/>
  <c r="A833" i="4"/>
  <c r="J833" i="4" s="1"/>
  <c r="A834" i="4"/>
  <c r="J834" i="4" s="1"/>
  <c r="A835" i="4"/>
  <c r="J835" i="4" s="1"/>
  <c r="A836" i="4"/>
  <c r="J836" i="4" s="1"/>
  <c r="A837" i="4"/>
  <c r="J837" i="4" s="1"/>
  <c r="A838" i="4"/>
  <c r="J838" i="4" s="1"/>
  <c r="A839" i="4"/>
  <c r="J839" i="4" s="1"/>
  <c r="A840" i="4"/>
  <c r="J840" i="4" s="1"/>
  <c r="A841" i="4"/>
  <c r="J841" i="4" s="1"/>
  <c r="A842" i="4"/>
  <c r="J842" i="4" s="1"/>
  <c r="A843" i="4"/>
  <c r="J843" i="4" s="1"/>
  <c r="A844" i="4"/>
  <c r="J844" i="4" s="1"/>
  <c r="A845" i="4"/>
  <c r="J845" i="4" s="1"/>
  <c r="A846" i="4"/>
  <c r="J846" i="4" s="1"/>
  <c r="A847" i="4"/>
  <c r="J847" i="4" s="1"/>
  <c r="A848" i="4"/>
  <c r="J848" i="4" s="1"/>
  <c r="A849" i="4"/>
  <c r="J849" i="4" s="1"/>
  <c r="A850" i="4"/>
  <c r="J850" i="4" s="1"/>
  <c r="A851" i="4"/>
  <c r="J851" i="4" s="1"/>
  <c r="A852" i="4"/>
  <c r="J852" i="4" s="1"/>
  <c r="A853" i="4"/>
  <c r="J853" i="4" s="1"/>
  <c r="A854" i="4"/>
  <c r="J854" i="4" s="1"/>
  <c r="A855" i="4"/>
  <c r="J855" i="4" s="1"/>
  <c r="A856" i="4"/>
  <c r="J856" i="4" s="1"/>
  <c r="A857" i="4"/>
  <c r="J857" i="4" s="1"/>
  <c r="A858" i="4"/>
  <c r="J858" i="4" s="1"/>
  <c r="A859" i="4"/>
  <c r="J859" i="4" s="1"/>
  <c r="A860" i="4"/>
  <c r="J860" i="4" s="1"/>
  <c r="A861" i="4"/>
  <c r="J861" i="4" s="1"/>
  <c r="A862" i="4"/>
  <c r="J862" i="4" s="1"/>
  <c r="A863" i="4"/>
  <c r="J863" i="4" s="1"/>
  <c r="A864" i="4"/>
  <c r="J864" i="4" s="1"/>
  <c r="A865" i="4"/>
  <c r="J865" i="4" s="1"/>
  <c r="A866" i="4"/>
  <c r="J866" i="4" s="1"/>
  <c r="A867" i="4"/>
  <c r="J867" i="4" s="1"/>
  <c r="A868" i="4"/>
  <c r="J868" i="4" s="1"/>
  <c r="A869" i="4"/>
  <c r="J869" i="4" s="1"/>
  <c r="A870" i="4"/>
  <c r="J870" i="4" s="1"/>
  <c r="A871" i="4"/>
  <c r="J871" i="4" s="1"/>
  <c r="A872" i="4"/>
  <c r="J872" i="4" s="1"/>
  <c r="A873" i="4"/>
  <c r="J873" i="4" s="1"/>
  <c r="A874" i="4"/>
  <c r="J874" i="4" s="1"/>
  <c r="A875" i="4"/>
  <c r="J875" i="4" s="1"/>
  <c r="A876" i="4"/>
  <c r="J876" i="4" s="1"/>
  <c r="A877" i="4"/>
  <c r="J877" i="4" s="1"/>
  <c r="A878" i="4"/>
  <c r="J878" i="4" s="1"/>
  <c r="A879" i="4"/>
  <c r="J879" i="4" s="1"/>
  <c r="A880" i="4"/>
  <c r="J880" i="4" s="1"/>
  <c r="A881" i="4"/>
  <c r="J881" i="4" s="1"/>
  <c r="A882" i="4"/>
  <c r="J882" i="4" s="1"/>
  <c r="A883" i="4"/>
  <c r="J883" i="4" s="1"/>
  <c r="A884" i="4"/>
  <c r="J884" i="4" s="1"/>
  <c r="A885" i="4"/>
  <c r="J885" i="4" s="1"/>
  <c r="A886" i="4"/>
  <c r="J886" i="4" s="1"/>
  <c r="A887" i="4"/>
  <c r="J887" i="4" s="1"/>
  <c r="A888" i="4"/>
  <c r="J888" i="4" s="1"/>
  <c r="A889" i="4"/>
  <c r="J889" i="4" s="1"/>
  <c r="A890" i="4"/>
  <c r="J890" i="4" s="1"/>
  <c r="A891" i="4"/>
  <c r="J891" i="4" s="1"/>
  <c r="A892" i="4"/>
  <c r="J892" i="4" s="1"/>
  <c r="A893" i="4"/>
  <c r="J893" i="4" s="1"/>
  <c r="A894" i="4"/>
  <c r="J894" i="4" s="1"/>
  <c r="A895" i="4"/>
  <c r="J895" i="4" s="1"/>
  <c r="A896" i="4"/>
  <c r="J896" i="4" s="1"/>
  <c r="A897" i="4"/>
  <c r="J897" i="4" s="1"/>
  <c r="A898" i="4"/>
  <c r="J898" i="4" s="1"/>
  <c r="A899" i="4"/>
  <c r="J899" i="4" s="1"/>
  <c r="A900" i="4"/>
  <c r="J900" i="4" s="1"/>
  <c r="A901" i="4"/>
  <c r="J901" i="4" s="1"/>
  <c r="A902" i="4"/>
  <c r="J902" i="4" s="1"/>
  <c r="A903" i="4"/>
  <c r="J903" i="4" s="1"/>
  <c r="A904" i="4"/>
  <c r="J904" i="4" s="1"/>
  <c r="A905" i="4"/>
  <c r="J905" i="4" s="1"/>
  <c r="A906" i="4"/>
  <c r="J906" i="4" s="1"/>
  <c r="A907" i="4"/>
  <c r="J907" i="4" s="1"/>
  <c r="A908" i="4"/>
  <c r="J908" i="4" s="1"/>
  <c r="A909" i="4"/>
  <c r="J909" i="4" s="1"/>
  <c r="A910" i="4"/>
  <c r="J910" i="4" s="1"/>
  <c r="A911" i="4"/>
  <c r="J911" i="4" s="1"/>
  <c r="A912" i="4"/>
  <c r="J912" i="4" s="1"/>
  <c r="A913" i="4"/>
  <c r="J913" i="4" s="1"/>
  <c r="A914" i="4"/>
  <c r="J914" i="4" s="1"/>
  <c r="A915" i="4"/>
  <c r="J915" i="4" s="1"/>
  <c r="A916" i="4"/>
  <c r="J916" i="4" s="1"/>
  <c r="A917" i="4"/>
  <c r="J917" i="4" s="1"/>
  <c r="A918" i="4"/>
  <c r="J918" i="4" s="1"/>
  <c r="A919" i="4"/>
  <c r="J919" i="4" s="1"/>
  <c r="A920" i="4"/>
  <c r="J920" i="4" s="1"/>
  <c r="A921" i="4"/>
  <c r="J921" i="4" s="1"/>
  <c r="A922" i="4"/>
  <c r="J922" i="4" s="1"/>
  <c r="A923" i="4"/>
  <c r="J923" i="4" s="1"/>
  <c r="A924" i="4"/>
  <c r="J924" i="4" s="1"/>
  <c r="A925" i="4"/>
  <c r="J925" i="4" s="1"/>
  <c r="A926" i="4"/>
  <c r="J926" i="4" s="1"/>
  <c r="A927" i="4"/>
  <c r="J927" i="4" s="1"/>
  <c r="A928" i="4"/>
  <c r="J928" i="4" s="1"/>
  <c r="A929" i="4"/>
  <c r="J929" i="4" s="1"/>
  <c r="A930" i="4"/>
  <c r="J930" i="4" s="1"/>
  <c r="A931" i="4"/>
  <c r="J931" i="4" s="1"/>
  <c r="A932" i="4"/>
  <c r="J932" i="4" s="1"/>
  <c r="A933" i="4"/>
  <c r="J933" i="4" s="1"/>
  <c r="A934" i="4"/>
  <c r="J934" i="4" s="1"/>
  <c r="A935" i="4"/>
  <c r="J935" i="4" s="1"/>
  <c r="A936" i="4"/>
  <c r="J936" i="4" s="1"/>
  <c r="A937" i="4"/>
  <c r="J937" i="4" s="1"/>
  <c r="A938" i="4"/>
  <c r="J938" i="4" s="1"/>
  <c r="A939" i="4"/>
  <c r="J939" i="4" s="1"/>
  <c r="A940" i="4"/>
  <c r="J940" i="4" s="1"/>
  <c r="A941" i="4"/>
  <c r="J941" i="4" s="1"/>
  <c r="A942" i="4"/>
  <c r="J942" i="4" s="1"/>
  <c r="A943" i="4"/>
  <c r="J943" i="4" s="1"/>
  <c r="A944" i="4"/>
  <c r="J944" i="4" s="1"/>
  <c r="A945" i="4"/>
  <c r="J945" i="4" s="1"/>
  <c r="A946" i="4"/>
  <c r="J946" i="4" s="1"/>
  <c r="A947" i="4"/>
  <c r="J947" i="4" s="1"/>
  <c r="A948" i="4"/>
  <c r="J948" i="4" s="1"/>
  <c r="A949" i="4"/>
  <c r="J949" i="4" s="1"/>
  <c r="A950" i="4"/>
  <c r="J950" i="4" s="1"/>
  <c r="A951" i="4"/>
  <c r="J951" i="4" s="1"/>
  <c r="A952" i="4"/>
  <c r="J952" i="4" s="1"/>
  <c r="A953" i="4"/>
  <c r="J953" i="4" s="1"/>
  <c r="A954" i="4"/>
  <c r="J954" i="4" s="1"/>
  <c r="A955" i="4"/>
  <c r="J955" i="4" s="1"/>
  <c r="A956" i="4"/>
  <c r="J956" i="4" s="1"/>
  <c r="A957" i="4"/>
  <c r="J957" i="4" s="1"/>
  <c r="A958" i="4"/>
  <c r="J958" i="4" s="1"/>
  <c r="A959" i="4"/>
  <c r="J959" i="4" s="1"/>
  <c r="A960" i="4"/>
  <c r="J960" i="4" s="1"/>
  <c r="A961" i="4"/>
  <c r="J961" i="4" s="1"/>
  <c r="A962" i="4"/>
  <c r="J962" i="4" s="1"/>
  <c r="A963" i="4"/>
  <c r="J963" i="4" s="1"/>
  <c r="A964" i="4"/>
  <c r="J964" i="4" s="1"/>
  <c r="A965" i="4"/>
  <c r="J965" i="4" s="1"/>
  <c r="A966" i="4"/>
  <c r="J966" i="4" s="1"/>
  <c r="A967" i="4"/>
  <c r="J967" i="4" s="1"/>
  <c r="A968" i="4"/>
  <c r="J968" i="4" s="1"/>
  <c r="A969" i="4"/>
  <c r="J969" i="4" s="1"/>
  <c r="A970" i="4"/>
  <c r="J970" i="4" s="1"/>
  <c r="A971" i="4"/>
  <c r="J971" i="4" s="1"/>
  <c r="A972" i="4"/>
  <c r="J972" i="4" s="1"/>
  <c r="A973" i="4"/>
  <c r="J973" i="4" s="1"/>
  <c r="A974" i="4"/>
  <c r="J974" i="4" s="1"/>
  <c r="A975" i="4"/>
  <c r="J975" i="4" s="1"/>
  <c r="A976" i="4"/>
  <c r="J976" i="4" s="1"/>
  <c r="A977" i="4"/>
  <c r="J977" i="4" s="1"/>
  <c r="A978" i="4"/>
  <c r="J978" i="4" s="1"/>
  <c r="A979" i="4"/>
  <c r="J979" i="4" s="1"/>
  <c r="A980" i="4"/>
  <c r="J980" i="4" s="1"/>
  <c r="A981" i="4"/>
  <c r="J981" i="4" s="1"/>
  <c r="A982" i="4"/>
  <c r="J982" i="4" s="1"/>
  <c r="A983" i="4"/>
  <c r="J983" i="4" s="1"/>
  <c r="A984" i="4"/>
  <c r="J984" i="4" s="1"/>
  <c r="A985" i="4"/>
  <c r="J985" i="4" s="1"/>
  <c r="A986" i="4"/>
  <c r="J986" i="4" s="1"/>
  <c r="A987" i="4"/>
  <c r="J987" i="4" s="1"/>
  <c r="A988" i="4"/>
  <c r="J988" i="4" s="1"/>
  <c r="A989" i="4"/>
  <c r="J989" i="4" s="1"/>
  <c r="A990" i="4"/>
  <c r="J990" i="4" s="1"/>
  <c r="A991" i="4"/>
  <c r="J991" i="4" s="1"/>
  <c r="A992" i="4"/>
  <c r="J992" i="4" s="1"/>
  <c r="A993" i="4"/>
  <c r="J993" i="4" s="1"/>
  <c r="A994" i="4"/>
  <c r="J994" i="4" s="1"/>
  <c r="A995" i="4"/>
  <c r="J995" i="4" s="1"/>
  <c r="A996" i="4"/>
  <c r="J996" i="4" s="1"/>
  <c r="A997" i="4"/>
  <c r="J997" i="4" s="1"/>
  <c r="A998" i="4"/>
  <c r="J998" i="4" s="1"/>
  <c r="A999" i="4"/>
  <c r="J999" i="4" s="1"/>
  <c r="A1000" i="4"/>
  <c r="J1000" i="4" s="1"/>
  <c r="A1001" i="4"/>
  <c r="J1001" i="4" s="1"/>
  <c r="A1002" i="4"/>
  <c r="J1002" i="4" s="1"/>
  <c r="A1003" i="4"/>
  <c r="J1003" i="4" s="1"/>
  <c r="A1004" i="4"/>
  <c r="J1004" i="4" s="1"/>
  <c r="A1005" i="4"/>
  <c r="J1005" i="4" s="1"/>
  <c r="A1006" i="4"/>
  <c r="J1006" i="4" s="1"/>
  <c r="A1007" i="4"/>
  <c r="J1007" i="4" s="1"/>
  <c r="A1008" i="4"/>
  <c r="J1008" i="4" s="1"/>
  <c r="A1009" i="4"/>
  <c r="J1009" i="4" s="1"/>
  <c r="A1010" i="4"/>
  <c r="J1010" i="4" s="1"/>
  <c r="A1011" i="4"/>
  <c r="J1011" i="4" s="1"/>
  <c r="A1012" i="4"/>
  <c r="J1012" i="4" s="1"/>
  <c r="A1013" i="4"/>
  <c r="J1013" i="4" s="1"/>
  <c r="A1014" i="4"/>
  <c r="J1014" i="4" s="1"/>
  <c r="A1015" i="4"/>
  <c r="J1015" i="4" s="1"/>
  <c r="A1016" i="4"/>
  <c r="J1016" i="4" s="1"/>
  <c r="A1017" i="4"/>
  <c r="J1017" i="4" s="1"/>
  <c r="A1018" i="4"/>
  <c r="J1018" i="4" s="1"/>
  <c r="A1019" i="4"/>
  <c r="J1019" i="4" s="1"/>
  <c r="A1020" i="4"/>
  <c r="J1020" i="4" s="1"/>
  <c r="A1021" i="4"/>
  <c r="J1021" i="4" s="1"/>
  <c r="A1022" i="4"/>
  <c r="J1022" i="4" s="1"/>
  <c r="A1023" i="4"/>
  <c r="J1023" i="4" s="1"/>
  <c r="A1024" i="4"/>
  <c r="J1024" i="4" s="1"/>
  <c r="A1025" i="4"/>
  <c r="J1025" i="4" s="1"/>
  <c r="A1026" i="4"/>
  <c r="J1026" i="4" s="1"/>
  <c r="A1027" i="4"/>
  <c r="J1027" i="4" s="1"/>
  <c r="A1028" i="4"/>
  <c r="J1028" i="4" s="1"/>
  <c r="A1029" i="4"/>
  <c r="J1029" i="4" s="1"/>
  <c r="A1030" i="4"/>
  <c r="J1030" i="4" s="1"/>
  <c r="A1031" i="4"/>
  <c r="J1031" i="4" s="1"/>
  <c r="A1032" i="4"/>
  <c r="J1032" i="4" s="1"/>
  <c r="A1033" i="4"/>
  <c r="J1033" i="4" s="1"/>
  <c r="A1034" i="4"/>
  <c r="J1034" i="4" s="1"/>
  <c r="A1035" i="4"/>
  <c r="J1035" i="4" s="1"/>
  <c r="A1036" i="4"/>
  <c r="J1036" i="4" s="1"/>
  <c r="A1037" i="4"/>
  <c r="J1037" i="4" s="1"/>
  <c r="A1038" i="4"/>
  <c r="J1038" i="4" s="1"/>
  <c r="A1039" i="4"/>
  <c r="J1039" i="4" s="1"/>
  <c r="A1040" i="4"/>
  <c r="J1040" i="4" s="1"/>
  <c r="A1041" i="4"/>
  <c r="J1041" i="4" s="1"/>
  <c r="A1042" i="4"/>
  <c r="J1042" i="4" s="1"/>
  <c r="A1043" i="4"/>
  <c r="J1043" i="4" s="1"/>
  <c r="A1044" i="4"/>
  <c r="J1044" i="4" s="1"/>
  <c r="A1045" i="4"/>
  <c r="J1045" i="4" s="1"/>
  <c r="A1046" i="4"/>
  <c r="J1046" i="4" s="1"/>
  <c r="A1047" i="4"/>
  <c r="J1047" i="4" s="1"/>
  <c r="A1048" i="4"/>
  <c r="J1048" i="4" s="1"/>
  <c r="A1049" i="4"/>
  <c r="J1049" i="4" s="1"/>
  <c r="A1050" i="4"/>
  <c r="J1050" i="4" s="1"/>
  <c r="A1051" i="4"/>
  <c r="J1051" i="4" s="1"/>
  <c r="A1052" i="4"/>
  <c r="J1052" i="4" s="1"/>
  <c r="A1053" i="4"/>
  <c r="J1053" i="4" s="1"/>
  <c r="A1054" i="4"/>
  <c r="J1054" i="4" s="1"/>
  <c r="A1055" i="4"/>
  <c r="J1055" i="4" s="1"/>
  <c r="A1056" i="4"/>
  <c r="J1056" i="4" s="1"/>
  <c r="A1057" i="4"/>
  <c r="J1057" i="4" s="1"/>
  <c r="A1058" i="4"/>
  <c r="J1058" i="4" s="1"/>
  <c r="A1059" i="4"/>
  <c r="J1059" i="4" s="1"/>
  <c r="A1060" i="4"/>
  <c r="J1060" i="4" s="1"/>
  <c r="A1061" i="4"/>
  <c r="J1061" i="4" s="1"/>
  <c r="A1062" i="4"/>
  <c r="J1062" i="4" s="1"/>
  <c r="A1063" i="4"/>
  <c r="J1063" i="4" s="1"/>
  <c r="A1064" i="4"/>
  <c r="J1064" i="4" s="1"/>
  <c r="A1065" i="4"/>
  <c r="J1065" i="4" s="1"/>
  <c r="A1066" i="4"/>
  <c r="J1066" i="4" s="1"/>
  <c r="A1067" i="4"/>
  <c r="J1067" i="4" s="1"/>
  <c r="A1068" i="4"/>
  <c r="J1068" i="4" s="1"/>
  <c r="A1069" i="4"/>
  <c r="J1069" i="4" s="1"/>
  <c r="A1070" i="4"/>
  <c r="J1070" i="4" s="1"/>
  <c r="A1071" i="4"/>
  <c r="J1071" i="4" s="1"/>
  <c r="A1072" i="4"/>
  <c r="J1072" i="4" s="1"/>
  <c r="A1073" i="4"/>
  <c r="J1073" i="4" s="1"/>
  <c r="A1074" i="4"/>
  <c r="J1074" i="4" s="1"/>
  <c r="A1075" i="4"/>
  <c r="J1075" i="4" s="1"/>
  <c r="A1076" i="4"/>
  <c r="J1076" i="4" s="1"/>
  <c r="A1077" i="4"/>
  <c r="J1077" i="4" s="1"/>
  <c r="A1078" i="4"/>
  <c r="J1078" i="4" s="1"/>
  <c r="A1079" i="4"/>
  <c r="J1079" i="4" s="1"/>
  <c r="A1080" i="4"/>
  <c r="J1080" i="4" s="1"/>
  <c r="A1081" i="4"/>
  <c r="J1081" i="4" s="1"/>
  <c r="A1082" i="4"/>
  <c r="J1082" i="4" s="1"/>
  <c r="A1083" i="4"/>
  <c r="J1083" i="4" s="1"/>
  <c r="A1084" i="4"/>
  <c r="J1084" i="4" s="1"/>
  <c r="A1085" i="4"/>
  <c r="J1085" i="4" s="1"/>
  <c r="A1086" i="4"/>
  <c r="J1086" i="4" s="1"/>
  <c r="A1087" i="4"/>
  <c r="J1087" i="4" s="1"/>
  <c r="A1088" i="4"/>
  <c r="J1088" i="4" s="1"/>
  <c r="A1089" i="4"/>
  <c r="J1089" i="4" s="1"/>
  <c r="A1090" i="4"/>
  <c r="J1090" i="4" s="1"/>
  <c r="A1091" i="4"/>
  <c r="J1091" i="4" s="1"/>
  <c r="A1092" i="4"/>
  <c r="J1092" i="4" s="1"/>
  <c r="A1093" i="4"/>
  <c r="J1093" i="4" s="1"/>
  <c r="A1094" i="4"/>
  <c r="J1094" i="4" s="1"/>
  <c r="A1095" i="4"/>
  <c r="J1095" i="4" s="1"/>
  <c r="A1096" i="4"/>
  <c r="J1096" i="4" s="1"/>
  <c r="A1097" i="4"/>
  <c r="J1097" i="4" s="1"/>
  <c r="A1098" i="4"/>
  <c r="J1098" i="4" s="1"/>
  <c r="A1099" i="4"/>
  <c r="J1099" i="4" s="1"/>
  <c r="A1100" i="4"/>
  <c r="J1100" i="4" s="1"/>
  <c r="A1101" i="4"/>
  <c r="J1101" i="4" s="1"/>
  <c r="A1102" i="4"/>
  <c r="J1102" i="4" s="1"/>
  <c r="A1103" i="4"/>
  <c r="J1103" i="4" s="1"/>
  <c r="A1104" i="4"/>
  <c r="J1104" i="4" s="1"/>
  <c r="A1105" i="4"/>
  <c r="J1105" i="4" s="1"/>
  <c r="A1106" i="4"/>
  <c r="J1106" i="4" s="1"/>
  <c r="A1107" i="4"/>
  <c r="J1107" i="4" s="1"/>
  <c r="A1108" i="4"/>
  <c r="J1108" i="4" s="1"/>
  <c r="A1109" i="4"/>
  <c r="J1109" i="4" s="1"/>
  <c r="A1110" i="4"/>
  <c r="J1110" i="4" s="1"/>
  <c r="A1111" i="4"/>
  <c r="J1111" i="4" s="1"/>
  <c r="A1112" i="4"/>
  <c r="J1112" i="4" s="1"/>
  <c r="A1113" i="4"/>
  <c r="J1113" i="4" s="1"/>
  <c r="A1114" i="4"/>
  <c r="J1114" i="4" s="1"/>
  <c r="A1115" i="4"/>
  <c r="J1115" i="4" s="1"/>
  <c r="A1116" i="4"/>
  <c r="J1116" i="4" s="1"/>
  <c r="A1117" i="4"/>
  <c r="J1117" i="4" s="1"/>
  <c r="A1118" i="4"/>
  <c r="J1118" i="4" s="1"/>
  <c r="A1119" i="4"/>
  <c r="J1119" i="4" s="1"/>
  <c r="A1120" i="4"/>
  <c r="J1120" i="4" s="1"/>
  <c r="A1121" i="4"/>
  <c r="J1121" i="4" s="1"/>
  <c r="A1122" i="4"/>
  <c r="J1122" i="4" s="1"/>
  <c r="A1123" i="4"/>
  <c r="J1123" i="4" s="1"/>
  <c r="A1124" i="4"/>
  <c r="J1124" i="4" s="1"/>
  <c r="A1125" i="4"/>
  <c r="J1125" i="4" s="1"/>
  <c r="A1126" i="4"/>
  <c r="J1126" i="4" s="1"/>
  <c r="A1127" i="4"/>
  <c r="J1127" i="4" s="1"/>
  <c r="A1128" i="4"/>
  <c r="J1128" i="4" s="1"/>
  <c r="A1129" i="4"/>
  <c r="J1129" i="4" s="1"/>
  <c r="A1130" i="4"/>
  <c r="J1130" i="4" s="1"/>
  <c r="A1131" i="4"/>
  <c r="J1131" i="4" s="1"/>
  <c r="A1132" i="4"/>
  <c r="J1132" i="4" s="1"/>
  <c r="A1133" i="4"/>
  <c r="J1133" i="4" s="1"/>
  <c r="A1134" i="4"/>
  <c r="J1134" i="4" s="1"/>
  <c r="A1135" i="4"/>
  <c r="J1135" i="4" s="1"/>
  <c r="A1136" i="4"/>
  <c r="J1136" i="4" s="1"/>
  <c r="A1137" i="4"/>
  <c r="J1137" i="4" s="1"/>
  <c r="A1138" i="4"/>
  <c r="J1138" i="4" s="1"/>
  <c r="A1139" i="4"/>
  <c r="J1139" i="4" s="1"/>
  <c r="A1140" i="4"/>
  <c r="J1140" i="4" s="1"/>
  <c r="A1141" i="4"/>
  <c r="J1141" i="4" s="1"/>
  <c r="A1142" i="4"/>
  <c r="J1142" i="4" s="1"/>
  <c r="A1143" i="4"/>
  <c r="J1143" i="4" s="1"/>
  <c r="A1144" i="4"/>
  <c r="J1144" i="4" s="1"/>
  <c r="A1145" i="4"/>
  <c r="J1145" i="4" s="1"/>
  <c r="A1146" i="4"/>
  <c r="J1146" i="4" s="1"/>
  <c r="A1147" i="4"/>
  <c r="J1147" i="4" s="1"/>
  <c r="A1148" i="4"/>
  <c r="J1148" i="4" s="1"/>
  <c r="A1149" i="4"/>
  <c r="J1149" i="4" s="1"/>
  <c r="A1150" i="4"/>
  <c r="J1150" i="4" s="1"/>
  <c r="A1151" i="4"/>
  <c r="J1151" i="4" s="1"/>
  <c r="A1152" i="4"/>
  <c r="J1152" i="4" s="1"/>
  <c r="A1153" i="4"/>
  <c r="J1153" i="4" s="1"/>
  <c r="A1154" i="4"/>
  <c r="J1154" i="4" s="1"/>
  <c r="A1155" i="4"/>
  <c r="J1155" i="4" s="1"/>
  <c r="A1156" i="4"/>
  <c r="J1156" i="4" s="1"/>
  <c r="A1157" i="4"/>
  <c r="J1157" i="4" s="1"/>
  <c r="A1158" i="4"/>
  <c r="J1158" i="4" s="1"/>
  <c r="A1159" i="4"/>
  <c r="J1159" i="4" s="1"/>
  <c r="A1160" i="4"/>
  <c r="J1160" i="4" s="1"/>
  <c r="A1161" i="4"/>
  <c r="J1161" i="4" s="1"/>
  <c r="A1162" i="4"/>
  <c r="J1162" i="4" s="1"/>
  <c r="A1163" i="4"/>
  <c r="J1163" i="4" s="1"/>
  <c r="A1164" i="4"/>
  <c r="J1164" i="4" s="1"/>
  <c r="A1165" i="4"/>
  <c r="J1165" i="4" s="1"/>
  <c r="A1166" i="4"/>
  <c r="J1166" i="4" s="1"/>
  <c r="A1167" i="4"/>
  <c r="J1167" i="4" s="1"/>
  <c r="A1168" i="4"/>
  <c r="J1168" i="4" s="1"/>
  <c r="A1169" i="4"/>
  <c r="J1169" i="4" s="1"/>
  <c r="A1170" i="4"/>
  <c r="J1170" i="4" s="1"/>
  <c r="A1171" i="4"/>
  <c r="J1171" i="4" s="1"/>
  <c r="A1172" i="4"/>
  <c r="J1172" i="4" s="1"/>
  <c r="A1173" i="4"/>
  <c r="J1173" i="4" s="1"/>
  <c r="A1174" i="4"/>
  <c r="J1174" i="4" s="1"/>
  <c r="A1175" i="4"/>
  <c r="J1175" i="4" s="1"/>
  <c r="A1176" i="4"/>
  <c r="J1176" i="4" s="1"/>
  <c r="A1177" i="4"/>
  <c r="J1177" i="4" s="1"/>
  <c r="A1178" i="4"/>
  <c r="J1178" i="4" s="1"/>
  <c r="A1179" i="4"/>
  <c r="J1179" i="4" s="1"/>
  <c r="A1180" i="4"/>
  <c r="J1180" i="4" s="1"/>
  <c r="A1181" i="4"/>
  <c r="J1181" i="4" s="1"/>
  <c r="A1182" i="4"/>
  <c r="J1182" i="4" s="1"/>
  <c r="A1183" i="4"/>
  <c r="J1183" i="4" s="1"/>
  <c r="A1184" i="4"/>
  <c r="J1184" i="4" s="1"/>
  <c r="A1185" i="4"/>
  <c r="J1185" i="4" s="1"/>
  <c r="A1186" i="4"/>
  <c r="J1186" i="4" s="1"/>
  <c r="A1187" i="4"/>
  <c r="J1187" i="4" s="1"/>
  <c r="A1188" i="4"/>
  <c r="J1188" i="4" s="1"/>
  <c r="A1189" i="4"/>
  <c r="J1189" i="4" s="1"/>
  <c r="A1190" i="4"/>
  <c r="J1190" i="4" s="1"/>
  <c r="A1191" i="4"/>
  <c r="J1191" i="4" s="1"/>
  <c r="A1192" i="4"/>
  <c r="J1192" i="4" s="1"/>
  <c r="A1193" i="4"/>
  <c r="J1193" i="4" s="1"/>
  <c r="A1194" i="4"/>
  <c r="J1194" i="4" s="1"/>
  <c r="A1195" i="4"/>
  <c r="J1195" i="4" s="1"/>
  <c r="A1196" i="4"/>
  <c r="J1196" i="4" s="1"/>
  <c r="A1197" i="4"/>
  <c r="J1197" i="4" s="1"/>
  <c r="A1198" i="4"/>
  <c r="J1198" i="4" s="1"/>
  <c r="A1199" i="4"/>
  <c r="J1199" i="4" s="1"/>
  <c r="A1200" i="4"/>
  <c r="J1200" i="4" s="1"/>
  <c r="A1201" i="4"/>
  <c r="J1201" i="4" s="1"/>
  <c r="A1202" i="4"/>
  <c r="J1202" i="4" s="1"/>
  <c r="A1203" i="4"/>
  <c r="J1203" i="4" s="1"/>
  <c r="A1204" i="4"/>
  <c r="J1204" i="4" s="1"/>
  <c r="A1205" i="4"/>
  <c r="J1205" i="4" s="1"/>
  <c r="A1206" i="4"/>
  <c r="J1206" i="4" s="1"/>
  <c r="A1207" i="4"/>
  <c r="J1207" i="4" s="1"/>
  <c r="A1208" i="4"/>
  <c r="J1208" i="4" s="1"/>
  <c r="A1209" i="4"/>
  <c r="J1209" i="4" s="1"/>
  <c r="A1210" i="4"/>
  <c r="J1210" i="4" s="1"/>
  <c r="A1211" i="4"/>
  <c r="J1211" i="4" s="1"/>
  <c r="A1212" i="4"/>
  <c r="J1212" i="4" s="1"/>
  <c r="A1213" i="4"/>
  <c r="J1213" i="4" s="1"/>
  <c r="A1214" i="4"/>
  <c r="J1214" i="4" s="1"/>
  <c r="A1215" i="4"/>
  <c r="J1215" i="4" s="1"/>
  <c r="A1216" i="4"/>
  <c r="J1216" i="4" s="1"/>
  <c r="A1217" i="4"/>
  <c r="J1217" i="4" s="1"/>
  <c r="A1218" i="4"/>
  <c r="J1218" i="4" s="1"/>
  <c r="A1219" i="4"/>
  <c r="J1219" i="4" s="1"/>
  <c r="A1220" i="4"/>
  <c r="J1220" i="4" s="1"/>
  <c r="A1221" i="4"/>
  <c r="J1221" i="4" s="1"/>
  <c r="A1222" i="4"/>
  <c r="J1222" i="4" s="1"/>
  <c r="A1223" i="4"/>
  <c r="J1223" i="4" s="1"/>
  <c r="A1224" i="4"/>
  <c r="J1224" i="4" s="1"/>
  <c r="A1225" i="4"/>
  <c r="J1225" i="4" s="1"/>
  <c r="A1226" i="4"/>
  <c r="J1226" i="4" s="1"/>
  <c r="A1227" i="4"/>
  <c r="J1227" i="4" s="1"/>
  <c r="A1228" i="4"/>
  <c r="J1228" i="4" s="1"/>
  <c r="A1229" i="4"/>
  <c r="J1229" i="4" s="1"/>
  <c r="A1230" i="4"/>
  <c r="J1230" i="4" s="1"/>
  <c r="A1231" i="4"/>
  <c r="J1231" i="4" s="1"/>
  <c r="A1232" i="4"/>
  <c r="J1232" i="4" s="1"/>
  <c r="A1233" i="4"/>
  <c r="J1233" i="4" s="1"/>
  <c r="A1234" i="4"/>
  <c r="J1234" i="4" s="1"/>
  <c r="A1235" i="4"/>
  <c r="J1235" i="4" s="1"/>
  <c r="A1236" i="4"/>
  <c r="J1236" i="4" s="1"/>
  <c r="A1237" i="4"/>
  <c r="J1237" i="4" s="1"/>
  <c r="A1238" i="4"/>
  <c r="J1238" i="4" s="1"/>
  <c r="A1239" i="4"/>
  <c r="J1239" i="4" s="1"/>
  <c r="A1240" i="4"/>
  <c r="J1240" i="4" s="1"/>
  <c r="A1241" i="4"/>
  <c r="J1241" i="4" s="1"/>
  <c r="A1242" i="4"/>
  <c r="J1242" i="4" s="1"/>
  <c r="A1243" i="4"/>
  <c r="J1243" i="4" s="1"/>
  <c r="A1244" i="4"/>
  <c r="J1244" i="4" s="1"/>
  <c r="A1245" i="4"/>
  <c r="J1245" i="4" s="1"/>
  <c r="A1246" i="4"/>
  <c r="J1246" i="4" s="1"/>
  <c r="A1247" i="4"/>
  <c r="J1247" i="4" s="1"/>
  <c r="A1248" i="4"/>
  <c r="J1248" i="4" s="1"/>
  <c r="A1249" i="4"/>
  <c r="J1249" i="4" s="1"/>
  <c r="A1250" i="4"/>
  <c r="J1250" i="4" s="1"/>
  <c r="A1251" i="4"/>
  <c r="J1251" i="4" s="1"/>
  <c r="A1252" i="4"/>
  <c r="J1252" i="4" s="1"/>
  <c r="A1253" i="4"/>
  <c r="J1253" i="4" s="1"/>
  <c r="A1254" i="4"/>
  <c r="J1254" i="4" s="1"/>
  <c r="A1255" i="4"/>
  <c r="J1255" i="4" s="1"/>
  <c r="A1256" i="4"/>
  <c r="J1256" i="4" s="1"/>
  <c r="A1257" i="4"/>
  <c r="J1257" i="4" s="1"/>
  <c r="A1258" i="4"/>
  <c r="J1258" i="4" s="1"/>
  <c r="A1259" i="4"/>
  <c r="J1259" i="4" s="1"/>
  <c r="A1260" i="4"/>
  <c r="J1260" i="4" s="1"/>
  <c r="A1261" i="4"/>
  <c r="J1261" i="4" s="1"/>
  <c r="A1262" i="4"/>
  <c r="J1262" i="4" s="1"/>
  <c r="A1263" i="4"/>
  <c r="J1263" i="4" s="1"/>
  <c r="A1264" i="4"/>
  <c r="J1264" i="4" s="1"/>
  <c r="A1265" i="4"/>
  <c r="J1265" i="4" s="1"/>
  <c r="A1266" i="4"/>
  <c r="J1266" i="4" s="1"/>
  <c r="A1267" i="4"/>
  <c r="J1267" i="4" s="1"/>
  <c r="A1268" i="4"/>
  <c r="J1268" i="4" s="1"/>
  <c r="A1269" i="4"/>
  <c r="J1269" i="4" s="1"/>
  <c r="A1270" i="4"/>
  <c r="J1270" i="4" s="1"/>
  <c r="A1271" i="4"/>
  <c r="J1271" i="4" s="1"/>
  <c r="A1272" i="4"/>
  <c r="J1272" i="4" s="1"/>
  <c r="A1273" i="4"/>
  <c r="J1273" i="4" s="1"/>
  <c r="A1274" i="4"/>
  <c r="J1274" i="4" s="1"/>
  <c r="A1275" i="4"/>
  <c r="J1275" i="4" s="1"/>
  <c r="A1276" i="4"/>
  <c r="J1276" i="4" s="1"/>
  <c r="A1277" i="4"/>
  <c r="J1277" i="4" s="1"/>
  <c r="A1278" i="4"/>
  <c r="J1278" i="4" s="1"/>
  <c r="A1279" i="4"/>
  <c r="J1279" i="4" s="1"/>
  <c r="A1280" i="4"/>
  <c r="J1280" i="4" s="1"/>
  <c r="A1281" i="4"/>
  <c r="J1281" i="4" s="1"/>
  <c r="A1282" i="4"/>
  <c r="J1282" i="4" s="1"/>
  <c r="A1283" i="4"/>
  <c r="J1283" i="4" s="1"/>
  <c r="A1284" i="4"/>
  <c r="J1284" i="4" s="1"/>
  <c r="A1285" i="4"/>
  <c r="J1285" i="4" s="1"/>
  <c r="A1286" i="4"/>
  <c r="J1286" i="4" s="1"/>
  <c r="A1287" i="4"/>
  <c r="J1287" i="4" s="1"/>
  <c r="A1288" i="4"/>
  <c r="J1288" i="4" s="1"/>
  <c r="A1289" i="4"/>
  <c r="J1289" i="4" s="1"/>
  <c r="A1290" i="4"/>
  <c r="J1290" i="4" s="1"/>
  <c r="A1291" i="4"/>
  <c r="J1291" i="4" s="1"/>
  <c r="A1292" i="4"/>
  <c r="J1292" i="4" s="1"/>
  <c r="A1293" i="4"/>
  <c r="J1293" i="4" s="1"/>
  <c r="A1294" i="4"/>
  <c r="J1294" i="4" s="1"/>
  <c r="A1295" i="4"/>
  <c r="J1295" i="4" s="1"/>
  <c r="A1296" i="4"/>
  <c r="J1296" i="4" s="1"/>
  <c r="A1297" i="4"/>
  <c r="J1297" i="4" s="1"/>
  <c r="A1298" i="4"/>
  <c r="J1298" i="4" s="1"/>
  <c r="A1299" i="4"/>
  <c r="J1299" i="4" s="1"/>
  <c r="A1300" i="4"/>
  <c r="J1300" i="4" s="1"/>
  <c r="A1301" i="4"/>
  <c r="J1301" i="4" s="1"/>
  <c r="A1302" i="4"/>
  <c r="J1302" i="4" s="1"/>
  <c r="A1303" i="4"/>
  <c r="J1303" i="4" s="1"/>
  <c r="A1304" i="4"/>
  <c r="J1304" i="4" s="1"/>
  <c r="A1305" i="4"/>
  <c r="J1305" i="4" s="1"/>
  <c r="A1306" i="4"/>
  <c r="J1306" i="4" s="1"/>
  <c r="A1307" i="4"/>
  <c r="J1307" i="4" s="1"/>
  <c r="A1308" i="4"/>
  <c r="J1308" i="4" s="1"/>
  <c r="A1309" i="4"/>
  <c r="J1309" i="4" s="1"/>
  <c r="A1310" i="4"/>
  <c r="J1310" i="4" s="1"/>
  <c r="A1311" i="4"/>
  <c r="J1311" i="4" s="1"/>
  <c r="A1312" i="4"/>
  <c r="J1312" i="4" s="1"/>
  <c r="A1313" i="4"/>
  <c r="J1313" i="4" s="1"/>
  <c r="A1314" i="4"/>
  <c r="J1314" i="4" s="1"/>
  <c r="A1315" i="4"/>
  <c r="J1315" i="4" s="1"/>
  <c r="A1316" i="4"/>
  <c r="J1316" i="4" s="1"/>
  <c r="A1317" i="4"/>
  <c r="J1317" i="4" s="1"/>
  <c r="A1318" i="4"/>
  <c r="J1318" i="4" s="1"/>
  <c r="A1319" i="4"/>
  <c r="J1319" i="4" s="1"/>
  <c r="A1320" i="4"/>
  <c r="J1320" i="4" s="1"/>
  <c r="A1321" i="4"/>
  <c r="J1321" i="4" s="1"/>
  <c r="A1322" i="4"/>
  <c r="J1322" i="4" s="1"/>
  <c r="A1323" i="4"/>
  <c r="J1323" i="4" s="1"/>
  <c r="A1324" i="4"/>
  <c r="J1324" i="4" s="1"/>
  <c r="A1325" i="4"/>
  <c r="J1325" i="4" s="1"/>
  <c r="A1326" i="4"/>
  <c r="J1326" i="4" s="1"/>
  <c r="A1327" i="4"/>
  <c r="J1327" i="4" s="1"/>
  <c r="A1328" i="4"/>
  <c r="J1328" i="4" s="1"/>
  <c r="A1329" i="4"/>
  <c r="J1329" i="4" s="1"/>
  <c r="A1330" i="4"/>
  <c r="J1330" i="4" s="1"/>
  <c r="A1331" i="4"/>
  <c r="J1331" i="4" s="1"/>
  <c r="A1332" i="4"/>
  <c r="J1332" i="4" s="1"/>
  <c r="A1333" i="4"/>
  <c r="J1333" i="4" s="1"/>
  <c r="A1334" i="4"/>
  <c r="J1334" i="4" s="1"/>
  <c r="A1335" i="4"/>
  <c r="J1335" i="4" s="1"/>
  <c r="A1336" i="4"/>
  <c r="J1336" i="4" s="1"/>
  <c r="A1337" i="4"/>
  <c r="J1337" i="4" s="1"/>
  <c r="A1338" i="4"/>
  <c r="J1338" i="4" s="1"/>
  <c r="A1339" i="4"/>
  <c r="J1339" i="4" s="1"/>
  <c r="A1340" i="4"/>
  <c r="J1340" i="4" s="1"/>
  <c r="A1341" i="4"/>
  <c r="J1341" i="4" s="1"/>
  <c r="A1342" i="4"/>
  <c r="J1342" i="4" s="1"/>
  <c r="A1343" i="4"/>
  <c r="J1343" i="4" s="1"/>
  <c r="A1344" i="4"/>
  <c r="J1344" i="4" s="1"/>
  <c r="A1345" i="4"/>
  <c r="J1345" i="4" s="1"/>
  <c r="A1346" i="4"/>
  <c r="J1346" i="4" s="1"/>
  <c r="A1347" i="4"/>
  <c r="J1347" i="4" s="1"/>
  <c r="A1348" i="4"/>
  <c r="J1348" i="4" s="1"/>
  <c r="A1349" i="4"/>
  <c r="J1349" i="4" s="1"/>
  <c r="A1350" i="4"/>
  <c r="J1350" i="4" s="1"/>
  <c r="A1351" i="4"/>
  <c r="J1351" i="4" s="1"/>
  <c r="A1352" i="4"/>
  <c r="J1352" i="4" s="1"/>
  <c r="A1353" i="4"/>
  <c r="J1353" i="4" s="1"/>
  <c r="A1354" i="4"/>
  <c r="J1354" i="4" s="1"/>
  <c r="A1355" i="4"/>
  <c r="J1355" i="4" s="1"/>
  <c r="A1356" i="4"/>
  <c r="J1356" i="4" s="1"/>
  <c r="A1357" i="4"/>
  <c r="J1357" i="4" s="1"/>
  <c r="A1358" i="4"/>
  <c r="J1358" i="4" s="1"/>
  <c r="A1359" i="4"/>
  <c r="J1359" i="4" s="1"/>
  <c r="A1360" i="4"/>
  <c r="J1360" i="4" s="1"/>
  <c r="A1361" i="4"/>
  <c r="J1361" i="4" s="1"/>
  <c r="A1362" i="4"/>
  <c r="J1362" i="4" s="1"/>
  <c r="A1363" i="4"/>
  <c r="J1363" i="4" s="1"/>
  <c r="A1364" i="4"/>
  <c r="J1364" i="4" s="1"/>
  <c r="A1365" i="4"/>
  <c r="J1365" i="4" s="1"/>
  <c r="A1366" i="4"/>
  <c r="J1366" i="4" s="1"/>
  <c r="A1367" i="4"/>
  <c r="J1367" i="4" s="1"/>
  <c r="A1368" i="4"/>
  <c r="J1368" i="4" s="1"/>
  <c r="A1369" i="4"/>
  <c r="J1369" i="4" s="1"/>
  <c r="A1370" i="4"/>
  <c r="J1370" i="4" s="1"/>
  <c r="A1371" i="4"/>
  <c r="J1371" i="4" s="1"/>
  <c r="A1372" i="4"/>
  <c r="J1372" i="4" s="1"/>
  <c r="A1373" i="4"/>
  <c r="J1373" i="4" s="1"/>
  <c r="A1374" i="4"/>
  <c r="J1374" i="4" s="1"/>
  <c r="A1375" i="4"/>
  <c r="J1375" i="4" s="1"/>
  <c r="A1376" i="4"/>
  <c r="J1376" i="4" s="1"/>
  <c r="A1377" i="4"/>
  <c r="J1377" i="4" s="1"/>
  <c r="A1378" i="4"/>
  <c r="J1378" i="4" s="1"/>
  <c r="A1379" i="4"/>
  <c r="J1379" i="4" s="1"/>
  <c r="A1380" i="4"/>
  <c r="J1380" i="4" s="1"/>
  <c r="A1381" i="4"/>
  <c r="J1381" i="4" s="1"/>
  <c r="A1382" i="4"/>
  <c r="J1382" i="4" s="1"/>
  <c r="A1383" i="4"/>
  <c r="J1383" i="4" s="1"/>
  <c r="A1384" i="4"/>
  <c r="J1384" i="4" s="1"/>
  <c r="A1385" i="4"/>
  <c r="J1385" i="4" s="1"/>
  <c r="A1386" i="4"/>
  <c r="J1386" i="4" s="1"/>
  <c r="A1387" i="4"/>
  <c r="J1387" i="4" s="1"/>
  <c r="A1388" i="4"/>
  <c r="J1388" i="4" s="1"/>
  <c r="A1389" i="4"/>
  <c r="J1389" i="4" s="1"/>
  <c r="A1390" i="4"/>
  <c r="J1390" i="4" s="1"/>
  <c r="A1391" i="4"/>
  <c r="J1391" i="4" s="1"/>
  <c r="A1392" i="4"/>
  <c r="J1392" i="4" s="1"/>
  <c r="A1393" i="4"/>
  <c r="J1393" i="4" s="1"/>
  <c r="A1394" i="4"/>
  <c r="J1394" i="4" s="1"/>
  <c r="A1395" i="4"/>
  <c r="J1395" i="4" s="1"/>
  <c r="A1396" i="4"/>
  <c r="J1396" i="4" s="1"/>
  <c r="A1397" i="4"/>
  <c r="J1397" i="4" s="1"/>
  <c r="A1398" i="4"/>
  <c r="J1398" i="4" s="1"/>
  <c r="A1399" i="4"/>
  <c r="J1399" i="4" s="1"/>
  <c r="A1400" i="4"/>
  <c r="J1400" i="4" s="1"/>
  <c r="A1401" i="4"/>
  <c r="J1401" i="4" s="1"/>
  <c r="A1402" i="4"/>
  <c r="J1402" i="4" s="1"/>
  <c r="A1403" i="4"/>
  <c r="J1403" i="4" s="1"/>
  <c r="A1404" i="4"/>
  <c r="J1404" i="4" s="1"/>
  <c r="A1405" i="4"/>
  <c r="J1405" i="4" s="1"/>
  <c r="A1406" i="4"/>
  <c r="J1406" i="4" s="1"/>
  <c r="A1407" i="4"/>
  <c r="J1407" i="4" s="1"/>
  <c r="A1408" i="4"/>
  <c r="J1408" i="4" s="1"/>
  <c r="A1409" i="4"/>
  <c r="J1409" i="4" s="1"/>
  <c r="A1410" i="4"/>
  <c r="J1410" i="4" s="1"/>
  <c r="A1411" i="4"/>
  <c r="J1411" i="4" s="1"/>
  <c r="A1412" i="4"/>
  <c r="J1412" i="4" s="1"/>
  <c r="A1413" i="4"/>
  <c r="J1413" i="4" s="1"/>
  <c r="A1414" i="4"/>
  <c r="J1414" i="4" s="1"/>
  <c r="A1415" i="4"/>
  <c r="J1415" i="4" s="1"/>
  <c r="A1416" i="4"/>
  <c r="J1416" i="4" s="1"/>
  <c r="A1417" i="4"/>
  <c r="J1417" i="4" s="1"/>
  <c r="A1418" i="4"/>
  <c r="J1418" i="4" s="1"/>
  <c r="A1419" i="4"/>
  <c r="J1419" i="4" s="1"/>
  <c r="A1420" i="4"/>
  <c r="J1420" i="4" s="1"/>
  <c r="A1421" i="4"/>
  <c r="J1421" i="4" s="1"/>
  <c r="A1422" i="4"/>
  <c r="J1422" i="4" s="1"/>
  <c r="A1423" i="4"/>
  <c r="J1423" i="4" s="1"/>
  <c r="A1424" i="4"/>
  <c r="J1424" i="4" s="1"/>
  <c r="A1425" i="4"/>
  <c r="J1425" i="4" s="1"/>
  <c r="A1426" i="4"/>
  <c r="J1426" i="4" s="1"/>
  <c r="A1427" i="4"/>
  <c r="J1427" i="4" s="1"/>
  <c r="A1428" i="4"/>
  <c r="J1428" i="4" s="1"/>
  <c r="A1429" i="4"/>
  <c r="J1429" i="4" s="1"/>
  <c r="A1430" i="4"/>
  <c r="J1430" i="4" s="1"/>
  <c r="A1431" i="4"/>
  <c r="J1431" i="4" s="1"/>
  <c r="A1432" i="4"/>
  <c r="J1432" i="4" s="1"/>
  <c r="A1433" i="4"/>
  <c r="J1433" i="4" s="1"/>
  <c r="A1434" i="4"/>
  <c r="J1434" i="4" s="1"/>
  <c r="A1435" i="4"/>
  <c r="J1435" i="4" s="1"/>
  <c r="A1436" i="4"/>
  <c r="J1436" i="4" s="1"/>
  <c r="A1437" i="4"/>
  <c r="J1437" i="4" s="1"/>
  <c r="A1438" i="4"/>
  <c r="J1438" i="4" s="1"/>
  <c r="A1439" i="4"/>
  <c r="J1439" i="4" s="1"/>
  <c r="A1440" i="4"/>
  <c r="J1440" i="4" s="1"/>
  <c r="A1441" i="4"/>
  <c r="J1441" i="4" s="1"/>
  <c r="A1442" i="4"/>
  <c r="J1442" i="4" s="1"/>
  <c r="A1443" i="4"/>
  <c r="J1443" i="4" s="1"/>
  <c r="A1444" i="4"/>
  <c r="J1444" i="4" s="1"/>
  <c r="A1445" i="4"/>
  <c r="J1445" i="4" s="1"/>
  <c r="A1446" i="4"/>
  <c r="J1446" i="4" s="1"/>
  <c r="A1447" i="4"/>
  <c r="J1447" i="4" s="1"/>
  <c r="A1448" i="4"/>
  <c r="J1448" i="4" s="1"/>
  <c r="A1449" i="4"/>
  <c r="J1449" i="4" s="1"/>
  <c r="A1450" i="4"/>
  <c r="J1450" i="4" s="1"/>
  <c r="A1451" i="4"/>
  <c r="J1451" i="4" s="1"/>
  <c r="A1452" i="4"/>
  <c r="J1452" i="4" s="1"/>
  <c r="A1453" i="4"/>
  <c r="J1453" i="4" s="1"/>
  <c r="A1454" i="4"/>
  <c r="J1454" i="4" s="1"/>
  <c r="A1455" i="4"/>
  <c r="J1455" i="4" s="1"/>
  <c r="A1456" i="4"/>
  <c r="J1456" i="4" s="1"/>
  <c r="A1457" i="4"/>
  <c r="J1457" i="4" s="1"/>
  <c r="A1458" i="4"/>
  <c r="J1458" i="4" s="1"/>
  <c r="A1459" i="4"/>
  <c r="J1459" i="4" s="1"/>
  <c r="A1460" i="4"/>
  <c r="J1460" i="4" s="1"/>
  <c r="A1461" i="4"/>
  <c r="J1461" i="4" s="1"/>
  <c r="A1462" i="4"/>
  <c r="J1462" i="4" s="1"/>
  <c r="A1463" i="4"/>
  <c r="J1463" i="4" s="1"/>
  <c r="A1464" i="4"/>
  <c r="J1464" i="4" s="1"/>
  <c r="A1465" i="4"/>
  <c r="J1465" i="4" s="1"/>
  <c r="A1466" i="4"/>
  <c r="J1466" i="4" s="1"/>
  <c r="A1467" i="4"/>
  <c r="J1467" i="4" s="1"/>
  <c r="A1468" i="4"/>
  <c r="J1468" i="4" s="1"/>
  <c r="A1469" i="4"/>
  <c r="J1469" i="4" s="1"/>
  <c r="A1470" i="4"/>
  <c r="J1470" i="4" s="1"/>
  <c r="A1471" i="4"/>
  <c r="J1471" i="4" s="1"/>
  <c r="A1472" i="4"/>
  <c r="J1472" i="4" s="1"/>
  <c r="A1473" i="4"/>
  <c r="J1473" i="4" s="1"/>
  <c r="A1474" i="4"/>
  <c r="J1474" i="4" s="1"/>
  <c r="A1475" i="4"/>
  <c r="J1475" i="4" s="1"/>
  <c r="A1476" i="4"/>
  <c r="J1476" i="4" s="1"/>
  <c r="A1477" i="4"/>
  <c r="J1477" i="4" s="1"/>
  <c r="A1478" i="4"/>
  <c r="J1478" i="4" s="1"/>
  <c r="A1479" i="4"/>
  <c r="J1479" i="4" s="1"/>
  <c r="A1480" i="4"/>
  <c r="J1480" i="4" s="1"/>
  <c r="A1481" i="4"/>
  <c r="J1481" i="4" s="1"/>
  <c r="A1482" i="4"/>
  <c r="J1482" i="4" s="1"/>
  <c r="A1483" i="4"/>
  <c r="J1483" i="4" s="1"/>
  <c r="A1484" i="4"/>
  <c r="J1484" i="4" s="1"/>
  <c r="A1485" i="4"/>
  <c r="J1485" i="4" s="1"/>
  <c r="A1486" i="4"/>
  <c r="J1486" i="4" s="1"/>
  <c r="A1487" i="4"/>
  <c r="J1487" i="4" s="1"/>
  <c r="A1488" i="4"/>
  <c r="J1488" i="4" s="1"/>
  <c r="A1489" i="4"/>
  <c r="J1489" i="4" s="1"/>
  <c r="A1490" i="4"/>
  <c r="J1490" i="4" s="1"/>
  <c r="A1491" i="4"/>
  <c r="J1491" i="4" s="1"/>
  <c r="A1492" i="4"/>
  <c r="J1492" i="4" s="1"/>
  <c r="A1493" i="4"/>
  <c r="J1493" i="4" s="1"/>
  <c r="A1494" i="4"/>
  <c r="J1494" i="4" s="1"/>
  <c r="A1495" i="4"/>
  <c r="J1495" i="4" s="1"/>
  <c r="A1496" i="4"/>
  <c r="J1496" i="4" s="1"/>
  <c r="A1497" i="4"/>
  <c r="J1497" i="4" s="1"/>
  <c r="A1498" i="4"/>
  <c r="J1498" i="4" s="1"/>
  <c r="A1499" i="4"/>
  <c r="J1499" i="4" s="1"/>
  <c r="A1500" i="4"/>
  <c r="J1500" i="4" s="1"/>
  <c r="A1501" i="4"/>
  <c r="J1501" i="4" s="1"/>
  <c r="A1502" i="4"/>
  <c r="J1502" i="4" s="1"/>
  <c r="A1503" i="4"/>
  <c r="J1503" i="4" s="1"/>
  <c r="A1504" i="4"/>
  <c r="J1504" i="4" s="1"/>
  <c r="A1505" i="4"/>
  <c r="J1505" i="4" s="1"/>
  <c r="A1506" i="4"/>
  <c r="J1506" i="4" s="1"/>
  <c r="A1507" i="4"/>
  <c r="J1507" i="4" s="1"/>
  <c r="A1508" i="4"/>
  <c r="J1508" i="4" s="1"/>
  <c r="A1509" i="4"/>
  <c r="J1509" i="4" s="1"/>
  <c r="A1510" i="4"/>
  <c r="J1510" i="4" s="1"/>
  <c r="A1511" i="4"/>
  <c r="J1511" i="4" s="1"/>
  <c r="A1512" i="4"/>
  <c r="J1512" i="4" s="1"/>
  <c r="A1513" i="4"/>
  <c r="J1513" i="4" s="1"/>
  <c r="A1514" i="4"/>
  <c r="J1514" i="4" s="1"/>
  <c r="A1515" i="4"/>
  <c r="J1515" i="4" s="1"/>
  <c r="A1516" i="4"/>
  <c r="J1516" i="4" s="1"/>
  <c r="A1517" i="4"/>
  <c r="J1517" i="4" s="1"/>
  <c r="A1518" i="4"/>
  <c r="J1518" i="4" s="1"/>
  <c r="A1519" i="4"/>
  <c r="J1519" i="4" s="1"/>
  <c r="A1520" i="4"/>
  <c r="J1520" i="4" s="1"/>
  <c r="A1521" i="4"/>
  <c r="J1521" i="4" s="1"/>
  <c r="A1522" i="4"/>
  <c r="J1522" i="4" s="1"/>
  <c r="A1523" i="4"/>
  <c r="J1523" i="4" s="1"/>
  <c r="A1524" i="4"/>
  <c r="J1524" i="4" s="1"/>
  <c r="A1525" i="4"/>
  <c r="J1525" i="4" s="1"/>
  <c r="A1526" i="4"/>
  <c r="J1526" i="4" s="1"/>
  <c r="A1527" i="4"/>
  <c r="J1527" i="4" s="1"/>
  <c r="A1528" i="4"/>
  <c r="J1528" i="4" s="1"/>
  <c r="A1529" i="4"/>
  <c r="J1529" i="4" s="1"/>
  <c r="A1530" i="4"/>
  <c r="J1530" i="4" s="1"/>
  <c r="A1531" i="4"/>
  <c r="J1531" i="4" s="1"/>
  <c r="A1532" i="4"/>
  <c r="J1532" i="4" s="1"/>
  <c r="A1533" i="4"/>
  <c r="J1533" i="4" s="1"/>
  <c r="A1534" i="4"/>
  <c r="J1534" i="4" s="1"/>
  <c r="A1535" i="4"/>
  <c r="J1535" i="4" s="1"/>
  <c r="A1536" i="4"/>
  <c r="J1536" i="4" s="1"/>
  <c r="A1537" i="4"/>
  <c r="J1537" i="4" s="1"/>
  <c r="A1538" i="4"/>
  <c r="J1538" i="4" s="1"/>
  <c r="A1539" i="4"/>
  <c r="J1539" i="4" s="1"/>
  <c r="A1540" i="4"/>
  <c r="J1540" i="4" s="1"/>
  <c r="A1541" i="4"/>
  <c r="J1541" i="4" s="1"/>
  <c r="A1542" i="4"/>
  <c r="J1542" i="4" s="1"/>
  <c r="A1543" i="4"/>
  <c r="J1543" i="4" s="1"/>
  <c r="A1544" i="4"/>
  <c r="J1544" i="4" s="1"/>
  <c r="A1545" i="4"/>
  <c r="J1545" i="4" s="1"/>
  <c r="A1546" i="4"/>
  <c r="J1546" i="4" s="1"/>
  <c r="A1547" i="4"/>
  <c r="J1547" i="4" s="1"/>
  <c r="A2" i="4"/>
  <c r="J2" i="4" s="1"/>
  <c r="B55" i="6"/>
  <c r="B56" i="6" s="1"/>
  <c r="B53" i="6"/>
  <c r="B49" i="6"/>
  <c r="B46" i="6"/>
  <c r="B45" i="6"/>
  <c r="B41" i="6"/>
  <c r="B42" i="6" s="1"/>
  <c r="B39" i="6"/>
  <c r="B37" i="6"/>
  <c r="B33" i="6"/>
  <c r="B34" i="6" s="1"/>
  <c r="B35" i="6" s="1"/>
  <c r="B29" i="6"/>
  <c r="B30" i="6" s="1"/>
  <c r="B27" i="6"/>
  <c r="B24" i="6"/>
  <c r="B20" i="6"/>
  <c r="B17" i="6"/>
  <c r="B18" i="6" s="1"/>
  <c r="B9" i="6"/>
  <c r="B10" i="6" s="1"/>
  <c r="B5" i="6"/>
  <c r="B2" i="6"/>
  <c r="B3" i="6" s="1"/>
  <c r="B3" i="5"/>
  <c r="B4" i="5"/>
  <c r="B6" i="5"/>
  <c r="B8" i="5"/>
  <c r="B10" i="5"/>
  <c r="B11" i="5"/>
  <c r="B13" i="5"/>
  <c r="B14" i="5" s="1"/>
  <c r="B15" i="5" s="1"/>
  <c r="B16" i="5" s="1"/>
  <c r="B18" i="5"/>
  <c r="B24" i="5"/>
  <c r="B25" i="5" s="1"/>
  <c r="B26" i="5" s="1"/>
  <c r="B28" i="5"/>
  <c r="B29" i="5" s="1"/>
  <c r="B33" i="5"/>
  <c r="B35" i="5"/>
  <c r="B36" i="5" s="1"/>
  <c r="B38" i="5"/>
  <c r="B39" i="5" s="1"/>
  <c r="B41" i="5"/>
  <c r="B42" i="5" s="1"/>
  <c r="B43" i="5" s="1"/>
  <c r="B46" i="5"/>
  <c r="B47" i="5"/>
  <c r="B48" i="5" s="1"/>
  <c r="B50" i="5"/>
  <c r="B51" i="5" s="1"/>
  <c r="B53" i="5"/>
  <c r="B54" i="5" s="1"/>
  <c r="B56" i="5"/>
  <c r="B57" i="5" s="1"/>
  <c r="B58" i="5" s="1"/>
  <c r="B60" i="5"/>
  <c r="B61" i="5" s="1"/>
  <c r="B63" i="5"/>
  <c r="B64" i="5"/>
  <c r="B66" i="5"/>
  <c r="B68" i="5"/>
  <c r="B70" i="5"/>
  <c r="B71" i="5"/>
  <c r="B73" i="5"/>
  <c r="B74" i="5" s="1"/>
  <c r="B76" i="5"/>
  <c r="B77" i="5"/>
  <c r="B78" i="5" s="1"/>
  <c r="B80" i="5"/>
  <c r="B81" i="5" s="1"/>
  <c r="B33" i="2"/>
  <c r="B34" i="2" s="1"/>
  <c r="A33" i="2"/>
  <c r="A34" i="2" s="1"/>
  <c r="B30" i="2"/>
  <c r="B31" i="2" s="1"/>
  <c r="A30" i="2"/>
  <c r="A31" i="2" s="1"/>
  <c r="B27" i="2"/>
  <c r="B28" i="2" s="1"/>
  <c r="A27" i="2"/>
  <c r="A28" i="2" s="1"/>
  <c r="B24" i="2"/>
  <c r="B25" i="2" s="1"/>
  <c r="A24" i="2"/>
  <c r="A25" i="2" s="1"/>
  <c r="B21" i="2"/>
  <c r="B22" i="2" s="1"/>
  <c r="A21" i="2"/>
  <c r="A22" i="2" s="1"/>
  <c r="B18" i="2"/>
  <c r="B19" i="2" s="1"/>
  <c r="A18" i="2"/>
  <c r="A19" i="2" s="1"/>
  <c r="B15" i="2"/>
  <c r="B16" i="2" s="1"/>
  <c r="A15" i="2"/>
  <c r="A16" i="2" s="1"/>
  <c r="B12" i="2"/>
  <c r="B13" i="2" s="1"/>
  <c r="A12" i="2"/>
  <c r="A13" i="2" s="1"/>
  <c r="B9" i="2"/>
  <c r="B10" i="2" s="1"/>
  <c r="A9" i="2"/>
  <c r="A10" i="2" s="1"/>
  <c r="B6" i="2"/>
  <c r="B7" i="2" s="1"/>
  <c r="A6" i="2"/>
  <c r="A7" i="2" s="1"/>
  <c r="B3" i="2"/>
  <c r="B4" i="2" s="1"/>
  <c r="A3" i="2"/>
  <c r="A4" i="2" s="1"/>
  <c r="E2" i="7" l="1"/>
  <c r="F2" i="7" s="1"/>
  <c r="E34" i="7"/>
  <c r="F34" i="7" s="1"/>
  <c r="E30" i="7"/>
  <c r="F30" i="7" s="1"/>
  <c r="E26" i="7"/>
  <c r="F26" i="7" s="1"/>
  <c r="E22" i="7"/>
  <c r="F22" i="7" s="1"/>
  <c r="E18" i="7"/>
  <c r="F18" i="7" s="1"/>
  <c r="E14" i="7"/>
  <c r="F14" i="7" s="1"/>
  <c r="E10" i="7"/>
  <c r="F10" i="7" s="1"/>
  <c r="E6" i="7"/>
  <c r="F6" i="7" s="1"/>
  <c r="E37" i="7"/>
  <c r="F37" i="7" s="1"/>
  <c r="E33" i="7"/>
  <c r="F33" i="7" s="1"/>
  <c r="E29" i="7"/>
  <c r="F29" i="7" s="1"/>
  <c r="E25" i="7"/>
  <c r="F25" i="7" s="1"/>
  <c r="E21" i="7"/>
  <c r="F21" i="7" s="1"/>
  <c r="E17" i="7"/>
  <c r="F17" i="7" s="1"/>
  <c r="E13" i="7"/>
  <c r="F13" i="7" s="1"/>
  <c r="E9" i="7"/>
  <c r="F9" i="7" s="1"/>
  <c r="E5" i="7"/>
  <c r="F5" i="7" s="1"/>
  <c r="E36" i="7"/>
  <c r="F36" i="7" s="1"/>
  <c r="E32" i="7"/>
  <c r="F32" i="7" s="1"/>
  <c r="E28" i="7"/>
  <c r="F28" i="7" s="1"/>
  <c r="E24" i="7"/>
  <c r="F24" i="7" s="1"/>
  <c r="E20" i="7"/>
  <c r="F20" i="7" s="1"/>
  <c r="E16" i="7"/>
  <c r="F16" i="7" s="1"/>
  <c r="E12" i="7"/>
  <c r="F12" i="7" s="1"/>
  <c r="E8" i="7"/>
  <c r="F8" i="7" s="1"/>
  <c r="E4" i="7"/>
  <c r="F4" i="7" s="1"/>
  <c r="E35" i="7"/>
  <c r="F35" i="7" s="1"/>
  <c r="E31" i="7"/>
  <c r="F31" i="7" s="1"/>
  <c r="E27" i="7"/>
  <c r="F27" i="7" s="1"/>
  <c r="E23" i="7"/>
  <c r="F23" i="7" s="1"/>
  <c r="E19" i="7"/>
  <c r="F19" i="7" s="1"/>
  <c r="E15" i="7"/>
  <c r="F15" i="7" s="1"/>
  <c r="E11" i="7"/>
  <c r="F11" i="7" s="1"/>
  <c r="E7" i="7"/>
  <c r="F7" i="7" s="1"/>
  <c r="E3" i="7"/>
  <c r="F3" i="7" s="1"/>
  <c r="J812" i="4"/>
  <c r="I812" i="4"/>
  <c r="J804" i="4"/>
  <c r="I804" i="4"/>
  <c r="J796" i="4"/>
  <c r="I796" i="4"/>
  <c r="J792" i="4"/>
  <c r="I792" i="4"/>
  <c r="Q792" i="4" s="1"/>
  <c r="J784" i="4"/>
  <c r="I784" i="4"/>
  <c r="J772" i="4"/>
  <c r="I772" i="4"/>
  <c r="Q772" i="4" s="1"/>
  <c r="J764" i="4"/>
  <c r="I764" i="4"/>
  <c r="J756" i="4"/>
  <c r="I756" i="4"/>
  <c r="J752" i="4"/>
  <c r="I752" i="4"/>
  <c r="J740" i="4"/>
  <c r="I740" i="4"/>
  <c r="Q740" i="4" s="1"/>
  <c r="J732" i="4"/>
  <c r="I732" i="4"/>
  <c r="J724" i="4"/>
  <c r="I724" i="4"/>
  <c r="Q724" i="4" s="1"/>
  <c r="J716" i="4"/>
  <c r="I716" i="4"/>
  <c r="J708" i="4"/>
  <c r="I708" i="4"/>
  <c r="Q708" i="4" s="1"/>
  <c r="J700" i="4"/>
  <c r="I700" i="4"/>
  <c r="J696" i="4"/>
  <c r="I696" i="4"/>
  <c r="Q696" i="4" s="1"/>
  <c r="J684" i="4"/>
  <c r="I684" i="4"/>
  <c r="J676" i="4"/>
  <c r="I676" i="4"/>
  <c r="Q676" i="4" s="1"/>
  <c r="J668" i="4"/>
  <c r="I668" i="4"/>
  <c r="J660" i="4"/>
  <c r="I660" i="4"/>
  <c r="Q660" i="4" s="1"/>
  <c r="J652" i="4"/>
  <c r="I652" i="4"/>
  <c r="J648" i="4"/>
  <c r="I648" i="4"/>
  <c r="Q648" i="4" s="1"/>
  <c r="J640" i="4"/>
  <c r="I640" i="4"/>
  <c r="J632" i="4"/>
  <c r="I632" i="4"/>
  <c r="Q632" i="4" s="1"/>
  <c r="J624" i="4"/>
  <c r="I624" i="4"/>
  <c r="J616" i="4"/>
  <c r="I616" i="4"/>
  <c r="Q616" i="4" s="1"/>
  <c r="J608" i="4"/>
  <c r="I608" i="4"/>
  <c r="J600" i="4"/>
  <c r="I600" i="4"/>
  <c r="Q600" i="4" s="1"/>
  <c r="J592" i="4"/>
  <c r="I592" i="4"/>
  <c r="J584" i="4"/>
  <c r="I584" i="4"/>
  <c r="Q584" i="4" s="1"/>
  <c r="J576" i="4"/>
  <c r="I576" i="4"/>
  <c r="J568" i="4"/>
  <c r="I568" i="4"/>
  <c r="Q568" i="4" s="1"/>
  <c r="J564" i="4"/>
  <c r="I564" i="4"/>
  <c r="J552" i="4"/>
  <c r="I552" i="4"/>
  <c r="Q552" i="4" s="1"/>
  <c r="J508" i="4"/>
  <c r="I508" i="4"/>
  <c r="J476" i="4"/>
  <c r="I476" i="4"/>
  <c r="J460" i="4"/>
  <c r="I460" i="4"/>
  <c r="J396" i="4"/>
  <c r="I396" i="4"/>
  <c r="Q396" i="4" s="1"/>
  <c r="J332" i="4"/>
  <c r="I332" i="4"/>
  <c r="J300" i="4"/>
  <c r="I300" i="4"/>
  <c r="Q300" i="4" s="1"/>
  <c r="J284" i="4"/>
  <c r="I284" i="4"/>
  <c r="J252" i="4"/>
  <c r="I252" i="4"/>
  <c r="Q252" i="4" s="1"/>
  <c r="J220" i="4"/>
  <c r="I220" i="4"/>
  <c r="J204" i="4"/>
  <c r="I204" i="4"/>
  <c r="Q204" i="4" s="1"/>
  <c r="J172" i="4"/>
  <c r="I172" i="4"/>
  <c r="J156" i="4"/>
  <c r="I156" i="4"/>
  <c r="Q156" i="4" s="1"/>
  <c r="J140" i="4"/>
  <c r="I140" i="4"/>
  <c r="J124" i="4"/>
  <c r="I124" i="4"/>
  <c r="Q124" i="4" s="1"/>
  <c r="J108" i="4"/>
  <c r="I108" i="4"/>
  <c r="J92" i="4"/>
  <c r="I92" i="4"/>
  <c r="Q92" i="4" s="1"/>
  <c r="J76" i="4"/>
  <c r="I76" i="4"/>
  <c r="J60" i="4"/>
  <c r="I60" i="4"/>
  <c r="J44" i="4"/>
  <c r="I44" i="4"/>
  <c r="J28" i="4"/>
  <c r="I28" i="4"/>
  <c r="Q28" i="4" s="1"/>
  <c r="J12" i="4"/>
  <c r="I12" i="4"/>
  <c r="I1547" i="4"/>
  <c r="I1543" i="4"/>
  <c r="Q1543" i="4" s="1"/>
  <c r="I1539" i="4"/>
  <c r="I1535" i="4"/>
  <c r="I1531" i="4"/>
  <c r="I1527" i="4"/>
  <c r="Q1527" i="4" s="1"/>
  <c r="I1523" i="4"/>
  <c r="I1519" i="4"/>
  <c r="I1515" i="4"/>
  <c r="I1511" i="4"/>
  <c r="Q1511" i="4" s="1"/>
  <c r="I1507" i="4"/>
  <c r="I1503" i="4"/>
  <c r="I1499" i="4"/>
  <c r="I1495" i="4"/>
  <c r="Q1495" i="4" s="1"/>
  <c r="I1491" i="4"/>
  <c r="I1487" i="4"/>
  <c r="I1483" i="4"/>
  <c r="I1479" i="4"/>
  <c r="Q1479" i="4" s="1"/>
  <c r="I1475" i="4"/>
  <c r="I1471" i="4"/>
  <c r="I1467" i="4"/>
  <c r="I1463" i="4"/>
  <c r="Q1463" i="4" s="1"/>
  <c r="I1459" i="4"/>
  <c r="I1455" i="4"/>
  <c r="I1451" i="4"/>
  <c r="I1447" i="4"/>
  <c r="Q1447" i="4" s="1"/>
  <c r="I1443" i="4"/>
  <c r="I1439" i="4"/>
  <c r="I1435" i="4"/>
  <c r="I1431" i="4"/>
  <c r="Q1431" i="4" s="1"/>
  <c r="I1427" i="4"/>
  <c r="I1423" i="4"/>
  <c r="I1419" i="4"/>
  <c r="I1415" i="4"/>
  <c r="Q1415" i="4" s="1"/>
  <c r="I1411" i="4"/>
  <c r="I1407" i="4"/>
  <c r="I814" i="4"/>
  <c r="I809" i="4"/>
  <c r="I798" i="4"/>
  <c r="I793" i="4"/>
  <c r="I782" i="4"/>
  <c r="I777" i="4"/>
  <c r="I766" i="4"/>
  <c r="I761" i="4"/>
  <c r="I750" i="4"/>
  <c r="I745" i="4"/>
  <c r="Q745" i="4" s="1"/>
  <c r="I734" i="4"/>
  <c r="I729" i="4"/>
  <c r="I718" i="4"/>
  <c r="I713" i="4"/>
  <c r="Q713" i="4" s="1"/>
  <c r="I702" i="4"/>
  <c r="I697" i="4"/>
  <c r="I686" i="4"/>
  <c r="I681" i="4"/>
  <c r="I670" i="4"/>
  <c r="I665" i="4"/>
  <c r="I654" i="4"/>
  <c r="I649" i="4"/>
  <c r="Q649" i="4" s="1"/>
  <c r="I638" i="4"/>
  <c r="I633" i="4"/>
  <c r="I622" i="4"/>
  <c r="I617" i="4"/>
  <c r="Q617" i="4" s="1"/>
  <c r="I606" i="4"/>
  <c r="I601" i="4"/>
  <c r="I590" i="4"/>
  <c r="I585" i="4"/>
  <c r="Q585" i="4" s="1"/>
  <c r="I574" i="4"/>
  <c r="I569" i="4"/>
  <c r="I558" i="4"/>
  <c r="I553" i="4"/>
  <c r="I542" i="4"/>
  <c r="I536" i="4"/>
  <c r="I528" i="4"/>
  <c r="I521" i="4"/>
  <c r="Q521" i="4" s="1"/>
  <c r="I500" i="4"/>
  <c r="I493" i="4"/>
  <c r="I485" i="4"/>
  <c r="I472" i="4"/>
  <c r="Q472" i="4" s="1"/>
  <c r="I464" i="4"/>
  <c r="I457" i="4"/>
  <c r="I436" i="4"/>
  <c r="I429" i="4"/>
  <c r="Q429" i="4" s="1"/>
  <c r="I421" i="4"/>
  <c r="I408" i="4"/>
  <c r="I400" i="4"/>
  <c r="I393" i="4"/>
  <c r="Q393" i="4" s="1"/>
  <c r="I372" i="4"/>
  <c r="I365" i="4"/>
  <c r="I357" i="4"/>
  <c r="I344" i="4"/>
  <c r="Q344" i="4" s="1"/>
  <c r="I336" i="4"/>
  <c r="I329" i="4"/>
  <c r="I308" i="4"/>
  <c r="I301" i="4"/>
  <c r="Q301" i="4" s="1"/>
  <c r="I293" i="4"/>
  <c r="I280" i="4"/>
  <c r="I272" i="4"/>
  <c r="I265" i="4"/>
  <c r="Q265" i="4" s="1"/>
  <c r="I244" i="4"/>
  <c r="I237" i="4"/>
  <c r="I229" i="4"/>
  <c r="I216" i="4"/>
  <c r="Q216" i="4" s="1"/>
  <c r="I208" i="4"/>
  <c r="I201" i="4"/>
  <c r="I180" i="4"/>
  <c r="I173" i="4"/>
  <c r="Q173" i="4" s="1"/>
  <c r="I165" i="4"/>
  <c r="I152" i="4"/>
  <c r="I144" i="4"/>
  <c r="I137" i="4"/>
  <c r="Q137" i="4" s="1"/>
  <c r="I116" i="4"/>
  <c r="I109" i="4"/>
  <c r="I101" i="4"/>
  <c r="I88" i="4"/>
  <c r="Q88" i="4" s="1"/>
  <c r="I80" i="4"/>
  <c r="I73" i="4"/>
  <c r="I52" i="4"/>
  <c r="I45" i="4"/>
  <c r="Q45" i="4" s="1"/>
  <c r="I37" i="4"/>
  <c r="I24" i="4"/>
  <c r="I16" i="4"/>
  <c r="I9" i="4"/>
  <c r="Q9" i="4" s="1"/>
  <c r="J816" i="4"/>
  <c r="I816" i="4"/>
  <c r="J808" i="4"/>
  <c r="I808" i="4"/>
  <c r="Q808" i="4" s="1"/>
  <c r="J800" i="4"/>
  <c r="I800" i="4"/>
  <c r="J788" i="4"/>
  <c r="I788" i="4"/>
  <c r="Q788" i="4" s="1"/>
  <c r="J780" i="4"/>
  <c r="I780" i="4"/>
  <c r="J776" i="4"/>
  <c r="I776" i="4"/>
  <c r="Q776" i="4" s="1"/>
  <c r="J768" i="4"/>
  <c r="I768" i="4"/>
  <c r="J760" i="4"/>
  <c r="I760" i="4"/>
  <c r="Q760" i="4" s="1"/>
  <c r="J748" i="4"/>
  <c r="I748" i="4"/>
  <c r="J744" i="4"/>
  <c r="I744" i="4"/>
  <c r="Q744" i="4" s="1"/>
  <c r="J736" i="4"/>
  <c r="I736" i="4"/>
  <c r="J728" i="4"/>
  <c r="I728" i="4"/>
  <c r="Q728" i="4" s="1"/>
  <c r="J720" i="4"/>
  <c r="I720" i="4"/>
  <c r="J712" i="4"/>
  <c r="I712" i="4"/>
  <c r="Q712" i="4" s="1"/>
  <c r="J704" i="4"/>
  <c r="I704" i="4"/>
  <c r="J692" i="4"/>
  <c r="I692" i="4"/>
  <c r="J688" i="4"/>
  <c r="I688" i="4"/>
  <c r="J680" i="4"/>
  <c r="I680" i="4"/>
  <c r="Q680" i="4" s="1"/>
  <c r="J672" i="4"/>
  <c r="I672" i="4"/>
  <c r="J664" i="4"/>
  <c r="I664" i="4"/>
  <c r="Q664" i="4" s="1"/>
  <c r="J656" i="4"/>
  <c r="I656" i="4"/>
  <c r="J644" i="4"/>
  <c r="I644" i="4"/>
  <c r="Q644" i="4" s="1"/>
  <c r="J636" i="4"/>
  <c r="I636" i="4"/>
  <c r="J628" i="4"/>
  <c r="I628" i="4"/>
  <c r="J620" i="4"/>
  <c r="I620" i="4"/>
  <c r="J612" i="4"/>
  <c r="I612" i="4"/>
  <c r="Q612" i="4" s="1"/>
  <c r="J604" i="4"/>
  <c r="I604" i="4"/>
  <c r="J596" i="4"/>
  <c r="I596" i="4"/>
  <c r="Q596" i="4" s="1"/>
  <c r="J588" i="4"/>
  <c r="I588" i="4"/>
  <c r="J580" i="4"/>
  <c r="I580" i="4"/>
  <c r="Q580" i="4" s="1"/>
  <c r="J572" i="4"/>
  <c r="I572" i="4"/>
  <c r="J560" i="4"/>
  <c r="I560" i="4"/>
  <c r="Q560" i="4" s="1"/>
  <c r="J556" i="4"/>
  <c r="I556" i="4"/>
  <c r="J548" i="4"/>
  <c r="I548" i="4"/>
  <c r="Q548" i="4" s="1"/>
  <c r="J544" i="4"/>
  <c r="I544" i="4"/>
  <c r="J540" i="4"/>
  <c r="I540" i="4"/>
  <c r="Q540" i="4" s="1"/>
  <c r="J524" i="4"/>
  <c r="I524" i="4"/>
  <c r="J492" i="4"/>
  <c r="I492" i="4"/>
  <c r="Q492" i="4" s="1"/>
  <c r="J444" i="4"/>
  <c r="I444" i="4"/>
  <c r="J428" i="4"/>
  <c r="I428" i="4"/>
  <c r="J412" i="4"/>
  <c r="I412" i="4"/>
  <c r="J380" i="4"/>
  <c r="I380" i="4"/>
  <c r="Q380" i="4" s="1"/>
  <c r="J364" i="4"/>
  <c r="I364" i="4"/>
  <c r="J348" i="4"/>
  <c r="I348" i="4"/>
  <c r="Q348" i="4" s="1"/>
  <c r="J316" i="4"/>
  <c r="I316" i="4"/>
  <c r="J268" i="4"/>
  <c r="I268" i="4"/>
  <c r="Q268" i="4" s="1"/>
  <c r="J236" i="4"/>
  <c r="I236" i="4"/>
  <c r="J188" i="4"/>
  <c r="I188" i="4"/>
  <c r="Q188" i="4" s="1"/>
  <c r="J535" i="4"/>
  <c r="I535" i="4"/>
  <c r="J519" i="4"/>
  <c r="I519" i="4"/>
  <c r="J503" i="4"/>
  <c r="I503" i="4"/>
  <c r="J487" i="4"/>
  <c r="I487" i="4"/>
  <c r="J471" i="4"/>
  <c r="I471" i="4"/>
  <c r="J455" i="4"/>
  <c r="I455" i="4"/>
  <c r="J439" i="4"/>
  <c r="I439" i="4"/>
  <c r="J423" i="4"/>
  <c r="I423" i="4"/>
  <c r="J407" i="4"/>
  <c r="I407" i="4"/>
  <c r="J391" i="4"/>
  <c r="I391" i="4"/>
  <c r="J375" i="4"/>
  <c r="I375" i="4"/>
  <c r="J359" i="4"/>
  <c r="I359" i="4"/>
  <c r="J343" i="4"/>
  <c r="I343" i="4"/>
  <c r="J327" i="4"/>
  <c r="I327" i="4"/>
  <c r="Q327" i="4" s="1"/>
  <c r="J311" i="4"/>
  <c r="I311" i="4"/>
  <c r="J295" i="4"/>
  <c r="I295" i="4"/>
  <c r="Q295" i="4" s="1"/>
  <c r="J279" i="4"/>
  <c r="I279" i="4"/>
  <c r="J263" i="4"/>
  <c r="I263" i="4"/>
  <c r="Q263" i="4" s="1"/>
  <c r="J247" i="4"/>
  <c r="I247" i="4"/>
  <c r="J231" i="4"/>
  <c r="I231" i="4"/>
  <c r="Q231" i="4" s="1"/>
  <c r="J215" i="4"/>
  <c r="I215" i="4"/>
  <c r="J199" i="4"/>
  <c r="I199" i="4"/>
  <c r="Q199" i="4" s="1"/>
  <c r="J183" i="4"/>
  <c r="I183" i="4"/>
  <c r="J167" i="4"/>
  <c r="I167" i="4"/>
  <c r="Q167" i="4" s="1"/>
  <c r="J151" i="4"/>
  <c r="I151" i="4"/>
  <c r="J135" i="4"/>
  <c r="I135" i="4"/>
  <c r="Q135" i="4" s="1"/>
  <c r="J119" i="4"/>
  <c r="I119" i="4"/>
  <c r="J103" i="4"/>
  <c r="I103" i="4"/>
  <c r="Q103" i="4" s="1"/>
  <c r="J87" i="4"/>
  <c r="I87" i="4"/>
  <c r="J71" i="4"/>
  <c r="I71" i="4"/>
  <c r="Q71" i="4" s="1"/>
  <c r="J55" i="4"/>
  <c r="I55" i="4"/>
  <c r="J39" i="4"/>
  <c r="I39" i="4"/>
  <c r="Q39" i="4" s="1"/>
  <c r="J23" i="4"/>
  <c r="I23" i="4"/>
  <c r="J7" i="4"/>
  <c r="I7" i="4"/>
  <c r="Q7" i="4" s="1"/>
  <c r="I1546" i="4"/>
  <c r="I1542" i="4"/>
  <c r="I1538" i="4"/>
  <c r="I1534" i="4"/>
  <c r="Q1534" i="4" s="1"/>
  <c r="I1530" i="4"/>
  <c r="I1526" i="4"/>
  <c r="I1522" i="4"/>
  <c r="I1518" i="4"/>
  <c r="Q1518" i="4" s="1"/>
  <c r="I1514" i="4"/>
  <c r="I1510" i="4"/>
  <c r="I1506" i="4"/>
  <c r="I1502" i="4"/>
  <c r="Q1502" i="4" s="1"/>
  <c r="I1498" i="4"/>
  <c r="I1494" i="4"/>
  <c r="I1490" i="4"/>
  <c r="I1486" i="4"/>
  <c r="Q1486" i="4" s="1"/>
  <c r="I1482" i="4"/>
  <c r="I1478" i="4"/>
  <c r="I1474" i="4"/>
  <c r="I1470" i="4"/>
  <c r="Q1470" i="4" s="1"/>
  <c r="I1466" i="4"/>
  <c r="I1462" i="4"/>
  <c r="I1458" i="4"/>
  <c r="I1454" i="4"/>
  <c r="Q1454" i="4" s="1"/>
  <c r="I1450" i="4"/>
  <c r="I1446" i="4"/>
  <c r="I1442" i="4"/>
  <c r="I1438" i="4"/>
  <c r="Q1438" i="4" s="1"/>
  <c r="I1434" i="4"/>
  <c r="I1430" i="4"/>
  <c r="I1426" i="4"/>
  <c r="I1422" i="4"/>
  <c r="Q1422" i="4" s="1"/>
  <c r="I1418" i="4"/>
  <c r="I1414" i="4"/>
  <c r="I1410" i="4"/>
  <c r="I1406" i="4"/>
  <c r="Q1406" i="4" s="1"/>
  <c r="I1402" i="4"/>
  <c r="I1398" i="4"/>
  <c r="I1394" i="4"/>
  <c r="I1390" i="4"/>
  <c r="Q1390" i="4" s="1"/>
  <c r="I1386" i="4"/>
  <c r="I1382" i="4"/>
  <c r="I1378" i="4"/>
  <c r="I1374" i="4"/>
  <c r="Q1374" i="4" s="1"/>
  <c r="I1370" i="4"/>
  <c r="I1366" i="4"/>
  <c r="I1362" i="4"/>
  <c r="I1358" i="4"/>
  <c r="Q1358" i="4" s="1"/>
  <c r="I1354" i="4"/>
  <c r="I1350" i="4"/>
  <c r="I1346" i="4"/>
  <c r="I1342" i="4"/>
  <c r="Q1342" i="4" s="1"/>
  <c r="I1338" i="4"/>
  <c r="I1334" i="4"/>
  <c r="I1330" i="4"/>
  <c r="I1326" i="4"/>
  <c r="Q1326" i="4" s="1"/>
  <c r="I1322" i="4"/>
  <c r="I1318" i="4"/>
  <c r="I1314" i="4"/>
  <c r="I1310" i="4"/>
  <c r="Q1310" i="4" s="1"/>
  <c r="I1306" i="4"/>
  <c r="I1302" i="4"/>
  <c r="I1298" i="4"/>
  <c r="I1294" i="4"/>
  <c r="Q1294" i="4" s="1"/>
  <c r="I1290" i="4"/>
  <c r="I1286" i="4"/>
  <c r="I1282" i="4"/>
  <c r="I1278" i="4"/>
  <c r="Q1278" i="4" s="1"/>
  <c r="I1274" i="4"/>
  <c r="I1270" i="4"/>
  <c r="I1266" i="4"/>
  <c r="I1262" i="4"/>
  <c r="Q1262" i="4" s="1"/>
  <c r="I1258" i="4"/>
  <c r="I1254" i="4"/>
  <c r="I1250" i="4"/>
  <c r="I1246" i="4"/>
  <c r="Q1246" i="4" s="1"/>
  <c r="I1242" i="4"/>
  <c r="I1238" i="4"/>
  <c r="I1234" i="4"/>
  <c r="I1230" i="4"/>
  <c r="Q1230" i="4" s="1"/>
  <c r="I1226" i="4"/>
  <c r="I1222" i="4"/>
  <c r="I1218" i="4"/>
  <c r="I1214" i="4"/>
  <c r="Q1214" i="4" s="1"/>
  <c r="I1210" i="4"/>
  <c r="I1206" i="4"/>
  <c r="I1202" i="4"/>
  <c r="I1198" i="4"/>
  <c r="Q1198" i="4" s="1"/>
  <c r="I1194" i="4"/>
  <c r="I1190" i="4"/>
  <c r="I1186" i="4"/>
  <c r="I1182" i="4"/>
  <c r="Q1182" i="4" s="1"/>
  <c r="I1178" i="4"/>
  <c r="I1174" i="4"/>
  <c r="I1170" i="4"/>
  <c r="I1166" i="4"/>
  <c r="Q1166" i="4" s="1"/>
  <c r="I1162" i="4"/>
  <c r="I1158" i="4"/>
  <c r="I1154" i="4"/>
  <c r="I1150" i="4"/>
  <c r="Q1150" i="4" s="1"/>
  <c r="I1146" i="4"/>
  <c r="I1142" i="4"/>
  <c r="I1138" i="4"/>
  <c r="I1134" i="4"/>
  <c r="Q1134" i="4" s="1"/>
  <c r="I1130" i="4"/>
  <c r="I1126" i="4"/>
  <c r="I1122" i="4"/>
  <c r="I1118" i="4"/>
  <c r="Q1118" i="4" s="1"/>
  <c r="I1114" i="4"/>
  <c r="I1110" i="4"/>
  <c r="I1106" i="4"/>
  <c r="I1102" i="4"/>
  <c r="Q1102" i="4" s="1"/>
  <c r="I1098" i="4"/>
  <c r="I1094" i="4"/>
  <c r="I1090" i="4"/>
  <c r="I1086" i="4"/>
  <c r="Q1086" i="4" s="1"/>
  <c r="I1082" i="4"/>
  <c r="I1078" i="4"/>
  <c r="I1074" i="4"/>
  <c r="I1070" i="4"/>
  <c r="Q1070" i="4" s="1"/>
  <c r="I1066" i="4"/>
  <c r="I1062" i="4"/>
  <c r="I1058" i="4"/>
  <c r="I1054" i="4"/>
  <c r="Q1054" i="4" s="1"/>
  <c r="I1050" i="4"/>
  <c r="I1046" i="4"/>
  <c r="I1042" i="4"/>
  <c r="I1038" i="4"/>
  <c r="Q1038" i="4" s="1"/>
  <c r="I1034" i="4"/>
  <c r="I1030" i="4"/>
  <c r="I1026" i="4"/>
  <c r="I1022" i="4"/>
  <c r="Q1022" i="4" s="1"/>
  <c r="I1018" i="4"/>
  <c r="I1014" i="4"/>
  <c r="I1010" i="4"/>
  <c r="I1006" i="4"/>
  <c r="Q1006" i="4" s="1"/>
  <c r="I1002" i="4"/>
  <c r="I998" i="4"/>
  <c r="I994" i="4"/>
  <c r="I990" i="4"/>
  <c r="Q990" i="4" s="1"/>
  <c r="I986" i="4"/>
  <c r="I982" i="4"/>
  <c r="I978" i="4"/>
  <c r="I974" i="4"/>
  <c r="Q974" i="4" s="1"/>
  <c r="I970" i="4"/>
  <c r="I966" i="4"/>
  <c r="I962" i="4"/>
  <c r="I958" i="4"/>
  <c r="Q958" i="4" s="1"/>
  <c r="I954" i="4"/>
  <c r="I950" i="4"/>
  <c r="I946" i="4"/>
  <c r="I942" i="4"/>
  <c r="Q942" i="4" s="1"/>
  <c r="I938" i="4"/>
  <c r="I934" i="4"/>
  <c r="I930" i="4"/>
  <c r="I926" i="4"/>
  <c r="Q926" i="4" s="1"/>
  <c r="I922" i="4"/>
  <c r="I918" i="4"/>
  <c r="I914" i="4"/>
  <c r="I910" i="4"/>
  <c r="Q910" i="4" s="1"/>
  <c r="I906" i="4"/>
  <c r="I902" i="4"/>
  <c r="I898" i="4"/>
  <c r="I894" i="4"/>
  <c r="Q894" i="4" s="1"/>
  <c r="I890" i="4"/>
  <c r="I886" i="4"/>
  <c r="I882" i="4"/>
  <c r="I878" i="4"/>
  <c r="Q878" i="4" s="1"/>
  <c r="I874" i="4"/>
  <c r="I870" i="4"/>
  <c r="I866" i="4"/>
  <c r="I862" i="4"/>
  <c r="Q862" i="4" s="1"/>
  <c r="I858" i="4"/>
  <c r="I854" i="4"/>
  <c r="I850" i="4"/>
  <c r="I846" i="4"/>
  <c r="Q846" i="4" s="1"/>
  <c r="I842" i="4"/>
  <c r="I838" i="4"/>
  <c r="I834" i="4"/>
  <c r="I830" i="4"/>
  <c r="Q830" i="4" s="1"/>
  <c r="I826" i="4"/>
  <c r="I822" i="4"/>
  <c r="I818" i="4"/>
  <c r="I813" i="4"/>
  <c r="Q813" i="4" s="1"/>
  <c r="I807" i="4"/>
  <c r="I802" i="4"/>
  <c r="I797" i="4"/>
  <c r="I791" i="4"/>
  <c r="Q791" i="4" s="1"/>
  <c r="I786" i="4"/>
  <c r="I781" i="4"/>
  <c r="I775" i="4"/>
  <c r="I770" i="4"/>
  <c r="Q770" i="4" s="1"/>
  <c r="I765" i="4"/>
  <c r="I759" i="4"/>
  <c r="I754" i="4"/>
  <c r="I749" i="4"/>
  <c r="Q749" i="4" s="1"/>
  <c r="I743" i="4"/>
  <c r="I738" i="4"/>
  <c r="I733" i="4"/>
  <c r="I727" i="4"/>
  <c r="Q727" i="4" s="1"/>
  <c r="I722" i="4"/>
  <c r="I717" i="4"/>
  <c r="I711" i="4"/>
  <c r="I706" i="4"/>
  <c r="Q706" i="4" s="1"/>
  <c r="I701" i="4"/>
  <c r="I695" i="4"/>
  <c r="I690" i="4"/>
  <c r="I685" i="4"/>
  <c r="Q685" i="4" s="1"/>
  <c r="I679" i="4"/>
  <c r="I674" i="4"/>
  <c r="I669" i="4"/>
  <c r="I663" i="4"/>
  <c r="Q663" i="4" s="1"/>
  <c r="I658" i="4"/>
  <c r="I653" i="4"/>
  <c r="I647" i="4"/>
  <c r="I642" i="4"/>
  <c r="Q642" i="4" s="1"/>
  <c r="I637" i="4"/>
  <c r="I631" i="4"/>
  <c r="I626" i="4"/>
  <c r="I621" i="4"/>
  <c r="Q621" i="4" s="1"/>
  <c r="I615" i="4"/>
  <c r="I610" i="4"/>
  <c r="I605" i="4"/>
  <c r="I599" i="4"/>
  <c r="Q599" i="4" s="1"/>
  <c r="I594" i="4"/>
  <c r="I589" i="4"/>
  <c r="I583" i="4"/>
  <c r="I578" i="4"/>
  <c r="Q578" i="4" s="1"/>
  <c r="I573" i="4"/>
  <c r="I567" i="4"/>
  <c r="I562" i="4"/>
  <c r="I557" i="4"/>
  <c r="Q557" i="4" s="1"/>
  <c r="I551" i="4"/>
  <c r="I546" i="4"/>
  <c r="I541" i="4"/>
  <c r="I533" i="4"/>
  <c r="Q533" i="4" s="1"/>
  <c r="I527" i="4"/>
  <c r="I520" i="4"/>
  <c r="I512" i="4"/>
  <c r="I505" i="4"/>
  <c r="Q505" i="4" s="1"/>
  <c r="I499" i="4"/>
  <c r="I491" i="4"/>
  <c r="I484" i="4"/>
  <c r="I477" i="4"/>
  <c r="Q477" i="4" s="1"/>
  <c r="I469" i="4"/>
  <c r="I463" i="4"/>
  <c r="I456" i="4"/>
  <c r="I448" i="4"/>
  <c r="Q448" i="4" s="1"/>
  <c r="I441" i="4"/>
  <c r="I435" i="4"/>
  <c r="I427" i="4"/>
  <c r="I420" i="4"/>
  <c r="Q420" i="4" s="1"/>
  <c r="I413" i="4"/>
  <c r="I405" i="4"/>
  <c r="I399" i="4"/>
  <c r="I392" i="4"/>
  <c r="Q392" i="4" s="1"/>
  <c r="I384" i="4"/>
  <c r="I377" i="4"/>
  <c r="I371" i="4"/>
  <c r="I363" i="4"/>
  <c r="Q363" i="4" s="1"/>
  <c r="I356" i="4"/>
  <c r="I349" i="4"/>
  <c r="I341" i="4"/>
  <c r="I335" i="4"/>
  <c r="Q335" i="4" s="1"/>
  <c r="I328" i="4"/>
  <c r="I320" i="4"/>
  <c r="I313" i="4"/>
  <c r="I307" i="4"/>
  <c r="Q307" i="4" s="1"/>
  <c r="I299" i="4"/>
  <c r="I292" i="4"/>
  <c r="I285" i="4"/>
  <c r="I277" i="4"/>
  <c r="Q277" i="4" s="1"/>
  <c r="I271" i="4"/>
  <c r="I264" i="4"/>
  <c r="I256" i="4"/>
  <c r="I249" i="4"/>
  <c r="Q249" i="4" s="1"/>
  <c r="I243" i="4"/>
  <c r="I235" i="4"/>
  <c r="I228" i="4"/>
  <c r="I221" i="4"/>
  <c r="Q221" i="4" s="1"/>
  <c r="I213" i="4"/>
  <c r="I207" i="4"/>
  <c r="I200" i="4"/>
  <c r="I192" i="4"/>
  <c r="Q192" i="4" s="1"/>
  <c r="I185" i="4"/>
  <c r="I179" i="4"/>
  <c r="I171" i="4"/>
  <c r="I164" i="4"/>
  <c r="I157" i="4"/>
  <c r="I149" i="4"/>
  <c r="I143" i="4"/>
  <c r="I136" i="4"/>
  <c r="Q136" i="4" s="1"/>
  <c r="I128" i="4"/>
  <c r="I121" i="4"/>
  <c r="I115" i="4"/>
  <c r="I107" i="4"/>
  <c r="Q107" i="4" s="1"/>
  <c r="I100" i="4"/>
  <c r="I93" i="4"/>
  <c r="I85" i="4"/>
  <c r="I79" i="4"/>
  <c r="Q79" i="4" s="1"/>
  <c r="I72" i="4"/>
  <c r="I64" i="4"/>
  <c r="I57" i="4"/>
  <c r="I51" i="4"/>
  <c r="Q51" i="4" s="1"/>
  <c r="I43" i="4"/>
  <c r="I36" i="4"/>
  <c r="I29" i="4"/>
  <c r="I21" i="4"/>
  <c r="Q21" i="4" s="1"/>
  <c r="I15" i="4"/>
  <c r="I8" i="4"/>
  <c r="J538" i="4"/>
  <c r="I538" i="4"/>
  <c r="Q538" i="4" s="1"/>
  <c r="J534" i="4"/>
  <c r="I534" i="4"/>
  <c r="J530" i="4"/>
  <c r="I530" i="4"/>
  <c r="Q530" i="4" s="1"/>
  <c r="J526" i="4"/>
  <c r="I526" i="4"/>
  <c r="J522" i="4"/>
  <c r="I522" i="4"/>
  <c r="Q522" i="4" s="1"/>
  <c r="J518" i="4"/>
  <c r="I518" i="4"/>
  <c r="J514" i="4"/>
  <c r="I514" i="4"/>
  <c r="Q514" i="4" s="1"/>
  <c r="J510" i="4"/>
  <c r="I510" i="4"/>
  <c r="J506" i="4"/>
  <c r="I506" i="4"/>
  <c r="Q506" i="4" s="1"/>
  <c r="J502" i="4"/>
  <c r="I502" i="4"/>
  <c r="J498" i="4"/>
  <c r="I498" i="4"/>
  <c r="Q498" i="4" s="1"/>
  <c r="J494" i="4"/>
  <c r="I494" i="4"/>
  <c r="J490" i="4"/>
  <c r="I490" i="4"/>
  <c r="Q490" i="4" s="1"/>
  <c r="J486" i="4"/>
  <c r="I486" i="4"/>
  <c r="J482" i="4"/>
  <c r="I482" i="4"/>
  <c r="Q482" i="4" s="1"/>
  <c r="J478" i="4"/>
  <c r="I478" i="4"/>
  <c r="J474" i="4"/>
  <c r="I474" i="4"/>
  <c r="Q474" i="4" s="1"/>
  <c r="J470" i="4"/>
  <c r="I470" i="4"/>
  <c r="J466" i="4"/>
  <c r="I466" i="4"/>
  <c r="Q466" i="4" s="1"/>
  <c r="J462" i="4"/>
  <c r="I462" i="4"/>
  <c r="J458" i="4"/>
  <c r="I458" i="4"/>
  <c r="Q458" i="4" s="1"/>
  <c r="J454" i="4"/>
  <c r="I454" i="4"/>
  <c r="J450" i="4"/>
  <c r="I450" i="4"/>
  <c r="Q450" i="4" s="1"/>
  <c r="J446" i="4"/>
  <c r="I446" i="4"/>
  <c r="J442" i="4"/>
  <c r="I442" i="4"/>
  <c r="Q442" i="4" s="1"/>
  <c r="J438" i="4"/>
  <c r="I438" i="4"/>
  <c r="J434" i="4"/>
  <c r="I434" i="4"/>
  <c r="Q434" i="4" s="1"/>
  <c r="J430" i="4"/>
  <c r="I430" i="4"/>
  <c r="J426" i="4"/>
  <c r="I426" i="4"/>
  <c r="Q426" i="4" s="1"/>
  <c r="J422" i="4"/>
  <c r="I422" i="4"/>
  <c r="J418" i="4"/>
  <c r="I418" i="4"/>
  <c r="Q418" i="4" s="1"/>
  <c r="J414" i="4"/>
  <c r="I414" i="4"/>
  <c r="J410" i="4"/>
  <c r="I410" i="4"/>
  <c r="Q410" i="4" s="1"/>
  <c r="J406" i="4"/>
  <c r="I406" i="4"/>
  <c r="J402" i="4"/>
  <c r="I402" i="4"/>
  <c r="Q402" i="4" s="1"/>
  <c r="J398" i="4"/>
  <c r="I398" i="4"/>
  <c r="J394" i="4"/>
  <c r="I394" i="4"/>
  <c r="Q394" i="4" s="1"/>
  <c r="J390" i="4"/>
  <c r="I390" i="4"/>
  <c r="J386" i="4"/>
  <c r="I386" i="4"/>
  <c r="Q386" i="4" s="1"/>
  <c r="J382" i="4"/>
  <c r="I382" i="4"/>
  <c r="J378" i="4"/>
  <c r="I378" i="4"/>
  <c r="J374" i="4"/>
  <c r="I374" i="4"/>
  <c r="J370" i="4"/>
  <c r="I370" i="4"/>
  <c r="Q370" i="4" s="1"/>
  <c r="J366" i="4"/>
  <c r="I366" i="4"/>
  <c r="J362" i="4"/>
  <c r="I362" i="4"/>
  <c r="Q362" i="4" s="1"/>
  <c r="J358" i="4"/>
  <c r="I358" i="4"/>
  <c r="J354" i="4"/>
  <c r="I354" i="4"/>
  <c r="Q354" i="4" s="1"/>
  <c r="J350" i="4"/>
  <c r="I350" i="4"/>
  <c r="J346" i="4"/>
  <c r="I346" i="4"/>
  <c r="Q346" i="4" s="1"/>
  <c r="J342" i="4"/>
  <c r="I342" i="4"/>
  <c r="J338" i="4"/>
  <c r="I338" i="4"/>
  <c r="Q338" i="4" s="1"/>
  <c r="J334" i="4"/>
  <c r="I334" i="4"/>
  <c r="J330" i="4"/>
  <c r="I330" i="4"/>
  <c r="Q330" i="4" s="1"/>
  <c r="J326" i="4"/>
  <c r="I326" i="4"/>
  <c r="J322" i="4"/>
  <c r="I322" i="4"/>
  <c r="Q322" i="4" s="1"/>
  <c r="J318" i="4"/>
  <c r="I318" i="4"/>
  <c r="J314" i="4"/>
  <c r="I314" i="4"/>
  <c r="Q314" i="4" s="1"/>
  <c r="J310" i="4"/>
  <c r="I310" i="4"/>
  <c r="J306" i="4"/>
  <c r="I306" i="4"/>
  <c r="Q306" i="4" s="1"/>
  <c r="J302" i="4"/>
  <c r="I302" i="4"/>
  <c r="J298" i="4"/>
  <c r="I298" i="4"/>
  <c r="Q298" i="4" s="1"/>
  <c r="J294" i="4"/>
  <c r="I294" i="4"/>
  <c r="J290" i="4"/>
  <c r="I290" i="4"/>
  <c r="Q290" i="4" s="1"/>
  <c r="J286" i="4"/>
  <c r="I286" i="4"/>
  <c r="J282" i="4"/>
  <c r="I282" i="4"/>
  <c r="Q282" i="4" s="1"/>
  <c r="J278" i="4"/>
  <c r="I278" i="4"/>
  <c r="J274" i="4"/>
  <c r="I274" i="4"/>
  <c r="Q274" i="4" s="1"/>
  <c r="J270" i="4"/>
  <c r="I270" i="4"/>
  <c r="J266" i="4"/>
  <c r="I266" i="4"/>
  <c r="Q266" i="4" s="1"/>
  <c r="J262" i="4"/>
  <c r="I262" i="4"/>
  <c r="J258" i="4"/>
  <c r="I258" i="4"/>
  <c r="Q258" i="4" s="1"/>
  <c r="J254" i="4"/>
  <c r="I254" i="4"/>
  <c r="J250" i="4"/>
  <c r="I250" i="4"/>
  <c r="Q250" i="4" s="1"/>
  <c r="J246" i="4"/>
  <c r="I246" i="4"/>
  <c r="J242" i="4"/>
  <c r="I242" i="4"/>
  <c r="Q242" i="4" s="1"/>
  <c r="J238" i="4"/>
  <c r="I238" i="4"/>
  <c r="J234" i="4"/>
  <c r="I234" i="4"/>
  <c r="Q234" i="4" s="1"/>
  <c r="J230" i="4"/>
  <c r="I230" i="4"/>
  <c r="J226" i="4"/>
  <c r="I226" i="4"/>
  <c r="Q226" i="4" s="1"/>
  <c r="J222" i="4"/>
  <c r="I222" i="4"/>
  <c r="J218" i="4"/>
  <c r="I218" i="4"/>
  <c r="Q218" i="4" s="1"/>
  <c r="J214" i="4"/>
  <c r="I214" i="4"/>
  <c r="J210" i="4"/>
  <c r="I210" i="4"/>
  <c r="Q210" i="4" s="1"/>
  <c r="J206" i="4"/>
  <c r="I206" i="4"/>
  <c r="J202" i="4"/>
  <c r="I202" i="4"/>
  <c r="Q202" i="4" s="1"/>
  <c r="J198" i="4"/>
  <c r="I198" i="4"/>
  <c r="J194" i="4"/>
  <c r="I194" i="4"/>
  <c r="Q194" i="4" s="1"/>
  <c r="J190" i="4"/>
  <c r="I190" i="4"/>
  <c r="J186" i="4"/>
  <c r="I186" i="4"/>
  <c r="Q186" i="4" s="1"/>
  <c r="J182" i="4"/>
  <c r="I182" i="4"/>
  <c r="J178" i="4"/>
  <c r="I178" i="4"/>
  <c r="Q178" i="4" s="1"/>
  <c r="J174" i="4"/>
  <c r="I174" i="4"/>
  <c r="J170" i="4"/>
  <c r="I170" i="4"/>
  <c r="Q170" i="4" s="1"/>
  <c r="J166" i="4"/>
  <c r="I166" i="4"/>
  <c r="J162" i="4"/>
  <c r="I162" i="4"/>
  <c r="Q162" i="4" s="1"/>
  <c r="J158" i="4"/>
  <c r="I158" i="4"/>
  <c r="J154" i="4"/>
  <c r="I154" i="4"/>
  <c r="Q154" i="4" s="1"/>
  <c r="J150" i="4"/>
  <c r="I150" i="4"/>
  <c r="J146" i="4"/>
  <c r="I146" i="4"/>
  <c r="Q146" i="4" s="1"/>
  <c r="J142" i="4"/>
  <c r="I142" i="4"/>
  <c r="J138" i="4"/>
  <c r="I138" i="4"/>
  <c r="Q138" i="4" s="1"/>
  <c r="J134" i="4"/>
  <c r="I134" i="4"/>
  <c r="J130" i="4"/>
  <c r="I130" i="4"/>
  <c r="Q130" i="4" s="1"/>
  <c r="J126" i="4"/>
  <c r="I126" i="4"/>
  <c r="J122" i="4"/>
  <c r="I122" i="4"/>
  <c r="J118" i="4"/>
  <c r="I118" i="4"/>
  <c r="J114" i="4"/>
  <c r="I114" i="4"/>
  <c r="Q114" i="4" s="1"/>
  <c r="J110" i="4"/>
  <c r="I110" i="4"/>
  <c r="J106" i="4"/>
  <c r="I106" i="4"/>
  <c r="Q106" i="4" s="1"/>
  <c r="J102" i="4"/>
  <c r="I102" i="4"/>
  <c r="J98" i="4"/>
  <c r="I98" i="4"/>
  <c r="Q98" i="4" s="1"/>
  <c r="J94" i="4"/>
  <c r="I94" i="4"/>
  <c r="J90" i="4"/>
  <c r="I90" i="4"/>
  <c r="Q90" i="4" s="1"/>
  <c r="J86" i="4"/>
  <c r="I86" i="4"/>
  <c r="J82" i="4"/>
  <c r="I82" i="4"/>
  <c r="Q82" i="4" s="1"/>
  <c r="J78" i="4"/>
  <c r="I78" i="4"/>
  <c r="J74" i="4"/>
  <c r="I74" i="4"/>
  <c r="Q74" i="4" s="1"/>
  <c r="J70" i="4"/>
  <c r="I70" i="4"/>
  <c r="J66" i="4"/>
  <c r="I66" i="4"/>
  <c r="Q66" i="4" s="1"/>
  <c r="J62" i="4"/>
  <c r="I62" i="4"/>
  <c r="J58" i="4"/>
  <c r="I58" i="4"/>
  <c r="J54" i="4"/>
  <c r="I54" i="4"/>
  <c r="J50" i="4"/>
  <c r="I50" i="4"/>
  <c r="Q50" i="4" s="1"/>
  <c r="J46" i="4"/>
  <c r="I46" i="4"/>
  <c r="J42" i="4"/>
  <c r="I42" i="4"/>
  <c r="Q42" i="4" s="1"/>
  <c r="J38" i="4"/>
  <c r="I38" i="4"/>
  <c r="J34" i="4"/>
  <c r="I34" i="4"/>
  <c r="Q34" i="4" s="1"/>
  <c r="J30" i="4"/>
  <c r="I30" i="4"/>
  <c r="J26" i="4"/>
  <c r="I26" i="4"/>
  <c r="Q26" i="4" s="1"/>
  <c r="J22" i="4"/>
  <c r="I22" i="4"/>
  <c r="J18" i="4"/>
  <c r="I18" i="4"/>
  <c r="Q18" i="4" s="1"/>
  <c r="J14" i="4"/>
  <c r="I14" i="4"/>
  <c r="J10" i="4"/>
  <c r="I10" i="4"/>
  <c r="Q10" i="4" s="1"/>
  <c r="J6" i="4"/>
  <c r="I6" i="4"/>
  <c r="I1545" i="4"/>
  <c r="I1541" i="4"/>
  <c r="Q1541" i="4" s="1"/>
  <c r="I1537" i="4"/>
  <c r="I1533" i="4"/>
  <c r="I1529" i="4"/>
  <c r="I1525" i="4"/>
  <c r="Q1525" i="4" s="1"/>
  <c r="I1521" i="4"/>
  <c r="I1517" i="4"/>
  <c r="I1513" i="4"/>
  <c r="I1509" i="4"/>
  <c r="Q1509" i="4" s="1"/>
  <c r="I1505" i="4"/>
  <c r="I1501" i="4"/>
  <c r="I1497" i="4"/>
  <c r="I1493" i="4"/>
  <c r="Q1493" i="4" s="1"/>
  <c r="I1489" i="4"/>
  <c r="I1485" i="4"/>
  <c r="I1481" i="4"/>
  <c r="I1477" i="4"/>
  <c r="Q1477" i="4" s="1"/>
  <c r="I1473" i="4"/>
  <c r="I1469" i="4"/>
  <c r="I1465" i="4"/>
  <c r="I1461" i="4"/>
  <c r="Q1461" i="4" s="1"/>
  <c r="I1457" i="4"/>
  <c r="I1453" i="4"/>
  <c r="I1449" i="4"/>
  <c r="I1445" i="4"/>
  <c r="Q1445" i="4" s="1"/>
  <c r="I1441" i="4"/>
  <c r="I1437" i="4"/>
  <c r="I1433" i="4"/>
  <c r="I1429" i="4"/>
  <c r="Q1429" i="4" s="1"/>
  <c r="I1425" i="4"/>
  <c r="I1421" i="4"/>
  <c r="I1417" i="4"/>
  <c r="I1413" i="4"/>
  <c r="Q1413" i="4" s="1"/>
  <c r="I1409" i="4"/>
  <c r="I1405" i="4"/>
  <c r="I1401" i="4"/>
  <c r="I1397" i="4"/>
  <c r="Q1397" i="4" s="1"/>
  <c r="I1393" i="4"/>
  <c r="I1389" i="4"/>
  <c r="I1385" i="4"/>
  <c r="I1381" i="4"/>
  <c r="Q1381" i="4" s="1"/>
  <c r="I1377" i="4"/>
  <c r="I1373" i="4"/>
  <c r="I1369" i="4"/>
  <c r="I1365" i="4"/>
  <c r="Q1365" i="4" s="1"/>
  <c r="I1361" i="4"/>
  <c r="I1357" i="4"/>
  <c r="I1353" i="4"/>
  <c r="I1349" i="4"/>
  <c r="Q1349" i="4" s="1"/>
  <c r="I1345" i="4"/>
  <c r="I1341" i="4"/>
  <c r="I1337" i="4"/>
  <c r="I1333" i="4"/>
  <c r="Q1333" i="4" s="1"/>
  <c r="I1329" i="4"/>
  <c r="I1325" i="4"/>
  <c r="I1321" i="4"/>
  <c r="I1317" i="4"/>
  <c r="Q1317" i="4" s="1"/>
  <c r="I1313" i="4"/>
  <c r="I1309" i="4"/>
  <c r="I1305" i="4"/>
  <c r="I1301" i="4"/>
  <c r="Q1301" i="4" s="1"/>
  <c r="I1297" i="4"/>
  <c r="I1293" i="4"/>
  <c r="I1289" i="4"/>
  <c r="I1285" i="4"/>
  <c r="Q1285" i="4" s="1"/>
  <c r="I1281" i="4"/>
  <c r="I1277" i="4"/>
  <c r="I1273" i="4"/>
  <c r="I1269" i="4"/>
  <c r="Q1269" i="4" s="1"/>
  <c r="I1265" i="4"/>
  <c r="I1261" i="4"/>
  <c r="I1257" i="4"/>
  <c r="I1253" i="4"/>
  <c r="Q1253" i="4" s="1"/>
  <c r="I1249" i="4"/>
  <c r="I1245" i="4"/>
  <c r="I1241" i="4"/>
  <c r="I1237" i="4"/>
  <c r="Q1237" i="4" s="1"/>
  <c r="I1233" i="4"/>
  <c r="I1229" i="4"/>
  <c r="I1225" i="4"/>
  <c r="I1221" i="4"/>
  <c r="Q1221" i="4" s="1"/>
  <c r="I1217" i="4"/>
  <c r="I1213" i="4"/>
  <c r="I1209" i="4"/>
  <c r="I1205" i="4"/>
  <c r="Q1205" i="4" s="1"/>
  <c r="I1201" i="4"/>
  <c r="I1197" i="4"/>
  <c r="I1193" i="4"/>
  <c r="I1189" i="4"/>
  <c r="Q1189" i="4" s="1"/>
  <c r="I1185" i="4"/>
  <c r="I1181" i="4"/>
  <c r="I1177" i="4"/>
  <c r="I1173" i="4"/>
  <c r="Q1173" i="4" s="1"/>
  <c r="I1169" i="4"/>
  <c r="I1165" i="4"/>
  <c r="I1161" i="4"/>
  <c r="I1157" i="4"/>
  <c r="Q1157" i="4" s="1"/>
  <c r="I1153" i="4"/>
  <c r="I1149" i="4"/>
  <c r="I1145" i="4"/>
  <c r="I1141" i="4"/>
  <c r="Q1141" i="4" s="1"/>
  <c r="I1137" i="4"/>
  <c r="I1133" i="4"/>
  <c r="I1129" i="4"/>
  <c r="I1125" i="4"/>
  <c r="Q1125" i="4" s="1"/>
  <c r="I1121" i="4"/>
  <c r="I1117" i="4"/>
  <c r="I1113" i="4"/>
  <c r="I1109" i="4"/>
  <c r="Q1109" i="4" s="1"/>
  <c r="I1105" i="4"/>
  <c r="I1101" i="4"/>
  <c r="I1097" i="4"/>
  <c r="I1093" i="4"/>
  <c r="Q1093" i="4" s="1"/>
  <c r="I1089" i="4"/>
  <c r="I1085" i="4"/>
  <c r="I1081" i="4"/>
  <c r="I1077" i="4"/>
  <c r="Q1077" i="4" s="1"/>
  <c r="I1073" i="4"/>
  <c r="I1069" i="4"/>
  <c r="I1065" i="4"/>
  <c r="I1061" i="4"/>
  <c r="Q1061" i="4" s="1"/>
  <c r="I1057" i="4"/>
  <c r="I1053" i="4"/>
  <c r="I1049" i="4"/>
  <c r="I1045" i="4"/>
  <c r="Q1045" i="4" s="1"/>
  <c r="I1041" i="4"/>
  <c r="I1037" i="4"/>
  <c r="I1033" i="4"/>
  <c r="I1029" i="4"/>
  <c r="Q1029" i="4" s="1"/>
  <c r="I1025" i="4"/>
  <c r="I1021" i="4"/>
  <c r="I1017" i="4"/>
  <c r="I1013" i="4"/>
  <c r="Q1013" i="4" s="1"/>
  <c r="I1009" i="4"/>
  <c r="I1005" i="4"/>
  <c r="I1001" i="4"/>
  <c r="I997" i="4"/>
  <c r="Q997" i="4" s="1"/>
  <c r="I993" i="4"/>
  <c r="I989" i="4"/>
  <c r="I985" i="4"/>
  <c r="I981" i="4"/>
  <c r="Q981" i="4" s="1"/>
  <c r="I977" i="4"/>
  <c r="I973" i="4"/>
  <c r="I969" i="4"/>
  <c r="I965" i="4"/>
  <c r="Q965" i="4" s="1"/>
  <c r="I961" i="4"/>
  <c r="I957" i="4"/>
  <c r="I953" i="4"/>
  <c r="I949" i="4"/>
  <c r="Q949" i="4" s="1"/>
  <c r="I945" i="4"/>
  <c r="I941" i="4"/>
  <c r="I937" i="4"/>
  <c r="I933" i="4"/>
  <c r="Q933" i="4" s="1"/>
  <c r="I929" i="4"/>
  <c r="I925" i="4"/>
  <c r="I921" i="4"/>
  <c r="I917" i="4"/>
  <c r="Q917" i="4" s="1"/>
  <c r="I913" i="4"/>
  <c r="I909" i="4"/>
  <c r="I905" i="4"/>
  <c r="I901" i="4"/>
  <c r="I897" i="4"/>
  <c r="I893" i="4"/>
  <c r="I889" i="4"/>
  <c r="I885" i="4"/>
  <c r="Q885" i="4" s="1"/>
  <c r="I881" i="4"/>
  <c r="I877" i="4"/>
  <c r="I873" i="4"/>
  <c r="I869" i="4"/>
  <c r="Q869" i="4" s="1"/>
  <c r="I865" i="4"/>
  <c r="I861" i="4"/>
  <c r="I857" i="4"/>
  <c r="I853" i="4"/>
  <c r="Q853" i="4" s="1"/>
  <c r="I849" i="4"/>
  <c r="I845" i="4"/>
  <c r="I841" i="4"/>
  <c r="I837" i="4"/>
  <c r="Q837" i="4" s="1"/>
  <c r="I833" i="4"/>
  <c r="I829" i="4"/>
  <c r="I825" i="4"/>
  <c r="I821" i="4"/>
  <c r="Q821" i="4" s="1"/>
  <c r="I817" i="4"/>
  <c r="I806" i="4"/>
  <c r="I801" i="4"/>
  <c r="I790" i="4"/>
  <c r="Q790" i="4" s="1"/>
  <c r="I785" i="4"/>
  <c r="I774" i="4"/>
  <c r="I769" i="4"/>
  <c r="I758" i="4"/>
  <c r="Q758" i="4" s="1"/>
  <c r="I753" i="4"/>
  <c r="I742" i="4"/>
  <c r="I737" i="4"/>
  <c r="I726" i="4"/>
  <c r="Q726" i="4" s="1"/>
  <c r="I721" i="4"/>
  <c r="I710" i="4"/>
  <c r="I705" i="4"/>
  <c r="I694" i="4"/>
  <c r="Q694" i="4" s="1"/>
  <c r="I689" i="4"/>
  <c r="I678" i="4"/>
  <c r="I673" i="4"/>
  <c r="I662" i="4"/>
  <c r="Q662" i="4" s="1"/>
  <c r="I657" i="4"/>
  <c r="I646" i="4"/>
  <c r="I641" i="4"/>
  <c r="I630" i="4"/>
  <c r="Q630" i="4" s="1"/>
  <c r="I625" i="4"/>
  <c r="I614" i="4"/>
  <c r="I609" i="4"/>
  <c r="I598" i="4"/>
  <c r="Q598" i="4" s="1"/>
  <c r="I593" i="4"/>
  <c r="I582" i="4"/>
  <c r="I577" i="4"/>
  <c r="I566" i="4"/>
  <c r="Q566" i="4" s="1"/>
  <c r="I561" i="4"/>
  <c r="I550" i="4"/>
  <c r="I545" i="4"/>
  <c r="I532" i="4"/>
  <c r="Q532" i="4" s="1"/>
  <c r="I525" i="4"/>
  <c r="I517" i="4"/>
  <c r="I504" i="4"/>
  <c r="I496" i="4"/>
  <c r="Q496" i="4" s="1"/>
  <c r="I489" i="4"/>
  <c r="I468" i="4"/>
  <c r="I461" i="4"/>
  <c r="I453" i="4"/>
  <c r="Q453" i="4" s="1"/>
  <c r="I440" i="4"/>
  <c r="I432" i="4"/>
  <c r="I425" i="4"/>
  <c r="I404" i="4"/>
  <c r="Q404" i="4" s="1"/>
  <c r="I397" i="4"/>
  <c r="I389" i="4"/>
  <c r="I376" i="4"/>
  <c r="I368" i="4"/>
  <c r="Q368" i="4" s="1"/>
  <c r="I361" i="4"/>
  <c r="I340" i="4"/>
  <c r="I333" i="4"/>
  <c r="I325" i="4"/>
  <c r="Q325" i="4" s="1"/>
  <c r="I312" i="4"/>
  <c r="I304" i="4"/>
  <c r="I297" i="4"/>
  <c r="I276" i="4"/>
  <c r="Q276" i="4" s="1"/>
  <c r="I269" i="4"/>
  <c r="I261" i="4"/>
  <c r="I248" i="4"/>
  <c r="I240" i="4"/>
  <c r="Q240" i="4" s="1"/>
  <c r="I233" i="4"/>
  <c r="I212" i="4"/>
  <c r="I205" i="4"/>
  <c r="I197" i="4"/>
  <c r="Q197" i="4" s="1"/>
  <c r="I184" i="4"/>
  <c r="I176" i="4"/>
  <c r="I169" i="4"/>
  <c r="I148" i="4"/>
  <c r="Q148" i="4" s="1"/>
  <c r="I141" i="4"/>
  <c r="I133" i="4"/>
  <c r="I120" i="4"/>
  <c r="I112" i="4"/>
  <c r="Q112" i="4" s="1"/>
  <c r="I105" i="4"/>
  <c r="I84" i="4"/>
  <c r="I77" i="4"/>
  <c r="I69" i="4"/>
  <c r="Q69" i="4" s="1"/>
  <c r="I56" i="4"/>
  <c r="I48" i="4"/>
  <c r="I41" i="4"/>
  <c r="I20" i="4"/>
  <c r="Q20" i="4" s="1"/>
  <c r="I13" i="4"/>
  <c r="I5" i="4"/>
  <c r="J529" i="4"/>
  <c r="I529" i="4"/>
  <c r="Q529" i="4" s="1"/>
  <c r="J513" i="4"/>
  <c r="I513" i="4"/>
  <c r="J497" i="4"/>
  <c r="I497" i="4"/>
  <c r="Q497" i="4" s="1"/>
  <c r="J481" i="4"/>
  <c r="I481" i="4"/>
  <c r="J465" i="4"/>
  <c r="I465" i="4"/>
  <c r="Q465" i="4" s="1"/>
  <c r="J449" i="4"/>
  <c r="I449" i="4"/>
  <c r="J433" i="4"/>
  <c r="I433" i="4"/>
  <c r="Q433" i="4" s="1"/>
  <c r="J417" i="4"/>
  <c r="I417" i="4"/>
  <c r="J401" i="4"/>
  <c r="I401" i="4"/>
  <c r="Q401" i="4" s="1"/>
  <c r="J385" i="4"/>
  <c r="I385" i="4"/>
  <c r="J369" i="4"/>
  <c r="I369" i="4"/>
  <c r="Q369" i="4" s="1"/>
  <c r="J353" i="4"/>
  <c r="I353" i="4"/>
  <c r="J337" i="4"/>
  <c r="I337" i="4"/>
  <c r="Q337" i="4" s="1"/>
  <c r="J321" i="4"/>
  <c r="I321" i="4"/>
  <c r="J305" i="4"/>
  <c r="I305" i="4"/>
  <c r="Q305" i="4" s="1"/>
  <c r="J289" i="4"/>
  <c r="I289" i="4"/>
  <c r="J273" i="4"/>
  <c r="I273" i="4"/>
  <c r="Q273" i="4" s="1"/>
  <c r="J257" i="4"/>
  <c r="I257" i="4"/>
  <c r="J241" i="4"/>
  <c r="I241" i="4"/>
  <c r="Q241" i="4" s="1"/>
  <c r="J225" i="4"/>
  <c r="I225" i="4"/>
  <c r="J209" i="4"/>
  <c r="I209" i="4"/>
  <c r="Q209" i="4" s="1"/>
  <c r="J193" i="4"/>
  <c r="I193" i="4"/>
  <c r="J177" i="4"/>
  <c r="I177" i="4"/>
  <c r="Q177" i="4" s="1"/>
  <c r="J161" i="4"/>
  <c r="I161" i="4"/>
  <c r="J145" i="4"/>
  <c r="I145" i="4"/>
  <c r="Q145" i="4" s="1"/>
  <c r="J129" i="4"/>
  <c r="I129" i="4"/>
  <c r="J113" i="4"/>
  <c r="I113" i="4"/>
  <c r="Q113" i="4" s="1"/>
  <c r="J97" i="4"/>
  <c r="I97" i="4"/>
  <c r="J81" i="4"/>
  <c r="I81" i="4"/>
  <c r="Q81" i="4" s="1"/>
  <c r="J65" i="4"/>
  <c r="I65" i="4"/>
  <c r="J49" i="4"/>
  <c r="I49" i="4"/>
  <c r="Q49" i="4" s="1"/>
  <c r="J33" i="4"/>
  <c r="I33" i="4"/>
  <c r="J17" i="4"/>
  <c r="I17" i="4"/>
  <c r="Q17" i="4" s="1"/>
  <c r="I2" i="4"/>
  <c r="I1544" i="4"/>
  <c r="I1540" i="4"/>
  <c r="I1536" i="4"/>
  <c r="Q1536" i="4" s="1"/>
  <c r="I1532" i="4"/>
  <c r="I1528" i="4"/>
  <c r="I1524" i="4"/>
  <c r="I1520" i="4"/>
  <c r="Q1520" i="4" s="1"/>
  <c r="I1516" i="4"/>
  <c r="I1512" i="4"/>
  <c r="I1508" i="4"/>
  <c r="I1504" i="4"/>
  <c r="Q1504" i="4" s="1"/>
  <c r="I1500" i="4"/>
  <c r="I1496" i="4"/>
  <c r="I1492" i="4"/>
  <c r="I1488" i="4"/>
  <c r="Q1488" i="4" s="1"/>
  <c r="I1484" i="4"/>
  <c r="I1480" i="4"/>
  <c r="I1476" i="4"/>
  <c r="I1472" i="4"/>
  <c r="Q1472" i="4" s="1"/>
  <c r="I1468" i="4"/>
  <c r="I1464" i="4"/>
  <c r="I1460" i="4"/>
  <c r="I1456" i="4"/>
  <c r="Q1456" i="4" s="1"/>
  <c r="I1452" i="4"/>
  <c r="I1448" i="4"/>
  <c r="I1444" i="4"/>
  <c r="I1440" i="4"/>
  <c r="Q1440" i="4" s="1"/>
  <c r="I1436" i="4"/>
  <c r="I1432" i="4"/>
  <c r="I1428" i="4"/>
  <c r="I1424" i="4"/>
  <c r="Q1424" i="4" s="1"/>
  <c r="I1420" i="4"/>
  <c r="I1416" i="4"/>
  <c r="I1412" i="4"/>
  <c r="I1408" i="4"/>
  <c r="Q1408" i="4" s="1"/>
  <c r="I1404" i="4"/>
  <c r="I1400" i="4"/>
  <c r="I1396" i="4"/>
  <c r="I1392" i="4"/>
  <c r="Q1392" i="4" s="1"/>
  <c r="I1388" i="4"/>
  <c r="I1384" i="4"/>
  <c r="I1380" i="4"/>
  <c r="I1376" i="4"/>
  <c r="Q1376" i="4" s="1"/>
  <c r="I1372" i="4"/>
  <c r="I1368" i="4"/>
  <c r="I1364" i="4"/>
  <c r="I1360" i="4"/>
  <c r="Q1360" i="4" s="1"/>
  <c r="I1356" i="4"/>
  <c r="I1352" i="4"/>
  <c r="I1348" i="4"/>
  <c r="I1344" i="4"/>
  <c r="Q1344" i="4" s="1"/>
  <c r="I1340" i="4"/>
  <c r="I1336" i="4"/>
  <c r="I1332" i="4"/>
  <c r="I1328" i="4"/>
  <c r="Q1328" i="4" s="1"/>
  <c r="I1324" i="4"/>
  <c r="I1320" i="4"/>
  <c r="I1316" i="4"/>
  <c r="I1312" i="4"/>
  <c r="Q1312" i="4" s="1"/>
  <c r="I1308" i="4"/>
  <c r="I1304" i="4"/>
  <c r="I1300" i="4"/>
  <c r="I1296" i="4"/>
  <c r="Q1296" i="4" s="1"/>
  <c r="I1292" i="4"/>
  <c r="I1288" i="4"/>
  <c r="I1284" i="4"/>
  <c r="I1280" i="4"/>
  <c r="Q1280" i="4" s="1"/>
  <c r="I1276" i="4"/>
  <c r="I1272" i="4"/>
  <c r="I1268" i="4"/>
  <c r="I1264" i="4"/>
  <c r="Q1264" i="4" s="1"/>
  <c r="I1260" i="4"/>
  <c r="I1256" i="4"/>
  <c r="I1252" i="4"/>
  <c r="I1248" i="4"/>
  <c r="Q1248" i="4" s="1"/>
  <c r="I1244" i="4"/>
  <c r="I1240" i="4"/>
  <c r="I1236" i="4"/>
  <c r="I1232" i="4"/>
  <c r="Q1232" i="4" s="1"/>
  <c r="I1228" i="4"/>
  <c r="I1224" i="4"/>
  <c r="I1220" i="4"/>
  <c r="I1216" i="4"/>
  <c r="I1212" i="4"/>
  <c r="I1208" i="4"/>
  <c r="I1204" i="4"/>
  <c r="I1200" i="4"/>
  <c r="Q1200" i="4" s="1"/>
  <c r="I1196" i="4"/>
  <c r="I1192" i="4"/>
  <c r="I1188" i="4"/>
  <c r="I1184" i="4"/>
  <c r="Q1184" i="4" s="1"/>
  <c r="I1180" i="4"/>
  <c r="I1176" i="4"/>
  <c r="I1172" i="4"/>
  <c r="I1168" i="4"/>
  <c r="Q1168" i="4" s="1"/>
  <c r="I1164" i="4"/>
  <c r="I1160" i="4"/>
  <c r="I1156" i="4"/>
  <c r="I1152" i="4"/>
  <c r="Q1152" i="4" s="1"/>
  <c r="I1148" i="4"/>
  <c r="I1144" i="4"/>
  <c r="I1140" i="4"/>
  <c r="I1136" i="4"/>
  <c r="Q1136" i="4" s="1"/>
  <c r="I1132" i="4"/>
  <c r="I1128" i="4"/>
  <c r="I1124" i="4"/>
  <c r="I1120" i="4"/>
  <c r="Q1120" i="4" s="1"/>
  <c r="I1116" i="4"/>
  <c r="I1112" i="4"/>
  <c r="I1108" i="4"/>
  <c r="I1104" i="4"/>
  <c r="Q1104" i="4" s="1"/>
  <c r="I1100" i="4"/>
  <c r="I1096" i="4"/>
  <c r="I1092" i="4"/>
  <c r="I1088" i="4"/>
  <c r="Q1088" i="4" s="1"/>
  <c r="I1084" i="4"/>
  <c r="I1080" i="4"/>
  <c r="I1076" i="4"/>
  <c r="I1072" i="4"/>
  <c r="Q1072" i="4" s="1"/>
  <c r="I1068" i="4"/>
  <c r="I1064" i="4"/>
  <c r="I1060" i="4"/>
  <c r="I1056" i="4"/>
  <c r="Q1056" i="4" s="1"/>
  <c r="I1052" i="4"/>
  <c r="I1048" i="4"/>
  <c r="I1044" i="4"/>
  <c r="I1040" i="4"/>
  <c r="Q1040" i="4" s="1"/>
  <c r="I1036" i="4"/>
  <c r="I1032" i="4"/>
  <c r="I1028" i="4"/>
  <c r="I1024" i="4"/>
  <c r="Q1024" i="4" s="1"/>
  <c r="I1020" i="4"/>
  <c r="I1016" i="4"/>
  <c r="I1012" i="4"/>
  <c r="I1008" i="4"/>
  <c r="Q1008" i="4" s="1"/>
  <c r="I1004" i="4"/>
  <c r="I1000" i="4"/>
  <c r="I996" i="4"/>
  <c r="I992" i="4"/>
  <c r="Q992" i="4" s="1"/>
  <c r="I988" i="4"/>
  <c r="I984" i="4"/>
  <c r="I980" i="4"/>
  <c r="I976" i="4"/>
  <c r="Q976" i="4" s="1"/>
  <c r="I972" i="4"/>
  <c r="I968" i="4"/>
  <c r="I964" i="4"/>
  <c r="I960" i="4"/>
  <c r="Q960" i="4" s="1"/>
  <c r="I956" i="4"/>
  <c r="I952" i="4"/>
  <c r="I948" i="4"/>
  <c r="I944" i="4"/>
  <c r="Q944" i="4" s="1"/>
  <c r="I940" i="4"/>
  <c r="I936" i="4"/>
  <c r="I932" i="4"/>
  <c r="I928" i="4"/>
  <c r="Q928" i="4" s="1"/>
  <c r="I924" i="4"/>
  <c r="I920" i="4"/>
  <c r="I916" i="4"/>
  <c r="I912" i="4"/>
  <c r="Q912" i="4" s="1"/>
  <c r="I908" i="4"/>
  <c r="I904" i="4"/>
  <c r="I900" i="4"/>
  <c r="I896" i="4"/>
  <c r="Q896" i="4" s="1"/>
  <c r="I892" i="4"/>
  <c r="I888" i="4"/>
  <c r="I884" i="4"/>
  <c r="I880" i="4"/>
  <c r="Q880" i="4" s="1"/>
  <c r="I876" i="4"/>
  <c r="I872" i="4"/>
  <c r="I868" i="4"/>
  <c r="I864" i="4"/>
  <c r="Q864" i="4" s="1"/>
  <c r="I860" i="4"/>
  <c r="I856" i="4"/>
  <c r="I852" i="4"/>
  <c r="I848" i="4"/>
  <c r="Q848" i="4" s="1"/>
  <c r="I844" i="4"/>
  <c r="I840" i="4"/>
  <c r="I836" i="4"/>
  <c r="I832" i="4"/>
  <c r="Q832" i="4" s="1"/>
  <c r="I828" i="4"/>
  <c r="I824" i="4"/>
  <c r="I820" i="4"/>
  <c r="I810" i="4"/>
  <c r="Q810" i="4" s="1"/>
  <c r="I805" i="4"/>
  <c r="I794" i="4"/>
  <c r="I789" i="4"/>
  <c r="I778" i="4"/>
  <c r="Q778" i="4" s="1"/>
  <c r="I773" i="4"/>
  <c r="I762" i="4"/>
  <c r="Q762" i="4" s="1"/>
  <c r="I757" i="4"/>
  <c r="Q757" i="4" s="1"/>
  <c r="I746" i="4"/>
  <c r="Q746" i="4" s="1"/>
  <c r="I741" i="4"/>
  <c r="I730" i="4"/>
  <c r="Q730" i="4" s="1"/>
  <c r="I725" i="4"/>
  <c r="Q725" i="4" s="1"/>
  <c r="I714" i="4"/>
  <c r="Q714" i="4" s="1"/>
  <c r="I709" i="4"/>
  <c r="I698" i="4"/>
  <c r="I693" i="4"/>
  <c r="Q693" i="4" s="1"/>
  <c r="I682" i="4"/>
  <c r="Q682" i="4" s="1"/>
  <c r="I677" i="4"/>
  <c r="I666" i="4"/>
  <c r="Q666" i="4" s="1"/>
  <c r="I661" i="4"/>
  <c r="Q661" i="4" s="1"/>
  <c r="I650" i="4"/>
  <c r="Q650" i="4" s="1"/>
  <c r="I645" i="4"/>
  <c r="I634" i="4"/>
  <c r="I629" i="4"/>
  <c r="Q629" i="4" s="1"/>
  <c r="I618" i="4"/>
  <c r="Q618" i="4" s="1"/>
  <c r="I613" i="4"/>
  <c r="I602" i="4"/>
  <c r="I597" i="4"/>
  <c r="Q597" i="4" s="1"/>
  <c r="I586" i="4"/>
  <c r="Q586" i="4" s="1"/>
  <c r="I581" i="4"/>
  <c r="Q581" i="4" s="1"/>
  <c r="I570" i="4"/>
  <c r="I565" i="4"/>
  <c r="Q565" i="4" s="1"/>
  <c r="I554" i="4"/>
  <c r="Q554" i="4" s="1"/>
  <c r="I549" i="4"/>
  <c r="I537" i="4"/>
  <c r="I516" i="4"/>
  <c r="I509" i="4"/>
  <c r="Q509" i="4" s="1"/>
  <c r="I501" i="4"/>
  <c r="I488" i="4"/>
  <c r="Q488" i="4" s="1"/>
  <c r="I480" i="4"/>
  <c r="Q480" i="4" s="1"/>
  <c r="I473" i="4"/>
  <c r="Q473" i="4" s="1"/>
  <c r="I452" i="4"/>
  <c r="I445" i="4"/>
  <c r="I437" i="4"/>
  <c r="Q437" i="4" s="1"/>
  <c r="I424" i="4"/>
  <c r="Q424" i="4" s="1"/>
  <c r="I416" i="4"/>
  <c r="I409" i="4"/>
  <c r="Q409" i="4" s="1"/>
  <c r="I388" i="4"/>
  <c r="I381" i="4"/>
  <c r="Q381" i="4" s="1"/>
  <c r="I373" i="4"/>
  <c r="I360" i="4"/>
  <c r="I352" i="4"/>
  <c r="Q352" i="4" s="1"/>
  <c r="I345" i="4"/>
  <c r="Q345" i="4" s="1"/>
  <c r="I324" i="4"/>
  <c r="I317" i="4"/>
  <c r="Q317" i="4" s="1"/>
  <c r="I309" i="4"/>
  <c r="I296" i="4"/>
  <c r="Q296" i="4" s="1"/>
  <c r="I288" i="4"/>
  <c r="I281" i="4"/>
  <c r="I260" i="4"/>
  <c r="I253" i="4"/>
  <c r="Q253" i="4" s="1"/>
  <c r="I245" i="4"/>
  <c r="I232" i="4"/>
  <c r="Q232" i="4" s="1"/>
  <c r="I224" i="4"/>
  <c r="I217" i="4"/>
  <c r="Q217" i="4" s="1"/>
  <c r="I196" i="4"/>
  <c r="I189" i="4"/>
  <c r="I181" i="4"/>
  <c r="I168" i="4"/>
  <c r="I160" i="4"/>
  <c r="I153" i="4"/>
  <c r="I132" i="4"/>
  <c r="I125" i="4"/>
  <c r="Q125" i="4" s="1"/>
  <c r="I117" i="4"/>
  <c r="I104" i="4"/>
  <c r="I96" i="4"/>
  <c r="I89" i="4"/>
  <c r="Q89" i="4" s="1"/>
  <c r="I68" i="4"/>
  <c r="I61" i="4"/>
  <c r="I53" i="4"/>
  <c r="Q53" i="4" s="1"/>
  <c r="I40" i="4"/>
  <c r="Q40" i="4" s="1"/>
  <c r="I32" i="4"/>
  <c r="I25" i="4"/>
  <c r="Q25" i="4" s="1"/>
  <c r="I4" i="4"/>
  <c r="Q1513" i="4"/>
  <c r="Q1449" i="4"/>
  <c r="Q1385" i="4"/>
  <c r="Q1321" i="4"/>
  <c r="Q1257" i="4"/>
  <c r="Q1193" i="4"/>
  <c r="Q1129" i="4"/>
  <c r="Q1097" i="4"/>
  <c r="Q1089" i="4"/>
  <c r="Q1065" i="4"/>
  <c r="Q1041" i="4"/>
  <c r="Q1005" i="4"/>
  <c r="Q977" i="4"/>
  <c r="Q941" i="4"/>
  <c r="Q913" i="4"/>
  <c r="Q905" i="4"/>
  <c r="Q897" i="4"/>
  <c r="Q889" i="4"/>
  <c r="Q881" i="4"/>
  <c r="Q873" i="4"/>
  <c r="Q865" i="4"/>
  <c r="Q857" i="4"/>
  <c r="Q849" i="4"/>
  <c r="Q841" i="4"/>
  <c r="Q833" i="4"/>
  <c r="Q825" i="4"/>
  <c r="Q817" i="4"/>
  <c r="Q809" i="4"/>
  <c r="Q801" i="4"/>
  <c r="Q793" i="4"/>
  <c r="Q785" i="4"/>
  <c r="Q777" i="4"/>
  <c r="Q769" i="4"/>
  <c r="Q2" i="4"/>
  <c r="Q1540" i="4"/>
  <c r="Q1532" i="4"/>
  <c r="Q1484" i="4"/>
  <c r="Q1476" i="4"/>
  <c r="Q1468" i="4"/>
  <c r="Q1420" i="4"/>
  <c r="Q1412" i="4"/>
  <c r="Q1404" i="4"/>
  <c r="Q1356" i="4"/>
  <c r="Q1348" i="4"/>
  <c r="Q1340" i="4"/>
  <c r="Q1292" i="4"/>
  <c r="Q1284" i="4"/>
  <c r="Q1276" i="4"/>
  <c r="Q1228" i="4"/>
  <c r="Q1220" i="4"/>
  <c r="Q1212" i="4"/>
  <c r="Q1164" i="4"/>
  <c r="Q1156" i="4"/>
  <c r="Q1148" i="4"/>
  <c r="Q1112" i="4"/>
  <c r="Q1084" i="4"/>
  <c r="Q1060" i="4"/>
  <c r="Q1052" i="4"/>
  <c r="Q1032" i="4"/>
  <c r="Q996" i="4"/>
  <c r="Q988" i="4"/>
  <c r="Q968" i="4"/>
  <c r="Q932" i="4"/>
  <c r="Q924" i="4"/>
  <c r="Q1547" i="4"/>
  <c r="Q1539" i="4"/>
  <c r="Q1535" i="4"/>
  <c r="Q1531" i="4"/>
  <c r="Q1523" i="4"/>
  <c r="Q1519" i="4"/>
  <c r="Q1515" i="4"/>
  <c r="Q1507" i="4"/>
  <c r="Q1503" i="4"/>
  <c r="Q1499" i="4"/>
  <c r="Q1491" i="4"/>
  <c r="Q1487" i="4"/>
  <c r="Q1483" i="4"/>
  <c r="Q1475" i="4"/>
  <c r="Q1471" i="4"/>
  <c r="Q1467" i="4"/>
  <c r="Q1459" i="4"/>
  <c r="Q1455" i="4"/>
  <c r="Q1451" i="4"/>
  <c r="Q1443" i="4"/>
  <c r="Q1439" i="4"/>
  <c r="Q1435" i="4"/>
  <c r="Q1427" i="4"/>
  <c r="Q1423" i="4"/>
  <c r="Q1419" i="4"/>
  <c r="Q1411" i="4"/>
  <c r="Q1407" i="4"/>
  <c r="Q1403" i="4"/>
  <c r="Q1399" i="4"/>
  <c r="Q1395" i="4"/>
  <c r="Q1391" i="4"/>
  <c r="Q1387" i="4"/>
  <c r="Q1383" i="4"/>
  <c r="Q1379" i="4"/>
  <c r="Q1375" i="4"/>
  <c r="Q1371" i="4"/>
  <c r="Q1367" i="4"/>
  <c r="Q1363" i="4"/>
  <c r="Q1359" i="4"/>
  <c r="Q1355" i="4"/>
  <c r="Q1351" i="4"/>
  <c r="Q1347" i="4"/>
  <c r="Q1343" i="4"/>
  <c r="Q1339" i="4"/>
  <c r="Q1335" i="4"/>
  <c r="Q1331" i="4"/>
  <c r="Q1327" i="4"/>
  <c r="Q1323" i="4"/>
  <c r="Q1319" i="4"/>
  <c r="Q1315" i="4"/>
  <c r="Q1311" i="4"/>
  <c r="Q1307" i="4"/>
  <c r="Q1303" i="4"/>
  <c r="Q1299" i="4"/>
  <c r="Q1295" i="4"/>
  <c r="Q1291" i="4"/>
  <c r="Q1287" i="4"/>
  <c r="Q1283" i="4"/>
  <c r="Q1279" i="4"/>
  <c r="Q1275" i="4"/>
  <c r="Q1271" i="4"/>
  <c r="Q1267" i="4"/>
  <c r="Q1263" i="4"/>
  <c r="Q1259" i="4"/>
  <c r="Q1255" i="4"/>
  <c r="Q1251" i="4"/>
  <c r="Q1247" i="4"/>
  <c r="Q1243" i="4"/>
  <c r="Q1239" i="4"/>
  <c r="Q1235" i="4"/>
  <c r="Q1231" i="4"/>
  <c r="Q1227" i="4"/>
  <c r="Q1223" i="4"/>
  <c r="Q1219" i="4"/>
  <c r="Q1215" i="4"/>
  <c r="Q1211" i="4"/>
  <c r="Q1207" i="4"/>
  <c r="Q1203" i="4"/>
  <c r="Q1199" i="4"/>
  <c r="Q1195" i="4"/>
  <c r="Q1103" i="4"/>
  <c r="Q1071" i="4"/>
  <c r="Q1546" i="4"/>
  <c r="Q1542" i="4"/>
  <c r="Q1538" i="4"/>
  <c r="Q1530" i="4"/>
  <c r="Q1526" i="4"/>
  <c r="Q1522" i="4"/>
  <c r="Q1514" i="4"/>
  <c r="Q1510" i="4"/>
  <c r="Q1506" i="4"/>
  <c r="Q1498" i="4"/>
  <c r="Q1494" i="4"/>
  <c r="Q1490" i="4"/>
  <c r="Q1482" i="4"/>
  <c r="Q1478" i="4"/>
  <c r="Q1474" i="4"/>
  <c r="Q1466" i="4"/>
  <c r="Q1462" i="4"/>
  <c r="Q1458" i="4"/>
  <c r="Q1450" i="4"/>
  <c r="Q1446" i="4"/>
  <c r="Q1442" i="4"/>
  <c r="Q1434" i="4"/>
  <c r="Q1430" i="4"/>
  <c r="Q1426" i="4"/>
  <c r="Q1418" i="4"/>
  <c r="Q1414" i="4"/>
  <c r="Q1410" i="4"/>
  <c r="Q1402" i="4"/>
  <c r="Q1398" i="4"/>
  <c r="Q1394" i="4"/>
  <c r="Q1386" i="4"/>
  <c r="Q1382" i="4"/>
  <c r="Q1378" i="4"/>
  <c r="Q1370" i="4"/>
  <c r="Q1366" i="4"/>
  <c r="Q1362" i="4"/>
  <c r="Q1354" i="4"/>
  <c r="Q1350" i="4"/>
  <c r="Q1346" i="4"/>
  <c r="Q1338" i="4"/>
  <c r="Q1334" i="4"/>
  <c r="Q1330" i="4"/>
  <c r="Q1322" i="4"/>
  <c r="Q1318" i="4"/>
  <c r="Q1314" i="4"/>
  <c r="Q1306" i="4"/>
  <c r="Q1302" i="4"/>
  <c r="Q1298" i="4"/>
  <c r="Q1290" i="4"/>
  <c r="Q1286" i="4"/>
  <c r="Q1282" i="4"/>
  <c r="Q1274" i="4"/>
  <c r="Q1270" i="4"/>
  <c r="Q1266" i="4"/>
  <c r="Q1258" i="4"/>
  <c r="Q1254" i="4"/>
  <c r="Q1250" i="4"/>
  <c r="Q1242" i="4"/>
  <c r="Q1238" i="4"/>
  <c r="Q1234" i="4"/>
  <c r="Q1226" i="4"/>
  <c r="Q1222" i="4"/>
  <c r="Q1218" i="4"/>
  <c r="Q1210" i="4"/>
  <c r="Q1206" i="4"/>
  <c r="Q1202" i="4"/>
  <c r="Q1194" i="4"/>
  <c r="Q1190" i="4"/>
  <c r="Q1186" i="4"/>
  <c r="Q1178" i="4"/>
  <c r="Q1174" i="4"/>
  <c r="Q1170" i="4"/>
  <c r="Q1162" i="4"/>
  <c r="Q1158" i="4"/>
  <c r="Q1154" i="4"/>
  <c r="Q1146" i="4"/>
  <c r="Q1142" i="4"/>
  <c r="Q1138" i="4"/>
  <c r="Q1130" i="4"/>
  <c r="Q1126" i="4"/>
  <c r="Q1122" i="4"/>
  <c r="Q1114" i="4"/>
  <c r="Q1110" i="4"/>
  <c r="Q1106" i="4"/>
  <c r="Q1098" i="4"/>
  <c r="Q1094" i="4"/>
  <c r="Q1090" i="4"/>
  <c r="Q1082" i="4"/>
  <c r="Q1078" i="4"/>
  <c r="Q1074" i="4"/>
  <c r="Q1066" i="4"/>
  <c r="Q1062" i="4"/>
  <c r="Q1058" i="4"/>
  <c r="Q1050" i="4"/>
  <c r="Q1046" i="4"/>
  <c r="Q1042" i="4"/>
  <c r="Q1034" i="4"/>
  <c r="Q1030" i="4"/>
  <c r="Q1026" i="4"/>
  <c r="Q1018" i="4"/>
  <c r="Q1014" i="4"/>
  <c r="Q1010" i="4"/>
  <c r="Q1002" i="4"/>
  <c r="Q998" i="4"/>
  <c r="Q994" i="4"/>
  <c r="Q986" i="4"/>
  <c r="Q982" i="4"/>
  <c r="Q978" i="4"/>
  <c r="Q970" i="4"/>
  <c r="Q966" i="4"/>
  <c r="Q962" i="4"/>
  <c r="Q954" i="4"/>
  <c r="Q950" i="4"/>
  <c r="Q946" i="4"/>
  <c r="Q938" i="4"/>
  <c r="Q934" i="4"/>
  <c r="Q930" i="4"/>
  <c r="Q922" i="4"/>
  <c r="Q918" i="4"/>
  <c r="Q914" i="4"/>
  <c r="Q906" i="4"/>
  <c r="Q902" i="4"/>
  <c r="Q898" i="4"/>
  <c r="Q890" i="4"/>
  <c r="Q886" i="4"/>
  <c r="Q882" i="4"/>
  <c r="Q874" i="4"/>
  <c r="Q870" i="4"/>
  <c r="Q866" i="4"/>
  <c r="Q858" i="4"/>
  <c r="Q854" i="4"/>
  <c r="Q850" i="4"/>
  <c r="Q842" i="4"/>
  <c r="Q838" i="4"/>
  <c r="Q834" i="4"/>
  <c r="Q826" i="4"/>
  <c r="Q822" i="4"/>
  <c r="Q818" i="4"/>
  <c r="Q814" i="4"/>
  <c r="Q806" i="4"/>
  <c r="Q802" i="4"/>
  <c r="Q798" i="4"/>
  <c r="Q794" i="4"/>
  <c r="Q786" i="4"/>
  <c r="Q782" i="4"/>
  <c r="Q774" i="4"/>
  <c r="Q766" i="4"/>
  <c r="Q754" i="4"/>
  <c r="Q750" i="4"/>
  <c r="Q742" i="4"/>
  <c r="Q738" i="4"/>
  <c r="Q734" i="4"/>
  <c r="Q722" i="4"/>
  <c r="Q718" i="4"/>
  <c r="Q710" i="4"/>
  <c r="Q702" i="4"/>
  <c r="Q698" i="4"/>
  <c r="Q690" i="4"/>
  <c r="Q686" i="4"/>
  <c r="Q678" i="4"/>
  <c r="Q674" i="4"/>
  <c r="Q670" i="4"/>
  <c r="Q658" i="4"/>
  <c r="Q654" i="4"/>
  <c r="Q646" i="4"/>
  <c r="Q638" i="4"/>
  <c r="Q634" i="4"/>
  <c r="Q626" i="4"/>
  <c r="Q622" i="4"/>
  <c r="Q614" i="4"/>
  <c r="Q610" i="4"/>
  <c r="Q606" i="4"/>
  <c r="Q602" i="4"/>
  <c r="Q594" i="4"/>
  <c r="Q590" i="4"/>
  <c r="Q582" i="4"/>
  <c r="Q574" i="4"/>
  <c r="Q570" i="4"/>
  <c r="Q562" i="4"/>
  <c r="Q558" i="4"/>
  <c r="Q550" i="4"/>
  <c r="Q546" i="4"/>
  <c r="Q542" i="4"/>
  <c r="Q534" i="4"/>
  <c r="Q526" i="4"/>
  <c r="Q518" i="4"/>
  <c r="Q510" i="4"/>
  <c r="Q502" i="4"/>
  <c r="Q494" i="4"/>
  <c r="Q486" i="4"/>
  <c r="Q478" i="4"/>
  <c r="Q470" i="4"/>
  <c r="Q462" i="4"/>
  <c r="Q454" i="4"/>
  <c r="Q446" i="4"/>
  <c r="Q438" i="4"/>
  <c r="Q430" i="4"/>
  <c r="Q422" i="4"/>
  <c r="Q414" i="4"/>
  <c r="Q406" i="4"/>
  <c r="Q398" i="4"/>
  <c r="Q390" i="4"/>
  <c r="Q382" i="4"/>
  <c r="Q378" i="4"/>
  <c r="Q374" i="4"/>
  <c r="Q366" i="4"/>
  <c r="Q358" i="4"/>
  <c r="Q350" i="4"/>
  <c r="Q342" i="4"/>
  <c r="Q334" i="4"/>
  <c r="Q326" i="4"/>
  <c r="Q318" i="4"/>
  <c r="Q310" i="4"/>
  <c r="Q302" i="4"/>
  <c r="Q294" i="4"/>
  <c r="Q286" i="4"/>
  <c r="Q278" i="4"/>
  <c r="Q270" i="4"/>
  <c r="Q262" i="4"/>
  <c r="Q254" i="4"/>
  <c r="Q246" i="4"/>
  <c r="Q238" i="4"/>
  <c r="Q230" i="4"/>
  <c r="Q222" i="4"/>
  <c r="Q214" i="4"/>
  <c r="Q206" i="4"/>
  <c r="Q198" i="4"/>
  <c r="Q190" i="4"/>
  <c r="Q182" i="4"/>
  <c r="Q174" i="4"/>
  <c r="Q166" i="4"/>
  <c r="Q158" i="4"/>
  <c r="Q150" i="4"/>
  <c r="Q142" i="4"/>
  <c r="Q134" i="4"/>
  <c r="Q126" i="4"/>
  <c r="Q122" i="4"/>
  <c r="Q118" i="4"/>
  <c r="Q110" i="4"/>
  <c r="Q102" i="4"/>
  <c r="Q94" i="4"/>
  <c r="Q86" i="4"/>
  <c r="Q78" i="4"/>
  <c r="Q70" i="4"/>
  <c r="Q62" i="4"/>
  <c r="Q58" i="4"/>
  <c r="Q54" i="4"/>
  <c r="Q46" i="4"/>
  <c r="Q38" i="4"/>
  <c r="Q30" i="4"/>
  <c r="Q22" i="4"/>
  <c r="Q14" i="4"/>
  <c r="Q6" i="4"/>
  <c r="Q1545" i="4"/>
  <c r="Q1537" i="4"/>
  <c r="Q1533" i="4"/>
  <c r="Q1529" i="4"/>
  <c r="Q1521" i="4"/>
  <c r="Q1517" i="4"/>
  <c r="Q1505" i="4"/>
  <c r="Q1501" i="4"/>
  <c r="Q1497" i="4"/>
  <c r="Q1489" i="4"/>
  <c r="Q1485" i="4"/>
  <c r="Q1481" i="4"/>
  <c r="Q1473" i="4"/>
  <c r="Q1469" i="4"/>
  <c r="Q1465" i="4"/>
  <c r="Q1457" i="4"/>
  <c r="Q1453" i="4"/>
  <c r="Q1441" i="4"/>
  <c r="Q1437" i="4"/>
  <c r="Q1433" i="4"/>
  <c r="Q1425" i="4"/>
  <c r="Q1421" i="4"/>
  <c r="Q1417" i="4"/>
  <c r="Q1409" i="4"/>
  <c r="Q1405" i="4"/>
  <c r="Q1401" i="4"/>
  <c r="Q1393" i="4"/>
  <c r="Q1389" i="4"/>
  <c r="Q1377" i="4"/>
  <c r="Q1373" i="4"/>
  <c r="Q1369" i="4"/>
  <c r="Q1361" i="4"/>
  <c r="Q1357" i="4"/>
  <c r="Q1353" i="4"/>
  <c r="Q1345" i="4"/>
  <c r="Q1341" i="4"/>
  <c r="Q1337" i="4"/>
  <c r="Q1329" i="4"/>
  <c r="Q1325" i="4"/>
  <c r="Q1313" i="4"/>
  <c r="Q1309" i="4"/>
  <c r="Q1305" i="4"/>
  <c r="Q1297" i="4"/>
  <c r="Q1293" i="4"/>
  <c r="Q1289" i="4"/>
  <c r="Q1281" i="4"/>
  <c r="Q1277" i="4"/>
  <c r="Q1273" i="4"/>
  <c r="Q1265" i="4"/>
  <c r="Q1261" i="4"/>
  <c r="Q1249" i="4"/>
  <c r="Q1245" i="4"/>
  <c r="Q1241" i="4"/>
  <c r="Q1233" i="4"/>
  <c r="Q1229" i="4"/>
  <c r="Q1225" i="4"/>
  <c r="Q1217" i="4"/>
  <c r="Q1213" i="4"/>
  <c r="Q1209" i="4"/>
  <c r="Q1201" i="4"/>
  <c r="Q1197" i="4"/>
  <c r="Q1185" i="4"/>
  <c r="Q1181" i="4"/>
  <c r="Q1177" i="4"/>
  <c r="Q1169" i="4"/>
  <c r="Q1165" i="4"/>
  <c r="Q1161" i="4"/>
  <c r="Q1153" i="4"/>
  <c r="Q1149" i="4"/>
  <c r="Q1145" i="4"/>
  <c r="Q1137" i="4"/>
  <c r="Q1133" i="4"/>
  <c r="Q1121" i="4"/>
  <c r="Q1117" i="4"/>
  <c r="Q1113" i="4"/>
  <c r="Q1105" i="4"/>
  <c r="Q1101" i="4"/>
  <c r="Q1085" i="4"/>
  <c r="Q1081" i="4"/>
  <c r="Q1073" i="4"/>
  <c r="Q1069" i="4"/>
  <c r="Q1057" i="4"/>
  <c r="Q1053" i="4"/>
  <c r="Q1049" i="4"/>
  <c r="Q1037" i="4"/>
  <c r="Q1033" i="4"/>
  <c r="Q1025" i="4"/>
  <c r="Q1021" i="4"/>
  <c r="Q1017" i="4"/>
  <c r="Q1009" i="4"/>
  <c r="Q1001" i="4"/>
  <c r="Q993" i="4"/>
  <c r="Q989" i="4"/>
  <c r="Q985" i="4"/>
  <c r="Q973" i="4"/>
  <c r="Q969" i="4"/>
  <c r="Q961" i="4"/>
  <c r="Q957" i="4"/>
  <c r="Q953" i="4"/>
  <c r="Q945" i="4"/>
  <c r="Q937" i="4"/>
  <c r="Q929" i="4"/>
  <c r="Q925" i="4"/>
  <c r="Q921" i="4"/>
  <c r="Q909" i="4"/>
  <c r="Q901" i="4"/>
  <c r="Q893" i="4"/>
  <c r="Q877" i="4"/>
  <c r="Q861" i="4"/>
  <c r="Q845" i="4"/>
  <c r="Q829" i="4"/>
  <c r="Q805" i="4"/>
  <c r="Q797" i="4"/>
  <c r="Q789" i="4"/>
  <c r="Q781" i="4"/>
  <c r="Q773" i="4"/>
  <c r="Q765" i="4"/>
  <c r="Q761" i="4"/>
  <c r="Q753" i="4"/>
  <c r="Q741" i="4"/>
  <c r="Q737" i="4"/>
  <c r="Q733" i="4"/>
  <c r="Q729" i="4"/>
  <c r="Q721" i="4"/>
  <c r="Q717" i="4"/>
  <c r="Q709" i="4"/>
  <c r="Q705" i="4"/>
  <c r="Q701" i="4"/>
  <c r="Q697" i="4"/>
  <c r="Q689" i="4"/>
  <c r="Q681" i="4"/>
  <c r="Q677" i="4"/>
  <c r="Q673" i="4"/>
  <c r="Q669" i="4"/>
  <c r="Q665" i="4"/>
  <c r="Q657" i="4"/>
  <c r="Q653" i="4"/>
  <c r="Q645" i="4"/>
  <c r="Q641" i="4"/>
  <c r="Q637" i="4"/>
  <c r="Q633" i="4"/>
  <c r="Q625" i="4"/>
  <c r="Q613" i="4"/>
  <c r="Q609" i="4"/>
  <c r="Q605" i="4"/>
  <c r="Q601" i="4"/>
  <c r="Q593" i="4"/>
  <c r="Q589" i="4"/>
  <c r="Q577" i="4"/>
  <c r="Q573" i="4"/>
  <c r="Q569" i="4"/>
  <c r="Q561" i="4"/>
  <c r="Q553" i="4"/>
  <c r="Q549" i="4"/>
  <c r="Q545" i="4"/>
  <c r="Q541" i="4"/>
  <c r="Q537" i="4"/>
  <c r="Q525" i="4"/>
  <c r="Q517" i="4"/>
  <c r="Q513" i="4"/>
  <c r="Q501" i="4"/>
  <c r="Q493" i="4"/>
  <c r="Q489" i="4"/>
  <c r="Q485" i="4"/>
  <c r="Q481" i="4"/>
  <c r="Q469" i="4"/>
  <c r="Q461" i="4"/>
  <c r="Q457" i="4"/>
  <c r="Q449" i="4"/>
  <c r="Q445" i="4"/>
  <c r="Q441" i="4"/>
  <c r="Q425" i="4"/>
  <c r="Q421" i="4"/>
  <c r="Q417" i="4"/>
  <c r="Q413" i="4"/>
  <c r="Q405" i="4"/>
  <c r="Q397" i="4"/>
  <c r="Q389" i="4"/>
  <c r="Q385" i="4"/>
  <c r="Q341" i="4"/>
  <c r="Q333" i="4"/>
  <c r="Q321" i="4"/>
  <c r="Q293" i="4"/>
  <c r="Q289" i="4"/>
  <c r="Q285" i="4"/>
  <c r="Q269" i="4"/>
  <c r="Q261" i="4"/>
  <c r="Q257" i="4"/>
  <c r="Q229" i="4"/>
  <c r="Q225" i="4"/>
  <c r="Q205" i="4"/>
  <c r="Q193" i="4"/>
  <c r="Q161" i="4"/>
  <c r="Q141" i="4"/>
  <c r="Q129" i="4"/>
  <c r="Q109" i="4"/>
  <c r="Q97" i="4"/>
  <c r="Q77" i="4"/>
  <c r="Q65" i="4"/>
  <c r="Q33" i="4"/>
  <c r="Q13" i="4"/>
  <c r="Q1544" i="4"/>
  <c r="Q1528" i="4"/>
  <c r="Q1524" i="4"/>
  <c r="Q1516" i="4"/>
  <c r="Q1512" i="4"/>
  <c r="Q1508" i="4"/>
  <c r="Q1500" i="4"/>
  <c r="Q1496" i="4"/>
  <c r="Q1492" i="4"/>
  <c r="Q1480" i="4"/>
  <c r="Q1464" i="4"/>
  <c r="Q1460" i="4"/>
  <c r="Q1452" i="4"/>
  <c r="Q1448" i="4"/>
  <c r="Q1444" i="4"/>
  <c r="Q1436" i="4"/>
  <c r="Q1432" i="4"/>
  <c r="Q1428" i="4"/>
  <c r="Q1416" i="4"/>
  <c r="Q1400" i="4"/>
  <c r="Q1396" i="4"/>
  <c r="Q1388" i="4"/>
  <c r="Q1384" i="4"/>
  <c r="Q1380" i="4"/>
  <c r="Q1372" i="4"/>
  <c r="Q1368" i="4"/>
  <c r="Q1364" i="4"/>
  <c r="Q1352" i="4"/>
  <c r="Q1336" i="4"/>
  <c r="Q1332" i="4"/>
  <c r="Q1324" i="4"/>
  <c r="Q1320" i="4"/>
  <c r="Q1316" i="4"/>
  <c r="Q1308" i="4"/>
  <c r="Q1304" i="4"/>
  <c r="Q1300" i="4"/>
  <c r="Q1288" i="4"/>
  <c r="Q1272" i="4"/>
  <c r="Q1268" i="4"/>
  <c r="Q1260" i="4"/>
  <c r="Q1256" i="4"/>
  <c r="Q1252" i="4"/>
  <c r="Q1244" i="4"/>
  <c r="Q1240" i="4"/>
  <c r="Q1236" i="4"/>
  <c r="Q1224" i="4"/>
  <c r="Q1216" i="4"/>
  <c r="Q1208" i="4"/>
  <c r="Q1204" i="4"/>
  <c r="Q1196" i="4"/>
  <c r="Q1192" i="4"/>
  <c r="Q1188" i="4"/>
  <c r="Q1180" i="4"/>
  <c r="Q1176" i="4"/>
  <c r="Q1172" i="4"/>
  <c r="Q1160" i="4"/>
  <c r="Q1144" i="4"/>
  <c r="Q1140" i="4"/>
  <c r="Q1132" i="4"/>
  <c r="Q1128" i="4"/>
  <c r="Q1124" i="4"/>
  <c r="Q1116" i="4"/>
  <c r="Q1108" i="4"/>
  <c r="Q1100" i="4"/>
  <c r="Q1096" i="4"/>
  <c r="Q1092" i="4"/>
  <c r="Q1080" i="4"/>
  <c r="Q1076" i="4"/>
  <c r="Q1068" i="4"/>
  <c r="Q1064" i="4"/>
  <c r="Q1048" i="4"/>
  <c r="Q1044" i="4"/>
  <c r="Q1036" i="4"/>
  <c r="Q1028" i="4"/>
  <c r="Q1020" i="4"/>
  <c r="Q1016" i="4"/>
  <c r="Q1012" i="4"/>
  <c r="Q1004" i="4"/>
  <c r="Q1000" i="4"/>
  <c r="Q984" i="4"/>
  <c r="Q980" i="4"/>
  <c r="Q972" i="4"/>
  <c r="Q964" i="4"/>
  <c r="Q956" i="4"/>
  <c r="Q952" i="4"/>
  <c r="Q948" i="4"/>
  <c r="Q940" i="4"/>
  <c r="Q936" i="4"/>
  <c r="Q920" i="4"/>
  <c r="Q916" i="4"/>
  <c r="Q908" i="4"/>
  <c r="Q904" i="4"/>
  <c r="Q900" i="4"/>
  <c r="Q892" i="4"/>
  <c r="Q888" i="4"/>
  <c r="Q884" i="4"/>
  <c r="Q876" i="4"/>
  <c r="Q872" i="4"/>
  <c r="Q868" i="4"/>
  <c r="Q860" i="4"/>
  <c r="Q856" i="4"/>
  <c r="Q852" i="4"/>
  <c r="Q844" i="4"/>
  <c r="Q840" i="4"/>
  <c r="Q836" i="4"/>
  <c r="Q828" i="4"/>
  <c r="Q824" i="4"/>
  <c r="Q820" i="4"/>
  <c r="Q816" i="4"/>
  <c r="Q812" i="4"/>
  <c r="Q804" i="4"/>
  <c r="Q800" i="4"/>
  <c r="Q796" i="4"/>
  <c r="Q784" i="4"/>
  <c r="Q780" i="4"/>
  <c r="Q768" i="4"/>
  <c r="Q764" i="4"/>
  <c r="Q756" i="4"/>
  <c r="Q752" i="4"/>
  <c r="Q748" i="4"/>
  <c r="Q736" i="4"/>
  <c r="Q732" i="4"/>
  <c r="Q720" i="4"/>
  <c r="Q716" i="4"/>
  <c r="Q704" i="4"/>
  <c r="Q700" i="4"/>
  <c r="Q692" i="4"/>
  <c r="Q688" i="4"/>
  <c r="Q684" i="4"/>
  <c r="Q672" i="4"/>
  <c r="Q668" i="4"/>
  <c r="Q656" i="4"/>
  <c r="Q652" i="4"/>
  <c r="Q640" i="4"/>
  <c r="Q636" i="4"/>
  <c r="Q628" i="4"/>
  <c r="Q624" i="4"/>
  <c r="Q620" i="4"/>
  <c r="Q608" i="4"/>
  <c r="Q604" i="4"/>
  <c r="Q592" i="4"/>
  <c r="Q588" i="4"/>
  <c r="Q576" i="4"/>
  <c r="Q572" i="4"/>
  <c r="Q564" i="4"/>
  <c r="Q556" i="4"/>
  <c r="Q544" i="4"/>
  <c r="Q536" i="4"/>
  <c r="Q528" i="4"/>
  <c r="Q524" i="4"/>
  <c r="Q520" i="4"/>
  <c r="Q516" i="4"/>
  <c r="Q512" i="4"/>
  <c r="Q508" i="4"/>
  <c r="Q504" i="4"/>
  <c r="Q500" i="4"/>
  <c r="Q484" i="4"/>
  <c r="Q476" i="4"/>
  <c r="Q468" i="4"/>
  <c r="Q464" i="4"/>
  <c r="Q460" i="4"/>
  <c r="Q456" i="4"/>
  <c r="Q452" i="4"/>
  <c r="Q444" i="4"/>
  <c r="Q440" i="4"/>
  <c r="Q436" i="4"/>
  <c r="Q432" i="4"/>
  <c r="Q428" i="4"/>
  <c r="Q416" i="4"/>
  <c r="Q412" i="4"/>
  <c r="Q408" i="4"/>
  <c r="Q400" i="4"/>
  <c r="Q388" i="4"/>
  <c r="Q384" i="4"/>
  <c r="Q376" i="4"/>
  <c r="Q372" i="4"/>
  <c r="Q364" i="4"/>
  <c r="Q360" i="4"/>
  <c r="Q356" i="4"/>
  <c r="Q336" i="4"/>
  <c r="Q332" i="4"/>
  <c r="Q328" i="4"/>
  <c r="Q320" i="4"/>
  <c r="Q312" i="4"/>
  <c r="Q304" i="4"/>
  <c r="Q284" i="4"/>
  <c r="Q272" i="4"/>
  <c r="Q264" i="4"/>
  <c r="Q256" i="4"/>
  <c r="Q248" i="4"/>
  <c r="Q236" i="4"/>
  <c r="Q220" i="4"/>
  <c r="Q184" i="4"/>
  <c r="Q172" i="4"/>
  <c r="Q152" i="4"/>
  <c r="Q140" i="4"/>
  <c r="Q120" i="4"/>
  <c r="Q108" i="4"/>
  <c r="Q76" i="4"/>
  <c r="Q60" i="4"/>
  <c r="Q56" i="4"/>
  <c r="Q44" i="4"/>
  <c r="Q24" i="4"/>
  <c r="Q12" i="4"/>
  <c r="Q1191" i="4"/>
  <c r="Q1187" i="4"/>
  <c r="Q1183" i="4"/>
  <c r="Q1179" i="4"/>
  <c r="Q1175" i="4"/>
  <c r="Q1171" i="4"/>
  <c r="Q1167" i="4"/>
  <c r="Q1163" i="4"/>
  <c r="Q1159" i="4"/>
  <c r="Q1155" i="4"/>
  <c r="Q1151" i="4"/>
  <c r="Q1147" i="4"/>
  <c r="Q1143" i="4"/>
  <c r="Q1139" i="4"/>
  <c r="Q1135" i="4"/>
  <c r="Q1131" i="4"/>
  <c r="Q1127" i="4"/>
  <c r="Q1123" i="4"/>
  <c r="Q1119" i="4"/>
  <c r="Q1115" i="4"/>
  <c r="Q1111" i="4"/>
  <c r="Q1107" i="4"/>
  <c r="Q1099" i="4"/>
  <c r="Q1095" i="4"/>
  <c r="Q1091" i="4"/>
  <c r="Q1087" i="4"/>
  <c r="Q1083" i="4"/>
  <c r="Q1079" i="4"/>
  <c r="Q1075" i="4"/>
  <c r="Q1067" i="4"/>
  <c r="Q1063" i="4"/>
  <c r="Q1059" i="4"/>
  <c r="Q1055" i="4"/>
  <c r="Q1051" i="4"/>
  <c r="Q1047" i="4"/>
  <c r="Q1043" i="4"/>
  <c r="Q1039" i="4"/>
  <c r="Q1035" i="4"/>
  <c r="Q1031" i="4"/>
  <c r="Q1027" i="4"/>
  <c r="Q1023" i="4"/>
  <c r="Q1019" i="4"/>
  <c r="Q1015" i="4"/>
  <c r="Q1011" i="4"/>
  <c r="Q1007" i="4"/>
  <c r="Q1003" i="4"/>
  <c r="Q999" i="4"/>
  <c r="Q995" i="4"/>
  <c r="Q991" i="4"/>
  <c r="Q987" i="4"/>
  <c r="Q983" i="4"/>
  <c r="Q979" i="4"/>
  <c r="Q975" i="4"/>
  <c r="Q971" i="4"/>
  <c r="Q967" i="4"/>
  <c r="Q963" i="4"/>
  <c r="Q959" i="4"/>
  <c r="Q955" i="4"/>
  <c r="Q951" i="4"/>
  <c r="Q947" i="4"/>
  <c r="Q943" i="4"/>
  <c r="Q939" i="4"/>
  <c r="Q935" i="4"/>
  <c r="Q931" i="4"/>
  <c r="Q927" i="4"/>
  <c r="Q923" i="4"/>
  <c r="Q919" i="4"/>
  <c r="Q915" i="4"/>
  <c r="Q911" i="4"/>
  <c r="Q907" i="4"/>
  <c r="Q903" i="4"/>
  <c r="Q899" i="4"/>
  <c r="Q895" i="4"/>
  <c r="Q891" i="4"/>
  <c r="Q887" i="4"/>
  <c r="Q883" i="4"/>
  <c r="Q879" i="4"/>
  <c r="Q875" i="4"/>
  <c r="Q871" i="4"/>
  <c r="Q867" i="4"/>
  <c r="Q863" i="4"/>
  <c r="Q859" i="4"/>
  <c r="Q855" i="4"/>
  <c r="Q851" i="4"/>
  <c r="Q847" i="4"/>
  <c r="Q843" i="4"/>
  <c r="Q839" i="4"/>
  <c r="Q835" i="4"/>
  <c r="Q831" i="4"/>
  <c r="Q827" i="4"/>
  <c r="Q823" i="4"/>
  <c r="Q819" i="4"/>
  <c r="Q815" i="4"/>
  <c r="Q811" i="4"/>
  <c r="Q807" i="4"/>
  <c r="Q803" i="4"/>
  <c r="Q799" i="4"/>
  <c r="Q795" i="4"/>
  <c r="Q787" i="4"/>
  <c r="Q783" i="4"/>
  <c r="Q779" i="4"/>
  <c r="Q775" i="4"/>
  <c r="Q771" i="4"/>
  <c r="Q767" i="4"/>
  <c r="Q763" i="4"/>
  <c r="Q759" i="4"/>
  <c r="Q755" i="4"/>
  <c r="Q751" i="4"/>
  <c r="Q747" i="4"/>
  <c r="Q743" i="4"/>
  <c r="Q739" i="4"/>
  <c r="Q735" i="4"/>
  <c r="Q731" i="4"/>
  <c r="Q723" i="4"/>
  <c r="Q719" i="4"/>
  <c r="Q715" i="4"/>
  <c r="Q711" i="4"/>
  <c r="Q707" i="4"/>
  <c r="Q703" i="4"/>
  <c r="Q699" i="4"/>
  <c r="Q695" i="4"/>
  <c r="Q691" i="4"/>
  <c r="Q687" i="4"/>
  <c r="Q683" i="4"/>
  <c r="Q679" i="4"/>
  <c r="Q675" i="4"/>
  <c r="Q671" i="4"/>
  <c r="Q667" i="4"/>
  <c r="Q659" i="4"/>
  <c r="Q655" i="4"/>
  <c r="Q651" i="4"/>
  <c r="Q647" i="4"/>
  <c r="Q643" i="4"/>
  <c r="Q639" i="4"/>
  <c r="Q635" i="4"/>
  <c r="Q631" i="4"/>
  <c r="Q627" i="4"/>
  <c r="Q623" i="4"/>
  <c r="Q619" i="4"/>
  <c r="Q615" i="4"/>
  <c r="Q611" i="4"/>
  <c r="Q607" i="4"/>
  <c r="Q603" i="4"/>
  <c r="Q595" i="4"/>
  <c r="Q591" i="4"/>
  <c r="Q587" i="4"/>
  <c r="Q583" i="4"/>
  <c r="Q579" i="4"/>
  <c r="Q575" i="4"/>
  <c r="Q571" i="4"/>
  <c r="Q567" i="4"/>
  <c r="Q563" i="4"/>
  <c r="Q559" i="4"/>
  <c r="Q555" i="4"/>
  <c r="Q551" i="4"/>
  <c r="Q547" i="4"/>
  <c r="Q543" i="4"/>
  <c r="Q539" i="4"/>
  <c r="Q535" i="4"/>
  <c r="Q531" i="4"/>
  <c r="Q527" i="4"/>
  <c r="Q523" i="4"/>
  <c r="Q519" i="4"/>
  <c r="Q515" i="4"/>
  <c r="Q511" i="4"/>
  <c r="Q507" i="4"/>
  <c r="Q503" i="4"/>
  <c r="Q499" i="4"/>
  <c r="Q495" i="4"/>
  <c r="Q491" i="4"/>
  <c r="Q487" i="4"/>
  <c r="Q483" i="4"/>
  <c r="Q479" i="4"/>
  <c r="Q475" i="4"/>
  <c r="Q471" i="4"/>
  <c r="Q467" i="4"/>
  <c r="Q463" i="4"/>
  <c r="Q459" i="4"/>
  <c r="Q455" i="4"/>
  <c r="Q451" i="4"/>
  <c r="Q447" i="4"/>
  <c r="Q443" i="4"/>
  <c r="Q439" i="4"/>
  <c r="Q435" i="4"/>
  <c r="Q431" i="4"/>
  <c r="Q427" i="4"/>
  <c r="Q423" i="4"/>
  <c r="Q419" i="4"/>
  <c r="Q415" i="4"/>
  <c r="Q411" i="4"/>
  <c r="Q407" i="4"/>
  <c r="Q403" i="4"/>
  <c r="Q399" i="4"/>
  <c r="Q395" i="4"/>
  <c r="Q391" i="4"/>
  <c r="Q387" i="4"/>
  <c r="Q383" i="4"/>
  <c r="Q379" i="4"/>
  <c r="Q375" i="4"/>
  <c r="Q371" i="4"/>
  <c r="Q367" i="4"/>
  <c r="Q359" i="4"/>
  <c r="Q355" i="4"/>
  <c r="Q351" i="4"/>
  <c r="Q347" i="4"/>
  <c r="Q343" i="4"/>
  <c r="Q339" i="4"/>
  <c r="Q331" i="4"/>
  <c r="Q323" i="4"/>
  <c r="Q319" i="4"/>
  <c r="Q315" i="4"/>
  <c r="Q311" i="4"/>
  <c r="Q303" i="4"/>
  <c r="Q299" i="4"/>
  <c r="Q291" i="4"/>
  <c r="Q287" i="4"/>
  <c r="Q283" i="4"/>
  <c r="Q279" i="4"/>
  <c r="Q275" i="4"/>
  <c r="Q271" i="4"/>
  <c r="Q267" i="4"/>
  <c r="Q259" i="4"/>
  <c r="Q255" i="4"/>
  <c r="Q251" i="4"/>
  <c r="Q247" i="4"/>
  <c r="Q243" i="4"/>
  <c r="Q239" i="4"/>
  <c r="Q235" i="4"/>
  <c r="Q227" i="4"/>
  <c r="Q223" i="4"/>
  <c r="Q219" i="4"/>
  <c r="Q215" i="4"/>
  <c r="Q211" i="4"/>
  <c r="Q207" i="4"/>
  <c r="Q203" i="4"/>
  <c r="Q195" i="4"/>
  <c r="Q191" i="4"/>
  <c r="Q187" i="4"/>
  <c r="Q183" i="4"/>
  <c r="Q179" i="4"/>
  <c r="Q175" i="4"/>
  <c r="Q171" i="4"/>
  <c r="Q163" i="4"/>
  <c r="Q159" i="4"/>
  <c r="Q155" i="4"/>
  <c r="Q151" i="4"/>
  <c r="Q147" i="4"/>
  <c r="Q143" i="4"/>
  <c r="Q139" i="4"/>
  <c r="Q131" i="4"/>
  <c r="Q127" i="4"/>
  <c r="Q123" i="4"/>
  <c r="Q119" i="4"/>
  <c r="Q115" i="4"/>
  <c r="Q111" i="4"/>
  <c r="Q99" i="4"/>
  <c r="Q95" i="4"/>
  <c r="Q91" i="4"/>
  <c r="Q87" i="4"/>
  <c r="Q83" i="4"/>
  <c r="Q75" i="4"/>
  <c r="Q67" i="4"/>
  <c r="Q63" i="4"/>
  <c r="Q59" i="4"/>
  <c r="Q55" i="4"/>
  <c r="Q47" i="4"/>
  <c r="Q35" i="4"/>
  <c r="Q23" i="4"/>
  <c r="Q19" i="4"/>
  <c r="Q3" i="4"/>
  <c r="Q316" i="4"/>
  <c r="Q309" i="4"/>
  <c r="Q288" i="4"/>
  <c r="Q280" i="4"/>
  <c r="Q245" i="4"/>
  <c r="Q237" i="4"/>
  <c r="Q200" i="4"/>
  <c r="Q189" i="4"/>
  <c r="Q168" i="4"/>
  <c r="Q157" i="4"/>
  <c r="Q104" i="4"/>
  <c r="Q93" i="4"/>
  <c r="Q72" i="4"/>
  <c r="Q61" i="4"/>
  <c r="Q29" i="4"/>
  <c r="Q8" i="4"/>
  <c r="Q377" i="4"/>
  <c r="Q373" i="4"/>
  <c r="Q365" i="4"/>
  <c r="Q361" i="4"/>
  <c r="Q357" i="4"/>
  <c r="Q353" i="4"/>
  <c r="Q349" i="4"/>
  <c r="Q329" i="4"/>
  <c r="Q313" i="4"/>
  <c r="Q297" i="4"/>
  <c r="Q281" i="4"/>
  <c r="Q233" i="4"/>
  <c r="Q213" i="4"/>
  <c r="Q201" i="4"/>
  <c r="Q185" i="4"/>
  <c r="Q181" i="4"/>
  <c r="Q169" i="4"/>
  <c r="Q165" i="4"/>
  <c r="Q153" i="4"/>
  <c r="Q149" i="4"/>
  <c r="Q133" i="4"/>
  <c r="Q121" i="4"/>
  <c r="Q117" i="4"/>
  <c r="Q105" i="4"/>
  <c r="Q101" i="4"/>
  <c r="Q85" i="4"/>
  <c r="Q73" i="4"/>
  <c r="Q57" i="4"/>
  <c r="Q41" i="4"/>
  <c r="Q37" i="4"/>
  <c r="Q5" i="4"/>
  <c r="Q340" i="4"/>
  <c r="Q324" i="4"/>
  <c r="Q308" i="4"/>
  <c r="Q292" i="4"/>
  <c r="Q260" i="4"/>
  <c r="Q244" i="4"/>
  <c r="Q228" i="4"/>
  <c r="Q224" i="4"/>
  <c r="Q212" i="4"/>
  <c r="Q208" i="4"/>
  <c r="Q196" i="4"/>
  <c r="Q180" i="4"/>
  <c r="Q176" i="4"/>
  <c r="Q164" i="4"/>
  <c r="Q160" i="4"/>
  <c r="Q144" i="4"/>
  <c r="Q132" i="4"/>
  <c r="Q128" i="4"/>
  <c r="Q116" i="4"/>
  <c r="Q100" i="4"/>
  <c r="Q96" i="4"/>
  <c r="Q84" i="4"/>
  <c r="Q80" i="4"/>
  <c r="Q68" i="4"/>
  <c r="Q64" i="4"/>
  <c r="Q52" i="4"/>
  <c r="Q48" i="4"/>
  <c r="Q36" i="4"/>
  <c r="Q32" i="4"/>
  <c r="Q16" i="4"/>
  <c r="Q4" i="4"/>
  <c r="Q43" i="4"/>
  <c r="Q31" i="4"/>
  <c r="Q27" i="4"/>
  <c r="Q15" i="4"/>
  <c r="Q11" i="4"/>
</calcChain>
</file>

<file path=xl/sharedStrings.xml><?xml version="1.0" encoding="utf-8"?>
<sst xmlns="http://schemas.openxmlformats.org/spreadsheetml/2006/main" count="6649" uniqueCount="196">
  <si>
    <t>Civil Lines</t>
  </si>
  <si>
    <t>Gandhi Nagar</t>
  </si>
  <si>
    <t>Chanakyapuri</t>
  </si>
  <si>
    <t>Alipur</t>
  </si>
  <si>
    <t>Karawal Nagar</t>
  </si>
  <si>
    <t>Kanjhawala</t>
  </si>
  <si>
    <t>Seemapuri</t>
  </si>
  <si>
    <t>Hauz Khas</t>
  </si>
  <si>
    <t>Defence Colony</t>
  </si>
  <si>
    <t>Dwarka</t>
  </si>
  <si>
    <t>Patel Nagar</t>
  </si>
  <si>
    <t>Karol Bagh</t>
  </si>
  <si>
    <t>Kotwali</t>
  </si>
  <si>
    <t>Mayur Vihar</t>
  </si>
  <si>
    <t>Preet Vihar</t>
  </si>
  <si>
    <t>Delhi Cantonment</t>
  </si>
  <si>
    <t>Vasant Vihar</t>
  </si>
  <si>
    <t>Model Town</t>
  </si>
  <si>
    <t>Narela</t>
  </si>
  <si>
    <t>Seelampur</t>
  </si>
  <si>
    <t>Yamuna Vihar</t>
  </si>
  <si>
    <t>Rohini</t>
  </si>
  <si>
    <t>Saraswati Vihar</t>
  </si>
  <si>
    <t>Shahdara</t>
  </si>
  <si>
    <t>Vivek Vihar</t>
  </si>
  <si>
    <t>Mehrauli</t>
  </si>
  <si>
    <t>Saket</t>
  </si>
  <si>
    <t>Kalkaji</t>
  </si>
  <si>
    <t>Sarita Vihar</t>
  </si>
  <si>
    <t>Kapashera</t>
  </si>
  <si>
    <t>Najafgarh</t>
  </si>
  <si>
    <t>Punjabi Bagh</t>
  </si>
  <si>
    <t>Rajouri Garden</t>
  </si>
  <si>
    <t>Central Delhi</t>
  </si>
  <si>
    <t>Daryaganj</t>
  </si>
  <si>
    <t>East Delhi</t>
  </si>
  <si>
    <t>Shastri Nagar</t>
  </si>
  <si>
    <t>New Delhi</t>
  </si>
  <si>
    <t>Jamnagar House</t>
  </si>
  <si>
    <t>North Delhi</t>
  </si>
  <si>
    <t>North East Delhi</t>
  </si>
  <si>
    <t>Nand Nagri</t>
  </si>
  <si>
    <t>North West Delhi</t>
  </si>
  <si>
    <t>South Delhi</t>
  </si>
  <si>
    <t>South East Delhi</t>
  </si>
  <si>
    <t>Lajpat Nagar</t>
  </si>
  <si>
    <t>South West Delhi</t>
  </si>
  <si>
    <t>West Delhi</t>
  </si>
  <si>
    <t>Shivaji Place</t>
  </si>
  <si>
    <t>District</t>
  </si>
  <si>
    <t>Headquaters</t>
  </si>
  <si>
    <t>Haldiram Dal Biji</t>
  </si>
  <si>
    <t>All in One</t>
  </si>
  <si>
    <t>Alu Bhujia</t>
  </si>
  <si>
    <t>Badam Halwa</t>
  </si>
  <si>
    <t>BANANA Wafers</t>
  </si>
  <si>
    <t>Mast Chaat Namkeen</t>
  </si>
  <si>
    <t>Bhavnagri Gathiya</t>
  </si>
  <si>
    <t>Bhelpuri</t>
  </si>
  <si>
    <t>Bhujia Sev</t>
  </si>
  <si>
    <t>Cham Cham</t>
  </si>
  <si>
    <t>Chana Choor</t>
  </si>
  <si>
    <t>Chana Nut</t>
  </si>
  <si>
    <t>Chana Cracker</t>
  </si>
  <si>
    <t>Chatpata Dal</t>
  </si>
  <si>
    <t>Chocolate Soan Papdi</t>
  </si>
  <si>
    <t>Coconut Soan Papdi</t>
  </si>
  <si>
    <t>Cornflakes</t>
  </si>
  <si>
    <t>Diet Chiwda</t>
  </si>
  <si>
    <t>lattitude</t>
  </si>
  <si>
    <t>longitude</t>
  </si>
  <si>
    <t>Date</t>
  </si>
  <si>
    <t>Distributor</t>
  </si>
  <si>
    <t>Freight</t>
  </si>
  <si>
    <t>Lead Time</t>
  </si>
  <si>
    <t>Margin</t>
  </si>
  <si>
    <t>Unit Sold</t>
  </si>
  <si>
    <t>Product</t>
  </si>
  <si>
    <t>HQ096</t>
  </si>
  <si>
    <t>HL110</t>
  </si>
  <si>
    <t>VC058</t>
  </si>
  <si>
    <t>YU523</t>
  </si>
  <si>
    <t>OX553</t>
  </si>
  <si>
    <t>OH042</t>
  </si>
  <si>
    <t>QN766</t>
  </si>
  <si>
    <t>MJ430</t>
  </si>
  <si>
    <t>LL698</t>
  </si>
  <si>
    <t>PT226</t>
  </si>
  <si>
    <t>ES767</t>
  </si>
  <si>
    <t>GZ969</t>
  </si>
  <si>
    <t>VY289</t>
  </si>
  <si>
    <t>UI625</t>
  </si>
  <si>
    <t>XD339</t>
  </si>
  <si>
    <t>FT835</t>
  </si>
  <si>
    <t>AY470</t>
  </si>
  <si>
    <t>DE084</t>
  </si>
  <si>
    <t>EN188</t>
  </si>
  <si>
    <t>HC824</t>
  </si>
  <si>
    <t>MT991</t>
  </si>
  <si>
    <t>DJ564</t>
  </si>
  <si>
    <t>DD908</t>
  </si>
  <si>
    <t>GW204</t>
  </si>
  <si>
    <t>JW515</t>
  </si>
  <si>
    <t>ZS213</t>
  </si>
  <si>
    <t>GO796</t>
  </si>
  <si>
    <t>IX960</t>
  </si>
  <si>
    <t>YJ198</t>
  </si>
  <si>
    <t>MP982</t>
  </si>
  <si>
    <t>SS848</t>
  </si>
  <si>
    <t>QB862</t>
  </si>
  <si>
    <t>UR318</t>
  </si>
  <si>
    <t>GP251</t>
  </si>
  <si>
    <t>VA590</t>
  </si>
  <si>
    <t>IS228</t>
  </si>
  <si>
    <t>DG149</t>
  </si>
  <si>
    <t>MX705</t>
  </si>
  <si>
    <t>SX976</t>
  </si>
  <si>
    <t>AU865</t>
  </si>
  <si>
    <t>VT182</t>
  </si>
  <si>
    <t>QW472</t>
  </si>
  <si>
    <t>XQ245</t>
  </si>
  <si>
    <t>RX554</t>
  </si>
  <si>
    <t>MI649</t>
  </si>
  <si>
    <t>AI700</t>
  </si>
  <si>
    <t>IT754</t>
  </si>
  <si>
    <t>CO241</t>
  </si>
  <si>
    <t>EB103</t>
  </si>
  <si>
    <t>PI571</t>
  </si>
  <si>
    <t>FY655</t>
  </si>
  <si>
    <t>GQ303</t>
  </si>
  <si>
    <t>TG427</t>
  </si>
  <si>
    <t>ZX502</t>
  </si>
  <si>
    <t>IJ768</t>
  </si>
  <si>
    <t>TQ689</t>
  </si>
  <si>
    <t>EV041</t>
  </si>
  <si>
    <t>WS277</t>
  </si>
  <si>
    <t>GC839</t>
  </si>
  <si>
    <t>XJ447</t>
  </si>
  <si>
    <t>QN168</t>
  </si>
  <si>
    <t>Location</t>
  </si>
  <si>
    <t>YF370</t>
  </si>
  <si>
    <t>TZ533</t>
  </si>
  <si>
    <t>UH559</t>
  </si>
  <si>
    <t>FA610</t>
  </si>
  <si>
    <t>KP436</t>
  </si>
  <si>
    <t>OV435</t>
  </si>
  <si>
    <t>FJ656</t>
  </si>
  <si>
    <t>HF725</t>
  </si>
  <si>
    <t>QG118</t>
  </si>
  <si>
    <t>EY601</t>
  </si>
  <si>
    <t>UN907</t>
  </si>
  <si>
    <t>BX313</t>
  </si>
  <si>
    <t>BG875</t>
  </si>
  <si>
    <t>YA192</t>
  </si>
  <si>
    <t>QQ470</t>
  </si>
  <si>
    <t>DC817</t>
  </si>
  <si>
    <t>VI156</t>
  </si>
  <si>
    <t>XG208</t>
  </si>
  <si>
    <t>CU634</t>
  </si>
  <si>
    <t>JC386</t>
  </si>
  <si>
    <t>Warehouse</t>
  </si>
  <si>
    <t>Distributor Location</t>
  </si>
  <si>
    <t>key</t>
  </si>
  <si>
    <t>Item Sold</t>
  </si>
  <si>
    <t>Total Margin</t>
  </si>
  <si>
    <t>Margin per Unit</t>
  </si>
  <si>
    <t>Profit</t>
  </si>
  <si>
    <t>Month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</si>
  <si>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</si>
  <si>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</si>
  <si>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</si>
  <si>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</si>
  <si>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</si>
  <si>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</si>
  <si>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</si>
  <si>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</si>
  <si>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</si>
  <si>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</si>
  <si>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</si>
  <si>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</si>
  <si>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</si>
  <si>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</si>
  <si>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Row Labels</t>
  </si>
  <si>
    <t>Available Stock</t>
  </si>
  <si>
    <t>Closing Stock</t>
  </si>
  <si>
    <t>Multiplication Factor</t>
  </si>
  <si>
    <t>Stock Movement</t>
  </si>
  <si>
    <t>Unit Price</t>
  </si>
  <si>
    <t>Sub Divison No</t>
  </si>
  <si>
    <t>Dist Loc No</t>
  </si>
  <si>
    <t>warehouse no</t>
  </si>
  <si>
    <t>Warehouse No</t>
  </si>
  <si>
    <t>COGS</t>
  </si>
  <si>
    <t>Sum of COGS</t>
  </si>
  <si>
    <t>D_Lattitude</t>
  </si>
  <si>
    <t>D_Longitude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</si>
</sst>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/>
    <xf numFmtId="14" fontId="0" fillId="0" borderId="0" xfId="0" applyNumberFormat="1"/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869.218277314816" createdVersion="4" refreshedVersion="4" minRefreshableVersion="3" recordCount="1546">
  <cacheSource type="worksheet">
    <worksheetSource ref="B1:Q1547" sheet="Transactions"/>
  </cacheSource>
  <cacheFields count="16">
    <cacheField name="Date" numFmtId="14">
      <sharedItems containsSemiMixedTypes="0" containsNonDate="0" containsDate="1" containsString="0" minDate="2022-01-01T00:00:00" maxDate="2022-12-02T00:00:00"/>
    </cacheField>
    <cacheField name="Month" numFmtId="14">
      <sharedItems count="12">
        <s v="Jul"/>
        <s v="Oct"/>
        <s v="Aug"/>
        <s v="Mar"/>
        <s v="Dec"/>
        <s v="Feb"/>
        <s v="Nov"/>
        <s v="Apr"/>
        <s v="Jan"/>
        <s v="May"/>
        <s v="Jun"/>
        <s v="Sep"/>
      </sharedItems>
    </cacheField>
    <cacheField name="Distributor" numFmtId="0">
      <sharedItems/>
    </cacheField>
    <cacheField name="Dist Loc No" numFmtId="0">
      <sharedItems containsSemiMixedTypes="0" containsString="0" containsNumber="1" containsInteger="1" minValue="1" maxValue="33"/>
    </cacheField>
    <cacheField name="Distributor Location" numFmtId="0">
      <sharedItems/>
    </cacheField>
    <cacheField name="Warehouse No" numFmtId="0">
      <sharedItems containsSemiMixedTypes="0" containsString="0" containsNumber="1" containsInteger="1" minValue="1" maxValue="4"/>
    </cacheField>
    <cacheField name="Warehouse" numFmtId="0">
      <sharedItems count="4">
        <s v="Nand Nagri"/>
        <s v="Shastri Nagar"/>
        <s v="Kapashera"/>
        <s v="Daryaganj"/>
      </sharedItems>
    </cacheField>
    <cacheField name="Freight" numFmtId="0">
      <sharedItems containsSemiMixedTypes="0" containsString="0" containsNumber="1" containsInteger="1" minValue="1535" maxValue="1982"/>
    </cacheField>
    <cacheField name="Lead Time" numFmtId="0">
      <sharedItems containsSemiMixedTypes="0" containsString="0" containsNumber="1" minValue="1.5" maxValue="4.5"/>
    </cacheField>
    <cacheField name="Item Sold" numFmtId="0">
      <sharedItems/>
    </cacheField>
    <cacheField name="Unit Price" numFmtId="0">
      <sharedItems containsSemiMixedTypes="0" containsString="0" containsNumber="1" containsInteger="1" minValue="10" maxValue="100"/>
    </cacheField>
    <cacheField name="Margin per Unit" numFmtId="0">
      <sharedItems containsSemiMixedTypes="0" containsString="0" containsNumber="1" containsInteger="1" minValue="2" maxValue="20"/>
    </cacheField>
    <cacheField name="Unit Sold" numFmtId="0">
      <sharedItems containsSemiMixedTypes="0" containsString="0" containsNumber="1" containsInteger="1" minValue="2500" maxValue="3000"/>
    </cacheField>
    <cacheField name="COGS" numFmtId="0">
      <sharedItems containsSemiMixedTypes="0" containsString="0" containsNumber="1" containsInteger="1" minValue="25000" maxValue="299500"/>
    </cacheField>
    <cacheField name="Total Margin" numFmtId="0">
      <sharedItems containsSemiMixedTypes="0" containsString="0" containsNumber="1" containsInteger="1" minValue="5000" maxValue="59900"/>
    </cacheField>
    <cacheField name="Profit" numFmtId="0">
      <sharedItems containsSemiMixedTypes="0" containsString="0" containsNumber="1" containsInteger="1" minValue="3020" maxValue="580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46">
  <r>
    <d v="2022-07-01T00:00:00"/>
    <x v="0"/>
    <s v="QQ470"/>
    <n v="31"/>
    <s v="Patel Nagar"/>
    <n v="1"/>
    <x v="0"/>
    <n v="1851"/>
    <n v="4.5"/>
    <s v="Chana Cracker"/>
    <n v="10"/>
    <n v="2"/>
    <n v="2740"/>
    <n v="27400"/>
    <n v="5480"/>
    <n v="3629"/>
  </r>
  <r>
    <d v="2022-10-01T00:00:00"/>
    <x v="1"/>
    <s v="UI625"/>
    <n v="5"/>
    <s v="Mayur Vihar"/>
    <n v="4"/>
    <x v="1"/>
    <n v="1618"/>
    <n v="3"/>
    <s v="Cornflakes"/>
    <n v="10"/>
    <n v="2"/>
    <n v="2688"/>
    <n v="26880"/>
    <n v="5376"/>
    <n v="3758"/>
  </r>
  <r>
    <d v="2022-08-01T00:00:00"/>
    <x v="2"/>
    <s v="MP982"/>
    <n v="14"/>
    <s v="Seelampur"/>
    <n v="4"/>
    <x v="1"/>
    <n v="1656"/>
    <n v="3"/>
    <s v="Haldiram Dal Biji"/>
    <n v="10"/>
    <n v="2"/>
    <n v="2589"/>
    <n v="25890"/>
    <n v="5178"/>
    <n v="3522"/>
  </r>
  <r>
    <d v="2022-03-01T00:00:00"/>
    <x v="3"/>
    <s v="VI156"/>
    <n v="32"/>
    <s v="Punjabi Bagh"/>
    <n v="1"/>
    <x v="0"/>
    <n v="1975"/>
    <n v="3"/>
    <s v="Coconut Soan Papdi"/>
    <n v="80"/>
    <n v="10"/>
    <n v="2585"/>
    <n v="206800"/>
    <n v="25850"/>
    <n v="23875"/>
  </r>
  <r>
    <d v="2022-12-01T00:00:00"/>
    <x v="4"/>
    <s v="GW204"/>
    <n v="11"/>
    <s v="Model Town"/>
    <n v="4"/>
    <x v="1"/>
    <n v="1608"/>
    <n v="4.5"/>
    <s v="BANANA Wafers"/>
    <n v="40"/>
    <n v="5"/>
    <n v="2790"/>
    <n v="111600"/>
    <n v="13950"/>
    <n v="12342"/>
  </r>
  <r>
    <d v="2022-02-01T00:00:00"/>
    <x v="5"/>
    <s v="HC824"/>
    <n v="9"/>
    <s v="Vasant Vihar"/>
    <n v="3"/>
    <x v="2"/>
    <n v="1897"/>
    <n v="1.5"/>
    <s v="Chana Nut"/>
    <n v="10"/>
    <n v="2"/>
    <n v="2695"/>
    <n v="26950"/>
    <n v="5390"/>
    <n v="3493"/>
  </r>
  <r>
    <d v="2022-08-01T00:00:00"/>
    <x v="2"/>
    <s v="MI649"/>
    <n v="20"/>
    <s v="Shahdara"/>
    <n v="2"/>
    <x v="3"/>
    <n v="1924"/>
    <n v="3"/>
    <s v="Alu Bhujia"/>
    <n v="10"/>
    <n v="2"/>
    <n v="2534"/>
    <n v="25340"/>
    <n v="5068"/>
    <n v="3144"/>
  </r>
  <r>
    <d v="2022-11-01T00:00:00"/>
    <x v="6"/>
    <s v="ZX502"/>
    <n v="23"/>
    <s v="Mehrauli"/>
    <n v="1"/>
    <x v="0"/>
    <n v="1982"/>
    <n v="4.5"/>
    <s v="Chatpata Dal"/>
    <n v="10"/>
    <n v="2"/>
    <n v="2543"/>
    <n v="25430"/>
    <n v="5086"/>
    <n v="3104"/>
  </r>
  <r>
    <d v="2022-12-01T00:00:00"/>
    <x v="4"/>
    <s v="OV435"/>
    <n v="27"/>
    <s v="Sarita Vihar"/>
    <n v="1"/>
    <x v="0"/>
    <n v="1601"/>
    <n v="1.5"/>
    <s v="Bhujia Sev"/>
    <n v="10"/>
    <n v="2"/>
    <n v="2971"/>
    <n v="29710"/>
    <n v="5942"/>
    <n v="4341"/>
  </r>
  <r>
    <d v="2022-04-01T00:00:00"/>
    <x v="7"/>
    <s v="FJ656"/>
    <n v="29"/>
    <s v="Kapashera"/>
    <n v="4"/>
    <x v="1"/>
    <n v="1918"/>
    <n v="3"/>
    <s v="Chocolate Soan Papdi"/>
    <n v="100"/>
    <n v="20"/>
    <n v="2778"/>
    <n v="277800"/>
    <n v="55560"/>
    <n v="53642"/>
  </r>
  <r>
    <d v="2022-01-01T00:00:00"/>
    <x v="8"/>
    <s v="FY655"/>
    <n v="22"/>
    <s v="Hauz Khas"/>
    <n v="1"/>
    <x v="0"/>
    <n v="1796"/>
    <n v="3"/>
    <s v="Bhujia Sev"/>
    <n v="10"/>
    <n v="2"/>
    <n v="2619"/>
    <n v="26190"/>
    <n v="5238"/>
    <n v="3442"/>
  </r>
  <r>
    <d v="2022-11-01T00:00:00"/>
    <x v="6"/>
    <s v="HF725"/>
    <n v="29"/>
    <s v="Kapashera"/>
    <n v="4"/>
    <x v="1"/>
    <n v="1918"/>
    <n v="3"/>
    <s v="Coconut Soan Papdi"/>
    <n v="80"/>
    <n v="10"/>
    <n v="2531"/>
    <n v="202480"/>
    <n v="25310"/>
    <n v="23392"/>
  </r>
  <r>
    <d v="2022-07-01T00:00:00"/>
    <x v="0"/>
    <s v="YJ198"/>
    <n v="13"/>
    <s v="Karawal Nagar"/>
    <n v="4"/>
    <x v="1"/>
    <n v="1793"/>
    <n v="4.5"/>
    <s v="Haldiram Dal Biji"/>
    <n v="10"/>
    <n v="2"/>
    <n v="2530"/>
    <n v="25300"/>
    <n v="5060"/>
    <n v="3267"/>
  </r>
  <r>
    <d v="2022-03-01T00:00:00"/>
    <x v="3"/>
    <s v="FA610"/>
    <n v="26"/>
    <s v="Kalkaji"/>
    <n v="1"/>
    <x v="0"/>
    <n v="1570"/>
    <n v="4.5"/>
    <s v="BANANA Wafers"/>
    <n v="40"/>
    <n v="5"/>
    <n v="2596"/>
    <n v="103840"/>
    <n v="12980"/>
    <n v="11410"/>
  </r>
  <r>
    <d v="2022-10-01T00:00:00"/>
    <x v="1"/>
    <s v="EN188"/>
    <n v="8"/>
    <s v="Delhi Cantonment"/>
    <n v="4"/>
    <x v="1"/>
    <n v="1848"/>
    <n v="4.5"/>
    <s v="Diet Chiwda"/>
    <n v="10"/>
    <n v="2"/>
    <n v="2649"/>
    <n v="26490"/>
    <n v="5298"/>
    <n v="3450"/>
  </r>
  <r>
    <d v="2022-11-01T00:00:00"/>
    <x v="6"/>
    <s v="HF725"/>
    <n v="29"/>
    <s v="Kapashera"/>
    <n v="4"/>
    <x v="1"/>
    <n v="1918"/>
    <n v="3"/>
    <s v="Chocolate Soan Papdi"/>
    <n v="100"/>
    <n v="20"/>
    <n v="2993"/>
    <n v="299300"/>
    <n v="59860"/>
    <n v="57942"/>
  </r>
  <r>
    <d v="2022-01-01T00:00:00"/>
    <x v="8"/>
    <s v="MI649"/>
    <n v="20"/>
    <s v="Shahdara"/>
    <n v="2"/>
    <x v="3"/>
    <n v="1924"/>
    <n v="3"/>
    <s v="Bhujia Sev"/>
    <n v="10"/>
    <n v="2"/>
    <n v="2763"/>
    <n v="27630"/>
    <n v="5526"/>
    <n v="3602"/>
  </r>
  <r>
    <d v="2022-04-01T00:00:00"/>
    <x v="7"/>
    <s v="IS228"/>
    <n v="17"/>
    <s v="Rohini"/>
    <n v="4"/>
    <x v="1"/>
    <n v="1673"/>
    <n v="3"/>
    <s v="Chatpata Dal"/>
    <n v="10"/>
    <n v="2"/>
    <n v="2817"/>
    <n v="28170"/>
    <n v="5634"/>
    <n v="3961"/>
  </r>
  <r>
    <d v="2022-07-01T00:00:00"/>
    <x v="0"/>
    <s v="GZ969"/>
    <n v="5"/>
    <s v="Mayur Vihar"/>
    <n v="4"/>
    <x v="1"/>
    <n v="1618"/>
    <n v="3"/>
    <s v="Badam Halwa"/>
    <n v="50"/>
    <n v="10"/>
    <n v="2904"/>
    <n v="145200"/>
    <n v="29040"/>
    <n v="27422"/>
  </r>
  <r>
    <d v="2022-07-01T00:00:00"/>
    <x v="0"/>
    <s v="XQ245"/>
    <n v="19"/>
    <s v="Seemapuri"/>
    <n v="1"/>
    <x v="0"/>
    <n v="1694"/>
    <n v="4.5"/>
    <s v="Bhavnagri Gathiya"/>
    <n v="20"/>
    <n v="2"/>
    <n v="2743"/>
    <n v="54860"/>
    <n v="5486"/>
    <n v="3792"/>
  </r>
  <r>
    <d v="2022-02-01T00:00:00"/>
    <x v="5"/>
    <s v="FJ656"/>
    <n v="29"/>
    <s v="Kapashera"/>
    <n v="4"/>
    <x v="1"/>
    <n v="1918"/>
    <n v="3"/>
    <s v="BANANA Wafers"/>
    <n v="40"/>
    <n v="5"/>
    <n v="2619"/>
    <n v="104760"/>
    <n v="13095"/>
    <n v="11177"/>
  </r>
  <r>
    <d v="2022-12-01T00:00:00"/>
    <x v="4"/>
    <s v="IJ768"/>
    <n v="23"/>
    <s v="Mehrauli"/>
    <n v="3"/>
    <x v="2"/>
    <n v="1640"/>
    <n v="3"/>
    <s v="Cornflakes"/>
    <n v="10"/>
    <n v="2"/>
    <n v="2531"/>
    <n v="25310"/>
    <n v="5062"/>
    <n v="3422"/>
  </r>
  <r>
    <d v="2022-01-01T00:00:00"/>
    <x v="8"/>
    <s v="UI625"/>
    <n v="5"/>
    <s v="Mayur Vihar"/>
    <n v="4"/>
    <x v="1"/>
    <n v="1618"/>
    <n v="3"/>
    <s v="Coconut Soan Papdi"/>
    <n v="80"/>
    <n v="10"/>
    <n v="2731"/>
    <n v="218480"/>
    <n v="27310"/>
    <n v="25692"/>
  </r>
  <r>
    <d v="2022-11-01T00:00:00"/>
    <x v="6"/>
    <s v="DJ564"/>
    <n v="11"/>
    <s v="Model Town"/>
    <n v="4"/>
    <x v="1"/>
    <n v="1608"/>
    <n v="4.5"/>
    <s v="Chocolate Soan Papdi"/>
    <n v="100"/>
    <n v="20"/>
    <n v="2524"/>
    <n v="252400"/>
    <n v="50480"/>
    <n v="48872"/>
  </r>
  <r>
    <d v="2022-08-01T00:00:00"/>
    <x v="2"/>
    <s v="IT754"/>
    <n v="20"/>
    <s v="Shahdara"/>
    <n v="4"/>
    <x v="1"/>
    <n v="1810"/>
    <n v="4.5"/>
    <s v="Alu Bhujia"/>
    <n v="10"/>
    <n v="2"/>
    <n v="2503"/>
    <n v="25030"/>
    <n v="5006"/>
    <n v="3196"/>
  </r>
  <r>
    <d v="2022-08-01T00:00:00"/>
    <x v="2"/>
    <s v="XQ245"/>
    <n v="19"/>
    <s v="Seemapuri"/>
    <n v="1"/>
    <x v="0"/>
    <n v="1694"/>
    <n v="4.5"/>
    <s v="Bhavnagri Gathiya"/>
    <n v="20"/>
    <n v="2"/>
    <n v="2615"/>
    <n v="52300"/>
    <n v="5230"/>
    <n v="3536"/>
  </r>
  <r>
    <d v="2022-04-01T00:00:00"/>
    <x v="7"/>
    <s v="IS228"/>
    <n v="17"/>
    <s v="Rohini"/>
    <n v="4"/>
    <x v="1"/>
    <n v="1673"/>
    <n v="3"/>
    <s v="Mast Chaat Namkeen"/>
    <n v="20"/>
    <n v="2"/>
    <n v="2533"/>
    <n v="50660"/>
    <n v="5066"/>
    <n v="3393"/>
  </r>
  <r>
    <d v="2022-10-01T00:00:00"/>
    <x v="1"/>
    <s v="FY655"/>
    <n v="22"/>
    <s v="Hauz Khas"/>
    <n v="1"/>
    <x v="0"/>
    <n v="1796"/>
    <n v="3"/>
    <s v="Chana Cracker"/>
    <n v="10"/>
    <n v="2"/>
    <n v="2826"/>
    <n v="28260"/>
    <n v="5652"/>
    <n v="3856"/>
  </r>
  <r>
    <d v="2022-02-01T00:00:00"/>
    <x v="5"/>
    <s v="DD908"/>
    <n v="11"/>
    <s v="Model Town"/>
    <n v="3"/>
    <x v="2"/>
    <n v="1885"/>
    <n v="1.5"/>
    <s v="Coconut Soan Papdi"/>
    <n v="80"/>
    <n v="10"/>
    <n v="2829"/>
    <n v="226320"/>
    <n v="28290"/>
    <n v="26405"/>
  </r>
  <r>
    <d v="2022-12-01T00:00:00"/>
    <x v="4"/>
    <s v="QN766"/>
    <n v="3"/>
    <s v="Kotwali"/>
    <n v="2"/>
    <x v="3"/>
    <n v="1770"/>
    <n v="1.5"/>
    <s v="Haldiram Dal Biji"/>
    <n v="10"/>
    <n v="2"/>
    <n v="2678"/>
    <n v="26780"/>
    <n v="5356"/>
    <n v="3586"/>
  </r>
  <r>
    <d v="2022-05-01T00:00:00"/>
    <x v="9"/>
    <s v="XJ447"/>
    <n v="24"/>
    <s v="Saket"/>
    <n v="4"/>
    <x v="1"/>
    <n v="1835"/>
    <n v="4.5"/>
    <s v="Bhelpuri"/>
    <n v="10"/>
    <n v="2"/>
    <n v="2683"/>
    <n v="26830"/>
    <n v="5366"/>
    <n v="3531"/>
  </r>
  <r>
    <d v="2022-04-01T00:00:00"/>
    <x v="7"/>
    <s v="UH559"/>
    <n v="26"/>
    <s v="Kalkaji"/>
    <n v="1"/>
    <x v="0"/>
    <n v="1570"/>
    <n v="4.5"/>
    <s v="Chatpata Dal"/>
    <n v="10"/>
    <n v="2"/>
    <n v="2994"/>
    <n v="29940"/>
    <n v="5988"/>
    <n v="4418"/>
  </r>
  <r>
    <d v="2022-07-01T00:00:00"/>
    <x v="0"/>
    <s v="DJ564"/>
    <n v="11"/>
    <s v="Model Town"/>
    <n v="4"/>
    <x v="1"/>
    <n v="1608"/>
    <n v="4.5"/>
    <s v="Bhelpuri"/>
    <n v="10"/>
    <n v="2"/>
    <n v="2843"/>
    <n v="28430"/>
    <n v="5686"/>
    <n v="4078"/>
  </r>
  <r>
    <d v="2022-06-01T00:00:00"/>
    <x v="10"/>
    <s v="RX554"/>
    <n v="20"/>
    <s v="Shahdara"/>
    <n v="1"/>
    <x v="0"/>
    <n v="1714"/>
    <n v="3"/>
    <s v="Badam Halwa"/>
    <n v="50"/>
    <n v="10"/>
    <n v="2821"/>
    <n v="141050"/>
    <n v="28210"/>
    <n v="26496"/>
  </r>
  <r>
    <d v="2022-02-01T00:00:00"/>
    <x v="5"/>
    <s v="QN168"/>
    <n v="25"/>
    <s v="Defence Colony"/>
    <n v="4"/>
    <x v="1"/>
    <n v="1669"/>
    <n v="4.5"/>
    <s v="Chocolate Soan Papdi"/>
    <n v="100"/>
    <n v="20"/>
    <n v="2751"/>
    <n v="275100"/>
    <n v="55020"/>
    <n v="53351"/>
  </r>
  <r>
    <d v="2022-12-01T00:00:00"/>
    <x v="4"/>
    <s v="EN188"/>
    <n v="8"/>
    <s v="Delhi Cantonment"/>
    <n v="4"/>
    <x v="1"/>
    <n v="1848"/>
    <n v="4.5"/>
    <s v="Badam Halwa"/>
    <n v="50"/>
    <n v="10"/>
    <n v="2634"/>
    <n v="131700"/>
    <n v="26340"/>
    <n v="24492"/>
  </r>
  <r>
    <d v="2022-08-01T00:00:00"/>
    <x v="2"/>
    <s v="HF725"/>
    <n v="29"/>
    <s v="Kapashera"/>
    <n v="4"/>
    <x v="1"/>
    <n v="1918"/>
    <n v="3"/>
    <s v="Cham Cham"/>
    <n v="50"/>
    <n v="10"/>
    <n v="2934"/>
    <n v="146700"/>
    <n v="29340"/>
    <n v="27422"/>
  </r>
  <r>
    <d v="2022-05-01T00:00:00"/>
    <x v="9"/>
    <s v="JC386"/>
    <n v="33"/>
    <s v="Rajouri Garden"/>
    <n v="2"/>
    <x v="3"/>
    <n v="1683"/>
    <n v="1.5"/>
    <s v="Cham Cham"/>
    <n v="50"/>
    <n v="10"/>
    <n v="2665"/>
    <n v="133250"/>
    <n v="26650"/>
    <n v="24967"/>
  </r>
  <r>
    <d v="2022-12-01T00:00:00"/>
    <x v="4"/>
    <s v="GZ969"/>
    <n v="5"/>
    <s v="Mayur Vihar"/>
    <n v="4"/>
    <x v="1"/>
    <n v="1618"/>
    <n v="3"/>
    <s v="Alu Bhujia"/>
    <n v="10"/>
    <n v="2"/>
    <n v="2833"/>
    <n v="28330"/>
    <n v="5666"/>
    <n v="4048"/>
  </r>
  <r>
    <d v="2022-09-01T00:00:00"/>
    <x v="11"/>
    <s v="DG149"/>
    <n v="17"/>
    <s v="Rohini"/>
    <n v="4"/>
    <x v="1"/>
    <n v="1673"/>
    <n v="3"/>
    <s v="Alu Bhujia"/>
    <n v="10"/>
    <n v="2"/>
    <n v="2645"/>
    <n v="26450"/>
    <n v="5290"/>
    <n v="3617"/>
  </r>
  <r>
    <d v="2022-11-01T00:00:00"/>
    <x v="6"/>
    <s v="FT835"/>
    <n v="6"/>
    <s v="Preet Vihar"/>
    <n v="3"/>
    <x v="2"/>
    <n v="1891"/>
    <n v="4.5"/>
    <s v="Chana Nut"/>
    <n v="10"/>
    <n v="2"/>
    <n v="2824"/>
    <n v="28240"/>
    <n v="5648"/>
    <n v="3757"/>
  </r>
  <r>
    <d v="2022-05-01T00:00:00"/>
    <x v="9"/>
    <s v="TQ689"/>
    <n v="23"/>
    <s v="Mehrauli"/>
    <n v="2"/>
    <x v="3"/>
    <n v="1672"/>
    <n v="4.5"/>
    <s v="Haldiram Dal Biji"/>
    <n v="10"/>
    <n v="2"/>
    <n v="2639"/>
    <n v="26390"/>
    <n v="5278"/>
    <n v="3606"/>
  </r>
  <r>
    <d v="2022-07-01T00:00:00"/>
    <x v="0"/>
    <s v="CU634"/>
    <n v="32"/>
    <s v="Punjabi Bagh"/>
    <n v="2"/>
    <x v="3"/>
    <n v="1535"/>
    <n v="3"/>
    <s v="Chocolate Soan Papdi"/>
    <n v="100"/>
    <n v="20"/>
    <n v="2947"/>
    <n v="294700"/>
    <n v="58940"/>
    <n v="57405"/>
  </r>
  <r>
    <d v="2022-04-01T00:00:00"/>
    <x v="7"/>
    <s v="XG208"/>
    <n v="32"/>
    <s v="Punjabi Bagh"/>
    <n v="3"/>
    <x v="2"/>
    <n v="1816"/>
    <n v="4.5"/>
    <s v="Chocolate Soan Papdi"/>
    <n v="100"/>
    <n v="20"/>
    <n v="2940"/>
    <n v="294000"/>
    <n v="58800"/>
    <n v="56984"/>
  </r>
  <r>
    <d v="2022-12-01T00:00:00"/>
    <x v="4"/>
    <s v="HC824"/>
    <n v="9"/>
    <s v="Vasant Vihar"/>
    <n v="3"/>
    <x v="2"/>
    <n v="1897"/>
    <n v="1.5"/>
    <s v="Badam Halwa"/>
    <n v="50"/>
    <n v="10"/>
    <n v="2988"/>
    <n v="149400"/>
    <n v="29880"/>
    <n v="27983"/>
  </r>
  <r>
    <d v="2022-05-01T00:00:00"/>
    <x v="9"/>
    <s v="YF370"/>
    <n v="25"/>
    <s v="Defence Colony"/>
    <n v="1"/>
    <x v="0"/>
    <n v="1897"/>
    <n v="3"/>
    <s v="Chana Nut"/>
    <n v="10"/>
    <n v="2"/>
    <n v="2824"/>
    <n v="28240"/>
    <n v="5648"/>
    <n v="3751"/>
  </r>
  <r>
    <d v="2022-01-01T00:00:00"/>
    <x v="8"/>
    <s v="LL698"/>
    <n v="4"/>
    <s v="Gandhi Nagar"/>
    <n v="2"/>
    <x v="3"/>
    <n v="1958"/>
    <n v="1.5"/>
    <s v="Bhavnagri Gathiya"/>
    <n v="20"/>
    <n v="2"/>
    <n v="2786"/>
    <n v="55720"/>
    <n v="5572"/>
    <n v="3614"/>
  </r>
  <r>
    <d v="2022-01-01T00:00:00"/>
    <x v="8"/>
    <s v="QB862"/>
    <n v="15"/>
    <s v="Yamuna Vihar"/>
    <n v="3"/>
    <x v="2"/>
    <n v="1583"/>
    <n v="3"/>
    <s v="Cham Cham"/>
    <n v="50"/>
    <n v="10"/>
    <n v="2609"/>
    <n v="130450"/>
    <n v="26090"/>
    <n v="24507"/>
  </r>
  <r>
    <d v="2022-12-01T00:00:00"/>
    <x v="4"/>
    <s v="MJ430"/>
    <n v="4"/>
    <s v="Gandhi Nagar"/>
    <n v="2"/>
    <x v="3"/>
    <n v="1958"/>
    <n v="1.5"/>
    <s v="Chocolate Soan Papdi"/>
    <n v="100"/>
    <n v="20"/>
    <n v="2932"/>
    <n v="293200"/>
    <n v="58640"/>
    <n v="56682"/>
  </r>
  <r>
    <d v="2022-09-01T00:00:00"/>
    <x v="11"/>
    <s v="GW204"/>
    <n v="11"/>
    <s v="Model Town"/>
    <n v="4"/>
    <x v="1"/>
    <n v="1608"/>
    <n v="4.5"/>
    <s v="Mast Chaat Namkeen"/>
    <n v="20"/>
    <n v="2"/>
    <n v="2652"/>
    <n v="53040"/>
    <n v="5304"/>
    <n v="3696"/>
  </r>
  <r>
    <d v="2022-01-01T00:00:00"/>
    <x v="8"/>
    <s v="KP436"/>
    <n v="27"/>
    <s v="Sarita Vihar"/>
    <n v="3"/>
    <x v="2"/>
    <n v="1979"/>
    <n v="1.5"/>
    <s v="Chana Nut"/>
    <n v="10"/>
    <n v="2"/>
    <n v="2933"/>
    <n v="29330"/>
    <n v="5866"/>
    <n v="3887"/>
  </r>
  <r>
    <d v="2022-08-01T00:00:00"/>
    <x v="2"/>
    <s v="RX554"/>
    <n v="20"/>
    <s v="Shahdara"/>
    <n v="1"/>
    <x v="0"/>
    <n v="1714"/>
    <n v="3"/>
    <s v="Bhelpuri"/>
    <n v="10"/>
    <n v="2"/>
    <n v="2586"/>
    <n v="25860"/>
    <n v="5172"/>
    <n v="3458"/>
  </r>
  <r>
    <d v="2022-02-01T00:00:00"/>
    <x v="5"/>
    <s v="HC824"/>
    <n v="9"/>
    <s v="Vasant Vihar"/>
    <n v="3"/>
    <x v="2"/>
    <n v="1897"/>
    <n v="1.5"/>
    <s v="Badam Halwa"/>
    <n v="50"/>
    <n v="10"/>
    <n v="2559"/>
    <n v="127950"/>
    <n v="25590"/>
    <n v="23693"/>
  </r>
  <r>
    <d v="2022-11-01T00:00:00"/>
    <x v="6"/>
    <s v="AI700"/>
    <n v="20"/>
    <s v="Shahdara"/>
    <n v="3"/>
    <x v="2"/>
    <n v="1644"/>
    <n v="4.5"/>
    <s v="Chana Nut"/>
    <n v="10"/>
    <n v="2"/>
    <n v="2797"/>
    <n v="27970"/>
    <n v="5594"/>
    <n v="3950"/>
  </r>
  <r>
    <d v="2022-04-01T00:00:00"/>
    <x v="7"/>
    <s v="UH559"/>
    <n v="26"/>
    <s v="Kalkaji"/>
    <n v="1"/>
    <x v="0"/>
    <n v="1570"/>
    <n v="4.5"/>
    <s v="Chana Cracker"/>
    <n v="10"/>
    <n v="2"/>
    <n v="2598"/>
    <n v="25980"/>
    <n v="5196"/>
    <n v="3626"/>
  </r>
  <r>
    <d v="2022-11-01T00:00:00"/>
    <x v="6"/>
    <s v="DJ564"/>
    <n v="11"/>
    <s v="Model Town"/>
    <n v="4"/>
    <x v="1"/>
    <n v="1608"/>
    <n v="4.5"/>
    <s v="Alu Bhujia"/>
    <n v="10"/>
    <n v="2"/>
    <n v="2920"/>
    <n v="29200"/>
    <n v="5840"/>
    <n v="4232"/>
  </r>
  <r>
    <d v="2022-05-01T00:00:00"/>
    <x v="9"/>
    <s v="MT991"/>
    <n v="10"/>
    <s v="Alipur"/>
    <n v="4"/>
    <x v="1"/>
    <n v="1615"/>
    <n v="1.5"/>
    <s v="Cham Cham"/>
    <n v="50"/>
    <n v="10"/>
    <n v="2880"/>
    <n v="144000"/>
    <n v="28800"/>
    <n v="27185"/>
  </r>
  <r>
    <d v="2022-04-01T00:00:00"/>
    <x v="7"/>
    <s v="EY601"/>
    <n v="30"/>
    <s v="Najafgarh"/>
    <n v="2"/>
    <x v="3"/>
    <n v="1899"/>
    <n v="3"/>
    <s v="Badam Halwa"/>
    <n v="50"/>
    <n v="10"/>
    <n v="2803"/>
    <n v="140150"/>
    <n v="28030"/>
    <n v="26131"/>
  </r>
  <r>
    <d v="2022-07-01T00:00:00"/>
    <x v="0"/>
    <s v="GO796"/>
    <n v="12"/>
    <s v="Narela"/>
    <n v="4"/>
    <x v="1"/>
    <n v="1981"/>
    <n v="1.5"/>
    <s v="Chana Choor"/>
    <n v="10"/>
    <n v="2"/>
    <n v="2977"/>
    <n v="29770"/>
    <n v="5954"/>
    <n v="3973"/>
  </r>
  <r>
    <d v="2022-02-01T00:00:00"/>
    <x v="5"/>
    <s v="QW472"/>
    <n v="18"/>
    <s v="Saraswati Vihar"/>
    <n v="1"/>
    <x v="0"/>
    <n v="1718"/>
    <n v="3"/>
    <s v="All in One"/>
    <n v="10"/>
    <n v="2"/>
    <n v="2946"/>
    <n v="29460"/>
    <n v="5892"/>
    <n v="4174"/>
  </r>
  <r>
    <d v="2022-12-01T00:00:00"/>
    <x v="4"/>
    <s v="YJ198"/>
    <n v="13"/>
    <s v="Karawal Nagar"/>
    <n v="4"/>
    <x v="1"/>
    <n v="1793"/>
    <n v="4.5"/>
    <s v="Cornflakes"/>
    <n v="10"/>
    <n v="2"/>
    <n v="2798"/>
    <n v="27980"/>
    <n v="5596"/>
    <n v="3803"/>
  </r>
  <r>
    <d v="2022-03-01T00:00:00"/>
    <x v="3"/>
    <s v="ZX502"/>
    <n v="23"/>
    <s v="Mehrauli"/>
    <n v="1"/>
    <x v="0"/>
    <n v="1982"/>
    <n v="4.5"/>
    <s v="Chatpata Dal"/>
    <n v="10"/>
    <n v="2"/>
    <n v="2501"/>
    <n v="25010"/>
    <n v="5002"/>
    <n v="3020"/>
  </r>
  <r>
    <d v="2022-05-01T00:00:00"/>
    <x v="9"/>
    <s v="GQ303"/>
    <n v="22"/>
    <s v="Hauz Khas"/>
    <n v="4"/>
    <x v="1"/>
    <n v="1882"/>
    <n v="4.5"/>
    <s v="Chatpata Dal"/>
    <n v="10"/>
    <n v="2"/>
    <n v="2919"/>
    <n v="29190"/>
    <n v="5838"/>
    <n v="3956"/>
  </r>
  <r>
    <d v="2022-08-01T00:00:00"/>
    <x v="2"/>
    <s v="EV041"/>
    <n v="23"/>
    <s v="Mehrauli"/>
    <n v="1"/>
    <x v="0"/>
    <n v="1982"/>
    <n v="4.5"/>
    <s v="Cham Cham"/>
    <n v="50"/>
    <n v="10"/>
    <n v="2638"/>
    <n v="131900"/>
    <n v="26380"/>
    <n v="24398"/>
  </r>
  <r>
    <d v="2022-08-01T00:00:00"/>
    <x v="2"/>
    <s v="AU865"/>
    <n v="18"/>
    <s v="Saraswati Vihar"/>
    <n v="2"/>
    <x v="3"/>
    <n v="1776"/>
    <n v="4.5"/>
    <s v="Chana Cracker"/>
    <n v="10"/>
    <n v="2"/>
    <n v="2519"/>
    <n v="25190"/>
    <n v="5038"/>
    <n v="3262"/>
  </r>
  <r>
    <d v="2022-05-01T00:00:00"/>
    <x v="9"/>
    <s v="CU634"/>
    <n v="32"/>
    <s v="Punjabi Bagh"/>
    <n v="2"/>
    <x v="3"/>
    <n v="1535"/>
    <n v="3"/>
    <s v="Chocolate Soan Papdi"/>
    <n v="100"/>
    <n v="20"/>
    <n v="2909"/>
    <n v="290900"/>
    <n v="58180"/>
    <n v="56645"/>
  </r>
  <r>
    <d v="2022-05-01T00:00:00"/>
    <x v="9"/>
    <s v="EB103"/>
    <n v="21"/>
    <s v="Vivek Vihar"/>
    <n v="2"/>
    <x v="3"/>
    <n v="1677"/>
    <n v="1.5"/>
    <s v="Chocolate Soan Papdi"/>
    <n v="100"/>
    <n v="20"/>
    <n v="2704"/>
    <n v="270400"/>
    <n v="54080"/>
    <n v="52403"/>
  </r>
  <r>
    <d v="2022-04-01T00:00:00"/>
    <x v="7"/>
    <s v="YF370"/>
    <n v="25"/>
    <s v="Defence Colony"/>
    <n v="1"/>
    <x v="0"/>
    <n v="1897"/>
    <n v="3"/>
    <s v="Bhujia Sev"/>
    <n v="10"/>
    <n v="2"/>
    <n v="2971"/>
    <n v="29710"/>
    <n v="5942"/>
    <n v="4045"/>
  </r>
  <r>
    <d v="2022-04-01T00:00:00"/>
    <x v="7"/>
    <s v="EV041"/>
    <n v="23"/>
    <s v="Mehrauli"/>
    <n v="1"/>
    <x v="0"/>
    <n v="1982"/>
    <n v="4.5"/>
    <s v="Bhelpuri"/>
    <n v="10"/>
    <n v="2"/>
    <n v="2601"/>
    <n v="26010"/>
    <n v="5202"/>
    <n v="3220"/>
  </r>
  <r>
    <d v="2022-02-01T00:00:00"/>
    <x v="5"/>
    <s v="RX554"/>
    <n v="20"/>
    <s v="Shahdara"/>
    <n v="1"/>
    <x v="0"/>
    <n v="1714"/>
    <n v="3"/>
    <s v="Bhujia Sev"/>
    <n v="10"/>
    <n v="2"/>
    <n v="2731"/>
    <n v="27310"/>
    <n v="5462"/>
    <n v="3748"/>
  </r>
  <r>
    <d v="2022-05-01T00:00:00"/>
    <x v="9"/>
    <s v="EY601"/>
    <n v="30"/>
    <s v="Najafgarh"/>
    <n v="2"/>
    <x v="3"/>
    <n v="1899"/>
    <n v="3"/>
    <s v="BANANA Wafers"/>
    <n v="40"/>
    <n v="5"/>
    <n v="2703"/>
    <n v="108120"/>
    <n v="13515"/>
    <n v="11616"/>
  </r>
  <r>
    <d v="2022-10-01T00:00:00"/>
    <x v="1"/>
    <s v="FT835"/>
    <n v="6"/>
    <s v="Preet Vihar"/>
    <n v="3"/>
    <x v="2"/>
    <n v="1891"/>
    <n v="4.5"/>
    <s v="Bhelpuri"/>
    <n v="10"/>
    <n v="2"/>
    <n v="2631"/>
    <n v="26310"/>
    <n v="5262"/>
    <n v="3371"/>
  </r>
  <r>
    <d v="2022-08-01T00:00:00"/>
    <x v="2"/>
    <s v="FT835"/>
    <n v="6"/>
    <s v="Preet Vihar"/>
    <n v="3"/>
    <x v="2"/>
    <n v="1891"/>
    <n v="4.5"/>
    <s v="BANANA Wafers"/>
    <n v="40"/>
    <n v="5"/>
    <n v="2564"/>
    <n v="102560"/>
    <n v="12820"/>
    <n v="10929"/>
  </r>
  <r>
    <d v="2022-03-01T00:00:00"/>
    <x v="3"/>
    <s v="DE084"/>
    <n v="7"/>
    <s v="Chanakyapuri"/>
    <n v="3"/>
    <x v="2"/>
    <n v="1758"/>
    <n v="1.5"/>
    <s v="Chana Nut"/>
    <n v="10"/>
    <n v="2"/>
    <n v="2997"/>
    <n v="29970"/>
    <n v="5994"/>
    <n v="4236"/>
  </r>
  <r>
    <d v="2022-02-01T00:00:00"/>
    <x v="5"/>
    <s v="JW515"/>
    <n v="11"/>
    <s v="Model Town"/>
    <n v="1"/>
    <x v="0"/>
    <n v="1570"/>
    <n v="3"/>
    <s v="Chatpata Dal"/>
    <n v="10"/>
    <n v="2"/>
    <n v="2566"/>
    <n v="25660"/>
    <n v="5132"/>
    <n v="3562"/>
  </r>
  <r>
    <d v="2022-12-01T00:00:00"/>
    <x v="4"/>
    <s v="GW204"/>
    <n v="11"/>
    <s v="Model Town"/>
    <n v="4"/>
    <x v="1"/>
    <n v="1608"/>
    <n v="4.5"/>
    <s v="Cornflakes"/>
    <n v="10"/>
    <n v="2"/>
    <n v="2935"/>
    <n v="29350"/>
    <n v="5870"/>
    <n v="4262"/>
  </r>
  <r>
    <d v="2022-02-01T00:00:00"/>
    <x v="5"/>
    <s v="XQ245"/>
    <n v="19"/>
    <s v="Seemapuri"/>
    <n v="1"/>
    <x v="0"/>
    <n v="1694"/>
    <n v="4.5"/>
    <s v="Cornflakes"/>
    <n v="10"/>
    <n v="2"/>
    <n v="2981"/>
    <n v="29810"/>
    <n v="5962"/>
    <n v="4268"/>
  </r>
  <r>
    <d v="2022-06-01T00:00:00"/>
    <x v="10"/>
    <s v="DG149"/>
    <n v="17"/>
    <s v="Rohini"/>
    <n v="4"/>
    <x v="1"/>
    <n v="1673"/>
    <n v="3"/>
    <s v="Chatpata Dal"/>
    <n v="10"/>
    <n v="2"/>
    <n v="2531"/>
    <n v="25310"/>
    <n v="5062"/>
    <n v="3389"/>
  </r>
  <r>
    <d v="2022-04-01T00:00:00"/>
    <x v="7"/>
    <s v="MJ430"/>
    <n v="4"/>
    <s v="Gandhi Nagar"/>
    <n v="2"/>
    <x v="3"/>
    <n v="1958"/>
    <n v="1.5"/>
    <s v="Cornflakes"/>
    <n v="10"/>
    <n v="2"/>
    <n v="2730"/>
    <n v="27300"/>
    <n v="5460"/>
    <n v="3502"/>
  </r>
  <r>
    <d v="2022-05-01T00:00:00"/>
    <x v="9"/>
    <s v="GQ303"/>
    <n v="22"/>
    <s v="Hauz Khas"/>
    <n v="4"/>
    <x v="1"/>
    <n v="1882"/>
    <n v="4.5"/>
    <s v="Cornflakes"/>
    <n v="10"/>
    <n v="2"/>
    <n v="2904"/>
    <n v="29040"/>
    <n v="5808"/>
    <n v="3926"/>
  </r>
  <r>
    <d v="2022-05-01T00:00:00"/>
    <x v="9"/>
    <s v="VY289"/>
    <n v="5"/>
    <s v="Mayur Vihar"/>
    <n v="2"/>
    <x v="3"/>
    <n v="1766"/>
    <n v="3"/>
    <s v="Diet Chiwda"/>
    <n v="10"/>
    <n v="2"/>
    <n v="2669"/>
    <n v="26690"/>
    <n v="5338"/>
    <n v="3572"/>
  </r>
  <r>
    <d v="2022-01-01T00:00:00"/>
    <x v="8"/>
    <s v="XG208"/>
    <n v="32"/>
    <s v="Punjabi Bagh"/>
    <n v="3"/>
    <x v="2"/>
    <n v="1816"/>
    <n v="4.5"/>
    <s v="Mast Chaat Namkeen"/>
    <n v="20"/>
    <n v="2"/>
    <n v="2768"/>
    <n v="55360"/>
    <n v="5536"/>
    <n v="3720"/>
  </r>
  <r>
    <d v="2022-03-01T00:00:00"/>
    <x v="3"/>
    <s v="KP436"/>
    <n v="27"/>
    <s v="Sarita Vihar"/>
    <n v="3"/>
    <x v="2"/>
    <n v="1979"/>
    <n v="1.5"/>
    <s v="Chana Choor"/>
    <n v="10"/>
    <n v="2"/>
    <n v="2970"/>
    <n v="29700"/>
    <n v="5940"/>
    <n v="3961"/>
  </r>
  <r>
    <d v="2022-06-01T00:00:00"/>
    <x v="10"/>
    <s v="RX554"/>
    <n v="20"/>
    <s v="Shahdara"/>
    <n v="1"/>
    <x v="0"/>
    <n v="1714"/>
    <n v="3"/>
    <s v="Chatpata Dal"/>
    <n v="10"/>
    <n v="2"/>
    <n v="2547"/>
    <n v="25470"/>
    <n v="5094"/>
    <n v="3380"/>
  </r>
  <r>
    <d v="2022-12-01T00:00:00"/>
    <x v="4"/>
    <s v="HC824"/>
    <n v="9"/>
    <s v="Vasant Vihar"/>
    <n v="3"/>
    <x v="2"/>
    <n v="1897"/>
    <n v="1.5"/>
    <s v="Coconut Soan Papdi"/>
    <n v="80"/>
    <n v="10"/>
    <n v="2779"/>
    <n v="222320"/>
    <n v="27790"/>
    <n v="25893"/>
  </r>
  <r>
    <d v="2022-03-01T00:00:00"/>
    <x v="3"/>
    <s v="AU865"/>
    <n v="18"/>
    <s v="Saraswati Vihar"/>
    <n v="2"/>
    <x v="3"/>
    <n v="1776"/>
    <n v="4.5"/>
    <s v="Cornflakes"/>
    <n v="10"/>
    <n v="2"/>
    <n v="2845"/>
    <n v="28450"/>
    <n v="5690"/>
    <n v="3914"/>
  </r>
  <r>
    <d v="2022-12-01T00:00:00"/>
    <x v="4"/>
    <s v="QN766"/>
    <n v="3"/>
    <s v="Kotwali"/>
    <n v="2"/>
    <x v="3"/>
    <n v="1770"/>
    <n v="1.5"/>
    <s v="Bhelpuri"/>
    <n v="10"/>
    <n v="2"/>
    <n v="2629"/>
    <n v="26290"/>
    <n v="5258"/>
    <n v="3488"/>
  </r>
  <r>
    <d v="2022-11-01T00:00:00"/>
    <x v="6"/>
    <s v="XJ447"/>
    <n v="24"/>
    <s v="Saket"/>
    <n v="4"/>
    <x v="1"/>
    <n v="1835"/>
    <n v="4.5"/>
    <s v="Mast Chaat Namkeen"/>
    <n v="20"/>
    <n v="2"/>
    <n v="2916"/>
    <n v="58320"/>
    <n v="5832"/>
    <n v="3997"/>
  </r>
  <r>
    <d v="2022-02-01T00:00:00"/>
    <x v="5"/>
    <s v="MJ430"/>
    <n v="4"/>
    <s v="Gandhi Nagar"/>
    <n v="2"/>
    <x v="3"/>
    <n v="1958"/>
    <n v="1.5"/>
    <s v="Cornflakes"/>
    <n v="10"/>
    <n v="2"/>
    <n v="2745"/>
    <n v="27450"/>
    <n v="5490"/>
    <n v="3532"/>
  </r>
  <r>
    <d v="2022-03-01T00:00:00"/>
    <x v="3"/>
    <s v="FT835"/>
    <n v="6"/>
    <s v="Preet Vihar"/>
    <n v="3"/>
    <x v="2"/>
    <n v="1891"/>
    <n v="4.5"/>
    <s v="Chana Nut"/>
    <n v="10"/>
    <n v="2"/>
    <n v="2596"/>
    <n v="25960"/>
    <n v="5192"/>
    <n v="3301"/>
  </r>
  <r>
    <d v="2022-10-01T00:00:00"/>
    <x v="1"/>
    <s v="FT835"/>
    <n v="6"/>
    <s v="Preet Vihar"/>
    <n v="3"/>
    <x v="2"/>
    <n v="1891"/>
    <n v="4.5"/>
    <s v="BANANA Wafers"/>
    <n v="40"/>
    <n v="5"/>
    <n v="2752"/>
    <n v="110080"/>
    <n v="13760"/>
    <n v="11869"/>
  </r>
  <r>
    <d v="2022-08-01T00:00:00"/>
    <x v="2"/>
    <s v="IJ768"/>
    <n v="23"/>
    <s v="Mehrauli"/>
    <n v="3"/>
    <x v="2"/>
    <n v="1640"/>
    <n v="3"/>
    <s v="BANANA Wafers"/>
    <n v="40"/>
    <n v="5"/>
    <n v="2654"/>
    <n v="106160"/>
    <n v="13270"/>
    <n v="11630"/>
  </r>
  <r>
    <d v="2022-05-01T00:00:00"/>
    <x v="9"/>
    <s v="GW204"/>
    <n v="11"/>
    <s v="Model Town"/>
    <n v="4"/>
    <x v="1"/>
    <n v="1608"/>
    <n v="4.5"/>
    <s v="BANANA Wafers"/>
    <n v="40"/>
    <n v="5"/>
    <n v="2609"/>
    <n v="104360"/>
    <n v="13045"/>
    <n v="11437"/>
  </r>
  <r>
    <d v="2022-12-01T00:00:00"/>
    <x v="4"/>
    <s v="OV435"/>
    <n v="27"/>
    <s v="Sarita Vihar"/>
    <n v="1"/>
    <x v="0"/>
    <n v="1601"/>
    <n v="1.5"/>
    <s v="Chocolate Soan Papdi"/>
    <n v="100"/>
    <n v="20"/>
    <n v="2973"/>
    <n v="297300"/>
    <n v="59460"/>
    <n v="57859"/>
  </r>
  <r>
    <d v="2022-03-01T00:00:00"/>
    <x v="3"/>
    <s v="IJ768"/>
    <n v="23"/>
    <s v="Mehrauli"/>
    <n v="3"/>
    <x v="2"/>
    <n v="1640"/>
    <n v="3"/>
    <s v="Chana Choor"/>
    <n v="10"/>
    <n v="2"/>
    <n v="2671"/>
    <n v="26710"/>
    <n v="5342"/>
    <n v="3702"/>
  </r>
  <r>
    <d v="2022-06-01T00:00:00"/>
    <x v="10"/>
    <s v="ES767"/>
    <n v="5"/>
    <s v="Mayur Vihar"/>
    <n v="3"/>
    <x v="2"/>
    <n v="1968"/>
    <n v="4.5"/>
    <s v="Chocolate Soan Papdi"/>
    <n v="100"/>
    <n v="20"/>
    <n v="2843"/>
    <n v="284300"/>
    <n v="56860"/>
    <n v="54892"/>
  </r>
  <r>
    <d v="2022-10-01T00:00:00"/>
    <x v="1"/>
    <s v="SS848"/>
    <n v="15"/>
    <s v="Yamuna Vihar"/>
    <n v="1"/>
    <x v="0"/>
    <n v="1925"/>
    <n v="3"/>
    <s v="Chana Cracker"/>
    <n v="10"/>
    <n v="2"/>
    <n v="2617"/>
    <n v="26170"/>
    <n v="5234"/>
    <n v="3309"/>
  </r>
  <r>
    <d v="2022-10-01T00:00:00"/>
    <x v="1"/>
    <s v="TZ533"/>
    <n v="25"/>
    <s v="Defence Colony"/>
    <n v="2"/>
    <x v="3"/>
    <n v="1968"/>
    <n v="4.5"/>
    <s v="Badam Halwa"/>
    <n v="50"/>
    <n v="10"/>
    <n v="2899"/>
    <n v="144950"/>
    <n v="28990"/>
    <n v="27022"/>
  </r>
  <r>
    <d v="2022-08-01T00:00:00"/>
    <x v="2"/>
    <s v="FJ656"/>
    <n v="29"/>
    <s v="Kapashera"/>
    <n v="4"/>
    <x v="1"/>
    <n v="1918"/>
    <n v="3"/>
    <s v="Bhavnagri Gathiya"/>
    <n v="20"/>
    <n v="2"/>
    <n v="2813"/>
    <n v="56260"/>
    <n v="5626"/>
    <n v="3708"/>
  </r>
  <r>
    <d v="2022-08-01T00:00:00"/>
    <x v="2"/>
    <s v="OX553"/>
    <n v="2"/>
    <s v="Karol Bagh"/>
    <n v="2"/>
    <x v="3"/>
    <n v="1981"/>
    <n v="1.5"/>
    <s v="Bhavnagri Gathiya"/>
    <n v="20"/>
    <n v="2"/>
    <n v="2927"/>
    <n v="58540"/>
    <n v="5854"/>
    <n v="3873"/>
  </r>
  <r>
    <d v="2022-02-01T00:00:00"/>
    <x v="5"/>
    <s v="QG118"/>
    <n v="29"/>
    <s v="Kapashera"/>
    <n v="4"/>
    <x v="1"/>
    <n v="1918"/>
    <n v="3"/>
    <s v="Cornflakes"/>
    <n v="10"/>
    <n v="2"/>
    <n v="2645"/>
    <n v="26450"/>
    <n v="5290"/>
    <n v="3372"/>
  </r>
  <r>
    <d v="2022-07-01T00:00:00"/>
    <x v="0"/>
    <s v="MP982"/>
    <n v="14"/>
    <s v="Seelampur"/>
    <n v="4"/>
    <x v="1"/>
    <n v="1656"/>
    <n v="3"/>
    <s v="Chana Choor"/>
    <n v="10"/>
    <n v="2"/>
    <n v="2807"/>
    <n v="28070"/>
    <n v="5614"/>
    <n v="3958"/>
  </r>
  <r>
    <d v="2022-08-01T00:00:00"/>
    <x v="2"/>
    <s v="DJ564"/>
    <n v="11"/>
    <s v="Model Town"/>
    <n v="4"/>
    <x v="1"/>
    <n v="1608"/>
    <n v="4.5"/>
    <s v="Cornflakes"/>
    <n v="10"/>
    <n v="2"/>
    <n v="2662"/>
    <n v="26620"/>
    <n v="5324"/>
    <n v="3716"/>
  </r>
  <r>
    <d v="2022-09-01T00:00:00"/>
    <x v="11"/>
    <s v="UN907"/>
    <n v="30"/>
    <s v="Najafgarh"/>
    <n v="2"/>
    <x v="3"/>
    <n v="1899"/>
    <n v="3"/>
    <s v="Cham Cham"/>
    <n v="50"/>
    <n v="10"/>
    <n v="2724"/>
    <n v="136200"/>
    <n v="27240"/>
    <n v="25341"/>
  </r>
  <r>
    <d v="2022-02-01T00:00:00"/>
    <x v="5"/>
    <s v="IX960"/>
    <n v="12"/>
    <s v="Narela"/>
    <n v="4"/>
    <x v="1"/>
    <n v="1981"/>
    <n v="1.5"/>
    <s v="Chana Choor"/>
    <n v="10"/>
    <n v="2"/>
    <n v="2871"/>
    <n v="28710"/>
    <n v="5742"/>
    <n v="3761"/>
  </r>
  <r>
    <d v="2022-05-01T00:00:00"/>
    <x v="9"/>
    <s v="DE084"/>
    <n v="7"/>
    <s v="Chanakyapuri"/>
    <n v="3"/>
    <x v="2"/>
    <n v="1758"/>
    <n v="1.5"/>
    <s v="Cham Cham"/>
    <n v="50"/>
    <n v="10"/>
    <n v="2602"/>
    <n v="130100"/>
    <n v="26020"/>
    <n v="24262"/>
  </r>
  <r>
    <d v="2022-09-01T00:00:00"/>
    <x v="11"/>
    <s v="UH559"/>
    <n v="26"/>
    <s v="Kalkaji"/>
    <n v="1"/>
    <x v="0"/>
    <n v="1570"/>
    <n v="4.5"/>
    <s v="Coconut Soan Papdi"/>
    <n v="80"/>
    <n v="10"/>
    <n v="2615"/>
    <n v="209200"/>
    <n v="26150"/>
    <n v="24580"/>
  </r>
  <r>
    <d v="2022-10-01T00:00:00"/>
    <x v="1"/>
    <s v="MP982"/>
    <n v="14"/>
    <s v="Seelampur"/>
    <n v="4"/>
    <x v="1"/>
    <n v="1656"/>
    <n v="3"/>
    <s v="Coconut Soan Papdi"/>
    <n v="80"/>
    <n v="10"/>
    <n v="2801"/>
    <n v="224080"/>
    <n v="28010"/>
    <n v="26354"/>
  </r>
  <r>
    <d v="2022-01-01T00:00:00"/>
    <x v="8"/>
    <s v="ZX502"/>
    <n v="23"/>
    <s v="Mehrauli"/>
    <n v="1"/>
    <x v="0"/>
    <n v="1982"/>
    <n v="4.5"/>
    <s v="Bhavnagri Gathiya"/>
    <n v="20"/>
    <n v="2"/>
    <n v="2832"/>
    <n v="56640"/>
    <n v="5664"/>
    <n v="3682"/>
  </r>
  <r>
    <d v="2022-07-01T00:00:00"/>
    <x v="0"/>
    <s v="JC386"/>
    <n v="33"/>
    <s v="Rajouri Garden"/>
    <n v="2"/>
    <x v="3"/>
    <n v="1683"/>
    <n v="1.5"/>
    <s v="Mast Chaat Namkeen"/>
    <n v="20"/>
    <n v="2"/>
    <n v="2888"/>
    <n v="57760"/>
    <n v="5776"/>
    <n v="4093"/>
  </r>
  <r>
    <d v="2022-04-01T00:00:00"/>
    <x v="7"/>
    <s v="AI700"/>
    <n v="20"/>
    <s v="Shahdara"/>
    <n v="3"/>
    <x v="2"/>
    <n v="1644"/>
    <n v="4.5"/>
    <s v="Bhelpuri"/>
    <n v="10"/>
    <n v="2"/>
    <n v="2628"/>
    <n v="26280"/>
    <n v="5256"/>
    <n v="3612"/>
  </r>
  <r>
    <d v="2022-06-01T00:00:00"/>
    <x v="10"/>
    <s v="GC839"/>
    <n v="24"/>
    <s v="Saket"/>
    <n v="4"/>
    <x v="1"/>
    <n v="1835"/>
    <n v="4.5"/>
    <s v="Bhelpuri"/>
    <n v="10"/>
    <n v="2"/>
    <n v="2673"/>
    <n v="26730"/>
    <n v="5346"/>
    <n v="3511"/>
  </r>
  <r>
    <d v="2022-11-01T00:00:00"/>
    <x v="6"/>
    <s v="MI649"/>
    <n v="20"/>
    <s v="Shahdara"/>
    <n v="2"/>
    <x v="3"/>
    <n v="1924"/>
    <n v="3"/>
    <s v="BANANA Wafers"/>
    <n v="40"/>
    <n v="5"/>
    <n v="2773"/>
    <n v="110920"/>
    <n v="13865"/>
    <n v="11941"/>
  </r>
  <r>
    <d v="2022-01-01T00:00:00"/>
    <x v="8"/>
    <s v="AU865"/>
    <n v="18"/>
    <s v="Saraswati Vihar"/>
    <n v="2"/>
    <x v="3"/>
    <n v="1776"/>
    <n v="4.5"/>
    <s v="Chocolate Soan Papdi"/>
    <n v="100"/>
    <n v="20"/>
    <n v="2992"/>
    <n v="299200"/>
    <n v="59840"/>
    <n v="58064"/>
  </r>
  <r>
    <d v="2022-06-01T00:00:00"/>
    <x v="10"/>
    <s v="QQ470"/>
    <n v="31"/>
    <s v="Patel Nagar"/>
    <n v="1"/>
    <x v="0"/>
    <n v="1851"/>
    <n v="4.5"/>
    <s v="Cham Cham"/>
    <n v="50"/>
    <n v="10"/>
    <n v="2690"/>
    <n v="134500"/>
    <n v="26900"/>
    <n v="25049"/>
  </r>
  <r>
    <d v="2022-03-01T00:00:00"/>
    <x v="3"/>
    <s v="VA590"/>
    <n v="16"/>
    <s v="Kanjhawala"/>
    <n v="4"/>
    <x v="1"/>
    <n v="1796"/>
    <n v="3"/>
    <s v="Bhelpuri"/>
    <n v="10"/>
    <n v="2"/>
    <n v="2955"/>
    <n v="29550"/>
    <n v="5910"/>
    <n v="4114"/>
  </r>
  <r>
    <d v="2022-05-01T00:00:00"/>
    <x v="9"/>
    <s v="IT754"/>
    <n v="20"/>
    <s v="Shahdara"/>
    <n v="4"/>
    <x v="1"/>
    <n v="1810"/>
    <n v="4.5"/>
    <s v="Bhavnagri Gathiya"/>
    <n v="20"/>
    <n v="2"/>
    <n v="2736"/>
    <n v="54720"/>
    <n v="5472"/>
    <n v="3662"/>
  </r>
  <r>
    <d v="2022-10-01T00:00:00"/>
    <x v="1"/>
    <s v="HF725"/>
    <n v="29"/>
    <s v="Kapashera"/>
    <n v="4"/>
    <x v="1"/>
    <n v="1918"/>
    <n v="3"/>
    <s v="Bhelpuri"/>
    <n v="10"/>
    <n v="2"/>
    <n v="2646"/>
    <n v="26460"/>
    <n v="5292"/>
    <n v="3374"/>
  </r>
  <r>
    <d v="2022-05-01T00:00:00"/>
    <x v="9"/>
    <s v="XQ245"/>
    <n v="19"/>
    <s v="Seemapuri"/>
    <n v="1"/>
    <x v="0"/>
    <n v="1694"/>
    <n v="4.5"/>
    <s v="Chana Cracker"/>
    <n v="10"/>
    <n v="2"/>
    <n v="2940"/>
    <n v="29400"/>
    <n v="5880"/>
    <n v="4186"/>
  </r>
  <r>
    <d v="2022-07-01T00:00:00"/>
    <x v="0"/>
    <s v="FY655"/>
    <n v="22"/>
    <s v="Hauz Khas"/>
    <n v="1"/>
    <x v="0"/>
    <n v="1796"/>
    <n v="3"/>
    <s v="Diet Chiwda"/>
    <n v="10"/>
    <n v="2"/>
    <n v="2877"/>
    <n v="28770"/>
    <n v="5754"/>
    <n v="3958"/>
  </r>
  <r>
    <d v="2022-12-01T00:00:00"/>
    <x v="4"/>
    <s v="EV041"/>
    <n v="23"/>
    <s v="Mehrauli"/>
    <n v="1"/>
    <x v="0"/>
    <n v="1982"/>
    <n v="4.5"/>
    <s v="Cornflakes"/>
    <n v="10"/>
    <n v="2"/>
    <n v="2649"/>
    <n v="26490"/>
    <n v="5298"/>
    <n v="3316"/>
  </r>
  <r>
    <d v="2022-03-01T00:00:00"/>
    <x v="3"/>
    <s v="TZ533"/>
    <n v="25"/>
    <s v="Defence Colony"/>
    <n v="2"/>
    <x v="3"/>
    <n v="1968"/>
    <n v="4.5"/>
    <s v="Bhavnagri Gathiya"/>
    <n v="20"/>
    <n v="2"/>
    <n v="2732"/>
    <n v="54640"/>
    <n v="5464"/>
    <n v="3496"/>
  </r>
  <r>
    <d v="2022-07-01T00:00:00"/>
    <x v="0"/>
    <s v="XD339"/>
    <n v="5"/>
    <s v="Mayur Vihar"/>
    <n v="4"/>
    <x v="1"/>
    <n v="1618"/>
    <n v="3"/>
    <s v="Alu Bhujia"/>
    <n v="10"/>
    <n v="2"/>
    <n v="2868"/>
    <n v="28680"/>
    <n v="5736"/>
    <n v="4118"/>
  </r>
  <r>
    <d v="2022-03-01T00:00:00"/>
    <x v="3"/>
    <s v="FA610"/>
    <n v="26"/>
    <s v="Kalkaji"/>
    <n v="1"/>
    <x v="0"/>
    <n v="1570"/>
    <n v="4.5"/>
    <s v="Bhavnagri Gathiya"/>
    <n v="20"/>
    <n v="2"/>
    <n v="2656"/>
    <n v="53120"/>
    <n v="5312"/>
    <n v="3742"/>
  </r>
  <r>
    <d v="2022-01-01T00:00:00"/>
    <x v="8"/>
    <s v="XJ447"/>
    <n v="24"/>
    <s v="Saket"/>
    <n v="4"/>
    <x v="1"/>
    <n v="1835"/>
    <n v="4.5"/>
    <s v="All in One"/>
    <n v="10"/>
    <n v="2"/>
    <n v="2588"/>
    <n v="25880"/>
    <n v="5176"/>
    <n v="3341"/>
  </r>
  <r>
    <d v="2022-02-01T00:00:00"/>
    <x v="5"/>
    <s v="CO241"/>
    <n v="21"/>
    <s v="Vivek Vihar"/>
    <n v="2"/>
    <x v="3"/>
    <n v="1677"/>
    <n v="1.5"/>
    <s v="Coconut Soan Papdi"/>
    <n v="80"/>
    <n v="10"/>
    <n v="2950"/>
    <n v="236000"/>
    <n v="29500"/>
    <n v="27823"/>
  </r>
  <r>
    <d v="2022-09-01T00:00:00"/>
    <x v="11"/>
    <s v="YF370"/>
    <n v="25"/>
    <s v="Defence Colony"/>
    <n v="1"/>
    <x v="0"/>
    <n v="1897"/>
    <n v="3"/>
    <s v="Chatpata Dal"/>
    <n v="10"/>
    <n v="2"/>
    <n v="2772"/>
    <n v="27720"/>
    <n v="5544"/>
    <n v="3647"/>
  </r>
  <r>
    <d v="2022-05-01T00:00:00"/>
    <x v="9"/>
    <s v="UH559"/>
    <n v="26"/>
    <s v="Kalkaji"/>
    <n v="1"/>
    <x v="0"/>
    <n v="1570"/>
    <n v="4.5"/>
    <s v="Chana Nut"/>
    <n v="10"/>
    <n v="2"/>
    <n v="2632"/>
    <n v="26320"/>
    <n v="5264"/>
    <n v="3694"/>
  </r>
  <r>
    <d v="2022-01-01T00:00:00"/>
    <x v="8"/>
    <s v="PI571"/>
    <n v="21"/>
    <s v="Vivek Vihar"/>
    <n v="1"/>
    <x v="0"/>
    <n v="1679"/>
    <n v="3"/>
    <s v="Cornflakes"/>
    <n v="10"/>
    <n v="2"/>
    <n v="2871"/>
    <n v="28710"/>
    <n v="5742"/>
    <n v="4063"/>
  </r>
  <r>
    <d v="2022-09-01T00:00:00"/>
    <x v="11"/>
    <s v="EB103"/>
    <n v="21"/>
    <s v="Vivek Vihar"/>
    <n v="2"/>
    <x v="3"/>
    <n v="1677"/>
    <n v="1.5"/>
    <s v="Chana Cracker"/>
    <n v="10"/>
    <n v="2"/>
    <n v="2732"/>
    <n v="27320"/>
    <n v="5464"/>
    <n v="3787"/>
  </r>
  <r>
    <d v="2022-02-01T00:00:00"/>
    <x v="5"/>
    <s v="AY470"/>
    <n v="6"/>
    <s v="Preet Vihar"/>
    <n v="3"/>
    <x v="2"/>
    <n v="1891"/>
    <n v="4.5"/>
    <s v="Mast Chaat Namkeen"/>
    <n v="20"/>
    <n v="2"/>
    <n v="2951"/>
    <n v="59020"/>
    <n v="5902"/>
    <n v="4011"/>
  </r>
  <r>
    <d v="2022-01-01T00:00:00"/>
    <x v="8"/>
    <s v="FY655"/>
    <n v="22"/>
    <s v="Hauz Khas"/>
    <n v="1"/>
    <x v="0"/>
    <n v="1796"/>
    <n v="3"/>
    <s v="Bhelpuri"/>
    <n v="10"/>
    <n v="2"/>
    <n v="2934"/>
    <n v="29340"/>
    <n v="5868"/>
    <n v="4072"/>
  </r>
  <r>
    <d v="2022-07-01T00:00:00"/>
    <x v="0"/>
    <s v="OH042"/>
    <n v="3"/>
    <s v="Kotwali"/>
    <n v="2"/>
    <x v="3"/>
    <n v="1770"/>
    <n v="1.5"/>
    <s v="Chatpata Dal"/>
    <n v="10"/>
    <n v="2"/>
    <n v="2585"/>
    <n v="25850"/>
    <n v="5170"/>
    <n v="3400"/>
  </r>
  <r>
    <d v="2022-07-01T00:00:00"/>
    <x v="0"/>
    <s v="DC817"/>
    <n v="31"/>
    <s v="Patel Nagar"/>
    <n v="2"/>
    <x v="3"/>
    <n v="1789"/>
    <n v="1.5"/>
    <s v="Bhelpuri"/>
    <n v="10"/>
    <n v="2"/>
    <n v="2564"/>
    <n v="25640"/>
    <n v="5128"/>
    <n v="3339"/>
  </r>
  <r>
    <d v="2022-01-01T00:00:00"/>
    <x v="8"/>
    <s v="XD339"/>
    <n v="5"/>
    <s v="Mayur Vihar"/>
    <n v="4"/>
    <x v="1"/>
    <n v="1618"/>
    <n v="3"/>
    <s v="Bhelpuri"/>
    <n v="10"/>
    <n v="2"/>
    <n v="2573"/>
    <n v="25730"/>
    <n v="5146"/>
    <n v="3528"/>
  </r>
  <r>
    <d v="2022-06-01T00:00:00"/>
    <x v="10"/>
    <s v="GP251"/>
    <n v="16"/>
    <s v="Kanjhawala"/>
    <n v="4"/>
    <x v="1"/>
    <n v="1796"/>
    <n v="3"/>
    <s v="Mast Chaat Namkeen"/>
    <n v="20"/>
    <n v="2"/>
    <n v="2743"/>
    <n v="54860"/>
    <n v="5486"/>
    <n v="3690"/>
  </r>
  <r>
    <d v="2022-02-01T00:00:00"/>
    <x v="5"/>
    <s v="MI649"/>
    <n v="20"/>
    <s v="Shahdara"/>
    <n v="2"/>
    <x v="3"/>
    <n v="1924"/>
    <n v="3"/>
    <s v="Bhujia Sev"/>
    <n v="10"/>
    <n v="2"/>
    <n v="2797"/>
    <n v="27970"/>
    <n v="5594"/>
    <n v="3670"/>
  </r>
  <r>
    <d v="2022-12-01T00:00:00"/>
    <x v="4"/>
    <s v="XQ245"/>
    <n v="19"/>
    <s v="Seemapuri"/>
    <n v="1"/>
    <x v="0"/>
    <n v="1694"/>
    <n v="4.5"/>
    <s v="Cornflakes"/>
    <n v="10"/>
    <n v="2"/>
    <n v="2575"/>
    <n v="25750"/>
    <n v="5150"/>
    <n v="3456"/>
  </r>
  <r>
    <d v="2022-03-01T00:00:00"/>
    <x v="3"/>
    <s v="YJ198"/>
    <n v="13"/>
    <s v="Karawal Nagar"/>
    <n v="4"/>
    <x v="1"/>
    <n v="1793"/>
    <n v="4.5"/>
    <s v="Chocolate Soan Papdi"/>
    <n v="100"/>
    <n v="20"/>
    <n v="2529"/>
    <n v="252900"/>
    <n v="50580"/>
    <n v="48787"/>
  </r>
  <r>
    <d v="2022-07-01T00:00:00"/>
    <x v="0"/>
    <s v="XG208"/>
    <n v="32"/>
    <s v="Punjabi Bagh"/>
    <n v="3"/>
    <x v="2"/>
    <n v="1816"/>
    <n v="4.5"/>
    <s v="Bhujia Sev"/>
    <n v="10"/>
    <n v="2"/>
    <n v="2919"/>
    <n v="29190"/>
    <n v="5838"/>
    <n v="4022"/>
  </r>
  <r>
    <d v="2022-07-01T00:00:00"/>
    <x v="0"/>
    <s v="GP251"/>
    <n v="16"/>
    <s v="Kanjhawala"/>
    <n v="4"/>
    <x v="1"/>
    <n v="1796"/>
    <n v="3"/>
    <s v="Diet Chiwda"/>
    <n v="10"/>
    <n v="2"/>
    <n v="2543"/>
    <n v="25430"/>
    <n v="5086"/>
    <n v="3290"/>
  </r>
  <r>
    <d v="2022-01-01T00:00:00"/>
    <x v="8"/>
    <s v="UI625"/>
    <n v="5"/>
    <s v="Mayur Vihar"/>
    <n v="4"/>
    <x v="1"/>
    <n v="1618"/>
    <n v="3"/>
    <s v="Coconut Soan Papdi"/>
    <n v="80"/>
    <n v="10"/>
    <n v="2987"/>
    <n v="238960"/>
    <n v="29870"/>
    <n v="28252"/>
  </r>
  <r>
    <d v="2022-08-01T00:00:00"/>
    <x v="2"/>
    <s v="BX313"/>
    <n v="30"/>
    <s v="Najafgarh"/>
    <n v="2"/>
    <x v="3"/>
    <n v="1899"/>
    <n v="3"/>
    <s v="Alu Bhujia"/>
    <n v="10"/>
    <n v="2"/>
    <n v="2580"/>
    <n v="25800"/>
    <n v="5160"/>
    <n v="3261"/>
  </r>
  <r>
    <d v="2022-04-01T00:00:00"/>
    <x v="7"/>
    <s v="AY470"/>
    <n v="6"/>
    <s v="Preet Vihar"/>
    <n v="3"/>
    <x v="2"/>
    <n v="1891"/>
    <n v="4.5"/>
    <s v="Badam Halwa"/>
    <n v="50"/>
    <n v="10"/>
    <n v="2676"/>
    <n v="133800"/>
    <n v="26760"/>
    <n v="24869"/>
  </r>
  <r>
    <d v="2022-04-01T00:00:00"/>
    <x v="7"/>
    <s v="EB103"/>
    <n v="21"/>
    <s v="Vivek Vihar"/>
    <n v="2"/>
    <x v="3"/>
    <n v="1677"/>
    <n v="1.5"/>
    <s v="Coconut Soan Papdi"/>
    <n v="80"/>
    <n v="10"/>
    <n v="2513"/>
    <n v="201040"/>
    <n v="25130"/>
    <n v="23453"/>
  </r>
  <r>
    <d v="2022-05-01T00:00:00"/>
    <x v="9"/>
    <s v="TG427"/>
    <n v="22"/>
    <s v="Hauz Khas"/>
    <n v="4"/>
    <x v="1"/>
    <n v="1882"/>
    <n v="4.5"/>
    <s v="Chana Choor"/>
    <n v="10"/>
    <n v="2"/>
    <n v="2831"/>
    <n v="28310"/>
    <n v="5662"/>
    <n v="3780"/>
  </r>
  <r>
    <d v="2022-04-01T00:00:00"/>
    <x v="7"/>
    <s v="ZX502"/>
    <n v="23"/>
    <s v="Mehrauli"/>
    <n v="1"/>
    <x v="0"/>
    <n v="1982"/>
    <n v="4.5"/>
    <s v="Cham Cham"/>
    <n v="50"/>
    <n v="10"/>
    <n v="2679"/>
    <n v="133950"/>
    <n v="26790"/>
    <n v="24808"/>
  </r>
  <r>
    <d v="2022-10-01T00:00:00"/>
    <x v="1"/>
    <s v="DJ564"/>
    <n v="11"/>
    <s v="Model Town"/>
    <n v="4"/>
    <x v="1"/>
    <n v="1608"/>
    <n v="4.5"/>
    <s v="Haldiram Dal Biji"/>
    <n v="10"/>
    <n v="2"/>
    <n v="2661"/>
    <n v="26610"/>
    <n v="5322"/>
    <n v="3714"/>
  </r>
  <r>
    <d v="2022-01-01T00:00:00"/>
    <x v="8"/>
    <s v="VT182"/>
    <n v="18"/>
    <s v="Saraswati Vihar"/>
    <n v="3"/>
    <x v="2"/>
    <n v="1977"/>
    <n v="1.5"/>
    <s v="Chana Choor"/>
    <n v="10"/>
    <n v="2"/>
    <n v="2825"/>
    <n v="28250"/>
    <n v="5650"/>
    <n v="3673"/>
  </r>
  <r>
    <d v="2022-05-01T00:00:00"/>
    <x v="9"/>
    <s v="RX554"/>
    <n v="20"/>
    <s v="Shahdara"/>
    <n v="1"/>
    <x v="0"/>
    <n v="1714"/>
    <n v="3"/>
    <s v="BANANA Wafers"/>
    <n v="40"/>
    <n v="5"/>
    <n v="2871"/>
    <n v="114840"/>
    <n v="14355"/>
    <n v="12641"/>
  </r>
  <r>
    <d v="2022-03-01T00:00:00"/>
    <x v="3"/>
    <s v="IS228"/>
    <n v="17"/>
    <s v="Rohini"/>
    <n v="4"/>
    <x v="1"/>
    <n v="1673"/>
    <n v="3"/>
    <s v="Coconut Soan Papdi"/>
    <n v="80"/>
    <n v="10"/>
    <n v="2913"/>
    <n v="233040"/>
    <n v="29130"/>
    <n v="27457"/>
  </r>
  <r>
    <d v="2022-03-01T00:00:00"/>
    <x v="3"/>
    <s v="UR318"/>
    <n v="16"/>
    <s v="Kanjhawala"/>
    <n v="4"/>
    <x v="1"/>
    <n v="1796"/>
    <n v="3"/>
    <s v="Chana Nut"/>
    <n v="10"/>
    <n v="2"/>
    <n v="2973"/>
    <n v="29730"/>
    <n v="5946"/>
    <n v="4150"/>
  </r>
  <r>
    <d v="2022-09-01T00:00:00"/>
    <x v="11"/>
    <s v="JW515"/>
    <n v="11"/>
    <s v="Model Town"/>
    <n v="1"/>
    <x v="0"/>
    <n v="1570"/>
    <n v="3"/>
    <s v="Chatpata Dal"/>
    <n v="10"/>
    <n v="2"/>
    <n v="2737"/>
    <n v="27370"/>
    <n v="5474"/>
    <n v="3904"/>
  </r>
  <r>
    <d v="2022-01-01T00:00:00"/>
    <x v="8"/>
    <s v="CU634"/>
    <n v="32"/>
    <s v="Punjabi Bagh"/>
    <n v="2"/>
    <x v="3"/>
    <n v="1535"/>
    <n v="3"/>
    <s v="Chana Cracker"/>
    <n v="10"/>
    <n v="2"/>
    <n v="2931"/>
    <n v="29310"/>
    <n v="5862"/>
    <n v="4327"/>
  </r>
  <r>
    <d v="2022-12-01T00:00:00"/>
    <x v="4"/>
    <s v="DG149"/>
    <n v="17"/>
    <s v="Rohini"/>
    <n v="4"/>
    <x v="1"/>
    <n v="1673"/>
    <n v="3"/>
    <s v="Haldiram Dal Biji"/>
    <n v="10"/>
    <n v="2"/>
    <n v="2971"/>
    <n v="29710"/>
    <n v="5942"/>
    <n v="4269"/>
  </r>
  <r>
    <d v="2022-03-01T00:00:00"/>
    <x v="3"/>
    <s v="OH042"/>
    <n v="3"/>
    <s v="Kotwali"/>
    <n v="2"/>
    <x v="3"/>
    <n v="1770"/>
    <n v="1.5"/>
    <s v="Mast Chaat Namkeen"/>
    <n v="20"/>
    <n v="2"/>
    <n v="2932"/>
    <n v="58640"/>
    <n v="5864"/>
    <n v="4094"/>
  </r>
  <r>
    <d v="2022-07-01T00:00:00"/>
    <x v="0"/>
    <s v="VY289"/>
    <n v="5"/>
    <s v="Mayur Vihar"/>
    <n v="2"/>
    <x v="3"/>
    <n v="1766"/>
    <n v="3"/>
    <s v="Chana Nut"/>
    <n v="10"/>
    <n v="2"/>
    <n v="2689"/>
    <n v="26890"/>
    <n v="5378"/>
    <n v="3612"/>
  </r>
  <r>
    <d v="2022-09-01T00:00:00"/>
    <x v="11"/>
    <s v="UN907"/>
    <n v="30"/>
    <s v="Najafgarh"/>
    <n v="2"/>
    <x v="3"/>
    <n v="1899"/>
    <n v="3"/>
    <s v="Chana Nut"/>
    <n v="10"/>
    <n v="2"/>
    <n v="2541"/>
    <n v="25410"/>
    <n v="5082"/>
    <n v="3183"/>
  </r>
  <r>
    <d v="2022-07-01T00:00:00"/>
    <x v="0"/>
    <s v="SX976"/>
    <n v="18"/>
    <s v="Saraswati Vihar"/>
    <n v="1"/>
    <x v="0"/>
    <n v="1718"/>
    <n v="3"/>
    <s v="Mast Chaat Namkeen"/>
    <n v="20"/>
    <n v="2"/>
    <n v="2831"/>
    <n v="56620"/>
    <n v="5662"/>
    <n v="3944"/>
  </r>
  <r>
    <d v="2022-01-01T00:00:00"/>
    <x v="8"/>
    <s v="GP251"/>
    <n v="16"/>
    <s v="Kanjhawala"/>
    <n v="4"/>
    <x v="1"/>
    <n v="1796"/>
    <n v="3"/>
    <s v="Diet Chiwda"/>
    <n v="10"/>
    <n v="2"/>
    <n v="2608"/>
    <n v="26080"/>
    <n v="5216"/>
    <n v="3420"/>
  </r>
  <r>
    <d v="2022-03-01T00:00:00"/>
    <x v="3"/>
    <s v="GZ969"/>
    <n v="5"/>
    <s v="Mayur Vihar"/>
    <n v="4"/>
    <x v="1"/>
    <n v="1618"/>
    <n v="3"/>
    <s v="Chana Cracker"/>
    <n v="10"/>
    <n v="2"/>
    <n v="2651"/>
    <n v="26510"/>
    <n v="5302"/>
    <n v="3684"/>
  </r>
  <r>
    <d v="2022-05-01T00:00:00"/>
    <x v="9"/>
    <s v="CO241"/>
    <n v="21"/>
    <s v="Vivek Vihar"/>
    <n v="2"/>
    <x v="3"/>
    <n v="1677"/>
    <n v="1.5"/>
    <s v="Chana Cracker"/>
    <n v="10"/>
    <n v="2"/>
    <n v="2658"/>
    <n v="26580"/>
    <n v="5316"/>
    <n v="3639"/>
  </r>
  <r>
    <d v="2022-09-01T00:00:00"/>
    <x v="11"/>
    <s v="JW515"/>
    <n v="11"/>
    <s v="Model Town"/>
    <n v="1"/>
    <x v="0"/>
    <n v="1570"/>
    <n v="3"/>
    <s v="BANANA Wafers"/>
    <n v="40"/>
    <n v="5"/>
    <n v="2599"/>
    <n v="103960"/>
    <n v="12995"/>
    <n v="11425"/>
  </r>
  <r>
    <d v="2022-10-01T00:00:00"/>
    <x v="1"/>
    <s v="EB103"/>
    <n v="21"/>
    <s v="Vivek Vihar"/>
    <n v="2"/>
    <x v="3"/>
    <n v="1677"/>
    <n v="1.5"/>
    <s v="Alu Bhujia"/>
    <n v="10"/>
    <n v="2"/>
    <n v="2714"/>
    <n v="27140"/>
    <n v="5428"/>
    <n v="3751"/>
  </r>
  <r>
    <d v="2022-05-01T00:00:00"/>
    <x v="9"/>
    <s v="LL698"/>
    <n v="4"/>
    <s v="Gandhi Nagar"/>
    <n v="2"/>
    <x v="3"/>
    <n v="1958"/>
    <n v="1.5"/>
    <s v="Badam Halwa"/>
    <n v="50"/>
    <n v="10"/>
    <n v="2635"/>
    <n v="131750"/>
    <n v="26350"/>
    <n v="24392"/>
  </r>
  <r>
    <d v="2022-10-01T00:00:00"/>
    <x v="1"/>
    <s v="MP982"/>
    <n v="14"/>
    <s v="Seelampur"/>
    <n v="4"/>
    <x v="1"/>
    <n v="1656"/>
    <n v="3"/>
    <s v="Bhavnagri Gathiya"/>
    <n v="20"/>
    <n v="2"/>
    <n v="2647"/>
    <n v="52940"/>
    <n v="5294"/>
    <n v="3638"/>
  </r>
  <r>
    <d v="2022-07-01T00:00:00"/>
    <x v="0"/>
    <s v="TQ689"/>
    <n v="23"/>
    <s v="Mehrauli"/>
    <n v="2"/>
    <x v="3"/>
    <n v="1672"/>
    <n v="4.5"/>
    <s v="Bhelpuri"/>
    <n v="10"/>
    <n v="2"/>
    <n v="2856"/>
    <n v="28560"/>
    <n v="5712"/>
    <n v="4040"/>
  </r>
  <r>
    <d v="2022-04-01T00:00:00"/>
    <x v="7"/>
    <s v="EV041"/>
    <n v="23"/>
    <s v="Mehrauli"/>
    <n v="1"/>
    <x v="0"/>
    <n v="1982"/>
    <n v="4.5"/>
    <s v="Chocolate Soan Papdi"/>
    <n v="100"/>
    <n v="20"/>
    <n v="2633"/>
    <n v="263300"/>
    <n v="52660"/>
    <n v="50678"/>
  </r>
  <r>
    <d v="2022-04-01T00:00:00"/>
    <x v="7"/>
    <s v="FA610"/>
    <n v="26"/>
    <s v="Kalkaji"/>
    <n v="1"/>
    <x v="0"/>
    <n v="1570"/>
    <n v="4.5"/>
    <s v="BANANA Wafers"/>
    <n v="40"/>
    <n v="5"/>
    <n v="2790"/>
    <n v="111600"/>
    <n v="13950"/>
    <n v="12380"/>
  </r>
  <r>
    <d v="2022-12-01T00:00:00"/>
    <x v="4"/>
    <s v="XD339"/>
    <n v="5"/>
    <s v="Mayur Vihar"/>
    <n v="4"/>
    <x v="1"/>
    <n v="1618"/>
    <n v="3"/>
    <s v="Bhelpuri"/>
    <n v="10"/>
    <n v="2"/>
    <n v="2862"/>
    <n v="28620"/>
    <n v="5724"/>
    <n v="4106"/>
  </r>
  <r>
    <d v="2022-08-01T00:00:00"/>
    <x v="2"/>
    <s v="QN766"/>
    <n v="3"/>
    <s v="Kotwali"/>
    <n v="2"/>
    <x v="3"/>
    <n v="1770"/>
    <n v="1.5"/>
    <s v="Chana Choor"/>
    <n v="10"/>
    <n v="2"/>
    <n v="2988"/>
    <n v="29880"/>
    <n v="5976"/>
    <n v="4206"/>
  </r>
  <r>
    <d v="2022-04-01T00:00:00"/>
    <x v="7"/>
    <s v="ZX502"/>
    <n v="23"/>
    <s v="Mehrauli"/>
    <n v="1"/>
    <x v="0"/>
    <n v="1982"/>
    <n v="4.5"/>
    <s v="Cornflakes"/>
    <n v="10"/>
    <n v="2"/>
    <n v="2901"/>
    <n v="29010"/>
    <n v="5802"/>
    <n v="3820"/>
  </r>
  <r>
    <d v="2022-03-01T00:00:00"/>
    <x v="3"/>
    <s v="KP436"/>
    <n v="27"/>
    <s v="Sarita Vihar"/>
    <n v="3"/>
    <x v="2"/>
    <n v="1979"/>
    <n v="1.5"/>
    <s v="Cornflakes"/>
    <n v="10"/>
    <n v="2"/>
    <n v="2568"/>
    <n v="25680"/>
    <n v="5136"/>
    <n v="3157"/>
  </r>
  <r>
    <d v="2022-04-01T00:00:00"/>
    <x v="7"/>
    <s v="AY470"/>
    <n v="6"/>
    <s v="Preet Vihar"/>
    <n v="3"/>
    <x v="2"/>
    <n v="1891"/>
    <n v="4.5"/>
    <s v="Cornflakes"/>
    <n v="10"/>
    <n v="2"/>
    <n v="2601"/>
    <n v="26010"/>
    <n v="5202"/>
    <n v="3311"/>
  </r>
  <r>
    <d v="2022-05-01T00:00:00"/>
    <x v="9"/>
    <s v="ZS213"/>
    <n v="12"/>
    <s v="Narela"/>
    <n v="2"/>
    <x v="3"/>
    <n v="1830"/>
    <n v="3"/>
    <s v="Bhelpuri"/>
    <n v="10"/>
    <n v="2"/>
    <n v="2762"/>
    <n v="27620"/>
    <n v="5524"/>
    <n v="3694"/>
  </r>
  <r>
    <d v="2022-03-01T00:00:00"/>
    <x v="3"/>
    <s v="TZ533"/>
    <n v="25"/>
    <s v="Defence Colony"/>
    <n v="2"/>
    <x v="3"/>
    <n v="1968"/>
    <n v="4.5"/>
    <s v="Alu Bhujia"/>
    <n v="10"/>
    <n v="2"/>
    <n v="2596"/>
    <n v="25960"/>
    <n v="5192"/>
    <n v="3224"/>
  </r>
  <r>
    <d v="2022-06-01T00:00:00"/>
    <x v="10"/>
    <s v="KP436"/>
    <n v="27"/>
    <s v="Sarita Vihar"/>
    <n v="3"/>
    <x v="2"/>
    <n v="1979"/>
    <n v="1.5"/>
    <s v="Chocolate Soan Papdi"/>
    <n v="100"/>
    <n v="20"/>
    <n v="2630"/>
    <n v="263000"/>
    <n v="52600"/>
    <n v="50621"/>
  </r>
  <r>
    <d v="2022-02-01T00:00:00"/>
    <x v="5"/>
    <s v="YF370"/>
    <n v="25"/>
    <s v="Defence Colony"/>
    <n v="1"/>
    <x v="0"/>
    <n v="1897"/>
    <n v="3"/>
    <s v="Coconut Soan Papdi"/>
    <n v="80"/>
    <n v="10"/>
    <n v="2945"/>
    <n v="235600"/>
    <n v="29450"/>
    <n v="27553"/>
  </r>
  <r>
    <d v="2022-09-01T00:00:00"/>
    <x v="11"/>
    <s v="GO796"/>
    <n v="12"/>
    <s v="Narela"/>
    <n v="4"/>
    <x v="1"/>
    <n v="1981"/>
    <n v="1.5"/>
    <s v="Cornflakes"/>
    <n v="10"/>
    <n v="2"/>
    <n v="2709"/>
    <n v="27090"/>
    <n v="5418"/>
    <n v="3437"/>
  </r>
  <r>
    <d v="2022-06-01T00:00:00"/>
    <x v="10"/>
    <s v="ES767"/>
    <n v="5"/>
    <s v="Mayur Vihar"/>
    <n v="3"/>
    <x v="2"/>
    <n v="1968"/>
    <n v="4.5"/>
    <s v="Bhavnagri Gathiya"/>
    <n v="20"/>
    <n v="2"/>
    <n v="2908"/>
    <n v="58160"/>
    <n v="5816"/>
    <n v="3848"/>
  </r>
  <r>
    <d v="2022-10-01T00:00:00"/>
    <x v="1"/>
    <s v="ZS213"/>
    <n v="12"/>
    <s v="Narela"/>
    <n v="2"/>
    <x v="3"/>
    <n v="1830"/>
    <n v="3"/>
    <s v="Chocolate Soan Papdi"/>
    <n v="100"/>
    <n v="20"/>
    <n v="2920"/>
    <n v="292000"/>
    <n v="58400"/>
    <n v="56570"/>
  </r>
  <r>
    <d v="2022-08-01T00:00:00"/>
    <x v="2"/>
    <s v="QW472"/>
    <n v="18"/>
    <s v="Saraswati Vihar"/>
    <n v="1"/>
    <x v="0"/>
    <n v="1718"/>
    <n v="3"/>
    <s v="Chana Cracker"/>
    <n v="10"/>
    <n v="2"/>
    <n v="2738"/>
    <n v="27380"/>
    <n v="5476"/>
    <n v="3758"/>
  </r>
  <r>
    <d v="2022-12-01T00:00:00"/>
    <x v="4"/>
    <s v="UH559"/>
    <n v="26"/>
    <s v="Kalkaji"/>
    <n v="1"/>
    <x v="0"/>
    <n v="1570"/>
    <n v="4.5"/>
    <s v="Bhavnagri Gathiya"/>
    <n v="20"/>
    <n v="2"/>
    <n v="2762"/>
    <n v="55240"/>
    <n v="5524"/>
    <n v="3954"/>
  </r>
  <r>
    <d v="2022-07-01T00:00:00"/>
    <x v="0"/>
    <s v="TQ689"/>
    <n v="23"/>
    <s v="Mehrauli"/>
    <n v="2"/>
    <x v="3"/>
    <n v="1672"/>
    <n v="4.5"/>
    <s v="Chatpata Dal"/>
    <n v="10"/>
    <n v="2"/>
    <n v="2927"/>
    <n v="29270"/>
    <n v="5854"/>
    <n v="4182"/>
  </r>
  <r>
    <d v="2022-04-01T00:00:00"/>
    <x v="7"/>
    <s v="DD908"/>
    <n v="11"/>
    <s v="Model Town"/>
    <n v="3"/>
    <x v="2"/>
    <n v="1885"/>
    <n v="1.5"/>
    <s v="Haldiram Dal Biji"/>
    <n v="10"/>
    <n v="2"/>
    <n v="2593"/>
    <n v="25930"/>
    <n v="5186"/>
    <n v="3301"/>
  </r>
  <r>
    <d v="2022-01-01T00:00:00"/>
    <x v="8"/>
    <s v="MI649"/>
    <n v="20"/>
    <s v="Shahdara"/>
    <n v="2"/>
    <x v="3"/>
    <n v="1924"/>
    <n v="3"/>
    <s v="Chana Choor"/>
    <n v="10"/>
    <n v="2"/>
    <n v="2777"/>
    <n v="27770"/>
    <n v="5554"/>
    <n v="3630"/>
  </r>
  <r>
    <d v="2022-04-01T00:00:00"/>
    <x v="7"/>
    <s v="UH559"/>
    <n v="26"/>
    <s v="Kalkaji"/>
    <n v="1"/>
    <x v="0"/>
    <n v="1570"/>
    <n v="4.5"/>
    <s v="Chana Choor"/>
    <n v="10"/>
    <n v="2"/>
    <n v="2643"/>
    <n v="26430"/>
    <n v="5286"/>
    <n v="3716"/>
  </r>
  <r>
    <d v="2022-01-01T00:00:00"/>
    <x v="8"/>
    <s v="MX705"/>
    <n v="17"/>
    <s v="Rohini"/>
    <n v="2"/>
    <x v="3"/>
    <n v="1655"/>
    <n v="3"/>
    <s v="Bhujia Sev"/>
    <n v="10"/>
    <n v="2"/>
    <n v="2734"/>
    <n v="27340"/>
    <n v="5468"/>
    <n v="3813"/>
  </r>
  <r>
    <d v="2022-05-01T00:00:00"/>
    <x v="9"/>
    <s v="HF725"/>
    <n v="29"/>
    <s v="Kapashera"/>
    <n v="4"/>
    <x v="1"/>
    <n v="1918"/>
    <n v="3"/>
    <s v="Cornflakes"/>
    <n v="10"/>
    <n v="2"/>
    <n v="2686"/>
    <n v="26860"/>
    <n v="5372"/>
    <n v="3454"/>
  </r>
  <r>
    <d v="2022-09-01T00:00:00"/>
    <x v="11"/>
    <s v="FY655"/>
    <n v="22"/>
    <s v="Hauz Khas"/>
    <n v="1"/>
    <x v="0"/>
    <n v="1796"/>
    <n v="3"/>
    <s v="Diet Chiwda"/>
    <n v="10"/>
    <n v="2"/>
    <n v="2644"/>
    <n v="26440"/>
    <n v="5288"/>
    <n v="3492"/>
  </r>
  <r>
    <d v="2022-06-01T00:00:00"/>
    <x v="10"/>
    <s v="AU865"/>
    <n v="18"/>
    <s v="Saraswati Vihar"/>
    <n v="2"/>
    <x v="3"/>
    <n v="1776"/>
    <n v="4.5"/>
    <s v="Coconut Soan Papdi"/>
    <n v="80"/>
    <n v="10"/>
    <n v="2559"/>
    <n v="204720"/>
    <n v="25590"/>
    <n v="23814"/>
  </r>
  <r>
    <d v="2022-08-01T00:00:00"/>
    <x v="2"/>
    <s v="CU634"/>
    <n v="32"/>
    <s v="Punjabi Bagh"/>
    <n v="2"/>
    <x v="3"/>
    <n v="1535"/>
    <n v="3"/>
    <s v="Chana Choor"/>
    <n v="10"/>
    <n v="2"/>
    <n v="2752"/>
    <n v="27520"/>
    <n v="5504"/>
    <n v="3969"/>
  </r>
  <r>
    <d v="2022-08-01T00:00:00"/>
    <x v="2"/>
    <s v="GP251"/>
    <n v="16"/>
    <s v="Kanjhawala"/>
    <n v="4"/>
    <x v="1"/>
    <n v="1796"/>
    <n v="3"/>
    <s v="Mast Chaat Namkeen"/>
    <n v="20"/>
    <n v="2"/>
    <n v="2564"/>
    <n v="51280"/>
    <n v="5128"/>
    <n v="3332"/>
  </r>
  <r>
    <d v="2022-11-01T00:00:00"/>
    <x v="6"/>
    <s v="TZ533"/>
    <n v="25"/>
    <s v="Defence Colony"/>
    <n v="2"/>
    <x v="3"/>
    <n v="1968"/>
    <n v="4.5"/>
    <s v="Chana Cracker"/>
    <n v="10"/>
    <n v="2"/>
    <n v="2944"/>
    <n v="29440"/>
    <n v="5888"/>
    <n v="3920"/>
  </r>
  <r>
    <d v="2022-04-01T00:00:00"/>
    <x v="7"/>
    <s v="BG875"/>
    <n v="31"/>
    <s v="Patel Nagar"/>
    <n v="1"/>
    <x v="0"/>
    <n v="1851"/>
    <n v="4.5"/>
    <s v="Bhavnagri Gathiya"/>
    <n v="20"/>
    <n v="2"/>
    <n v="2612"/>
    <n v="52240"/>
    <n v="5224"/>
    <n v="3373"/>
  </r>
  <r>
    <d v="2022-03-01T00:00:00"/>
    <x v="3"/>
    <s v="VC058"/>
    <n v="1"/>
    <s v="Civil Lines"/>
    <n v="1"/>
    <x v="0"/>
    <n v="1927"/>
    <n v="1.5"/>
    <s v="Chana Nut"/>
    <n v="10"/>
    <n v="2"/>
    <n v="2507"/>
    <n v="25070"/>
    <n v="5014"/>
    <n v="3087"/>
  </r>
  <r>
    <d v="2022-09-01T00:00:00"/>
    <x v="11"/>
    <s v="QN168"/>
    <n v="25"/>
    <s v="Defence Colony"/>
    <n v="4"/>
    <x v="1"/>
    <n v="1669"/>
    <n v="4.5"/>
    <s v="Cornflakes"/>
    <n v="10"/>
    <n v="2"/>
    <n v="2914"/>
    <n v="29140"/>
    <n v="5828"/>
    <n v="4159"/>
  </r>
  <r>
    <d v="2022-05-01T00:00:00"/>
    <x v="9"/>
    <s v="HC824"/>
    <n v="9"/>
    <s v="Vasant Vihar"/>
    <n v="3"/>
    <x v="2"/>
    <n v="1897"/>
    <n v="1.5"/>
    <s v="Badam Halwa"/>
    <n v="50"/>
    <n v="10"/>
    <n v="2813"/>
    <n v="140650"/>
    <n v="28130"/>
    <n v="26233"/>
  </r>
  <r>
    <d v="2022-06-01T00:00:00"/>
    <x v="10"/>
    <s v="DE084"/>
    <n v="7"/>
    <s v="Chanakyapuri"/>
    <n v="3"/>
    <x v="2"/>
    <n v="1758"/>
    <n v="1.5"/>
    <s v="Badam Halwa"/>
    <n v="50"/>
    <n v="10"/>
    <n v="2711"/>
    <n v="135550"/>
    <n v="27110"/>
    <n v="25352"/>
  </r>
  <r>
    <d v="2022-12-01T00:00:00"/>
    <x v="4"/>
    <s v="PT226"/>
    <n v="4"/>
    <s v="Gandhi Nagar"/>
    <n v="2"/>
    <x v="3"/>
    <n v="1958"/>
    <n v="1.5"/>
    <s v="Cornflakes"/>
    <n v="10"/>
    <n v="2"/>
    <n v="2674"/>
    <n v="26740"/>
    <n v="5348"/>
    <n v="3390"/>
  </r>
  <r>
    <d v="2022-11-01T00:00:00"/>
    <x v="6"/>
    <s v="AI700"/>
    <n v="20"/>
    <s v="Shahdara"/>
    <n v="3"/>
    <x v="2"/>
    <n v="1644"/>
    <n v="4.5"/>
    <s v="BANANA Wafers"/>
    <n v="40"/>
    <n v="5"/>
    <n v="2681"/>
    <n v="107240"/>
    <n v="13405"/>
    <n v="11761"/>
  </r>
  <r>
    <d v="2022-07-01T00:00:00"/>
    <x v="0"/>
    <s v="FY655"/>
    <n v="22"/>
    <s v="Hauz Khas"/>
    <n v="1"/>
    <x v="0"/>
    <n v="1796"/>
    <n v="3"/>
    <s v="Chatpata Dal"/>
    <n v="10"/>
    <n v="2"/>
    <n v="2918"/>
    <n v="29180"/>
    <n v="5836"/>
    <n v="4040"/>
  </r>
  <r>
    <d v="2022-08-01T00:00:00"/>
    <x v="2"/>
    <s v="XG208"/>
    <n v="32"/>
    <s v="Punjabi Bagh"/>
    <n v="3"/>
    <x v="2"/>
    <n v="1816"/>
    <n v="4.5"/>
    <s v="Bhujia Sev"/>
    <n v="10"/>
    <n v="2"/>
    <n v="2517"/>
    <n v="25170"/>
    <n v="5034"/>
    <n v="3218"/>
  </r>
  <r>
    <d v="2022-05-01T00:00:00"/>
    <x v="9"/>
    <s v="DJ564"/>
    <n v="11"/>
    <s v="Model Town"/>
    <n v="4"/>
    <x v="1"/>
    <n v="1608"/>
    <n v="4.5"/>
    <s v="Alu Bhujia"/>
    <n v="10"/>
    <n v="2"/>
    <n v="2977"/>
    <n v="29770"/>
    <n v="5954"/>
    <n v="4346"/>
  </r>
  <r>
    <d v="2022-07-01T00:00:00"/>
    <x v="0"/>
    <s v="FJ656"/>
    <n v="29"/>
    <s v="Kapashera"/>
    <n v="4"/>
    <x v="1"/>
    <n v="1918"/>
    <n v="3"/>
    <s v="Chocolate Soan Papdi"/>
    <n v="100"/>
    <n v="20"/>
    <n v="2815"/>
    <n v="281500"/>
    <n v="56300"/>
    <n v="54382"/>
  </r>
  <r>
    <d v="2022-04-01T00:00:00"/>
    <x v="7"/>
    <s v="JC386"/>
    <n v="33"/>
    <s v="Rajouri Garden"/>
    <n v="2"/>
    <x v="3"/>
    <n v="1683"/>
    <n v="1.5"/>
    <s v="Bhelpuri"/>
    <n v="10"/>
    <n v="2"/>
    <n v="2835"/>
    <n v="28350"/>
    <n v="5670"/>
    <n v="3987"/>
  </r>
  <r>
    <d v="2022-12-01T00:00:00"/>
    <x v="4"/>
    <s v="XQ245"/>
    <n v="19"/>
    <s v="Seemapuri"/>
    <n v="1"/>
    <x v="0"/>
    <n v="1694"/>
    <n v="4.5"/>
    <s v="Chana Nut"/>
    <n v="10"/>
    <n v="2"/>
    <n v="2504"/>
    <n v="25040"/>
    <n v="5008"/>
    <n v="3314"/>
  </r>
  <r>
    <d v="2022-03-01T00:00:00"/>
    <x v="3"/>
    <s v="HF725"/>
    <n v="29"/>
    <s v="Kapashera"/>
    <n v="4"/>
    <x v="1"/>
    <n v="1918"/>
    <n v="3"/>
    <s v="Bhujia Sev"/>
    <n v="10"/>
    <n v="2"/>
    <n v="2949"/>
    <n v="29490"/>
    <n v="5898"/>
    <n v="3980"/>
  </r>
  <r>
    <d v="2022-01-01T00:00:00"/>
    <x v="8"/>
    <s v="CU634"/>
    <n v="32"/>
    <s v="Punjabi Bagh"/>
    <n v="2"/>
    <x v="3"/>
    <n v="1535"/>
    <n v="3"/>
    <s v="Chatpata Dal"/>
    <n v="10"/>
    <n v="2"/>
    <n v="2909"/>
    <n v="29090"/>
    <n v="5818"/>
    <n v="4283"/>
  </r>
  <r>
    <d v="2022-02-01T00:00:00"/>
    <x v="5"/>
    <s v="GC839"/>
    <n v="24"/>
    <s v="Saket"/>
    <n v="4"/>
    <x v="1"/>
    <n v="1835"/>
    <n v="4.5"/>
    <s v="Coconut Soan Papdi"/>
    <n v="80"/>
    <n v="10"/>
    <n v="2647"/>
    <n v="211760"/>
    <n v="26470"/>
    <n v="24635"/>
  </r>
  <r>
    <d v="2022-02-01T00:00:00"/>
    <x v="5"/>
    <s v="GQ303"/>
    <n v="22"/>
    <s v="Hauz Khas"/>
    <n v="4"/>
    <x v="1"/>
    <n v="1882"/>
    <n v="4.5"/>
    <s v="Coconut Soan Papdi"/>
    <n v="80"/>
    <n v="10"/>
    <n v="2985"/>
    <n v="238800"/>
    <n v="29850"/>
    <n v="27968"/>
  </r>
  <r>
    <d v="2022-05-01T00:00:00"/>
    <x v="9"/>
    <s v="DG149"/>
    <n v="17"/>
    <s v="Rohini"/>
    <n v="4"/>
    <x v="1"/>
    <n v="1673"/>
    <n v="3"/>
    <s v="Haldiram Dal Biji"/>
    <n v="10"/>
    <n v="2"/>
    <n v="2918"/>
    <n v="29180"/>
    <n v="5836"/>
    <n v="4163"/>
  </r>
  <r>
    <d v="2022-07-01T00:00:00"/>
    <x v="0"/>
    <s v="OX553"/>
    <n v="2"/>
    <s v="Karol Bagh"/>
    <n v="2"/>
    <x v="3"/>
    <n v="1981"/>
    <n v="1.5"/>
    <s v="Chana Choor"/>
    <n v="10"/>
    <n v="2"/>
    <n v="2840"/>
    <n v="28400"/>
    <n v="5680"/>
    <n v="3699"/>
  </r>
  <r>
    <d v="2022-12-01T00:00:00"/>
    <x v="4"/>
    <s v="XG208"/>
    <n v="32"/>
    <s v="Punjabi Bagh"/>
    <n v="3"/>
    <x v="2"/>
    <n v="1816"/>
    <n v="4.5"/>
    <s v="Chana Cracker"/>
    <n v="10"/>
    <n v="2"/>
    <n v="2782"/>
    <n v="27820"/>
    <n v="5564"/>
    <n v="3748"/>
  </r>
  <r>
    <d v="2022-01-01T00:00:00"/>
    <x v="8"/>
    <s v="QN766"/>
    <n v="3"/>
    <s v="Kotwali"/>
    <n v="2"/>
    <x v="3"/>
    <n v="1770"/>
    <n v="1.5"/>
    <s v="Alu Bhujia"/>
    <n v="10"/>
    <n v="2"/>
    <n v="2995"/>
    <n v="29950"/>
    <n v="5990"/>
    <n v="4220"/>
  </r>
  <r>
    <d v="2022-04-01T00:00:00"/>
    <x v="7"/>
    <s v="DG149"/>
    <n v="17"/>
    <s v="Rohini"/>
    <n v="4"/>
    <x v="1"/>
    <n v="1673"/>
    <n v="3"/>
    <s v="Badam Halwa"/>
    <n v="50"/>
    <n v="10"/>
    <n v="2912"/>
    <n v="145600"/>
    <n v="29120"/>
    <n v="27447"/>
  </r>
  <r>
    <d v="2022-03-01T00:00:00"/>
    <x v="3"/>
    <s v="FY655"/>
    <n v="22"/>
    <s v="Hauz Khas"/>
    <n v="1"/>
    <x v="0"/>
    <n v="1796"/>
    <n v="3"/>
    <s v="Chana Nut"/>
    <n v="10"/>
    <n v="2"/>
    <n v="2874"/>
    <n v="28740"/>
    <n v="5748"/>
    <n v="3952"/>
  </r>
  <r>
    <d v="2022-07-01T00:00:00"/>
    <x v="0"/>
    <s v="XG208"/>
    <n v="32"/>
    <s v="Punjabi Bagh"/>
    <n v="3"/>
    <x v="2"/>
    <n v="1816"/>
    <n v="4.5"/>
    <s v="Chana Choor"/>
    <n v="10"/>
    <n v="2"/>
    <n v="2605"/>
    <n v="26050"/>
    <n v="5210"/>
    <n v="3394"/>
  </r>
  <r>
    <d v="2022-04-01T00:00:00"/>
    <x v="7"/>
    <s v="DD908"/>
    <n v="11"/>
    <s v="Model Town"/>
    <n v="3"/>
    <x v="2"/>
    <n v="1885"/>
    <n v="1.5"/>
    <s v="All in One"/>
    <n v="10"/>
    <n v="2"/>
    <n v="2671"/>
    <n v="26710"/>
    <n v="5342"/>
    <n v="3457"/>
  </r>
  <r>
    <d v="2022-08-01T00:00:00"/>
    <x v="2"/>
    <s v="QN168"/>
    <n v="25"/>
    <s v="Defence Colony"/>
    <n v="4"/>
    <x v="1"/>
    <n v="1669"/>
    <n v="4.5"/>
    <s v="Chana Choor"/>
    <n v="10"/>
    <n v="2"/>
    <n v="2527"/>
    <n v="25270"/>
    <n v="5054"/>
    <n v="3385"/>
  </r>
  <r>
    <d v="2022-02-01T00:00:00"/>
    <x v="5"/>
    <s v="CU634"/>
    <n v="32"/>
    <s v="Punjabi Bagh"/>
    <n v="2"/>
    <x v="3"/>
    <n v="1535"/>
    <n v="3"/>
    <s v="Bhujia Sev"/>
    <n v="10"/>
    <n v="2"/>
    <n v="2903"/>
    <n v="29030"/>
    <n v="5806"/>
    <n v="4271"/>
  </r>
  <r>
    <d v="2022-11-01T00:00:00"/>
    <x v="6"/>
    <s v="BX313"/>
    <n v="30"/>
    <s v="Najafgarh"/>
    <n v="2"/>
    <x v="3"/>
    <n v="1899"/>
    <n v="3"/>
    <s v="Bhavnagri Gathiya"/>
    <n v="20"/>
    <n v="2"/>
    <n v="2681"/>
    <n v="53620"/>
    <n v="5362"/>
    <n v="3463"/>
  </r>
  <r>
    <d v="2022-01-01T00:00:00"/>
    <x v="8"/>
    <s v="GQ303"/>
    <n v="22"/>
    <s v="Hauz Khas"/>
    <n v="4"/>
    <x v="1"/>
    <n v="1882"/>
    <n v="4.5"/>
    <s v="Chana Choor"/>
    <n v="10"/>
    <n v="2"/>
    <n v="2697"/>
    <n v="26970"/>
    <n v="5394"/>
    <n v="3512"/>
  </r>
  <r>
    <d v="2022-10-01T00:00:00"/>
    <x v="1"/>
    <s v="XQ245"/>
    <n v="19"/>
    <s v="Seemapuri"/>
    <n v="1"/>
    <x v="0"/>
    <n v="1694"/>
    <n v="4.5"/>
    <s v="Cornflakes"/>
    <n v="10"/>
    <n v="2"/>
    <n v="2528"/>
    <n v="25280"/>
    <n v="5056"/>
    <n v="3362"/>
  </r>
  <r>
    <d v="2022-02-01T00:00:00"/>
    <x v="5"/>
    <s v="GP251"/>
    <n v="16"/>
    <s v="Kanjhawala"/>
    <n v="4"/>
    <x v="1"/>
    <n v="1796"/>
    <n v="3"/>
    <s v="Cornflakes"/>
    <n v="10"/>
    <n v="2"/>
    <n v="2961"/>
    <n v="29610"/>
    <n v="5922"/>
    <n v="4126"/>
  </r>
  <r>
    <d v="2022-07-01T00:00:00"/>
    <x v="0"/>
    <s v="EB103"/>
    <n v="21"/>
    <s v="Vivek Vihar"/>
    <n v="2"/>
    <x v="3"/>
    <n v="1677"/>
    <n v="1.5"/>
    <s v="Chatpata Dal"/>
    <n v="10"/>
    <n v="2"/>
    <n v="2794"/>
    <n v="27940"/>
    <n v="5588"/>
    <n v="3911"/>
  </r>
  <r>
    <d v="2022-03-01T00:00:00"/>
    <x v="3"/>
    <s v="UH559"/>
    <n v="26"/>
    <s v="Kalkaji"/>
    <n v="1"/>
    <x v="0"/>
    <n v="1570"/>
    <n v="4.5"/>
    <s v="Mast Chaat Namkeen"/>
    <n v="20"/>
    <n v="2"/>
    <n v="2790"/>
    <n v="55800"/>
    <n v="5580"/>
    <n v="4010"/>
  </r>
  <r>
    <d v="2022-08-01T00:00:00"/>
    <x v="2"/>
    <s v="OH042"/>
    <n v="3"/>
    <s v="Kotwali"/>
    <n v="2"/>
    <x v="3"/>
    <n v="1770"/>
    <n v="1.5"/>
    <s v="Diet Chiwda"/>
    <n v="10"/>
    <n v="2"/>
    <n v="2593"/>
    <n v="25930"/>
    <n v="5186"/>
    <n v="3416"/>
  </r>
  <r>
    <d v="2022-06-01T00:00:00"/>
    <x v="10"/>
    <s v="VA590"/>
    <n v="16"/>
    <s v="Kanjhawala"/>
    <n v="4"/>
    <x v="1"/>
    <n v="1796"/>
    <n v="3"/>
    <s v="Chatpata Dal"/>
    <n v="10"/>
    <n v="2"/>
    <n v="2705"/>
    <n v="27050"/>
    <n v="5410"/>
    <n v="3614"/>
  </r>
  <r>
    <d v="2022-09-01T00:00:00"/>
    <x v="11"/>
    <s v="AY470"/>
    <n v="6"/>
    <s v="Preet Vihar"/>
    <n v="3"/>
    <x v="2"/>
    <n v="1891"/>
    <n v="4.5"/>
    <s v="Mast Chaat Namkeen"/>
    <n v="20"/>
    <n v="2"/>
    <n v="2700"/>
    <n v="54000"/>
    <n v="5400"/>
    <n v="3509"/>
  </r>
  <r>
    <d v="2022-07-01T00:00:00"/>
    <x v="0"/>
    <s v="HC824"/>
    <n v="9"/>
    <s v="Vasant Vihar"/>
    <n v="3"/>
    <x v="2"/>
    <n v="1897"/>
    <n v="1.5"/>
    <s v="Badam Halwa"/>
    <n v="50"/>
    <n v="10"/>
    <n v="2666"/>
    <n v="133300"/>
    <n v="26660"/>
    <n v="24763"/>
  </r>
  <r>
    <d v="2022-03-01T00:00:00"/>
    <x v="3"/>
    <s v="TQ689"/>
    <n v="23"/>
    <s v="Mehrauli"/>
    <n v="2"/>
    <x v="3"/>
    <n v="1672"/>
    <n v="4.5"/>
    <s v="Chocolate Soan Papdi"/>
    <n v="100"/>
    <n v="20"/>
    <n v="2744"/>
    <n v="274400"/>
    <n v="54880"/>
    <n v="53208"/>
  </r>
  <r>
    <d v="2022-06-01T00:00:00"/>
    <x v="10"/>
    <s v="GZ969"/>
    <n v="5"/>
    <s v="Mayur Vihar"/>
    <n v="4"/>
    <x v="1"/>
    <n v="1618"/>
    <n v="3"/>
    <s v="Mast Chaat Namkeen"/>
    <n v="20"/>
    <n v="2"/>
    <n v="2740"/>
    <n v="54800"/>
    <n v="5480"/>
    <n v="3862"/>
  </r>
  <r>
    <d v="2022-06-01T00:00:00"/>
    <x v="10"/>
    <s v="DD908"/>
    <n v="11"/>
    <s v="Model Town"/>
    <n v="3"/>
    <x v="2"/>
    <n v="1885"/>
    <n v="1.5"/>
    <s v="Chana Choor"/>
    <n v="10"/>
    <n v="2"/>
    <n v="2972"/>
    <n v="29720"/>
    <n v="5944"/>
    <n v="4059"/>
  </r>
  <r>
    <d v="2022-10-01T00:00:00"/>
    <x v="1"/>
    <s v="XG208"/>
    <n v="32"/>
    <s v="Punjabi Bagh"/>
    <n v="3"/>
    <x v="2"/>
    <n v="1816"/>
    <n v="4.5"/>
    <s v="Haldiram Dal Biji"/>
    <n v="10"/>
    <n v="2"/>
    <n v="2868"/>
    <n v="28680"/>
    <n v="5736"/>
    <n v="3920"/>
  </r>
  <r>
    <d v="2022-09-01T00:00:00"/>
    <x v="11"/>
    <s v="JW515"/>
    <n v="11"/>
    <s v="Model Town"/>
    <n v="1"/>
    <x v="0"/>
    <n v="1570"/>
    <n v="3"/>
    <s v="All in One"/>
    <n v="10"/>
    <n v="2"/>
    <n v="2625"/>
    <n v="26250"/>
    <n v="5250"/>
    <n v="3680"/>
  </r>
  <r>
    <d v="2022-10-01T00:00:00"/>
    <x v="1"/>
    <s v="XQ245"/>
    <n v="19"/>
    <s v="Seemapuri"/>
    <n v="1"/>
    <x v="0"/>
    <n v="1694"/>
    <n v="4.5"/>
    <s v="Bhelpuri"/>
    <n v="10"/>
    <n v="2"/>
    <n v="2512"/>
    <n v="25120"/>
    <n v="5024"/>
    <n v="3330"/>
  </r>
  <r>
    <d v="2022-11-01T00:00:00"/>
    <x v="6"/>
    <s v="BG875"/>
    <n v="31"/>
    <s v="Patel Nagar"/>
    <n v="1"/>
    <x v="0"/>
    <n v="1851"/>
    <n v="4.5"/>
    <s v="Bhujia Sev"/>
    <n v="10"/>
    <n v="2"/>
    <n v="2838"/>
    <n v="28380"/>
    <n v="5676"/>
    <n v="3825"/>
  </r>
  <r>
    <d v="2022-12-01T00:00:00"/>
    <x v="4"/>
    <s v="GP251"/>
    <n v="16"/>
    <s v="Kanjhawala"/>
    <n v="4"/>
    <x v="1"/>
    <n v="1796"/>
    <n v="3"/>
    <s v="Chatpata Dal"/>
    <n v="10"/>
    <n v="2"/>
    <n v="2580"/>
    <n v="25800"/>
    <n v="5160"/>
    <n v="3364"/>
  </r>
  <r>
    <d v="2022-04-01T00:00:00"/>
    <x v="7"/>
    <s v="OX553"/>
    <n v="2"/>
    <s v="Karol Bagh"/>
    <n v="2"/>
    <x v="3"/>
    <n v="1981"/>
    <n v="1.5"/>
    <s v="All in One"/>
    <n v="10"/>
    <n v="2"/>
    <n v="2858"/>
    <n v="28580"/>
    <n v="5716"/>
    <n v="3735"/>
  </r>
  <r>
    <d v="2022-03-01T00:00:00"/>
    <x v="3"/>
    <s v="JW515"/>
    <n v="11"/>
    <s v="Model Town"/>
    <n v="1"/>
    <x v="0"/>
    <n v="1570"/>
    <n v="3"/>
    <s v="BANANA Wafers"/>
    <n v="40"/>
    <n v="5"/>
    <n v="2675"/>
    <n v="107000"/>
    <n v="13375"/>
    <n v="11805"/>
  </r>
  <r>
    <d v="2022-12-01T00:00:00"/>
    <x v="4"/>
    <s v="OH042"/>
    <n v="3"/>
    <s v="Kotwali"/>
    <n v="2"/>
    <x v="3"/>
    <n v="1770"/>
    <n v="1.5"/>
    <s v="All in One"/>
    <n v="10"/>
    <n v="2"/>
    <n v="2726"/>
    <n v="27260"/>
    <n v="5452"/>
    <n v="3682"/>
  </r>
  <r>
    <d v="2022-07-01T00:00:00"/>
    <x v="0"/>
    <s v="GP251"/>
    <n v="16"/>
    <s v="Kanjhawala"/>
    <n v="4"/>
    <x v="1"/>
    <n v="1796"/>
    <n v="3"/>
    <s v="BANANA Wafers"/>
    <n v="40"/>
    <n v="5"/>
    <n v="2673"/>
    <n v="106920"/>
    <n v="13365"/>
    <n v="11569"/>
  </r>
  <r>
    <d v="2022-06-01T00:00:00"/>
    <x v="10"/>
    <s v="DE084"/>
    <n v="7"/>
    <s v="Chanakyapuri"/>
    <n v="3"/>
    <x v="2"/>
    <n v="1758"/>
    <n v="1.5"/>
    <s v="Chana Nut"/>
    <n v="10"/>
    <n v="2"/>
    <n v="2539"/>
    <n v="25390"/>
    <n v="5078"/>
    <n v="3320"/>
  </r>
  <r>
    <d v="2022-04-01T00:00:00"/>
    <x v="7"/>
    <s v="PI571"/>
    <n v="21"/>
    <s v="Vivek Vihar"/>
    <n v="1"/>
    <x v="0"/>
    <n v="1679"/>
    <n v="3"/>
    <s v="Mast Chaat Namkeen"/>
    <n v="20"/>
    <n v="2"/>
    <n v="2700"/>
    <n v="54000"/>
    <n v="5400"/>
    <n v="3721"/>
  </r>
  <r>
    <d v="2022-03-01T00:00:00"/>
    <x v="3"/>
    <s v="MI649"/>
    <n v="20"/>
    <s v="Shahdara"/>
    <n v="2"/>
    <x v="3"/>
    <n v="1924"/>
    <n v="3"/>
    <s v="Chana Choor"/>
    <n v="10"/>
    <n v="2"/>
    <n v="2774"/>
    <n v="27740"/>
    <n v="5548"/>
    <n v="3624"/>
  </r>
  <r>
    <d v="2022-12-01T00:00:00"/>
    <x v="4"/>
    <s v="XD339"/>
    <n v="5"/>
    <s v="Mayur Vihar"/>
    <n v="4"/>
    <x v="1"/>
    <n v="1618"/>
    <n v="3"/>
    <s v="Cham Cham"/>
    <n v="50"/>
    <n v="10"/>
    <n v="2632"/>
    <n v="131600"/>
    <n v="26320"/>
    <n v="24702"/>
  </r>
  <r>
    <d v="2022-12-01T00:00:00"/>
    <x v="4"/>
    <s v="UR318"/>
    <n v="16"/>
    <s v="Kanjhawala"/>
    <n v="4"/>
    <x v="1"/>
    <n v="1796"/>
    <n v="3"/>
    <s v="Haldiram Dal Biji"/>
    <n v="10"/>
    <n v="2"/>
    <n v="2917"/>
    <n v="29170"/>
    <n v="5834"/>
    <n v="4038"/>
  </r>
  <r>
    <d v="2022-08-01T00:00:00"/>
    <x v="2"/>
    <s v="JC386"/>
    <n v="33"/>
    <s v="Rajouri Garden"/>
    <n v="2"/>
    <x v="3"/>
    <n v="1683"/>
    <n v="1.5"/>
    <s v="Bhelpuri"/>
    <n v="10"/>
    <n v="2"/>
    <n v="2584"/>
    <n v="25840"/>
    <n v="5168"/>
    <n v="3485"/>
  </r>
  <r>
    <d v="2022-02-01T00:00:00"/>
    <x v="5"/>
    <s v="CU634"/>
    <n v="32"/>
    <s v="Punjabi Bagh"/>
    <n v="2"/>
    <x v="3"/>
    <n v="1535"/>
    <n v="3"/>
    <s v="Cham Cham"/>
    <n v="50"/>
    <n v="10"/>
    <n v="2969"/>
    <n v="148450"/>
    <n v="29690"/>
    <n v="28155"/>
  </r>
  <r>
    <d v="2022-06-01T00:00:00"/>
    <x v="10"/>
    <s v="GP251"/>
    <n v="16"/>
    <s v="Kanjhawala"/>
    <n v="4"/>
    <x v="1"/>
    <n v="1796"/>
    <n v="3"/>
    <s v="Chana Choor"/>
    <n v="10"/>
    <n v="2"/>
    <n v="2934"/>
    <n v="29340"/>
    <n v="5868"/>
    <n v="4072"/>
  </r>
  <r>
    <d v="2022-12-01T00:00:00"/>
    <x v="4"/>
    <s v="GC839"/>
    <n v="24"/>
    <s v="Saket"/>
    <n v="4"/>
    <x v="1"/>
    <n v="1835"/>
    <n v="4.5"/>
    <s v="Chana Cracker"/>
    <n v="10"/>
    <n v="2"/>
    <n v="2634"/>
    <n v="26340"/>
    <n v="5268"/>
    <n v="3433"/>
  </r>
  <r>
    <d v="2022-08-01T00:00:00"/>
    <x v="2"/>
    <s v="GZ969"/>
    <n v="5"/>
    <s v="Mayur Vihar"/>
    <n v="4"/>
    <x v="1"/>
    <n v="1618"/>
    <n v="3"/>
    <s v="Alu Bhujia"/>
    <n v="10"/>
    <n v="2"/>
    <n v="2950"/>
    <n v="29500"/>
    <n v="5900"/>
    <n v="4282"/>
  </r>
  <r>
    <d v="2022-04-01T00:00:00"/>
    <x v="7"/>
    <s v="DG149"/>
    <n v="17"/>
    <s v="Rohini"/>
    <n v="4"/>
    <x v="1"/>
    <n v="1673"/>
    <n v="3"/>
    <s v="Mast Chaat Namkeen"/>
    <n v="20"/>
    <n v="2"/>
    <n v="2509"/>
    <n v="50180"/>
    <n v="5018"/>
    <n v="3345"/>
  </r>
  <r>
    <d v="2022-10-01T00:00:00"/>
    <x v="1"/>
    <s v="GO796"/>
    <n v="12"/>
    <s v="Narela"/>
    <n v="4"/>
    <x v="1"/>
    <n v="1981"/>
    <n v="1.5"/>
    <s v="Alu Bhujia"/>
    <n v="10"/>
    <n v="2"/>
    <n v="2914"/>
    <n v="29140"/>
    <n v="5828"/>
    <n v="3847"/>
  </r>
  <r>
    <d v="2022-12-01T00:00:00"/>
    <x v="4"/>
    <s v="GQ303"/>
    <n v="22"/>
    <s v="Hauz Khas"/>
    <n v="4"/>
    <x v="1"/>
    <n v="1882"/>
    <n v="4.5"/>
    <s v="Diet Chiwda"/>
    <n v="10"/>
    <n v="2"/>
    <n v="2570"/>
    <n v="25700"/>
    <n v="5140"/>
    <n v="3258"/>
  </r>
  <r>
    <d v="2022-05-01T00:00:00"/>
    <x v="9"/>
    <s v="TQ689"/>
    <n v="23"/>
    <s v="Mehrauli"/>
    <n v="2"/>
    <x v="3"/>
    <n v="1672"/>
    <n v="4.5"/>
    <s v="Bhelpuri"/>
    <n v="10"/>
    <n v="2"/>
    <n v="2935"/>
    <n v="29350"/>
    <n v="5870"/>
    <n v="4198"/>
  </r>
  <r>
    <d v="2022-12-01T00:00:00"/>
    <x v="4"/>
    <s v="TQ689"/>
    <n v="23"/>
    <s v="Mehrauli"/>
    <n v="2"/>
    <x v="3"/>
    <n v="1672"/>
    <n v="4.5"/>
    <s v="Alu Bhujia"/>
    <n v="10"/>
    <n v="2"/>
    <n v="2844"/>
    <n v="28440"/>
    <n v="5688"/>
    <n v="4016"/>
  </r>
  <r>
    <d v="2022-12-01T00:00:00"/>
    <x v="4"/>
    <s v="MI649"/>
    <n v="20"/>
    <s v="Shahdara"/>
    <n v="2"/>
    <x v="3"/>
    <n v="1924"/>
    <n v="3"/>
    <s v="All in One"/>
    <n v="10"/>
    <n v="2"/>
    <n v="2687"/>
    <n v="26870"/>
    <n v="5374"/>
    <n v="3450"/>
  </r>
  <r>
    <d v="2022-05-01T00:00:00"/>
    <x v="9"/>
    <s v="VT182"/>
    <n v="18"/>
    <s v="Saraswati Vihar"/>
    <n v="3"/>
    <x v="2"/>
    <n v="1977"/>
    <n v="1.5"/>
    <s v="Coconut Soan Papdi"/>
    <n v="80"/>
    <n v="10"/>
    <n v="2635"/>
    <n v="210800"/>
    <n v="26350"/>
    <n v="24373"/>
  </r>
  <r>
    <d v="2022-02-01T00:00:00"/>
    <x v="5"/>
    <s v="LL698"/>
    <n v="4"/>
    <s v="Gandhi Nagar"/>
    <n v="2"/>
    <x v="3"/>
    <n v="1958"/>
    <n v="1.5"/>
    <s v="Chana Choor"/>
    <n v="10"/>
    <n v="2"/>
    <n v="2786"/>
    <n v="27860"/>
    <n v="5572"/>
    <n v="3614"/>
  </r>
  <r>
    <d v="2022-06-01T00:00:00"/>
    <x v="10"/>
    <s v="HC824"/>
    <n v="9"/>
    <s v="Vasant Vihar"/>
    <n v="3"/>
    <x v="2"/>
    <n v="1897"/>
    <n v="1.5"/>
    <s v="All in One"/>
    <n v="10"/>
    <n v="2"/>
    <n v="2917"/>
    <n v="29170"/>
    <n v="5834"/>
    <n v="3937"/>
  </r>
  <r>
    <d v="2022-04-01T00:00:00"/>
    <x v="7"/>
    <s v="WS277"/>
    <n v="24"/>
    <s v="Saket"/>
    <n v="4"/>
    <x v="1"/>
    <n v="1835"/>
    <n v="4.5"/>
    <s v="Chana Nut"/>
    <n v="10"/>
    <n v="2"/>
    <n v="2574"/>
    <n v="25740"/>
    <n v="5148"/>
    <n v="3313"/>
  </r>
  <r>
    <d v="2022-04-01T00:00:00"/>
    <x v="7"/>
    <s v="OX553"/>
    <n v="2"/>
    <s v="Karol Bagh"/>
    <n v="2"/>
    <x v="3"/>
    <n v="1981"/>
    <n v="1.5"/>
    <s v="All in One"/>
    <n v="10"/>
    <n v="2"/>
    <n v="2814"/>
    <n v="28140"/>
    <n v="5628"/>
    <n v="3647"/>
  </r>
  <r>
    <d v="2022-08-01T00:00:00"/>
    <x v="2"/>
    <s v="DE084"/>
    <n v="7"/>
    <s v="Chanakyapuri"/>
    <n v="3"/>
    <x v="2"/>
    <n v="1758"/>
    <n v="1.5"/>
    <s v="Cornflakes"/>
    <n v="10"/>
    <n v="2"/>
    <n v="2817"/>
    <n v="28170"/>
    <n v="5634"/>
    <n v="3876"/>
  </r>
  <r>
    <d v="2022-08-01T00:00:00"/>
    <x v="2"/>
    <s v="XD339"/>
    <n v="5"/>
    <s v="Mayur Vihar"/>
    <n v="4"/>
    <x v="1"/>
    <n v="1618"/>
    <n v="3"/>
    <s v="Bhelpuri"/>
    <n v="10"/>
    <n v="2"/>
    <n v="2791"/>
    <n v="27910"/>
    <n v="5582"/>
    <n v="3964"/>
  </r>
  <r>
    <d v="2022-05-01T00:00:00"/>
    <x v="9"/>
    <s v="GZ969"/>
    <n v="5"/>
    <s v="Mayur Vihar"/>
    <n v="4"/>
    <x v="1"/>
    <n v="1618"/>
    <n v="3"/>
    <s v="Haldiram Dal Biji"/>
    <n v="10"/>
    <n v="2"/>
    <n v="2809"/>
    <n v="28090"/>
    <n v="5618"/>
    <n v="4000"/>
  </r>
  <r>
    <d v="2022-05-01T00:00:00"/>
    <x v="9"/>
    <s v="SX976"/>
    <n v="18"/>
    <s v="Saraswati Vihar"/>
    <n v="1"/>
    <x v="0"/>
    <n v="1718"/>
    <n v="3"/>
    <s v="Chocolate Soan Papdi"/>
    <n v="100"/>
    <n v="20"/>
    <n v="2555"/>
    <n v="255500"/>
    <n v="51100"/>
    <n v="49382"/>
  </r>
  <r>
    <d v="2022-09-01T00:00:00"/>
    <x v="11"/>
    <s v="GO796"/>
    <n v="12"/>
    <s v="Narela"/>
    <n v="4"/>
    <x v="1"/>
    <n v="1981"/>
    <n v="1.5"/>
    <s v="Mast Chaat Namkeen"/>
    <n v="20"/>
    <n v="2"/>
    <n v="2936"/>
    <n v="58720"/>
    <n v="5872"/>
    <n v="3891"/>
  </r>
  <r>
    <d v="2022-10-01T00:00:00"/>
    <x v="1"/>
    <s v="IJ768"/>
    <n v="23"/>
    <s v="Mehrauli"/>
    <n v="3"/>
    <x v="2"/>
    <n v="1640"/>
    <n v="3"/>
    <s v="Cornflakes"/>
    <n v="10"/>
    <n v="2"/>
    <n v="2916"/>
    <n v="29160"/>
    <n v="5832"/>
    <n v="4192"/>
  </r>
  <r>
    <d v="2022-04-01T00:00:00"/>
    <x v="7"/>
    <s v="OH042"/>
    <n v="3"/>
    <s v="Kotwali"/>
    <n v="2"/>
    <x v="3"/>
    <n v="1770"/>
    <n v="1.5"/>
    <s v="All in One"/>
    <n v="10"/>
    <n v="2"/>
    <n v="2937"/>
    <n v="29370"/>
    <n v="5874"/>
    <n v="4104"/>
  </r>
  <r>
    <d v="2022-11-01T00:00:00"/>
    <x v="6"/>
    <s v="WS277"/>
    <n v="24"/>
    <s v="Saket"/>
    <n v="4"/>
    <x v="1"/>
    <n v="1835"/>
    <n v="4.5"/>
    <s v="Cham Cham"/>
    <n v="50"/>
    <n v="10"/>
    <n v="2560"/>
    <n v="128000"/>
    <n v="25600"/>
    <n v="23765"/>
  </r>
  <r>
    <d v="2022-07-01T00:00:00"/>
    <x v="0"/>
    <s v="DJ564"/>
    <n v="11"/>
    <s v="Model Town"/>
    <n v="4"/>
    <x v="1"/>
    <n v="1608"/>
    <n v="4.5"/>
    <s v="Chocolate Soan Papdi"/>
    <n v="100"/>
    <n v="20"/>
    <n v="2856"/>
    <n v="285600"/>
    <n v="57120"/>
    <n v="55512"/>
  </r>
  <r>
    <d v="2022-10-01T00:00:00"/>
    <x v="1"/>
    <s v="UH559"/>
    <n v="26"/>
    <s v="Kalkaji"/>
    <n v="1"/>
    <x v="0"/>
    <n v="1570"/>
    <n v="4.5"/>
    <s v="All in One"/>
    <n v="10"/>
    <n v="2"/>
    <n v="2925"/>
    <n v="29250"/>
    <n v="5850"/>
    <n v="4280"/>
  </r>
  <r>
    <d v="2022-07-01T00:00:00"/>
    <x v="0"/>
    <s v="IX960"/>
    <n v="12"/>
    <s v="Narela"/>
    <n v="4"/>
    <x v="1"/>
    <n v="1981"/>
    <n v="1.5"/>
    <s v="BANANA Wafers"/>
    <n v="40"/>
    <n v="5"/>
    <n v="2670"/>
    <n v="106800"/>
    <n v="13350"/>
    <n v="11369"/>
  </r>
  <r>
    <d v="2022-04-01T00:00:00"/>
    <x v="7"/>
    <s v="QW472"/>
    <n v="18"/>
    <s v="Saraswati Vihar"/>
    <n v="1"/>
    <x v="0"/>
    <n v="1718"/>
    <n v="3"/>
    <s v="Chana Cracker"/>
    <n v="10"/>
    <n v="2"/>
    <n v="2788"/>
    <n v="27880"/>
    <n v="5576"/>
    <n v="3858"/>
  </r>
  <r>
    <d v="2022-11-01T00:00:00"/>
    <x v="6"/>
    <s v="VA590"/>
    <n v="16"/>
    <s v="Kanjhawala"/>
    <n v="4"/>
    <x v="1"/>
    <n v="1796"/>
    <n v="3"/>
    <s v="Chocolate Soan Papdi"/>
    <n v="100"/>
    <n v="20"/>
    <n v="2772"/>
    <n v="277200"/>
    <n v="55440"/>
    <n v="53644"/>
  </r>
  <r>
    <d v="2022-08-01T00:00:00"/>
    <x v="2"/>
    <s v="VC058"/>
    <n v="1"/>
    <s v="Civil Lines"/>
    <n v="1"/>
    <x v="0"/>
    <n v="1927"/>
    <n v="1.5"/>
    <s v="Cornflakes"/>
    <n v="10"/>
    <n v="2"/>
    <n v="2930"/>
    <n v="29300"/>
    <n v="5860"/>
    <n v="3933"/>
  </r>
  <r>
    <d v="2022-01-01T00:00:00"/>
    <x v="8"/>
    <s v="GZ969"/>
    <n v="5"/>
    <s v="Mayur Vihar"/>
    <n v="4"/>
    <x v="1"/>
    <n v="1618"/>
    <n v="3"/>
    <s v="Chana Cracker"/>
    <n v="10"/>
    <n v="2"/>
    <n v="2728"/>
    <n v="27280"/>
    <n v="5456"/>
    <n v="3838"/>
  </r>
  <r>
    <d v="2022-09-01T00:00:00"/>
    <x v="11"/>
    <s v="XD339"/>
    <n v="5"/>
    <s v="Mayur Vihar"/>
    <n v="4"/>
    <x v="1"/>
    <n v="1618"/>
    <n v="3"/>
    <s v="Chana Choor"/>
    <n v="10"/>
    <n v="2"/>
    <n v="2921"/>
    <n v="29210"/>
    <n v="5842"/>
    <n v="4224"/>
  </r>
  <r>
    <d v="2022-02-01T00:00:00"/>
    <x v="5"/>
    <s v="VC058"/>
    <n v="1"/>
    <s v="Civil Lines"/>
    <n v="1"/>
    <x v="0"/>
    <n v="1927"/>
    <n v="1.5"/>
    <s v="Chocolate Soan Papdi"/>
    <n v="100"/>
    <n v="20"/>
    <n v="2563"/>
    <n v="256300"/>
    <n v="51260"/>
    <n v="49333"/>
  </r>
  <r>
    <d v="2022-11-01T00:00:00"/>
    <x v="6"/>
    <s v="XD339"/>
    <n v="5"/>
    <s v="Mayur Vihar"/>
    <n v="4"/>
    <x v="1"/>
    <n v="1618"/>
    <n v="3"/>
    <s v="Chocolate Soan Papdi"/>
    <n v="100"/>
    <n v="20"/>
    <n v="2546"/>
    <n v="254600"/>
    <n v="50920"/>
    <n v="49302"/>
  </r>
  <r>
    <d v="2022-05-01T00:00:00"/>
    <x v="9"/>
    <s v="SX976"/>
    <n v="18"/>
    <s v="Saraswati Vihar"/>
    <n v="1"/>
    <x v="0"/>
    <n v="1718"/>
    <n v="3"/>
    <s v="Diet Chiwda"/>
    <n v="10"/>
    <n v="2"/>
    <n v="2860"/>
    <n v="28600"/>
    <n v="5720"/>
    <n v="4002"/>
  </r>
  <r>
    <d v="2022-03-01T00:00:00"/>
    <x v="3"/>
    <s v="IX960"/>
    <n v="12"/>
    <s v="Narela"/>
    <n v="4"/>
    <x v="1"/>
    <n v="1981"/>
    <n v="1.5"/>
    <s v="Diet Chiwda"/>
    <n v="10"/>
    <n v="2"/>
    <n v="2558"/>
    <n v="25580"/>
    <n v="5116"/>
    <n v="3135"/>
  </r>
  <r>
    <d v="2022-10-01T00:00:00"/>
    <x v="1"/>
    <s v="UI625"/>
    <n v="5"/>
    <s v="Mayur Vihar"/>
    <n v="4"/>
    <x v="1"/>
    <n v="1618"/>
    <n v="3"/>
    <s v="Bhujia Sev"/>
    <n v="10"/>
    <n v="2"/>
    <n v="2547"/>
    <n v="25470"/>
    <n v="5094"/>
    <n v="3476"/>
  </r>
  <r>
    <d v="2022-03-01T00:00:00"/>
    <x v="3"/>
    <s v="TZ533"/>
    <n v="25"/>
    <s v="Defence Colony"/>
    <n v="2"/>
    <x v="3"/>
    <n v="1968"/>
    <n v="4.5"/>
    <s v="Alu Bhujia"/>
    <n v="10"/>
    <n v="2"/>
    <n v="2530"/>
    <n v="25300"/>
    <n v="5060"/>
    <n v="3092"/>
  </r>
  <r>
    <d v="2022-01-01T00:00:00"/>
    <x v="8"/>
    <s v="GP251"/>
    <n v="16"/>
    <s v="Kanjhawala"/>
    <n v="4"/>
    <x v="1"/>
    <n v="1796"/>
    <n v="3"/>
    <s v="Chatpata Dal"/>
    <n v="10"/>
    <n v="2"/>
    <n v="2749"/>
    <n v="27490"/>
    <n v="5498"/>
    <n v="3702"/>
  </r>
  <r>
    <d v="2022-02-01T00:00:00"/>
    <x v="5"/>
    <s v="EY601"/>
    <n v="30"/>
    <s v="Najafgarh"/>
    <n v="2"/>
    <x v="3"/>
    <n v="1899"/>
    <n v="3"/>
    <s v="Mast Chaat Namkeen"/>
    <n v="20"/>
    <n v="2"/>
    <n v="2546"/>
    <n v="50920"/>
    <n v="5092"/>
    <n v="3193"/>
  </r>
  <r>
    <d v="2022-06-01T00:00:00"/>
    <x v="10"/>
    <s v="TQ689"/>
    <n v="23"/>
    <s v="Mehrauli"/>
    <n v="2"/>
    <x v="3"/>
    <n v="1672"/>
    <n v="4.5"/>
    <s v="Alu Bhujia"/>
    <n v="10"/>
    <n v="2"/>
    <n v="2530"/>
    <n v="25300"/>
    <n v="5060"/>
    <n v="3388"/>
  </r>
  <r>
    <d v="2022-09-01T00:00:00"/>
    <x v="11"/>
    <s v="ES767"/>
    <n v="5"/>
    <s v="Mayur Vihar"/>
    <n v="3"/>
    <x v="2"/>
    <n v="1968"/>
    <n v="4.5"/>
    <s v="Bhavnagri Gathiya"/>
    <n v="20"/>
    <n v="2"/>
    <n v="2978"/>
    <n v="59560"/>
    <n v="5956"/>
    <n v="3988"/>
  </r>
  <r>
    <d v="2022-01-01T00:00:00"/>
    <x v="8"/>
    <s v="JW515"/>
    <n v="11"/>
    <s v="Model Town"/>
    <n v="1"/>
    <x v="0"/>
    <n v="1570"/>
    <n v="3"/>
    <s v="Chatpata Dal"/>
    <n v="10"/>
    <n v="2"/>
    <n v="2922"/>
    <n v="29220"/>
    <n v="5844"/>
    <n v="4274"/>
  </r>
  <r>
    <d v="2022-05-01T00:00:00"/>
    <x v="9"/>
    <s v="GC839"/>
    <n v="24"/>
    <s v="Saket"/>
    <n v="4"/>
    <x v="1"/>
    <n v="1835"/>
    <n v="4.5"/>
    <s v="Coconut Soan Papdi"/>
    <n v="80"/>
    <n v="10"/>
    <n v="2743"/>
    <n v="219440"/>
    <n v="27430"/>
    <n v="25595"/>
  </r>
  <r>
    <d v="2022-02-01T00:00:00"/>
    <x v="5"/>
    <s v="HL110"/>
    <n v="1"/>
    <s v="Civil Lines"/>
    <n v="4"/>
    <x v="1"/>
    <n v="1702"/>
    <n v="3"/>
    <s v="Chana Cracker"/>
    <n v="10"/>
    <n v="2"/>
    <n v="2790"/>
    <n v="27900"/>
    <n v="5580"/>
    <n v="3878"/>
  </r>
  <r>
    <d v="2022-02-01T00:00:00"/>
    <x v="5"/>
    <s v="GC839"/>
    <n v="24"/>
    <s v="Saket"/>
    <n v="4"/>
    <x v="1"/>
    <n v="1835"/>
    <n v="4.5"/>
    <s v="Bhujia Sev"/>
    <n v="10"/>
    <n v="2"/>
    <n v="2904"/>
    <n v="29040"/>
    <n v="5808"/>
    <n v="3973"/>
  </r>
  <r>
    <d v="2022-11-01T00:00:00"/>
    <x v="6"/>
    <s v="HF725"/>
    <n v="29"/>
    <s v="Kapashera"/>
    <n v="4"/>
    <x v="1"/>
    <n v="1918"/>
    <n v="3"/>
    <s v="Cornflakes"/>
    <n v="10"/>
    <n v="2"/>
    <n v="2766"/>
    <n v="27660"/>
    <n v="5532"/>
    <n v="3614"/>
  </r>
  <r>
    <d v="2022-12-01T00:00:00"/>
    <x v="4"/>
    <s v="FA610"/>
    <n v="26"/>
    <s v="Kalkaji"/>
    <n v="1"/>
    <x v="0"/>
    <n v="1570"/>
    <n v="4.5"/>
    <s v="All in One"/>
    <n v="10"/>
    <n v="2"/>
    <n v="2631"/>
    <n v="26310"/>
    <n v="5262"/>
    <n v="3692"/>
  </r>
  <r>
    <d v="2022-01-01T00:00:00"/>
    <x v="8"/>
    <s v="OX553"/>
    <n v="2"/>
    <s v="Karol Bagh"/>
    <n v="2"/>
    <x v="3"/>
    <n v="1981"/>
    <n v="1.5"/>
    <s v="Haldiram Dal Biji"/>
    <n v="10"/>
    <n v="2"/>
    <n v="2957"/>
    <n v="29570"/>
    <n v="5914"/>
    <n v="3933"/>
  </r>
  <r>
    <d v="2022-10-01T00:00:00"/>
    <x v="1"/>
    <s v="TG427"/>
    <n v="22"/>
    <s v="Hauz Khas"/>
    <n v="4"/>
    <x v="1"/>
    <n v="1882"/>
    <n v="4.5"/>
    <s v="Badam Halwa"/>
    <n v="50"/>
    <n v="10"/>
    <n v="2875"/>
    <n v="143750"/>
    <n v="28750"/>
    <n v="26868"/>
  </r>
  <r>
    <d v="2022-12-01T00:00:00"/>
    <x v="4"/>
    <s v="DJ564"/>
    <n v="11"/>
    <s v="Model Town"/>
    <n v="4"/>
    <x v="1"/>
    <n v="1608"/>
    <n v="4.5"/>
    <s v="Haldiram Dal Biji"/>
    <n v="10"/>
    <n v="2"/>
    <n v="2724"/>
    <n v="27240"/>
    <n v="5448"/>
    <n v="3840"/>
  </r>
  <r>
    <d v="2022-08-01T00:00:00"/>
    <x v="2"/>
    <s v="VI156"/>
    <n v="32"/>
    <s v="Punjabi Bagh"/>
    <n v="1"/>
    <x v="0"/>
    <n v="1975"/>
    <n v="3"/>
    <s v="Diet Chiwda"/>
    <n v="10"/>
    <n v="2"/>
    <n v="2730"/>
    <n v="27300"/>
    <n v="5460"/>
    <n v="3485"/>
  </r>
  <r>
    <d v="2022-08-01T00:00:00"/>
    <x v="2"/>
    <s v="MT991"/>
    <n v="10"/>
    <s v="Alipur"/>
    <n v="4"/>
    <x v="1"/>
    <n v="1615"/>
    <n v="1.5"/>
    <s v="All in One"/>
    <n v="10"/>
    <n v="2"/>
    <n v="2837"/>
    <n v="28370"/>
    <n v="5674"/>
    <n v="4059"/>
  </r>
  <r>
    <d v="2022-01-01T00:00:00"/>
    <x v="8"/>
    <s v="RX554"/>
    <n v="20"/>
    <s v="Shahdara"/>
    <n v="1"/>
    <x v="0"/>
    <n v="1714"/>
    <n v="3"/>
    <s v="Badam Halwa"/>
    <n v="50"/>
    <n v="10"/>
    <n v="2526"/>
    <n v="126300"/>
    <n v="25260"/>
    <n v="23546"/>
  </r>
  <r>
    <d v="2022-08-01T00:00:00"/>
    <x v="2"/>
    <s v="VI156"/>
    <n v="32"/>
    <s v="Punjabi Bagh"/>
    <n v="1"/>
    <x v="0"/>
    <n v="1975"/>
    <n v="3"/>
    <s v="All in One"/>
    <n v="10"/>
    <n v="2"/>
    <n v="2780"/>
    <n v="27800"/>
    <n v="5560"/>
    <n v="3585"/>
  </r>
  <r>
    <d v="2022-09-01T00:00:00"/>
    <x v="11"/>
    <s v="ES767"/>
    <n v="5"/>
    <s v="Mayur Vihar"/>
    <n v="3"/>
    <x v="2"/>
    <n v="1968"/>
    <n v="4.5"/>
    <s v="Bhavnagri Gathiya"/>
    <n v="20"/>
    <n v="2"/>
    <n v="2661"/>
    <n v="53220"/>
    <n v="5322"/>
    <n v="3354"/>
  </r>
  <r>
    <d v="2022-04-01T00:00:00"/>
    <x v="7"/>
    <s v="BG875"/>
    <n v="31"/>
    <s v="Patel Nagar"/>
    <n v="1"/>
    <x v="0"/>
    <n v="1851"/>
    <n v="4.5"/>
    <s v="Chatpata Dal"/>
    <n v="10"/>
    <n v="2"/>
    <n v="2844"/>
    <n v="28440"/>
    <n v="5688"/>
    <n v="3837"/>
  </r>
  <r>
    <d v="2022-09-01T00:00:00"/>
    <x v="11"/>
    <s v="YF370"/>
    <n v="25"/>
    <s v="Defence Colony"/>
    <n v="1"/>
    <x v="0"/>
    <n v="1897"/>
    <n v="3"/>
    <s v="BANANA Wafers"/>
    <n v="40"/>
    <n v="5"/>
    <n v="2510"/>
    <n v="100400"/>
    <n v="12550"/>
    <n v="10653"/>
  </r>
  <r>
    <d v="2022-05-01T00:00:00"/>
    <x v="9"/>
    <s v="QN168"/>
    <n v="25"/>
    <s v="Defence Colony"/>
    <n v="4"/>
    <x v="1"/>
    <n v="1669"/>
    <n v="4.5"/>
    <s v="Bhelpuri"/>
    <n v="10"/>
    <n v="2"/>
    <n v="2855"/>
    <n v="28550"/>
    <n v="5710"/>
    <n v="4041"/>
  </r>
  <r>
    <d v="2022-07-01T00:00:00"/>
    <x v="0"/>
    <s v="MJ430"/>
    <n v="4"/>
    <s v="Gandhi Nagar"/>
    <n v="2"/>
    <x v="3"/>
    <n v="1958"/>
    <n v="1.5"/>
    <s v="Diet Chiwda"/>
    <n v="10"/>
    <n v="2"/>
    <n v="2804"/>
    <n v="28040"/>
    <n v="5608"/>
    <n v="3650"/>
  </r>
  <r>
    <d v="2022-11-01T00:00:00"/>
    <x v="6"/>
    <s v="MI649"/>
    <n v="20"/>
    <s v="Shahdara"/>
    <n v="2"/>
    <x v="3"/>
    <n v="1924"/>
    <n v="3"/>
    <s v="Badam Halwa"/>
    <n v="50"/>
    <n v="10"/>
    <n v="2662"/>
    <n v="133100"/>
    <n v="26620"/>
    <n v="24696"/>
  </r>
  <r>
    <d v="2022-11-01T00:00:00"/>
    <x v="6"/>
    <s v="VA590"/>
    <n v="16"/>
    <s v="Kanjhawala"/>
    <n v="4"/>
    <x v="1"/>
    <n v="1796"/>
    <n v="3"/>
    <s v="Cornflakes"/>
    <n v="10"/>
    <n v="2"/>
    <n v="2791"/>
    <n v="27910"/>
    <n v="5582"/>
    <n v="3786"/>
  </r>
  <r>
    <d v="2022-07-01T00:00:00"/>
    <x v="0"/>
    <s v="EY601"/>
    <n v="30"/>
    <s v="Najafgarh"/>
    <n v="2"/>
    <x v="3"/>
    <n v="1899"/>
    <n v="3"/>
    <s v="Cornflakes"/>
    <n v="10"/>
    <n v="2"/>
    <n v="2782"/>
    <n v="27820"/>
    <n v="5564"/>
    <n v="3665"/>
  </r>
  <r>
    <d v="2022-02-01T00:00:00"/>
    <x v="5"/>
    <s v="QN766"/>
    <n v="3"/>
    <s v="Kotwali"/>
    <n v="2"/>
    <x v="3"/>
    <n v="1770"/>
    <n v="1.5"/>
    <s v="Badam Halwa"/>
    <n v="50"/>
    <n v="10"/>
    <n v="2938"/>
    <n v="146900"/>
    <n v="29380"/>
    <n v="27610"/>
  </r>
  <r>
    <d v="2022-09-01T00:00:00"/>
    <x v="11"/>
    <s v="GO796"/>
    <n v="12"/>
    <s v="Narela"/>
    <n v="4"/>
    <x v="1"/>
    <n v="1981"/>
    <n v="1.5"/>
    <s v="Chana Cracker"/>
    <n v="10"/>
    <n v="2"/>
    <n v="2663"/>
    <n v="26630"/>
    <n v="5326"/>
    <n v="3345"/>
  </r>
  <r>
    <d v="2022-07-01T00:00:00"/>
    <x v="0"/>
    <s v="BX313"/>
    <n v="30"/>
    <s v="Najafgarh"/>
    <n v="2"/>
    <x v="3"/>
    <n v="1899"/>
    <n v="3"/>
    <s v="Cham Cham"/>
    <n v="50"/>
    <n v="10"/>
    <n v="2759"/>
    <n v="137950"/>
    <n v="27590"/>
    <n v="25691"/>
  </r>
  <r>
    <d v="2022-04-01T00:00:00"/>
    <x v="7"/>
    <s v="BX313"/>
    <n v="30"/>
    <s v="Najafgarh"/>
    <n v="2"/>
    <x v="3"/>
    <n v="1899"/>
    <n v="3"/>
    <s v="Bhelpuri"/>
    <n v="10"/>
    <n v="2"/>
    <n v="2998"/>
    <n v="29980"/>
    <n v="5996"/>
    <n v="4097"/>
  </r>
  <r>
    <d v="2022-01-01T00:00:00"/>
    <x v="8"/>
    <s v="XG208"/>
    <n v="32"/>
    <s v="Punjabi Bagh"/>
    <n v="3"/>
    <x v="2"/>
    <n v="1816"/>
    <n v="4.5"/>
    <s v="Haldiram Dal Biji"/>
    <n v="10"/>
    <n v="2"/>
    <n v="2802"/>
    <n v="28020"/>
    <n v="5604"/>
    <n v="3788"/>
  </r>
  <r>
    <d v="2022-02-01T00:00:00"/>
    <x v="5"/>
    <s v="DC817"/>
    <n v="31"/>
    <s v="Patel Nagar"/>
    <n v="2"/>
    <x v="3"/>
    <n v="1789"/>
    <n v="1.5"/>
    <s v="Chana Cracker"/>
    <n v="10"/>
    <n v="2"/>
    <n v="2654"/>
    <n v="26540"/>
    <n v="5308"/>
    <n v="3519"/>
  </r>
  <r>
    <d v="2022-06-01T00:00:00"/>
    <x v="10"/>
    <s v="VA590"/>
    <n v="16"/>
    <s v="Kanjhawala"/>
    <n v="4"/>
    <x v="1"/>
    <n v="1796"/>
    <n v="3"/>
    <s v="Bhujia Sev"/>
    <n v="10"/>
    <n v="2"/>
    <n v="2639"/>
    <n v="26390"/>
    <n v="5278"/>
    <n v="3482"/>
  </r>
  <r>
    <d v="2022-03-01T00:00:00"/>
    <x v="3"/>
    <s v="BG875"/>
    <n v="31"/>
    <s v="Patel Nagar"/>
    <n v="1"/>
    <x v="0"/>
    <n v="1851"/>
    <n v="4.5"/>
    <s v="All in One"/>
    <n v="10"/>
    <n v="2"/>
    <n v="2542"/>
    <n v="25420"/>
    <n v="5084"/>
    <n v="3233"/>
  </r>
  <r>
    <d v="2022-04-01T00:00:00"/>
    <x v="7"/>
    <s v="PT226"/>
    <n v="4"/>
    <s v="Gandhi Nagar"/>
    <n v="2"/>
    <x v="3"/>
    <n v="1958"/>
    <n v="1.5"/>
    <s v="Chana Choor"/>
    <n v="10"/>
    <n v="2"/>
    <n v="2687"/>
    <n v="26870"/>
    <n v="5374"/>
    <n v="3416"/>
  </r>
  <r>
    <d v="2022-01-01T00:00:00"/>
    <x v="8"/>
    <s v="BG875"/>
    <n v="31"/>
    <s v="Patel Nagar"/>
    <n v="1"/>
    <x v="0"/>
    <n v="1851"/>
    <n v="4.5"/>
    <s v="All in One"/>
    <n v="10"/>
    <n v="2"/>
    <n v="2955"/>
    <n v="29550"/>
    <n v="5910"/>
    <n v="4059"/>
  </r>
  <r>
    <d v="2022-02-01T00:00:00"/>
    <x v="5"/>
    <s v="VC058"/>
    <n v="1"/>
    <s v="Civil Lines"/>
    <n v="1"/>
    <x v="0"/>
    <n v="1927"/>
    <n v="1.5"/>
    <s v="Chana Choor"/>
    <n v="10"/>
    <n v="2"/>
    <n v="2537"/>
    <n v="25370"/>
    <n v="5074"/>
    <n v="3147"/>
  </r>
  <r>
    <d v="2022-11-01T00:00:00"/>
    <x v="6"/>
    <s v="UH559"/>
    <n v="26"/>
    <s v="Kalkaji"/>
    <n v="1"/>
    <x v="0"/>
    <n v="1570"/>
    <n v="4.5"/>
    <s v="Bhavnagri Gathiya"/>
    <n v="20"/>
    <n v="2"/>
    <n v="2718"/>
    <n v="54360"/>
    <n v="5436"/>
    <n v="3866"/>
  </r>
  <r>
    <d v="2022-11-01T00:00:00"/>
    <x v="6"/>
    <s v="MX705"/>
    <n v="17"/>
    <s v="Rohini"/>
    <n v="2"/>
    <x v="3"/>
    <n v="1655"/>
    <n v="3"/>
    <s v="Chana Choor"/>
    <n v="10"/>
    <n v="2"/>
    <n v="2546"/>
    <n v="25460"/>
    <n v="5092"/>
    <n v="3437"/>
  </r>
  <r>
    <d v="2022-03-01T00:00:00"/>
    <x v="3"/>
    <s v="GP251"/>
    <n v="16"/>
    <s v="Kanjhawala"/>
    <n v="4"/>
    <x v="1"/>
    <n v="1796"/>
    <n v="3"/>
    <s v="Cham Cham"/>
    <n v="50"/>
    <n v="10"/>
    <n v="2735"/>
    <n v="136750"/>
    <n v="27350"/>
    <n v="25554"/>
  </r>
  <r>
    <d v="2022-09-01T00:00:00"/>
    <x v="11"/>
    <s v="QB862"/>
    <n v="15"/>
    <s v="Yamuna Vihar"/>
    <n v="3"/>
    <x v="2"/>
    <n v="1583"/>
    <n v="3"/>
    <s v="Mast Chaat Namkeen"/>
    <n v="20"/>
    <n v="2"/>
    <n v="2974"/>
    <n v="59480"/>
    <n v="5948"/>
    <n v="4365"/>
  </r>
  <r>
    <d v="2022-04-01T00:00:00"/>
    <x v="7"/>
    <s v="VY289"/>
    <n v="5"/>
    <s v="Mayur Vihar"/>
    <n v="2"/>
    <x v="3"/>
    <n v="1766"/>
    <n v="3"/>
    <s v="Bhavnagri Gathiya"/>
    <n v="20"/>
    <n v="2"/>
    <n v="2876"/>
    <n v="57520"/>
    <n v="5752"/>
    <n v="3986"/>
  </r>
  <r>
    <d v="2022-03-01T00:00:00"/>
    <x v="3"/>
    <s v="TQ689"/>
    <n v="23"/>
    <s v="Mehrauli"/>
    <n v="2"/>
    <x v="3"/>
    <n v="1672"/>
    <n v="4.5"/>
    <s v="Bhavnagri Gathiya"/>
    <n v="20"/>
    <n v="2"/>
    <n v="2822"/>
    <n v="56440"/>
    <n v="5644"/>
    <n v="3972"/>
  </r>
  <r>
    <d v="2022-05-01T00:00:00"/>
    <x v="9"/>
    <s v="QN168"/>
    <n v="25"/>
    <s v="Defence Colony"/>
    <n v="4"/>
    <x v="1"/>
    <n v="1669"/>
    <n v="4.5"/>
    <s v="Mast Chaat Namkeen"/>
    <n v="20"/>
    <n v="2"/>
    <n v="2906"/>
    <n v="58120"/>
    <n v="5812"/>
    <n v="4143"/>
  </r>
  <r>
    <d v="2022-07-01T00:00:00"/>
    <x v="0"/>
    <s v="VA590"/>
    <n v="16"/>
    <s v="Kanjhawala"/>
    <n v="4"/>
    <x v="1"/>
    <n v="1796"/>
    <n v="3"/>
    <s v="Badam Halwa"/>
    <n v="50"/>
    <n v="10"/>
    <n v="2529"/>
    <n v="126450"/>
    <n v="25290"/>
    <n v="23494"/>
  </r>
  <r>
    <d v="2022-05-01T00:00:00"/>
    <x v="9"/>
    <s v="EN188"/>
    <n v="8"/>
    <s v="Delhi Cantonment"/>
    <n v="4"/>
    <x v="1"/>
    <n v="1848"/>
    <n v="4.5"/>
    <s v="Alu Bhujia"/>
    <n v="10"/>
    <n v="2"/>
    <n v="2972"/>
    <n v="29720"/>
    <n v="5944"/>
    <n v="4096"/>
  </r>
  <r>
    <d v="2022-10-01T00:00:00"/>
    <x v="1"/>
    <s v="MP982"/>
    <n v="14"/>
    <s v="Seelampur"/>
    <n v="4"/>
    <x v="1"/>
    <n v="1656"/>
    <n v="3"/>
    <s v="Cornflakes"/>
    <n v="10"/>
    <n v="2"/>
    <n v="2652"/>
    <n v="26520"/>
    <n v="5304"/>
    <n v="3648"/>
  </r>
  <r>
    <d v="2022-07-01T00:00:00"/>
    <x v="0"/>
    <s v="QN766"/>
    <n v="3"/>
    <s v="Kotwali"/>
    <n v="2"/>
    <x v="3"/>
    <n v="1770"/>
    <n v="1.5"/>
    <s v="Chatpata Dal"/>
    <n v="10"/>
    <n v="2"/>
    <n v="2658"/>
    <n v="26580"/>
    <n v="5316"/>
    <n v="3546"/>
  </r>
  <r>
    <d v="2022-06-01T00:00:00"/>
    <x v="10"/>
    <s v="EV041"/>
    <n v="23"/>
    <s v="Mehrauli"/>
    <n v="1"/>
    <x v="0"/>
    <n v="1982"/>
    <n v="4.5"/>
    <s v="Chana Nut"/>
    <n v="10"/>
    <n v="2"/>
    <n v="2772"/>
    <n v="27720"/>
    <n v="5544"/>
    <n v="3562"/>
  </r>
  <r>
    <d v="2022-09-01T00:00:00"/>
    <x v="11"/>
    <s v="XQ245"/>
    <n v="19"/>
    <s v="Seemapuri"/>
    <n v="1"/>
    <x v="0"/>
    <n v="1694"/>
    <n v="4.5"/>
    <s v="Alu Bhujia"/>
    <n v="10"/>
    <n v="2"/>
    <n v="2928"/>
    <n v="29280"/>
    <n v="5856"/>
    <n v="4162"/>
  </r>
  <r>
    <d v="2022-12-01T00:00:00"/>
    <x v="4"/>
    <s v="UR318"/>
    <n v="16"/>
    <s v="Kanjhawala"/>
    <n v="4"/>
    <x v="1"/>
    <n v="1796"/>
    <n v="3"/>
    <s v="Chana Choor"/>
    <n v="10"/>
    <n v="2"/>
    <n v="2746"/>
    <n v="27460"/>
    <n v="5492"/>
    <n v="3696"/>
  </r>
  <r>
    <d v="2022-04-01T00:00:00"/>
    <x v="7"/>
    <s v="YF370"/>
    <n v="25"/>
    <s v="Defence Colony"/>
    <n v="1"/>
    <x v="0"/>
    <n v="1897"/>
    <n v="3"/>
    <s v="Chana Nut"/>
    <n v="10"/>
    <n v="2"/>
    <n v="2882"/>
    <n v="28820"/>
    <n v="5764"/>
    <n v="3867"/>
  </r>
  <r>
    <d v="2022-03-01T00:00:00"/>
    <x v="3"/>
    <s v="QG118"/>
    <n v="29"/>
    <s v="Kapashera"/>
    <n v="4"/>
    <x v="1"/>
    <n v="1918"/>
    <n v="3"/>
    <s v="Mast Chaat Namkeen"/>
    <n v="20"/>
    <n v="2"/>
    <n v="2804"/>
    <n v="56080"/>
    <n v="5608"/>
    <n v="3690"/>
  </r>
  <r>
    <d v="2022-06-01T00:00:00"/>
    <x v="10"/>
    <s v="GC839"/>
    <n v="24"/>
    <s v="Saket"/>
    <n v="4"/>
    <x v="1"/>
    <n v="1835"/>
    <n v="4.5"/>
    <s v="Alu Bhujia"/>
    <n v="10"/>
    <n v="2"/>
    <n v="2927"/>
    <n v="29270"/>
    <n v="5854"/>
    <n v="4019"/>
  </r>
  <r>
    <d v="2022-06-01T00:00:00"/>
    <x v="10"/>
    <s v="DE084"/>
    <n v="7"/>
    <s v="Chanakyapuri"/>
    <n v="3"/>
    <x v="2"/>
    <n v="1758"/>
    <n v="1.5"/>
    <s v="Bhelpuri"/>
    <n v="10"/>
    <n v="2"/>
    <n v="2677"/>
    <n v="26770"/>
    <n v="5354"/>
    <n v="3596"/>
  </r>
  <r>
    <d v="2022-07-01T00:00:00"/>
    <x v="0"/>
    <s v="QQ470"/>
    <n v="31"/>
    <s v="Patel Nagar"/>
    <n v="1"/>
    <x v="0"/>
    <n v="1851"/>
    <n v="4.5"/>
    <s v="Mast Chaat Namkeen"/>
    <n v="20"/>
    <n v="2"/>
    <n v="2937"/>
    <n v="58740"/>
    <n v="5874"/>
    <n v="4023"/>
  </r>
  <r>
    <d v="2022-06-01T00:00:00"/>
    <x v="10"/>
    <s v="XJ447"/>
    <n v="24"/>
    <s v="Saket"/>
    <n v="4"/>
    <x v="1"/>
    <n v="1835"/>
    <n v="4.5"/>
    <s v="Cham Cham"/>
    <n v="50"/>
    <n v="10"/>
    <n v="2918"/>
    <n v="145900"/>
    <n v="29180"/>
    <n v="27345"/>
  </r>
  <r>
    <d v="2022-05-01T00:00:00"/>
    <x v="9"/>
    <s v="BX313"/>
    <n v="30"/>
    <s v="Najafgarh"/>
    <n v="2"/>
    <x v="3"/>
    <n v="1899"/>
    <n v="3"/>
    <s v="Coconut Soan Papdi"/>
    <n v="80"/>
    <n v="10"/>
    <n v="2739"/>
    <n v="219120"/>
    <n v="27390"/>
    <n v="25491"/>
  </r>
  <r>
    <d v="2022-03-01T00:00:00"/>
    <x v="3"/>
    <s v="QG118"/>
    <n v="29"/>
    <s v="Kapashera"/>
    <n v="4"/>
    <x v="1"/>
    <n v="1918"/>
    <n v="3"/>
    <s v="Haldiram Dal Biji"/>
    <n v="10"/>
    <n v="2"/>
    <n v="2835"/>
    <n v="28350"/>
    <n v="5670"/>
    <n v="3752"/>
  </r>
  <r>
    <d v="2022-03-01T00:00:00"/>
    <x v="3"/>
    <s v="GO796"/>
    <n v="12"/>
    <s v="Narela"/>
    <n v="4"/>
    <x v="1"/>
    <n v="1981"/>
    <n v="1.5"/>
    <s v="Diet Chiwda"/>
    <n v="10"/>
    <n v="2"/>
    <n v="2787"/>
    <n v="27870"/>
    <n v="5574"/>
    <n v="3593"/>
  </r>
  <r>
    <d v="2022-02-01T00:00:00"/>
    <x v="5"/>
    <s v="TQ689"/>
    <n v="23"/>
    <s v="Mehrauli"/>
    <n v="2"/>
    <x v="3"/>
    <n v="1672"/>
    <n v="4.5"/>
    <s v="Bhavnagri Gathiya"/>
    <n v="20"/>
    <n v="2"/>
    <n v="2707"/>
    <n v="54140"/>
    <n v="5414"/>
    <n v="3742"/>
  </r>
  <r>
    <d v="2022-12-01T00:00:00"/>
    <x v="4"/>
    <s v="PT226"/>
    <n v="4"/>
    <s v="Gandhi Nagar"/>
    <n v="2"/>
    <x v="3"/>
    <n v="1958"/>
    <n v="1.5"/>
    <s v="Bhujia Sev"/>
    <n v="10"/>
    <n v="2"/>
    <n v="2823"/>
    <n v="28230"/>
    <n v="5646"/>
    <n v="3688"/>
  </r>
  <r>
    <d v="2022-10-01T00:00:00"/>
    <x v="1"/>
    <s v="TG427"/>
    <n v="22"/>
    <s v="Hauz Khas"/>
    <n v="4"/>
    <x v="1"/>
    <n v="1882"/>
    <n v="4.5"/>
    <s v="Chocolate Soan Papdi"/>
    <n v="100"/>
    <n v="20"/>
    <n v="2657"/>
    <n v="265700"/>
    <n v="53140"/>
    <n v="51258"/>
  </r>
  <r>
    <d v="2022-11-01T00:00:00"/>
    <x v="6"/>
    <s v="QN766"/>
    <n v="3"/>
    <s v="Kotwali"/>
    <n v="2"/>
    <x v="3"/>
    <n v="1770"/>
    <n v="1.5"/>
    <s v="Bhelpuri"/>
    <n v="10"/>
    <n v="2"/>
    <n v="2804"/>
    <n v="28040"/>
    <n v="5608"/>
    <n v="3838"/>
  </r>
  <r>
    <d v="2022-06-01T00:00:00"/>
    <x v="10"/>
    <s v="UH559"/>
    <n v="26"/>
    <s v="Kalkaji"/>
    <n v="1"/>
    <x v="0"/>
    <n v="1570"/>
    <n v="4.5"/>
    <s v="Chatpata Dal"/>
    <n v="10"/>
    <n v="2"/>
    <n v="2625"/>
    <n v="26250"/>
    <n v="5250"/>
    <n v="3680"/>
  </r>
  <r>
    <d v="2022-09-01T00:00:00"/>
    <x v="11"/>
    <s v="AY470"/>
    <n v="6"/>
    <s v="Preet Vihar"/>
    <n v="3"/>
    <x v="2"/>
    <n v="1891"/>
    <n v="4.5"/>
    <s v="Haldiram Dal Biji"/>
    <n v="10"/>
    <n v="2"/>
    <n v="2806"/>
    <n v="28060"/>
    <n v="5612"/>
    <n v="3721"/>
  </r>
  <r>
    <d v="2022-02-01T00:00:00"/>
    <x v="5"/>
    <s v="QN766"/>
    <n v="3"/>
    <s v="Kotwali"/>
    <n v="2"/>
    <x v="3"/>
    <n v="1770"/>
    <n v="1.5"/>
    <s v="Bhelpuri"/>
    <n v="10"/>
    <n v="2"/>
    <n v="2554"/>
    <n v="25540"/>
    <n v="5108"/>
    <n v="3338"/>
  </r>
  <r>
    <d v="2022-01-01T00:00:00"/>
    <x v="8"/>
    <s v="LL698"/>
    <n v="4"/>
    <s v="Gandhi Nagar"/>
    <n v="2"/>
    <x v="3"/>
    <n v="1958"/>
    <n v="1.5"/>
    <s v="Haldiram Dal Biji"/>
    <n v="10"/>
    <n v="2"/>
    <n v="2516"/>
    <n v="25160"/>
    <n v="5032"/>
    <n v="3074"/>
  </r>
  <r>
    <d v="2022-08-01T00:00:00"/>
    <x v="2"/>
    <s v="VI156"/>
    <n v="32"/>
    <s v="Punjabi Bagh"/>
    <n v="1"/>
    <x v="0"/>
    <n v="1975"/>
    <n v="3"/>
    <s v="Bhavnagri Gathiya"/>
    <n v="20"/>
    <n v="2"/>
    <n v="2862"/>
    <n v="57240"/>
    <n v="5724"/>
    <n v="3749"/>
  </r>
  <r>
    <d v="2022-03-01T00:00:00"/>
    <x v="3"/>
    <s v="UH559"/>
    <n v="26"/>
    <s v="Kalkaji"/>
    <n v="1"/>
    <x v="0"/>
    <n v="1570"/>
    <n v="4.5"/>
    <s v="Chana Cracker"/>
    <n v="10"/>
    <n v="2"/>
    <n v="2750"/>
    <n v="27500"/>
    <n v="5500"/>
    <n v="3930"/>
  </r>
  <r>
    <d v="2022-10-01T00:00:00"/>
    <x v="1"/>
    <s v="QG118"/>
    <n v="29"/>
    <s v="Kapashera"/>
    <n v="4"/>
    <x v="1"/>
    <n v="1918"/>
    <n v="3"/>
    <s v="Chana Nut"/>
    <n v="10"/>
    <n v="2"/>
    <n v="2739"/>
    <n v="27390"/>
    <n v="5478"/>
    <n v="3560"/>
  </r>
  <r>
    <d v="2022-11-01T00:00:00"/>
    <x v="6"/>
    <s v="AY470"/>
    <n v="6"/>
    <s v="Preet Vihar"/>
    <n v="3"/>
    <x v="2"/>
    <n v="1891"/>
    <n v="4.5"/>
    <s v="Chana Choor"/>
    <n v="10"/>
    <n v="2"/>
    <n v="2841"/>
    <n v="28410"/>
    <n v="5682"/>
    <n v="3791"/>
  </r>
  <r>
    <d v="2022-02-01T00:00:00"/>
    <x v="5"/>
    <s v="XD339"/>
    <n v="5"/>
    <s v="Mayur Vihar"/>
    <n v="4"/>
    <x v="1"/>
    <n v="1618"/>
    <n v="3"/>
    <s v="Bhavnagri Gathiya"/>
    <n v="20"/>
    <n v="2"/>
    <n v="2868"/>
    <n v="57360"/>
    <n v="5736"/>
    <n v="4118"/>
  </r>
  <r>
    <d v="2022-08-01T00:00:00"/>
    <x v="2"/>
    <s v="MT991"/>
    <n v="10"/>
    <s v="Alipur"/>
    <n v="4"/>
    <x v="1"/>
    <n v="1615"/>
    <n v="1.5"/>
    <s v="Coconut Soan Papdi"/>
    <n v="80"/>
    <n v="10"/>
    <n v="2545"/>
    <n v="203600"/>
    <n v="25450"/>
    <n v="23835"/>
  </r>
  <r>
    <d v="2022-07-01T00:00:00"/>
    <x v="0"/>
    <s v="GW204"/>
    <n v="11"/>
    <s v="Model Town"/>
    <n v="4"/>
    <x v="1"/>
    <n v="1608"/>
    <n v="4.5"/>
    <s v="Chocolate Soan Papdi"/>
    <n v="100"/>
    <n v="20"/>
    <n v="2523"/>
    <n v="252300"/>
    <n v="50460"/>
    <n v="48852"/>
  </r>
  <r>
    <d v="2022-07-01T00:00:00"/>
    <x v="0"/>
    <s v="XG208"/>
    <n v="32"/>
    <s v="Punjabi Bagh"/>
    <n v="3"/>
    <x v="2"/>
    <n v="1816"/>
    <n v="4.5"/>
    <s v="BANANA Wafers"/>
    <n v="40"/>
    <n v="5"/>
    <n v="2747"/>
    <n v="109880"/>
    <n v="13735"/>
    <n v="11919"/>
  </r>
  <r>
    <d v="2022-04-01T00:00:00"/>
    <x v="7"/>
    <s v="GQ303"/>
    <n v="22"/>
    <s v="Hauz Khas"/>
    <n v="4"/>
    <x v="1"/>
    <n v="1882"/>
    <n v="4.5"/>
    <s v="Chana Nut"/>
    <n v="10"/>
    <n v="2"/>
    <n v="2758"/>
    <n v="27580"/>
    <n v="5516"/>
    <n v="3634"/>
  </r>
  <r>
    <d v="2022-02-01T00:00:00"/>
    <x v="5"/>
    <s v="BG875"/>
    <n v="31"/>
    <s v="Patel Nagar"/>
    <n v="1"/>
    <x v="0"/>
    <n v="1851"/>
    <n v="4.5"/>
    <s v="Chatpata Dal"/>
    <n v="10"/>
    <n v="2"/>
    <n v="2992"/>
    <n v="29920"/>
    <n v="5984"/>
    <n v="4133"/>
  </r>
  <r>
    <d v="2022-01-01T00:00:00"/>
    <x v="8"/>
    <s v="EY601"/>
    <n v="30"/>
    <s v="Najafgarh"/>
    <n v="2"/>
    <x v="3"/>
    <n v="1899"/>
    <n v="3"/>
    <s v="Chocolate Soan Papdi"/>
    <n v="100"/>
    <n v="20"/>
    <n v="2660"/>
    <n v="266000"/>
    <n v="53200"/>
    <n v="51301"/>
  </r>
  <r>
    <d v="2022-11-01T00:00:00"/>
    <x v="6"/>
    <s v="QQ470"/>
    <n v="31"/>
    <s v="Patel Nagar"/>
    <n v="1"/>
    <x v="0"/>
    <n v="1851"/>
    <n v="4.5"/>
    <s v="Badam Halwa"/>
    <n v="50"/>
    <n v="10"/>
    <n v="2589"/>
    <n v="129450"/>
    <n v="25890"/>
    <n v="24039"/>
  </r>
  <r>
    <d v="2022-09-01T00:00:00"/>
    <x v="11"/>
    <s v="DE084"/>
    <n v="7"/>
    <s v="Chanakyapuri"/>
    <n v="3"/>
    <x v="2"/>
    <n v="1758"/>
    <n v="1.5"/>
    <s v="All in One"/>
    <n v="10"/>
    <n v="2"/>
    <n v="2825"/>
    <n v="28250"/>
    <n v="5650"/>
    <n v="3892"/>
  </r>
  <r>
    <d v="2022-09-01T00:00:00"/>
    <x v="11"/>
    <s v="FY655"/>
    <n v="22"/>
    <s v="Hauz Khas"/>
    <n v="1"/>
    <x v="0"/>
    <n v="1796"/>
    <n v="3"/>
    <s v="Bhavnagri Gathiya"/>
    <n v="20"/>
    <n v="2"/>
    <n v="2679"/>
    <n v="53580"/>
    <n v="5358"/>
    <n v="3562"/>
  </r>
  <r>
    <d v="2022-06-01T00:00:00"/>
    <x v="10"/>
    <s v="XQ245"/>
    <n v="19"/>
    <s v="Seemapuri"/>
    <n v="1"/>
    <x v="0"/>
    <n v="1694"/>
    <n v="4.5"/>
    <s v="Cornflakes"/>
    <n v="10"/>
    <n v="2"/>
    <n v="2619"/>
    <n v="26190"/>
    <n v="5238"/>
    <n v="3544"/>
  </r>
  <r>
    <d v="2022-08-01T00:00:00"/>
    <x v="2"/>
    <s v="HC824"/>
    <n v="9"/>
    <s v="Vasant Vihar"/>
    <n v="3"/>
    <x v="2"/>
    <n v="1897"/>
    <n v="1.5"/>
    <s v="Cham Cham"/>
    <n v="50"/>
    <n v="10"/>
    <n v="2621"/>
    <n v="131050"/>
    <n v="26210"/>
    <n v="24313"/>
  </r>
  <r>
    <d v="2022-10-01T00:00:00"/>
    <x v="1"/>
    <s v="PI571"/>
    <n v="21"/>
    <s v="Vivek Vihar"/>
    <n v="1"/>
    <x v="0"/>
    <n v="1679"/>
    <n v="3"/>
    <s v="Bhelpuri"/>
    <n v="10"/>
    <n v="2"/>
    <n v="2969"/>
    <n v="29690"/>
    <n v="5938"/>
    <n v="4259"/>
  </r>
  <r>
    <d v="2022-08-01T00:00:00"/>
    <x v="2"/>
    <s v="HL110"/>
    <n v="1"/>
    <s v="Civil Lines"/>
    <n v="4"/>
    <x v="1"/>
    <n v="1702"/>
    <n v="3"/>
    <s v="Bhavnagri Gathiya"/>
    <n v="20"/>
    <n v="2"/>
    <n v="2710"/>
    <n v="54200"/>
    <n v="5420"/>
    <n v="3718"/>
  </r>
  <r>
    <d v="2022-08-01T00:00:00"/>
    <x v="2"/>
    <s v="YA192"/>
    <n v="31"/>
    <s v="Patel Nagar"/>
    <n v="1"/>
    <x v="0"/>
    <n v="1851"/>
    <n v="4.5"/>
    <s v="Cham Cham"/>
    <n v="50"/>
    <n v="10"/>
    <n v="2939"/>
    <n v="146950"/>
    <n v="29390"/>
    <n v="27539"/>
  </r>
  <r>
    <d v="2022-10-01T00:00:00"/>
    <x v="1"/>
    <s v="YJ198"/>
    <n v="13"/>
    <s v="Karawal Nagar"/>
    <n v="4"/>
    <x v="1"/>
    <n v="1793"/>
    <n v="4.5"/>
    <s v="Chana Cracker"/>
    <n v="10"/>
    <n v="2"/>
    <n v="2888"/>
    <n v="28880"/>
    <n v="5776"/>
    <n v="3983"/>
  </r>
  <r>
    <d v="2022-09-01T00:00:00"/>
    <x v="11"/>
    <s v="DC817"/>
    <n v="31"/>
    <s v="Patel Nagar"/>
    <n v="2"/>
    <x v="3"/>
    <n v="1789"/>
    <n v="1.5"/>
    <s v="Haldiram Dal Biji"/>
    <n v="10"/>
    <n v="2"/>
    <n v="2819"/>
    <n v="28190"/>
    <n v="5638"/>
    <n v="3849"/>
  </r>
  <r>
    <d v="2022-07-01T00:00:00"/>
    <x v="0"/>
    <s v="VY289"/>
    <n v="5"/>
    <s v="Mayur Vihar"/>
    <n v="2"/>
    <x v="3"/>
    <n v="1766"/>
    <n v="3"/>
    <s v="Chana Choor"/>
    <n v="10"/>
    <n v="2"/>
    <n v="2639"/>
    <n v="26390"/>
    <n v="5278"/>
    <n v="3512"/>
  </r>
  <r>
    <d v="2022-05-01T00:00:00"/>
    <x v="9"/>
    <s v="MX705"/>
    <n v="17"/>
    <s v="Rohini"/>
    <n v="2"/>
    <x v="3"/>
    <n v="1655"/>
    <n v="3"/>
    <s v="Chocolate Soan Papdi"/>
    <n v="100"/>
    <n v="20"/>
    <n v="2628"/>
    <n v="262800"/>
    <n v="52560"/>
    <n v="50905"/>
  </r>
  <r>
    <d v="2022-12-01T00:00:00"/>
    <x v="4"/>
    <s v="MJ430"/>
    <n v="4"/>
    <s v="Gandhi Nagar"/>
    <n v="2"/>
    <x v="3"/>
    <n v="1958"/>
    <n v="1.5"/>
    <s v="Bhavnagri Gathiya"/>
    <n v="20"/>
    <n v="2"/>
    <n v="2703"/>
    <n v="54060"/>
    <n v="5406"/>
    <n v="3448"/>
  </r>
  <r>
    <d v="2022-11-01T00:00:00"/>
    <x v="6"/>
    <s v="DG149"/>
    <n v="17"/>
    <s v="Rohini"/>
    <n v="4"/>
    <x v="1"/>
    <n v="1673"/>
    <n v="3"/>
    <s v="Chocolate Soan Papdi"/>
    <n v="100"/>
    <n v="20"/>
    <n v="2712"/>
    <n v="271200"/>
    <n v="54240"/>
    <n v="52567"/>
  </r>
  <r>
    <d v="2022-01-01T00:00:00"/>
    <x v="8"/>
    <s v="HC824"/>
    <n v="9"/>
    <s v="Vasant Vihar"/>
    <n v="3"/>
    <x v="2"/>
    <n v="1897"/>
    <n v="1.5"/>
    <s v="Chana Cracker"/>
    <n v="10"/>
    <n v="2"/>
    <n v="2952"/>
    <n v="29520"/>
    <n v="5904"/>
    <n v="4007"/>
  </r>
  <r>
    <d v="2022-12-01T00:00:00"/>
    <x v="4"/>
    <s v="AU865"/>
    <n v="18"/>
    <s v="Saraswati Vihar"/>
    <n v="2"/>
    <x v="3"/>
    <n v="1776"/>
    <n v="4.5"/>
    <s v="Alu Bhujia"/>
    <n v="10"/>
    <n v="2"/>
    <n v="2833"/>
    <n v="28330"/>
    <n v="5666"/>
    <n v="3890"/>
  </r>
  <r>
    <d v="2022-11-01T00:00:00"/>
    <x v="6"/>
    <s v="KP436"/>
    <n v="27"/>
    <s v="Sarita Vihar"/>
    <n v="3"/>
    <x v="2"/>
    <n v="1979"/>
    <n v="1.5"/>
    <s v="Chatpata Dal"/>
    <n v="10"/>
    <n v="2"/>
    <n v="2974"/>
    <n v="29740"/>
    <n v="5948"/>
    <n v="3969"/>
  </r>
  <r>
    <d v="2022-12-01T00:00:00"/>
    <x v="4"/>
    <s v="ZX502"/>
    <n v="23"/>
    <s v="Mehrauli"/>
    <n v="1"/>
    <x v="0"/>
    <n v="1982"/>
    <n v="4.5"/>
    <s v="Chana Cracker"/>
    <n v="10"/>
    <n v="2"/>
    <n v="2929"/>
    <n v="29290"/>
    <n v="5858"/>
    <n v="3876"/>
  </r>
  <r>
    <d v="2022-02-01T00:00:00"/>
    <x v="5"/>
    <s v="GZ969"/>
    <n v="5"/>
    <s v="Mayur Vihar"/>
    <n v="4"/>
    <x v="1"/>
    <n v="1618"/>
    <n v="3"/>
    <s v="All in One"/>
    <n v="10"/>
    <n v="2"/>
    <n v="2938"/>
    <n v="29380"/>
    <n v="5876"/>
    <n v="4258"/>
  </r>
  <r>
    <d v="2022-12-01T00:00:00"/>
    <x v="4"/>
    <s v="GZ969"/>
    <n v="5"/>
    <s v="Mayur Vihar"/>
    <n v="4"/>
    <x v="1"/>
    <n v="1618"/>
    <n v="3"/>
    <s v="BANANA Wafers"/>
    <n v="40"/>
    <n v="5"/>
    <n v="2754"/>
    <n v="110160"/>
    <n v="13770"/>
    <n v="12152"/>
  </r>
  <r>
    <d v="2022-03-01T00:00:00"/>
    <x v="3"/>
    <s v="QB862"/>
    <n v="15"/>
    <s v="Yamuna Vihar"/>
    <n v="3"/>
    <x v="2"/>
    <n v="1583"/>
    <n v="3"/>
    <s v="Bhavnagri Gathiya"/>
    <n v="20"/>
    <n v="2"/>
    <n v="2516"/>
    <n v="50320"/>
    <n v="5032"/>
    <n v="3449"/>
  </r>
  <r>
    <d v="2022-02-01T00:00:00"/>
    <x v="5"/>
    <s v="GW204"/>
    <n v="11"/>
    <s v="Model Town"/>
    <n v="4"/>
    <x v="1"/>
    <n v="1608"/>
    <n v="4.5"/>
    <s v="BANANA Wafers"/>
    <n v="40"/>
    <n v="5"/>
    <n v="2911"/>
    <n v="116440"/>
    <n v="14555"/>
    <n v="12947"/>
  </r>
  <r>
    <d v="2022-05-01T00:00:00"/>
    <x v="9"/>
    <s v="XG208"/>
    <n v="32"/>
    <s v="Punjabi Bagh"/>
    <n v="3"/>
    <x v="2"/>
    <n v="1816"/>
    <n v="4.5"/>
    <s v="Bhavnagri Gathiya"/>
    <n v="20"/>
    <n v="2"/>
    <n v="2780"/>
    <n v="55600"/>
    <n v="5560"/>
    <n v="3744"/>
  </r>
  <r>
    <d v="2022-11-01T00:00:00"/>
    <x v="6"/>
    <s v="MP982"/>
    <n v="14"/>
    <s v="Seelampur"/>
    <n v="4"/>
    <x v="1"/>
    <n v="1656"/>
    <n v="3"/>
    <s v="Coconut Soan Papdi"/>
    <n v="80"/>
    <n v="10"/>
    <n v="2597"/>
    <n v="207760"/>
    <n v="25970"/>
    <n v="24314"/>
  </r>
  <r>
    <d v="2022-06-01T00:00:00"/>
    <x v="10"/>
    <s v="DJ564"/>
    <n v="11"/>
    <s v="Model Town"/>
    <n v="4"/>
    <x v="1"/>
    <n v="1608"/>
    <n v="4.5"/>
    <s v="Chana Choor"/>
    <n v="10"/>
    <n v="2"/>
    <n v="2549"/>
    <n v="25490"/>
    <n v="5098"/>
    <n v="3490"/>
  </r>
  <r>
    <d v="2022-02-01T00:00:00"/>
    <x v="5"/>
    <s v="JW515"/>
    <n v="11"/>
    <s v="Model Town"/>
    <n v="1"/>
    <x v="0"/>
    <n v="1570"/>
    <n v="3"/>
    <s v="Badam Halwa"/>
    <n v="50"/>
    <n v="10"/>
    <n v="2935"/>
    <n v="146750"/>
    <n v="29350"/>
    <n v="27780"/>
  </r>
  <r>
    <d v="2022-02-01T00:00:00"/>
    <x v="5"/>
    <s v="IJ768"/>
    <n v="23"/>
    <s v="Mehrauli"/>
    <n v="3"/>
    <x v="2"/>
    <n v="1640"/>
    <n v="3"/>
    <s v="Coconut Soan Papdi"/>
    <n v="80"/>
    <n v="10"/>
    <n v="2864"/>
    <n v="229120"/>
    <n v="28640"/>
    <n v="27000"/>
  </r>
  <r>
    <d v="2022-05-01T00:00:00"/>
    <x v="9"/>
    <s v="IT754"/>
    <n v="20"/>
    <s v="Shahdara"/>
    <n v="4"/>
    <x v="1"/>
    <n v="1810"/>
    <n v="4.5"/>
    <s v="Chana Cracker"/>
    <n v="10"/>
    <n v="2"/>
    <n v="2586"/>
    <n v="25860"/>
    <n v="5172"/>
    <n v="3362"/>
  </r>
  <r>
    <d v="2022-10-01T00:00:00"/>
    <x v="1"/>
    <s v="GC839"/>
    <n v="24"/>
    <s v="Saket"/>
    <n v="4"/>
    <x v="1"/>
    <n v="1835"/>
    <n v="4.5"/>
    <s v="Diet Chiwda"/>
    <n v="10"/>
    <n v="2"/>
    <n v="2745"/>
    <n v="27450"/>
    <n v="5490"/>
    <n v="3655"/>
  </r>
  <r>
    <d v="2022-08-01T00:00:00"/>
    <x v="2"/>
    <s v="BG875"/>
    <n v="31"/>
    <s v="Patel Nagar"/>
    <n v="1"/>
    <x v="0"/>
    <n v="1851"/>
    <n v="4.5"/>
    <s v="Bhelpuri"/>
    <n v="10"/>
    <n v="2"/>
    <n v="2521"/>
    <n v="25210"/>
    <n v="5042"/>
    <n v="3191"/>
  </r>
  <r>
    <d v="2022-03-01T00:00:00"/>
    <x v="3"/>
    <s v="FT835"/>
    <n v="6"/>
    <s v="Preet Vihar"/>
    <n v="3"/>
    <x v="2"/>
    <n v="1891"/>
    <n v="4.5"/>
    <s v="BANANA Wafers"/>
    <n v="40"/>
    <n v="5"/>
    <n v="2861"/>
    <n v="114440"/>
    <n v="14305"/>
    <n v="12414"/>
  </r>
  <r>
    <d v="2022-11-01T00:00:00"/>
    <x v="6"/>
    <s v="QQ470"/>
    <n v="31"/>
    <s v="Patel Nagar"/>
    <n v="1"/>
    <x v="0"/>
    <n v="1851"/>
    <n v="4.5"/>
    <s v="Coconut Soan Papdi"/>
    <n v="80"/>
    <n v="10"/>
    <n v="2942"/>
    <n v="235360"/>
    <n v="29420"/>
    <n v="27569"/>
  </r>
  <r>
    <d v="2022-11-01T00:00:00"/>
    <x v="6"/>
    <s v="YA192"/>
    <n v="31"/>
    <s v="Patel Nagar"/>
    <n v="1"/>
    <x v="0"/>
    <n v="1851"/>
    <n v="4.5"/>
    <s v="Mast Chaat Namkeen"/>
    <n v="20"/>
    <n v="2"/>
    <n v="2942"/>
    <n v="58840"/>
    <n v="5884"/>
    <n v="4033"/>
  </r>
  <r>
    <d v="2022-07-01T00:00:00"/>
    <x v="0"/>
    <s v="AI700"/>
    <n v="20"/>
    <s v="Shahdara"/>
    <n v="3"/>
    <x v="2"/>
    <n v="1644"/>
    <n v="4.5"/>
    <s v="Chatpata Dal"/>
    <n v="10"/>
    <n v="2"/>
    <n v="2880"/>
    <n v="28800"/>
    <n v="5760"/>
    <n v="4116"/>
  </r>
  <r>
    <d v="2022-04-01T00:00:00"/>
    <x v="7"/>
    <s v="YJ198"/>
    <n v="13"/>
    <s v="Karawal Nagar"/>
    <n v="4"/>
    <x v="1"/>
    <n v="1793"/>
    <n v="4.5"/>
    <s v="Cornflakes"/>
    <n v="10"/>
    <n v="2"/>
    <n v="2963"/>
    <n v="29630"/>
    <n v="5926"/>
    <n v="4133"/>
  </r>
  <r>
    <d v="2022-06-01T00:00:00"/>
    <x v="10"/>
    <s v="PT226"/>
    <n v="4"/>
    <s v="Gandhi Nagar"/>
    <n v="2"/>
    <x v="3"/>
    <n v="1958"/>
    <n v="1.5"/>
    <s v="Coconut Soan Papdi"/>
    <n v="80"/>
    <n v="10"/>
    <n v="2519"/>
    <n v="201520"/>
    <n v="25190"/>
    <n v="23232"/>
  </r>
  <r>
    <d v="2022-02-01T00:00:00"/>
    <x v="5"/>
    <s v="BG875"/>
    <n v="31"/>
    <s v="Patel Nagar"/>
    <n v="1"/>
    <x v="0"/>
    <n v="1851"/>
    <n v="4.5"/>
    <s v="Cham Cham"/>
    <n v="50"/>
    <n v="10"/>
    <n v="2565"/>
    <n v="128250"/>
    <n v="25650"/>
    <n v="23799"/>
  </r>
  <r>
    <d v="2022-12-01T00:00:00"/>
    <x v="4"/>
    <s v="UN907"/>
    <n v="30"/>
    <s v="Najafgarh"/>
    <n v="2"/>
    <x v="3"/>
    <n v="1899"/>
    <n v="3"/>
    <s v="Cornflakes"/>
    <n v="10"/>
    <n v="2"/>
    <n v="2505"/>
    <n v="25050"/>
    <n v="5010"/>
    <n v="3111"/>
  </r>
  <r>
    <d v="2022-04-01T00:00:00"/>
    <x v="7"/>
    <s v="OX553"/>
    <n v="2"/>
    <s v="Karol Bagh"/>
    <n v="2"/>
    <x v="3"/>
    <n v="1981"/>
    <n v="1.5"/>
    <s v="Bhujia Sev"/>
    <n v="10"/>
    <n v="2"/>
    <n v="2873"/>
    <n v="28730"/>
    <n v="5746"/>
    <n v="3765"/>
  </r>
  <r>
    <d v="2022-08-01T00:00:00"/>
    <x v="2"/>
    <s v="GP251"/>
    <n v="16"/>
    <s v="Kanjhawala"/>
    <n v="4"/>
    <x v="1"/>
    <n v="1796"/>
    <n v="3"/>
    <s v="Mast Chaat Namkeen"/>
    <n v="20"/>
    <n v="2"/>
    <n v="2852"/>
    <n v="57040"/>
    <n v="5704"/>
    <n v="3908"/>
  </r>
  <r>
    <d v="2022-01-01T00:00:00"/>
    <x v="8"/>
    <s v="QN168"/>
    <n v="25"/>
    <s v="Defence Colony"/>
    <n v="4"/>
    <x v="1"/>
    <n v="1669"/>
    <n v="4.5"/>
    <s v="Chana Choor"/>
    <n v="10"/>
    <n v="2"/>
    <n v="2545"/>
    <n v="25450"/>
    <n v="5090"/>
    <n v="3421"/>
  </r>
  <r>
    <d v="2022-04-01T00:00:00"/>
    <x v="7"/>
    <s v="DC817"/>
    <n v="31"/>
    <s v="Patel Nagar"/>
    <n v="2"/>
    <x v="3"/>
    <n v="1789"/>
    <n v="1.5"/>
    <s v="Coconut Soan Papdi"/>
    <n v="80"/>
    <n v="10"/>
    <n v="2662"/>
    <n v="212960"/>
    <n v="26620"/>
    <n v="24831"/>
  </r>
  <r>
    <d v="2022-04-01T00:00:00"/>
    <x v="7"/>
    <s v="DD908"/>
    <n v="11"/>
    <s v="Model Town"/>
    <n v="3"/>
    <x v="2"/>
    <n v="1885"/>
    <n v="1.5"/>
    <s v="Bhavnagri Gathiya"/>
    <n v="20"/>
    <n v="2"/>
    <n v="2613"/>
    <n v="52260"/>
    <n v="5226"/>
    <n v="3341"/>
  </r>
  <r>
    <d v="2022-11-01T00:00:00"/>
    <x v="6"/>
    <s v="UR318"/>
    <n v="16"/>
    <s v="Kanjhawala"/>
    <n v="4"/>
    <x v="1"/>
    <n v="1796"/>
    <n v="3"/>
    <s v="Bhujia Sev"/>
    <n v="10"/>
    <n v="2"/>
    <n v="2591"/>
    <n v="25910"/>
    <n v="5182"/>
    <n v="3386"/>
  </r>
  <r>
    <d v="2022-04-01T00:00:00"/>
    <x v="7"/>
    <s v="ES767"/>
    <n v="5"/>
    <s v="Mayur Vihar"/>
    <n v="3"/>
    <x v="2"/>
    <n v="1968"/>
    <n v="4.5"/>
    <s v="Coconut Soan Papdi"/>
    <n v="80"/>
    <n v="10"/>
    <n v="2809"/>
    <n v="224720"/>
    <n v="28090"/>
    <n v="26122"/>
  </r>
  <r>
    <d v="2022-02-01T00:00:00"/>
    <x v="5"/>
    <s v="EV041"/>
    <n v="23"/>
    <s v="Mehrauli"/>
    <n v="1"/>
    <x v="0"/>
    <n v="1982"/>
    <n v="4.5"/>
    <s v="Bhelpuri"/>
    <n v="10"/>
    <n v="2"/>
    <n v="2756"/>
    <n v="27560"/>
    <n v="5512"/>
    <n v="3530"/>
  </r>
  <r>
    <d v="2022-02-01T00:00:00"/>
    <x v="5"/>
    <s v="YA192"/>
    <n v="31"/>
    <s v="Patel Nagar"/>
    <n v="1"/>
    <x v="0"/>
    <n v="1851"/>
    <n v="4.5"/>
    <s v="Mast Chaat Namkeen"/>
    <n v="20"/>
    <n v="2"/>
    <n v="2795"/>
    <n v="55900"/>
    <n v="5590"/>
    <n v="3739"/>
  </r>
  <r>
    <d v="2022-01-01T00:00:00"/>
    <x v="8"/>
    <s v="DG149"/>
    <n v="17"/>
    <s v="Rohini"/>
    <n v="4"/>
    <x v="1"/>
    <n v="1673"/>
    <n v="3"/>
    <s v="Alu Bhujia"/>
    <n v="10"/>
    <n v="2"/>
    <n v="2993"/>
    <n v="29930"/>
    <n v="5986"/>
    <n v="4313"/>
  </r>
  <r>
    <d v="2022-06-01T00:00:00"/>
    <x v="10"/>
    <s v="VI156"/>
    <n v="32"/>
    <s v="Punjabi Bagh"/>
    <n v="1"/>
    <x v="0"/>
    <n v="1975"/>
    <n v="3"/>
    <s v="Chana Nut"/>
    <n v="10"/>
    <n v="2"/>
    <n v="2899"/>
    <n v="28990"/>
    <n v="5798"/>
    <n v="3823"/>
  </r>
  <r>
    <d v="2022-06-01T00:00:00"/>
    <x v="10"/>
    <s v="PT226"/>
    <n v="4"/>
    <s v="Gandhi Nagar"/>
    <n v="2"/>
    <x v="3"/>
    <n v="1958"/>
    <n v="1.5"/>
    <s v="BANANA Wafers"/>
    <n v="40"/>
    <n v="5"/>
    <n v="2690"/>
    <n v="107600"/>
    <n v="13450"/>
    <n v="11492"/>
  </r>
  <r>
    <d v="2022-03-01T00:00:00"/>
    <x v="3"/>
    <s v="VY289"/>
    <n v="5"/>
    <s v="Mayur Vihar"/>
    <n v="2"/>
    <x v="3"/>
    <n v="1766"/>
    <n v="3"/>
    <s v="Chana Cracker"/>
    <n v="10"/>
    <n v="2"/>
    <n v="2593"/>
    <n v="25930"/>
    <n v="5186"/>
    <n v="3420"/>
  </r>
  <r>
    <d v="2022-12-01T00:00:00"/>
    <x v="4"/>
    <s v="XQ245"/>
    <n v="19"/>
    <s v="Seemapuri"/>
    <n v="1"/>
    <x v="0"/>
    <n v="1694"/>
    <n v="4.5"/>
    <s v="Alu Bhujia"/>
    <n v="10"/>
    <n v="2"/>
    <n v="2760"/>
    <n v="27600"/>
    <n v="5520"/>
    <n v="3826"/>
  </r>
  <r>
    <d v="2022-07-01T00:00:00"/>
    <x v="0"/>
    <s v="XJ447"/>
    <n v="24"/>
    <s v="Saket"/>
    <n v="4"/>
    <x v="1"/>
    <n v="1835"/>
    <n v="4.5"/>
    <s v="Mast Chaat Namkeen"/>
    <n v="20"/>
    <n v="2"/>
    <n v="2740"/>
    <n v="54800"/>
    <n v="5480"/>
    <n v="3645"/>
  </r>
  <r>
    <d v="2022-04-01T00:00:00"/>
    <x v="7"/>
    <s v="WS277"/>
    <n v="24"/>
    <s v="Saket"/>
    <n v="4"/>
    <x v="1"/>
    <n v="1835"/>
    <n v="4.5"/>
    <s v="Chana Choor"/>
    <n v="10"/>
    <n v="2"/>
    <n v="2658"/>
    <n v="26580"/>
    <n v="5316"/>
    <n v="3481"/>
  </r>
  <r>
    <d v="2022-03-01T00:00:00"/>
    <x v="3"/>
    <s v="MX705"/>
    <n v="17"/>
    <s v="Rohini"/>
    <n v="2"/>
    <x v="3"/>
    <n v="1655"/>
    <n v="3"/>
    <s v="Coconut Soan Papdi"/>
    <n v="80"/>
    <n v="10"/>
    <n v="2626"/>
    <n v="210080"/>
    <n v="26260"/>
    <n v="24605"/>
  </r>
  <r>
    <d v="2022-10-01T00:00:00"/>
    <x v="1"/>
    <s v="QQ470"/>
    <n v="31"/>
    <s v="Patel Nagar"/>
    <n v="1"/>
    <x v="0"/>
    <n v="1851"/>
    <n v="4.5"/>
    <s v="Diet Chiwda"/>
    <n v="10"/>
    <n v="2"/>
    <n v="2829"/>
    <n v="28290"/>
    <n v="5658"/>
    <n v="3807"/>
  </r>
  <r>
    <d v="2022-12-01T00:00:00"/>
    <x v="4"/>
    <s v="FA610"/>
    <n v="26"/>
    <s v="Kalkaji"/>
    <n v="1"/>
    <x v="0"/>
    <n v="1570"/>
    <n v="4.5"/>
    <s v="Chocolate Soan Papdi"/>
    <n v="100"/>
    <n v="20"/>
    <n v="2723"/>
    <n v="272300"/>
    <n v="54460"/>
    <n v="52890"/>
  </r>
  <r>
    <d v="2022-09-01T00:00:00"/>
    <x v="11"/>
    <s v="ZX502"/>
    <n v="23"/>
    <s v="Mehrauli"/>
    <n v="1"/>
    <x v="0"/>
    <n v="1982"/>
    <n v="4.5"/>
    <s v="Haldiram Dal Biji"/>
    <n v="10"/>
    <n v="2"/>
    <n v="2915"/>
    <n v="29150"/>
    <n v="5830"/>
    <n v="3848"/>
  </r>
  <r>
    <d v="2022-06-01T00:00:00"/>
    <x v="10"/>
    <s v="VC058"/>
    <n v="1"/>
    <s v="Civil Lines"/>
    <n v="1"/>
    <x v="0"/>
    <n v="1927"/>
    <n v="1.5"/>
    <s v="BANANA Wafers"/>
    <n v="40"/>
    <n v="5"/>
    <n v="2899"/>
    <n v="115960"/>
    <n v="14495"/>
    <n v="12568"/>
  </r>
  <r>
    <d v="2022-06-01T00:00:00"/>
    <x v="10"/>
    <s v="HL110"/>
    <n v="1"/>
    <s v="Civil Lines"/>
    <n v="4"/>
    <x v="1"/>
    <n v="1702"/>
    <n v="3"/>
    <s v="All in One"/>
    <n v="10"/>
    <n v="2"/>
    <n v="2531"/>
    <n v="25310"/>
    <n v="5062"/>
    <n v="3360"/>
  </r>
  <r>
    <d v="2022-02-01T00:00:00"/>
    <x v="5"/>
    <s v="EN188"/>
    <n v="8"/>
    <s v="Delhi Cantonment"/>
    <n v="4"/>
    <x v="1"/>
    <n v="1848"/>
    <n v="4.5"/>
    <s v="Cham Cham"/>
    <n v="50"/>
    <n v="10"/>
    <n v="2605"/>
    <n v="130250"/>
    <n v="26050"/>
    <n v="24202"/>
  </r>
  <r>
    <d v="2022-02-01T00:00:00"/>
    <x v="5"/>
    <s v="MP982"/>
    <n v="14"/>
    <s v="Seelampur"/>
    <n v="4"/>
    <x v="1"/>
    <n v="1656"/>
    <n v="3"/>
    <s v="Diet Chiwda"/>
    <n v="10"/>
    <n v="2"/>
    <n v="2583"/>
    <n v="25830"/>
    <n v="5166"/>
    <n v="3510"/>
  </r>
  <r>
    <d v="2022-01-01T00:00:00"/>
    <x v="8"/>
    <s v="LL698"/>
    <n v="4"/>
    <s v="Gandhi Nagar"/>
    <n v="2"/>
    <x v="3"/>
    <n v="1958"/>
    <n v="1.5"/>
    <s v="All in One"/>
    <n v="10"/>
    <n v="2"/>
    <n v="2868"/>
    <n v="28680"/>
    <n v="5736"/>
    <n v="3778"/>
  </r>
  <r>
    <d v="2022-10-01T00:00:00"/>
    <x v="1"/>
    <s v="HL110"/>
    <n v="1"/>
    <s v="Civil Lines"/>
    <n v="4"/>
    <x v="1"/>
    <n v="1702"/>
    <n v="3"/>
    <s v="BANANA Wafers"/>
    <n v="40"/>
    <n v="5"/>
    <n v="2886"/>
    <n v="115440"/>
    <n v="14430"/>
    <n v="12728"/>
  </r>
  <r>
    <d v="2022-07-01T00:00:00"/>
    <x v="0"/>
    <s v="YA192"/>
    <n v="31"/>
    <s v="Patel Nagar"/>
    <n v="1"/>
    <x v="0"/>
    <n v="1851"/>
    <n v="4.5"/>
    <s v="BANANA Wafers"/>
    <n v="40"/>
    <n v="5"/>
    <n v="2747"/>
    <n v="109880"/>
    <n v="13735"/>
    <n v="11884"/>
  </r>
  <r>
    <d v="2022-03-01T00:00:00"/>
    <x v="3"/>
    <s v="FY655"/>
    <n v="22"/>
    <s v="Hauz Khas"/>
    <n v="1"/>
    <x v="0"/>
    <n v="1796"/>
    <n v="3"/>
    <s v="Bhujia Sev"/>
    <n v="10"/>
    <n v="2"/>
    <n v="2723"/>
    <n v="27230"/>
    <n v="5446"/>
    <n v="3650"/>
  </r>
  <r>
    <d v="2022-06-01T00:00:00"/>
    <x v="10"/>
    <s v="XJ447"/>
    <n v="24"/>
    <s v="Saket"/>
    <n v="4"/>
    <x v="1"/>
    <n v="1835"/>
    <n v="4.5"/>
    <s v="Alu Bhujia"/>
    <n v="10"/>
    <n v="2"/>
    <n v="2710"/>
    <n v="27100"/>
    <n v="5420"/>
    <n v="3585"/>
  </r>
  <r>
    <d v="2022-04-01T00:00:00"/>
    <x v="7"/>
    <s v="HF725"/>
    <n v="29"/>
    <s v="Kapashera"/>
    <n v="4"/>
    <x v="1"/>
    <n v="1918"/>
    <n v="3"/>
    <s v="Bhujia Sev"/>
    <n v="10"/>
    <n v="2"/>
    <n v="2801"/>
    <n v="28010"/>
    <n v="5602"/>
    <n v="3684"/>
  </r>
  <r>
    <d v="2022-07-01T00:00:00"/>
    <x v="0"/>
    <s v="PT226"/>
    <n v="4"/>
    <s v="Gandhi Nagar"/>
    <n v="2"/>
    <x v="3"/>
    <n v="1958"/>
    <n v="1.5"/>
    <s v="Diet Chiwda"/>
    <n v="10"/>
    <n v="2"/>
    <n v="2991"/>
    <n v="29910"/>
    <n v="5982"/>
    <n v="4024"/>
  </r>
  <r>
    <d v="2022-03-01T00:00:00"/>
    <x v="3"/>
    <s v="GP251"/>
    <n v="16"/>
    <s v="Kanjhawala"/>
    <n v="4"/>
    <x v="1"/>
    <n v="1796"/>
    <n v="3"/>
    <s v="Bhujia Sev"/>
    <n v="10"/>
    <n v="2"/>
    <n v="2585"/>
    <n v="25850"/>
    <n v="5170"/>
    <n v="3374"/>
  </r>
  <r>
    <d v="2022-06-01T00:00:00"/>
    <x v="10"/>
    <s v="IT754"/>
    <n v="20"/>
    <s v="Shahdara"/>
    <n v="4"/>
    <x v="1"/>
    <n v="1810"/>
    <n v="4.5"/>
    <s v="Chana Choor"/>
    <n v="10"/>
    <n v="2"/>
    <n v="2552"/>
    <n v="25520"/>
    <n v="5104"/>
    <n v="3294"/>
  </r>
  <r>
    <d v="2022-08-01T00:00:00"/>
    <x v="2"/>
    <s v="DC817"/>
    <n v="31"/>
    <s v="Patel Nagar"/>
    <n v="2"/>
    <x v="3"/>
    <n v="1789"/>
    <n v="1.5"/>
    <s v="Alu Bhujia"/>
    <n v="10"/>
    <n v="2"/>
    <n v="2552"/>
    <n v="25520"/>
    <n v="5104"/>
    <n v="3315"/>
  </r>
  <r>
    <d v="2022-08-01T00:00:00"/>
    <x v="2"/>
    <s v="PI571"/>
    <n v="21"/>
    <s v="Vivek Vihar"/>
    <n v="1"/>
    <x v="0"/>
    <n v="1679"/>
    <n v="3"/>
    <s v="Bhavnagri Gathiya"/>
    <n v="20"/>
    <n v="2"/>
    <n v="2608"/>
    <n v="52160"/>
    <n v="5216"/>
    <n v="3537"/>
  </r>
  <r>
    <d v="2022-03-01T00:00:00"/>
    <x v="3"/>
    <s v="IS228"/>
    <n v="17"/>
    <s v="Rohini"/>
    <n v="4"/>
    <x v="1"/>
    <n v="1673"/>
    <n v="3"/>
    <s v="Chatpata Dal"/>
    <n v="10"/>
    <n v="2"/>
    <n v="2741"/>
    <n v="27410"/>
    <n v="5482"/>
    <n v="3809"/>
  </r>
  <r>
    <d v="2022-08-01T00:00:00"/>
    <x v="2"/>
    <s v="BX313"/>
    <n v="30"/>
    <s v="Najafgarh"/>
    <n v="2"/>
    <x v="3"/>
    <n v="1899"/>
    <n v="3"/>
    <s v="Diet Chiwda"/>
    <n v="10"/>
    <n v="2"/>
    <n v="2650"/>
    <n v="26500"/>
    <n v="5300"/>
    <n v="3401"/>
  </r>
  <r>
    <d v="2022-02-01T00:00:00"/>
    <x v="5"/>
    <s v="GQ303"/>
    <n v="22"/>
    <s v="Hauz Khas"/>
    <n v="4"/>
    <x v="1"/>
    <n v="1882"/>
    <n v="4.5"/>
    <s v="Mast Chaat Namkeen"/>
    <n v="20"/>
    <n v="2"/>
    <n v="2943"/>
    <n v="58860"/>
    <n v="5886"/>
    <n v="4004"/>
  </r>
  <r>
    <d v="2022-10-01T00:00:00"/>
    <x v="1"/>
    <s v="SX976"/>
    <n v="18"/>
    <s v="Saraswati Vihar"/>
    <n v="1"/>
    <x v="0"/>
    <n v="1718"/>
    <n v="3"/>
    <s v="All in One"/>
    <n v="10"/>
    <n v="2"/>
    <n v="2554"/>
    <n v="25540"/>
    <n v="5108"/>
    <n v="3390"/>
  </r>
  <r>
    <d v="2022-07-01T00:00:00"/>
    <x v="0"/>
    <s v="DD908"/>
    <n v="11"/>
    <s v="Model Town"/>
    <n v="3"/>
    <x v="2"/>
    <n v="1885"/>
    <n v="1.5"/>
    <s v="Chatpata Dal"/>
    <n v="10"/>
    <n v="2"/>
    <n v="2645"/>
    <n v="26450"/>
    <n v="5290"/>
    <n v="3405"/>
  </r>
  <r>
    <d v="2022-11-01T00:00:00"/>
    <x v="6"/>
    <s v="JC386"/>
    <n v="33"/>
    <s v="Rajouri Garden"/>
    <n v="2"/>
    <x v="3"/>
    <n v="1683"/>
    <n v="1.5"/>
    <s v="Chana Choor"/>
    <n v="10"/>
    <n v="2"/>
    <n v="2704"/>
    <n v="27040"/>
    <n v="5408"/>
    <n v="3725"/>
  </r>
  <r>
    <d v="2022-04-01T00:00:00"/>
    <x v="7"/>
    <s v="IS228"/>
    <n v="17"/>
    <s v="Rohini"/>
    <n v="4"/>
    <x v="1"/>
    <n v="1673"/>
    <n v="3"/>
    <s v="Mast Chaat Namkeen"/>
    <n v="20"/>
    <n v="2"/>
    <n v="2619"/>
    <n v="52380"/>
    <n v="5238"/>
    <n v="3565"/>
  </r>
  <r>
    <d v="2022-09-01T00:00:00"/>
    <x v="11"/>
    <s v="IX960"/>
    <n v="12"/>
    <s v="Narela"/>
    <n v="4"/>
    <x v="1"/>
    <n v="1981"/>
    <n v="1.5"/>
    <s v="Cornflakes"/>
    <n v="10"/>
    <n v="2"/>
    <n v="2934"/>
    <n v="29340"/>
    <n v="5868"/>
    <n v="3887"/>
  </r>
  <r>
    <d v="2022-09-01T00:00:00"/>
    <x v="11"/>
    <s v="PI571"/>
    <n v="21"/>
    <s v="Vivek Vihar"/>
    <n v="1"/>
    <x v="0"/>
    <n v="1679"/>
    <n v="3"/>
    <s v="Chocolate Soan Papdi"/>
    <n v="100"/>
    <n v="20"/>
    <n v="2954"/>
    <n v="295400"/>
    <n v="59080"/>
    <n v="57401"/>
  </r>
  <r>
    <d v="2022-11-01T00:00:00"/>
    <x v="6"/>
    <s v="HF725"/>
    <n v="29"/>
    <s v="Kapashera"/>
    <n v="4"/>
    <x v="1"/>
    <n v="1918"/>
    <n v="3"/>
    <s v="Bhelpuri"/>
    <n v="10"/>
    <n v="2"/>
    <n v="2774"/>
    <n v="27740"/>
    <n v="5548"/>
    <n v="3630"/>
  </r>
  <r>
    <d v="2022-02-01T00:00:00"/>
    <x v="5"/>
    <s v="TG427"/>
    <n v="22"/>
    <s v="Hauz Khas"/>
    <n v="4"/>
    <x v="1"/>
    <n v="1882"/>
    <n v="4.5"/>
    <s v="BANANA Wafers"/>
    <n v="40"/>
    <n v="5"/>
    <n v="2788"/>
    <n v="111520"/>
    <n v="13940"/>
    <n v="12058"/>
  </r>
  <r>
    <d v="2022-12-01T00:00:00"/>
    <x v="4"/>
    <s v="IJ768"/>
    <n v="23"/>
    <s v="Mehrauli"/>
    <n v="3"/>
    <x v="2"/>
    <n v="1640"/>
    <n v="3"/>
    <s v="BANANA Wafers"/>
    <n v="40"/>
    <n v="5"/>
    <n v="2539"/>
    <n v="101560"/>
    <n v="12695"/>
    <n v="11055"/>
  </r>
  <r>
    <d v="2022-04-01T00:00:00"/>
    <x v="7"/>
    <s v="CU634"/>
    <n v="32"/>
    <s v="Punjabi Bagh"/>
    <n v="2"/>
    <x v="3"/>
    <n v="1535"/>
    <n v="3"/>
    <s v="Badam Halwa"/>
    <n v="50"/>
    <n v="10"/>
    <n v="2857"/>
    <n v="142850"/>
    <n v="28570"/>
    <n v="27035"/>
  </r>
  <r>
    <d v="2022-04-01T00:00:00"/>
    <x v="7"/>
    <s v="IJ768"/>
    <n v="23"/>
    <s v="Mehrauli"/>
    <n v="3"/>
    <x v="2"/>
    <n v="1640"/>
    <n v="3"/>
    <s v="Cornflakes"/>
    <n v="10"/>
    <n v="2"/>
    <n v="2753"/>
    <n v="27530"/>
    <n v="5506"/>
    <n v="3866"/>
  </r>
  <r>
    <d v="2022-07-01T00:00:00"/>
    <x v="0"/>
    <s v="SS848"/>
    <n v="15"/>
    <s v="Yamuna Vihar"/>
    <n v="1"/>
    <x v="0"/>
    <n v="1925"/>
    <n v="3"/>
    <s v="Mast Chaat Namkeen"/>
    <n v="20"/>
    <n v="2"/>
    <n v="2578"/>
    <n v="51560"/>
    <n v="5156"/>
    <n v="3231"/>
  </r>
  <r>
    <d v="2022-07-01T00:00:00"/>
    <x v="0"/>
    <s v="IX960"/>
    <n v="12"/>
    <s v="Narela"/>
    <n v="4"/>
    <x v="1"/>
    <n v="1981"/>
    <n v="1.5"/>
    <s v="Haldiram Dal Biji"/>
    <n v="10"/>
    <n v="2"/>
    <n v="2796"/>
    <n v="27960"/>
    <n v="5592"/>
    <n v="3611"/>
  </r>
  <r>
    <d v="2022-01-01T00:00:00"/>
    <x v="8"/>
    <s v="QG118"/>
    <n v="29"/>
    <s v="Kapashera"/>
    <n v="4"/>
    <x v="1"/>
    <n v="1918"/>
    <n v="3"/>
    <s v="Diet Chiwda"/>
    <n v="10"/>
    <n v="2"/>
    <n v="2621"/>
    <n v="26210"/>
    <n v="5242"/>
    <n v="3324"/>
  </r>
  <r>
    <d v="2022-05-01T00:00:00"/>
    <x v="9"/>
    <s v="JC386"/>
    <n v="33"/>
    <s v="Rajouri Garden"/>
    <n v="2"/>
    <x v="3"/>
    <n v="1683"/>
    <n v="1.5"/>
    <s v="Chana Choor"/>
    <n v="10"/>
    <n v="2"/>
    <n v="2633"/>
    <n v="26330"/>
    <n v="5266"/>
    <n v="3583"/>
  </r>
  <r>
    <d v="2022-10-01T00:00:00"/>
    <x v="1"/>
    <s v="BG875"/>
    <n v="31"/>
    <s v="Patel Nagar"/>
    <n v="1"/>
    <x v="0"/>
    <n v="1851"/>
    <n v="4.5"/>
    <s v="Chocolate Soan Papdi"/>
    <n v="100"/>
    <n v="20"/>
    <n v="2699"/>
    <n v="269900"/>
    <n v="53980"/>
    <n v="52129"/>
  </r>
  <r>
    <d v="2022-01-01T00:00:00"/>
    <x v="8"/>
    <s v="QW472"/>
    <n v="18"/>
    <s v="Saraswati Vihar"/>
    <n v="1"/>
    <x v="0"/>
    <n v="1718"/>
    <n v="3"/>
    <s v="Chana Choor"/>
    <n v="10"/>
    <n v="2"/>
    <n v="2993"/>
    <n v="29930"/>
    <n v="5986"/>
    <n v="4268"/>
  </r>
  <r>
    <d v="2022-04-01T00:00:00"/>
    <x v="7"/>
    <s v="OX553"/>
    <n v="2"/>
    <s v="Karol Bagh"/>
    <n v="2"/>
    <x v="3"/>
    <n v="1981"/>
    <n v="1.5"/>
    <s v="Cham Cham"/>
    <n v="50"/>
    <n v="10"/>
    <n v="2950"/>
    <n v="147500"/>
    <n v="29500"/>
    <n v="27519"/>
  </r>
  <r>
    <d v="2022-05-01T00:00:00"/>
    <x v="9"/>
    <s v="GO796"/>
    <n v="12"/>
    <s v="Narela"/>
    <n v="4"/>
    <x v="1"/>
    <n v="1981"/>
    <n v="1.5"/>
    <s v="Bhavnagri Gathiya"/>
    <n v="20"/>
    <n v="2"/>
    <n v="2759"/>
    <n v="55180"/>
    <n v="5518"/>
    <n v="3537"/>
  </r>
  <r>
    <d v="2022-02-01T00:00:00"/>
    <x v="5"/>
    <s v="UN907"/>
    <n v="30"/>
    <s v="Najafgarh"/>
    <n v="2"/>
    <x v="3"/>
    <n v="1899"/>
    <n v="3"/>
    <s v="Chana Nut"/>
    <n v="10"/>
    <n v="2"/>
    <n v="2770"/>
    <n v="27700"/>
    <n v="5540"/>
    <n v="3641"/>
  </r>
  <r>
    <d v="2022-10-01T00:00:00"/>
    <x v="1"/>
    <s v="HL110"/>
    <n v="1"/>
    <s v="Civil Lines"/>
    <n v="4"/>
    <x v="1"/>
    <n v="1702"/>
    <n v="3"/>
    <s v="Bhelpuri"/>
    <n v="10"/>
    <n v="2"/>
    <n v="2709"/>
    <n v="27090"/>
    <n v="5418"/>
    <n v="3716"/>
  </r>
  <r>
    <d v="2022-02-01T00:00:00"/>
    <x v="5"/>
    <s v="TG427"/>
    <n v="22"/>
    <s v="Hauz Khas"/>
    <n v="4"/>
    <x v="1"/>
    <n v="1882"/>
    <n v="4.5"/>
    <s v="BANANA Wafers"/>
    <n v="40"/>
    <n v="5"/>
    <n v="2863"/>
    <n v="114520"/>
    <n v="14315"/>
    <n v="12433"/>
  </r>
  <r>
    <d v="2022-11-01T00:00:00"/>
    <x v="6"/>
    <s v="UR318"/>
    <n v="16"/>
    <s v="Kanjhawala"/>
    <n v="4"/>
    <x v="1"/>
    <n v="1796"/>
    <n v="3"/>
    <s v="Bhelpuri"/>
    <n v="10"/>
    <n v="2"/>
    <n v="2995"/>
    <n v="29950"/>
    <n v="5990"/>
    <n v="4194"/>
  </r>
  <r>
    <d v="2022-07-01T00:00:00"/>
    <x v="0"/>
    <s v="AU865"/>
    <n v="18"/>
    <s v="Saraswati Vihar"/>
    <n v="2"/>
    <x v="3"/>
    <n v="1776"/>
    <n v="4.5"/>
    <s v="Badam Halwa"/>
    <n v="50"/>
    <n v="10"/>
    <n v="2704"/>
    <n v="135200"/>
    <n v="27040"/>
    <n v="25264"/>
  </r>
  <r>
    <d v="2022-11-01T00:00:00"/>
    <x v="6"/>
    <s v="SX976"/>
    <n v="18"/>
    <s v="Saraswati Vihar"/>
    <n v="1"/>
    <x v="0"/>
    <n v="1718"/>
    <n v="3"/>
    <s v="Cornflakes"/>
    <n v="10"/>
    <n v="2"/>
    <n v="2642"/>
    <n v="26420"/>
    <n v="5284"/>
    <n v="3566"/>
  </r>
  <r>
    <d v="2022-10-01T00:00:00"/>
    <x v="1"/>
    <s v="QW472"/>
    <n v="18"/>
    <s v="Saraswati Vihar"/>
    <n v="1"/>
    <x v="0"/>
    <n v="1718"/>
    <n v="3"/>
    <s v="Coconut Soan Papdi"/>
    <n v="80"/>
    <n v="10"/>
    <n v="2532"/>
    <n v="202560"/>
    <n v="25320"/>
    <n v="23602"/>
  </r>
  <r>
    <d v="2022-03-01T00:00:00"/>
    <x v="3"/>
    <s v="DC817"/>
    <n v="31"/>
    <s v="Patel Nagar"/>
    <n v="2"/>
    <x v="3"/>
    <n v="1789"/>
    <n v="1.5"/>
    <s v="Cornflakes"/>
    <n v="10"/>
    <n v="2"/>
    <n v="2733"/>
    <n v="27330"/>
    <n v="5466"/>
    <n v="3677"/>
  </r>
  <r>
    <d v="2022-12-01T00:00:00"/>
    <x v="4"/>
    <s v="YA192"/>
    <n v="31"/>
    <s v="Patel Nagar"/>
    <n v="1"/>
    <x v="0"/>
    <n v="1851"/>
    <n v="4.5"/>
    <s v="Alu Bhujia"/>
    <n v="10"/>
    <n v="2"/>
    <n v="2908"/>
    <n v="29080"/>
    <n v="5816"/>
    <n v="3965"/>
  </r>
  <r>
    <d v="2022-06-01T00:00:00"/>
    <x v="10"/>
    <s v="UN907"/>
    <n v="30"/>
    <s v="Najafgarh"/>
    <n v="2"/>
    <x v="3"/>
    <n v="1899"/>
    <n v="3"/>
    <s v="Chana Choor"/>
    <n v="10"/>
    <n v="2"/>
    <n v="2765"/>
    <n v="27650"/>
    <n v="5530"/>
    <n v="3631"/>
  </r>
  <r>
    <d v="2022-12-01T00:00:00"/>
    <x v="4"/>
    <s v="IX960"/>
    <n v="12"/>
    <s v="Narela"/>
    <n v="4"/>
    <x v="1"/>
    <n v="1981"/>
    <n v="1.5"/>
    <s v="Badam Halwa"/>
    <n v="50"/>
    <n v="10"/>
    <n v="2526"/>
    <n v="126300"/>
    <n v="25260"/>
    <n v="23279"/>
  </r>
  <r>
    <d v="2022-05-01T00:00:00"/>
    <x v="9"/>
    <s v="CU634"/>
    <n v="32"/>
    <s v="Punjabi Bagh"/>
    <n v="2"/>
    <x v="3"/>
    <n v="1535"/>
    <n v="3"/>
    <s v="Chana Nut"/>
    <n v="10"/>
    <n v="2"/>
    <n v="2629"/>
    <n v="26290"/>
    <n v="5258"/>
    <n v="3723"/>
  </r>
  <r>
    <d v="2022-06-01T00:00:00"/>
    <x v="10"/>
    <s v="XJ447"/>
    <n v="24"/>
    <s v="Saket"/>
    <n v="4"/>
    <x v="1"/>
    <n v="1835"/>
    <n v="4.5"/>
    <s v="Cham Cham"/>
    <n v="50"/>
    <n v="10"/>
    <n v="2662"/>
    <n v="133100"/>
    <n v="26620"/>
    <n v="24785"/>
  </r>
  <r>
    <d v="2022-11-01T00:00:00"/>
    <x v="6"/>
    <s v="GW204"/>
    <n v="11"/>
    <s v="Model Town"/>
    <n v="4"/>
    <x v="1"/>
    <n v="1608"/>
    <n v="4.5"/>
    <s v="Coconut Soan Papdi"/>
    <n v="80"/>
    <n v="10"/>
    <n v="2721"/>
    <n v="217680"/>
    <n v="27210"/>
    <n v="25602"/>
  </r>
  <r>
    <d v="2022-07-01T00:00:00"/>
    <x v="0"/>
    <s v="VC058"/>
    <n v="1"/>
    <s v="Civil Lines"/>
    <n v="1"/>
    <x v="0"/>
    <n v="1927"/>
    <n v="1.5"/>
    <s v="Cornflakes"/>
    <n v="10"/>
    <n v="2"/>
    <n v="2650"/>
    <n v="26500"/>
    <n v="5300"/>
    <n v="3373"/>
  </r>
  <r>
    <d v="2022-10-01T00:00:00"/>
    <x v="1"/>
    <s v="XG208"/>
    <n v="32"/>
    <s v="Punjabi Bagh"/>
    <n v="3"/>
    <x v="2"/>
    <n v="1816"/>
    <n v="4.5"/>
    <s v="All in One"/>
    <n v="10"/>
    <n v="2"/>
    <n v="2527"/>
    <n v="25270"/>
    <n v="5054"/>
    <n v="3238"/>
  </r>
  <r>
    <d v="2022-12-01T00:00:00"/>
    <x v="4"/>
    <s v="TZ533"/>
    <n v="25"/>
    <s v="Defence Colony"/>
    <n v="2"/>
    <x v="3"/>
    <n v="1968"/>
    <n v="4.5"/>
    <s v="Cham Cham"/>
    <n v="50"/>
    <n v="10"/>
    <n v="2612"/>
    <n v="130600"/>
    <n v="26120"/>
    <n v="24152"/>
  </r>
  <r>
    <d v="2022-10-01T00:00:00"/>
    <x v="1"/>
    <s v="FJ656"/>
    <n v="29"/>
    <s v="Kapashera"/>
    <n v="4"/>
    <x v="1"/>
    <n v="1918"/>
    <n v="3"/>
    <s v="Chana Choor"/>
    <n v="10"/>
    <n v="2"/>
    <n v="2960"/>
    <n v="29600"/>
    <n v="5920"/>
    <n v="4002"/>
  </r>
  <r>
    <d v="2022-03-01T00:00:00"/>
    <x v="3"/>
    <s v="PI571"/>
    <n v="21"/>
    <s v="Vivek Vihar"/>
    <n v="1"/>
    <x v="0"/>
    <n v="1679"/>
    <n v="3"/>
    <s v="Bhavnagri Gathiya"/>
    <n v="20"/>
    <n v="2"/>
    <n v="2569"/>
    <n v="51380"/>
    <n v="5138"/>
    <n v="3459"/>
  </r>
  <r>
    <d v="2022-02-01T00:00:00"/>
    <x v="5"/>
    <s v="OH042"/>
    <n v="3"/>
    <s v="Kotwali"/>
    <n v="2"/>
    <x v="3"/>
    <n v="1770"/>
    <n v="1.5"/>
    <s v="Diet Chiwda"/>
    <n v="10"/>
    <n v="2"/>
    <n v="2982"/>
    <n v="29820"/>
    <n v="5964"/>
    <n v="4194"/>
  </r>
  <r>
    <d v="2022-10-01T00:00:00"/>
    <x v="1"/>
    <s v="GP251"/>
    <n v="16"/>
    <s v="Kanjhawala"/>
    <n v="4"/>
    <x v="1"/>
    <n v="1796"/>
    <n v="3"/>
    <s v="Mast Chaat Namkeen"/>
    <n v="20"/>
    <n v="2"/>
    <n v="2613"/>
    <n v="52260"/>
    <n v="5226"/>
    <n v="3430"/>
  </r>
  <r>
    <d v="2022-12-01T00:00:00"/>
    <x v="4"/>
    <s v="EN188"/>
    <n v="8"/>
    <s v="Delhi Cantonment"/>
    <n v="4"/>
    <x v="1"/>
    <n v="1848"/>
    <n v="4.5"/>
    <s v="All in One"/>
    <n v="10"/>
    <n v="2"/>
    <n v="2523"/>
    <n v="25230"/>
    <n v="5046"/>
    <n v="3198"/>
  </r>
  <r>
    <d v="2022-12-01T00:00:00"/>
    <x v="4"/>
    <s v="UN907"/>
    <n v="30"/>
    <s v="Najafgarh"/>
    <n v="2"/>
    <x v="3"/>
    <n v="1899"/>
    <n v="3"/>
    <s v="Mast Chaat Namkeen"/>
    <n v="20"/>
    <n v="2"/>
    <n v="2776"/>
    <n v="55520"/>
    <n v="5552"/>
    <n v="3653"/>
  </r>
  <r>
    <d v="2022-01-01T00:00:00"/>
    <x v="8"/>
    <s v="PT226"/>
    <n v="4"/>
    <s v="Gandhi Nagar"/>
    <n v="2"/>
    <x v="3"/>
    <n v="1958"/>
    <n v="1.5"/>
    <s v="Coconut Soan Papdi"/>
    <n v="80"/>
    <n v="10"/>
    <n v="2854"/>
    <n v="228320"/>
    <n v="28540"/>
    <n v="26582"/>
  </r>
  <r>
    <d v="2022-01-01T00:00:00"/>
    <x v="8"/>
    <s v="HC824"/>
    <n v="9"/>
    <s v="Vasant Vihar"/>
    <n v="3"/>
    <x v="2"/>
    <n v="1897"/>
    <n v="1.5"/>
    <s v="Cham Cham"/>
    <n v="50"/>
    <n v="10"/>
    <n v="2546"/>
    <n v="127300"/>
    <n v="25460"/>
    <n v="23563"/>
  </r>
  <r>
    <d v="2022-11-01T00:00:00"/>
    <x v="6"/>
    <s v="QN168"/>
    <n v="25"/>
    <s v="Defence Colony"/>
    <n v="4"/>
    <x v="1"/>
    <n v="1669"/>
    <n v="4.5"/>
    <s v="Diet Chiwda"/>
    <n v="10"/>
    <n v="2"/>
    <n v="2590"/>
    <n v="25900"/>
    <n v="5180"/>
    <n v="3511"/>
  </r>
  <r>
    <d v="2022-08-01T00:00:00"/>
    <x v="2"/>
    <s v="WS277"/>
    <n v="24"/>
    <s v="Saket"/>
    <n v="4"/>
    <x v="1"/>
    <n v="1835"/>
    <n v="4.5"/>
    <s v="Cornflakes"/>
    <n v="10"/>
    <n v="2"/>
    <n v="2895"/>
    <n v="28950"/>
    <n v="5790"/>
    <n v="3955"/>
  </r>
  <r>
    <d v="2022-04-01T00:00:00"/>
    <x v="7"/>
    <s v="EY601"/>
    <n v="30"/>
    <s v="Najafgarh"/>
    <n v="2"/>
    <x v="3"/>
    <n v="1899"/>
    <n v="3"/>
    <s v="Chana Cracker"/>
    <n v="10"/>
    <n v="2"/>
    <n v="2927"/>
    <n v="29270"/>
    <n v="5854"/>
    <n v="3955"/>
  </r>
  <r>
    <d v="2022-02-01T00:00:00"/>
    <x v="5"/>
    <s v="RX554"/>
    <n v="20"/>
    <s v="Shahdara"/>
    <n v="1"/>
    <x v="0"/>
    <n v="1714"/>
    <n v="3"/>
    <s v="Chana Nut"/>
    <n v="10"/>
    <n v="2"/>
    <n v="2716"/>
    <n v="27160"/>
    <n v="5432"/>
    <n v="3718"/>
  </r>
  <r>
    <d v="2022-09-01T00:00:00"/>
    <x v="11"/>
    <s v="QQ470"/>
    <n v="31"/>
    <s v="Patel Nagar"/>
    <n v="1"/>
    <x v="0"/>
    <n v="1851"/>
    <n v="4.5"/>
    <s v="Bhavnagri Gathiya"/>
    <n v="20"/>
    <n v="2"/>
    <n v="2768"/>
    <n v="55360"/>
    <n v="5536"/>
    <n v="3685"/>
  </r>
  <r>
    <d v="2022-11-01T00:00:00"/>
    <x v="6"/>
    <s v="UH559"/>
    <n v="26"/>
    <s v="Kalkaji"/>
    <n v="1"/>
    <x v="0"/>
    <n v="1570"/>
    <n v="4.5"/>
    <s v="Bhavnagri Gathiya"/>
    <n v="20"/>
    <n v="2"/>
    <n v="2558"/>
    <n v="51160"/>
    <n v="5116"/>
    <n v="3546"/>
  </r>
  <r>
    <d v="2022-07-01T00:00:00"/>
    <x v="0"/>
    <s v="OV435"/>
    <n v="27"/>
    <s v="Sarita Vihar"/>
    <n v="1"/>
    <x v="0"/>
    <n v="1601"/>
    <n v="1.5"/>
    <s v="Badam Halwa"/>
    <n v="50"/>
    <n v="10"/>
    <n v="2878"/>
    <n v="143900"/>
    <n v="28780"/>
    <n v="27179"/>
  </r>
  <r>
    <d v="2022-11-01T00:00:00"/>
    <x v="6"/>
    <s v="MJ430"/>
    <n v="4"/>
    <s v="Gandhi Nagar"/>
    <n v="2"/>
    <x v="3"/>
    <n v="1958"/>
    <n v="1.5"/>
    <s v="Bhujia Sev"/>
    <n v="10"/>
    <n v="2"/>
    <n v="2516"/>
    <n v="25160"/>
    <n v="5032"/>
    <n v="3074"/>
  </r>
  <r>
    <d v="2022-02-01T00:00:00"/>
    <x v="5"/>
    <s v="HF725"/>
    <n v="29"/>
    <s v="Kapashera"/>
    <n v="4"/>
    <x v="1"/>
    <n v="1918"/>
    <n v="3"/>
    <s v="All in One"/>
    <n v="10"/>
    <n v="2"/>
    <n v="2882"/>
    <n v="28820"/>
    <n v="5764"/>
    <n v="3846"/>
  </r>
  <r>
    <d v="2022-10-01T00:00:00"/>
    <x v="1"/>
    <s v="DD908"/>
    <n v="11"/>
    <s v="Model Town"/>
    <n v="3"/>
    <x v="2"/>
    <n v="1885"/>
    <n v="1.5"/>
    <s v="Cham Cham"/>
    <n v="50"/>
    <n v="10"/>
    <n v="2790"/>
    <n v="139500"/>
    <n v="27900"/>
    <n v="26015"/>
  </r>
  <r>
    <d v="2022-06-01T00:00:00"/>
    <x v="10"/>
    <s v="QN168"/>
    <n v="25"/>
    <s v="Defence Colony"/>
    <n v="4"/>
    <x v="1"/>
    <n v="1669"/>
    <n v="4.5"/>
    <s v="BANANA Wafers"/>
    <n v="40"/>
    <n v="5"/>
    <n v="2711"/>
    <n v="108440"/>
    <n v="13555"/>
    <n v="11886"/>
  </r>
  <r>
    <d v="2022-03-01T00:00:00"/>
    <x v="3"/>
    <s v="QN168"/>
    <n v="25"/>
    <s v="Defence Colony"/>
    <n v="4"/>
    <x v="1"/>
    <n v="1669"/>
    <n v="4.5"/>
    <s v="BANANA Wafers"/>
    <n v="40"/>
    <n v="5"/>
    <n v="2997"/>
    <n v="119880"/>
    <n v="14985"/>
    <n v="13316"/>
  </r>
  <r>
    <d v="2022-09-01T00:00:00"/>
    <x v="11"/>
    <s v="SX976"/>
    <n v="18"/>
    <s v="Saraswati Vihar"/>
    <n v="1"/>
    <x v="0"/>
    <n v="1718"/>
    <n v="3"/>
    <s v="Coconut Soan Papdi"/>
    <n v="80"/>
    <n v="10"/>
    <n v="2612"/>
    <n v="208960"/>
    <n v="26120"/>
    <n v="24402"/>
  </r>
  <r>
    <d v="2022-02-01T00:00:00"/>
    <x v="5"/>
    <s v="EV041"/>
    <n v="23"/>
    <s v="Mehrauli"/>
    <n v="1"/>
    <x v="0"/>
    <n v="1982"/>
    <n v="4.5"/>
    <s v="Cham Cham"/>
    <n v="50"/>
    <n v="10"/>
    <n v="2511"/>
    <n v="125550"/>
    <n v="25110"/>
    <n v="23128"/>
  </r>
  <r>
    <d v="2022-07-01T00:00:00"/>
    <x v="0"/>
    <s v="LL698"/>
    <n v="4"/>
    <s v="Gandhi Nagar"/>
    <n v="2"/>
    <x v="3"/>
    <n v="1958"/>
    <n v="1.5"/>
    <s v="Chocolate Soan Papdi"/>
    <n v="100"/>
    <n v="20"/>
    <n v="2711"/>
    <n v="271100"/>
    <n v="54220"/>
    <n v="52262"/>
  </r>
  <r>
    <d v="2022-09-01T00:00:00"/>
    <x v="11"/>
    <s v="GC839"/>
    <n v="24"/>
    <s v="Saket"/>
    <n v="4"/>
    <x v="1"/>
    <n v="1835"/>
    <n v="4.5"/>
    <s v="BANANA Wafers"/>
    <n v="40"/>
    <n v="5"/>
    <n v="2846"/>
    <n v="113840"/>
    <n v="14230"/>
    <n v="12395"/>
  </r>
  <r>
    <d v="2022-04-01T00:00:00"/>
    <x v="7"/>
    <s v="DJ564"/>
    <n v="11"/>
    <s v="Model Town"/>
    <n v="4"/>
    <x v="1"/>
    <n v="1608"/>
    <n v="4.5"/>
    <s v="Bhujia Sev"/>
    <n v="10"/>
    <n v="2"/>
    <n v="2505"/>
    <n v="25050"/>
    <n v="5010"/>
    <n v="3402"/>
  </r>
  <r>
    <d v="2022-01-01T00:00:00"/>
    <x v="8"/>
    <s v="IT754"/>
    <n v="20"/>
    <s v="Shahdara"/>
    <n v="4"/>
    <x v="1"/>
    <n v="1810"/>
    <n v="4.5"/>
    <s v="Chana Choor"/>
    <n v="10"/>
    <n v="2"/>
    <n v="2694"/>
    <n v="26940"/>
    <n v="5388"/>
    <n v="3578"/>
  </r>
  <r>
    <d v="2022-06-01T00:00:00"/>
    <x v="10"/>
    <s v="MI649"/>
    <n v="20"/>
    <s v="Shahdara"/>
    <n v="2"/>
    <x v="3"/>
    <n v="1924"/>
    <n v="3"/>
    <s v="Mast Chaat Namkeen"/>
    <n v="20"/>
    <n v="2"/>
    <n v="2853"/>
    <n v="57060"/>
    <n v="5706"/>
    <n v="3782"/>
  </r>
  <r>
    <d v="2022-04-01T00:00:00"/>
    <x v="7"/>
    <s v="VT182"/>
    <n v="18"/>
    <s v="Saraswati Vihar"/>
    <n v="3"/>
    <x v="2"/>
    <n v="1977"/>
    <n v="1.5"/>
    <s v="Diet Chiwda"/>
    <n v="10"/>
    <n v="2"/>
    <n v="2984"/>
    <n v="29840"/>
    <n v="5968"/>
    <n v="3991"/>
  </r>
  <r>
    <d v="2022-11-01T00:00:00"/>
    <x v="6"/>
    <s v="MJ430"/>
    <n v="4"/>
    <s v="Gandhi Nagar"/>
    <n v="2"/>
    <x v="3"/>
    <n v="1958"/>
    <n v="1.5"/>
    <s v="Cham Cham"/>
    <n v="50"/>
    <n v="10"/>
    <n v="2556"/>
    <n v="127800"/>
    <n v="25560"/>
    <n v="23602"/>
  </r>
  <r>
    <d v="2022-08-01T00:00:00"/>
    <x v="2"/>
    <s v="OH042"/>
    <n v="3"/>
    <s v="Kotwali"/>
    <n v="2"/>
    <x v="3"/>
    <n v="1770"/>
    <n v="1.5"/>
    <s v="Chana Choor"/>
    <n v="10"/>
    <n v="2"/>
    <n v="2803"/>
    <n v="28030"/>
    <n v="5606"/>
    <n v="3836"/>
  </r>
  <r>
    <d v="2022-04-01T00:00:00"/>
    <x v="7"/>
    <s v="IT754"/>
    <n v="20"/>
    <s v="Shahdara"/>
    <n v="4"/>
    <x v="1"/>
    <n v="1810"/>
    <n v="4.5"/>
    <s v="Cham Cham"/>
    <n v="50"/>
    <n v="10"/>
    <n v="2883"/>
    <n v="144150"/>
    <n v="28830"/>
    <n v="27020"/>
  </r>
  <r>
    <d v="2022-03-01T00:00:00"/>
    <x v="3"/>
    <s v="UN907"/>
    <n v="30"/>
    <s v="Najafgarh"/>
    <n v="2"/>
    <x v="3"/>
    <n v="1899"/>
    <n v="3"/>
    <s v="Diet Chiwda"/>
    <n v="10"/>
    <n v="2"/>
    <n v="2860"/>
    <n v="28600"/>
    <n v="5720"/>
    <n v="3821"/>
  </r>
  <r>
    <d v="2022-08-01T00:00:00"/>
    <x v="2"/>
    <s v="FY655"/>
    <n v="22"/>
    <s v="Hauz Khas"/>
    <n v="1"/>
    <x v="0"/>
    <n v="1796"/>
    <n v="3"/>
    <s v="Haldiram Dal Biji"/>
    <n v="10"/>
    <n v="2"/>
    <n v="2783"/>
    <n v="27830"/>
    <n v="5566"/>
    <n v="3770"/>
  </r>
  <r>
    <d v="2022-12-01T00:00:00"/>
    <x v="4"/>
    <s v="QW472"/>
    <n v="18"/>
    <s v="Saraswati Vihar"/>
    <n v="1"/>
    <x v="0"/>
    <n v="1718"/>
    <n v="3"/>
    <s v="Chatpata Dal"/>
    <n v="10"/>
    <n v="2"/>
    <n v="2982"/>
    <n v="29820"/>
    <n v="5964"/>
    <n v="4246"/>
  </r>
  <r>
    <d v="2022-03-01T00:00:00"/>
    <x v="3"/>
    <s v="SS848"/>
    <n v="15"/>
    <s v="Yamuna Vihar"/>
    <n v="1"/>
    <x v="0"/>
    <n v="1925"/>
    <n v="3"/>
    <s v="Bhelpuri"/>
    <n v="10"/>
    <n v="2"/>
    <n v="2553"/>
    <n v="25530"/>
    <n v="5106"/>
    <n v="3181"/>
  </r>
  <r>
    <d v="2022-10-01T00:00:00"/>
    <x v="1"/>
    <s v="OX553"/>
    <n v="2"/>
    <s v="Karol Bagh"/>
    <n v="2"/>
    <x v="3"/>
    <n v="1981"/>
    <n v="1.5"/>
    <s v="Chocolate Soan Papdi"/>
    <n v="100"/>
    <n v="20"/>
    <n v="2678"/>
    <n v="267800"/>
    <n v="53560"/>
    <n v="51579"/>
  </r>
  <r>
    <d v="2022-12-01T00:00:00"/>
    <x v="4"/>
    <s v="IT754"/>
    <n v="20"/>
    <s v="Shahdara"/>
    <n v="4"/>
    <x v="1"/>
    <n v="1810"/>
    <n v="4.5"/>
    <s v="Haldiram Dal Biji"/>
    <n v="10"/>
    <n v="2"/>
    <n v="2914"/>
    <n v="29140"/>
    <n v="5828"/>
    <n v="4018"/>
  </r>
  <r>
    <d v="2022-01-01T00:00:00"/>
    <x v="8"/>
    <s v="QW472"/>
    <n v="18"/>
    <s v="Saraswati Vihar"/>
    <n v="1"/>
    <x v="0"/>
    <n v="1718"/>
    <n v="3"/>
    <s v="Chatpata Dal"/>
    <n v="10"/>
    <n v="2"/>
    <n v="2982"/>
    <n v="29820"/>
    <n v="5964"/>
    <n v="4246"/>
  </r>
  <r>
    <d v="2022-10-01T00:00:00"/>
    <x v="1"/>
    <s v="ZS213"/>
    <n v="12"/>
    <s v="Narela"/>
    <n v="2"/>
    <x v="3"/>
    <n v="1830"/>
    <n v="3"/>
    <s v="Bhavnagri Gathiya"/>
    <n v="20"/>
    <n v="2"/>
    <n v="2545"/>
    <n v="50900"/>
    <n v="5090"/>
    <n v="3260"/>
  </r>
  <r>
    <d v="2022-08-01T00:00:00"/>
    <x v="2"/>
    <s v="MI649"/>
    <n v="20"/>
    <s v="Shahdara"/>
    <n v="2"/>
    <x v="3"/>
    <n v="1924"/>
    <n v="3"/>
    <s v="Cham Cham"/>
    <n v="50"/>
    <n v="10"/>
    <n v="2622"/>
    <n v="131100"/>
    <n v="26220"/>
    <n v="24296"/>
  </r>
  <r>
    <d v="2022-02-01T00:00:00"/>
    <x v="5"/>
    <s v="JC386"/>
    <n v="33"/>
    <s v="Rajouri Garden"/>
    <n v="2"/>
    <x v="3"/>
    <n v="1683"/>
    <n v="1.5"/>
    <s v="Diet Chiwda"/>
    <n v="10"/>
    <n v="2"/>
    <n v="2837"/>
    <n v="28370"/>
    <n v="5674"/>
    <n v="3991"/>
  </r>
  <r>
    <d v="2022-06-01T00:00:00"/>
    <x v="10"/>
    <s v="ZX502"/>
    <n v="23"/>
    <s v="Mehrauli"/>
    <n v="1"/>
    <x v="0"/>
    <n v="1982"/>
    <n v="4.5"/>
    <s v="BANANA Wafers"/>
    <n v="40"/>
    <n v="5"/>
    <n v="2911"/>
    <n v="116440"/>
    <n v="14555"/>
    <n v="12573"/>
  </r>
  <r>
    <d v="2022-09-01T00:00:00"/>
    <x v="11"/>
    <s v="KP436"/>
    <n v="27"/>
    <s v="Sarita Vihar"/>
    <n v="3"/>
    <x v="2"/>
    <n v="1979"/>
    <n v="1.5"/>
    <s v="Bhujia Sev"/>
    <n v="10"/>
    <n v="2"/>
    <n v="2661"/>
    <n v="26610"/>
    <n v="5322"/>
    <n v="3343"/>
  </r>
  <r>
    <d v="2022-04-01T00:00:00"/>
    <x v="7"/>
    <s v="VC058"/>
    <n v="1"/>
    <s v="Civil Lines"/>
    <n v="1"/>
    <x v="0"/>
    <n v="1927"/>
    <n v="1.5"/>
    <s v="Cham Cham"/>
    <n v="50"/>
    <n v="10"/>
    <n v="2667"/>
    <n v="133350"/>
    <n v="26670"/>
    <n v="24743"/>
  </r>
  <r>
    <d v="2022-12-01T00:00:00"/>
    <x v="4"/>
    <s v="KP436"/>
    <n v="27"/>
    <s v="Sarita Vihar"/>
    <n v="3"/>
    <x v="2"/>
    <n v="1979"/>
    <n v="1.5"/>
    <s v="Bhelpuri"/>
    <n v="10"/>
    <n v="2"/>
    <n v="2666"/>
    <n v="26660"/>
    <n v="5332"/>
    <n v="3353"/>
  </r>
  <r>
    <d v="2022-08-01T00:00:00"/>
    <x v="2"/>
    <s v="SS848"/>
    <n v="15"/>
    <s v="Yamuna Vihar"/>
    <n v="1"/>
    <x v="0"/>
    <n v="1925"/>
    <n v="3"/>
    <s v="Cornflakes"/>
    <n v="10"/>
    <n v="2"/>
    <n v="2947"/>
    <n v="29470"/>
    <n v="5894"/>
    <n v="3969"/>
  </r>
  <r>
    <d v="2022-12-01T00:00:00"/>
    <x v="4"/>
    <s v="BG875"/>
    <n v="31"/>
    <s v="Patel Nagar"/>
    <n v="1"/>
    <x v="0"/>
    <n v="1851"/>
    <n v="4.5"/>
    <s v="Chana Cracker"/>
    <n v="10"/>
    <n v="2"/>
    <n v="2854"/>
    <n v="28540"/>
    <n v="5708"/>
    <n v="3857"/>
  </r>
  <r>
    <d v="2022-03-01T00:00:00"/>
    <x v="3"/>
    <s v="RX554"/>
    <n v="20"/>
    <s v="Shahdara"/>
    <n v="1"/>
    <x v="0"/>
    <n v="1714"/>
    <n v="3"/>
    <s v="Cham Cham"/>
    <n v="50"/>
    <n v="10"/>
    <n v="2942"/>
    <n v="147100"/>
    <n v="29420"/>
    <n v="27706"/>
  </r>
  <r>
    <d v="2022-06-01T00:00:00"/>
    <x v="10"/>
    <s v="OV435"/>
    <n v="27"/>
    <s v="Sarita Vihar"/>
    <n v="1"/>
    <x v="0"/>
    <n v="1601"/>
    <n v="1.5"/>
    <s v="Chatpata Dal"/>
    <n v="10"/>
    <n v="2"/>
    <n v="2894"/>
    <n v="28940"/>
    <n v="5788"/>
    <n v="4187"/>
  </r>
  <r>
    <d v="2022-12-01T00:00:00"/>
    <x v="4"/>
    <s v="GO796"/>
    <n v="12"/>
    <s v="Narela"/>
    <n v="4"/>
    <x v="1"/>
    <n v="1981"/>
    <n v="1.5"/>
    <s v="BANANA Wafers"/>
    <n v="40"/>
    <n v="5"/>
    <n v="2792"/>
    <n v="111680"/>
    <n v="13960"/>
    <n v="11979"/>
  </r>
  <r>
    <d v="2022-06-01T00:00:00"/>
    <x v="10"/>
    <s v="FY655"/>
    <n v="22"/>
    <s v="Hauz Khas"/>
    <n v="1"/>
    <x v="0"/>
    <n v="1796"/>
    <n v="3"/>
    <s v="Mast Chaat Namkeen"/>
    <n v="20"/>
    <n v="2"/>
    <n v="2714"/>
    <n v="54280"/>
    <n v="5428"/>
    <n v="3632"/>
  </r>
  <r>
    <d v="2022-05-01T00:00:00"/>
    <x v="9"/>
    <s v="IT754"/>
    <n v="20"/>
    <s v="Shahdara"/>
    <n v="4"/>
    <x v="1"/>
    <n v="1810"/>
    <n v="4.5"/>
    <s v="Bhavnagri Gathiya"/>
    <n v="20"/>
    <n v="2"/>
    <n v="2678"/>
    <n v="53560"/>
    <n v="5356"/>
    <n v="3546"/>
  </r>
  <r>
    <d v="2022-01-01T00:00:00"/>
    <x v="8"/>
    <s v="GZ969"/>
    <n v="5"/>
    <s v="Mayur Vihar"/>
    <n v="4"/>
    <x v="1"/>
    <n v="1618"/>
    <n v="3"/>
    <s v="Alu Bhujia"/>
    <n v="10"/>
    <n v="2"/>
    <n v="2683"/>
    <n v="26830"/>
    <n v="5366"/>
    <n v="3748"/>
  </r>
  <r>
    <d v="2022-05-01T00:00:00"/>
    <x v="9"/>
    <s v="PT226"/>
    <n v="4"/>
    <s v="Gandhi Nagar"/>
    <n v="2"/>
    <x v="3"/>
    <n v="1958"/>
    <n v="1.5"/>
    <s v="Bhavnagri Gathiya"/>
    <n v="20"/>
    <n v="2"/>
    <n v="2512"/>
    <n v="50240"/>
    <n v="5024"/>
    <n v="3066"/>
  </r>
  <r>
    <d v="2022-08-01T00:00:00"/>
    <x v="2"/>
    <s v="VC058"/>
    <n v="1"/>
    <s v="Civil Lines"/>
    <n v="1"/>
    <x v="0"/>
    <n v="1927"/>
    <n v="1.5"/>
    <s v="Haldiram Dal Biji"/>
    <n v="10"/>
    <n v="2"/>
    <n v="2608"/>
    <n v="26080"/>
    <n v="5216"/>
    <n v="3289"/>
  </r>
  <r>
    <d v="2022-07-01T00:00:00"/>
    <x v="0"/>
    <s v="IX960"/>
    <n v="12"/>
    <s v="Narela"/>
    <n v="4"/>
    <x v="1"/>
    <n v="1981"/>
    <n v="1.5"/>
    <s v="Bhujia Sev"/>
    <n v="10"/>
    <n v="2"/>
    <n v="2619"/>
    <n v="26190"/>
    <n v="5238"/>
    <n v="3257"/>
  </r>
  <r>
    <d v="2022-07-01T00:00:00"/>
    <x v="0"/>
    <s v="FT835"/>
    <n v="6"/>
    <s v="Preet Vihar"/>
    <n v="3"/>
    <x v="2"/>
    <n v="1891"/>
    <n v="4.5"/>
    <s v="Cornflakes"/>
    <n v="10"/>
    <n v="2"/>
    <n v="2746"/>
    <n v="27460"/>
    <n v="5492"/>
    <n v="3601"/>
  </r>
  <r>
    <d v="2022-01-01T00:00:00"/>
    <x v="8"/>
    <s v="XQ245"/>
    <n v="19"/>
    <s v="Seemapuri"/>
    <n v="1"/>
    <x v="0"/>
    <n v="1694"/>
    <n v="4.5"/>
    <s v="Diet Chiwda"/>
    <n v="10"/>
    <n v="2"/>
    <n v="2690"/>
    <n v="26900"/>
    <n v="5380"/>
    <n v="3686"/>
  </r>
  <r>
    <d v="2022-11-01T00:00:00"/>
    <x v="6"/>
    <s v="HF725"/>
    <n v="29"/>
    <s v="Kapashera"/>
    <n v="4"/>
    <x v="1"/>
    <n v="1918"/>
    <n v="3"/>
    <s v="Alu Bhujia"/>
    <n v="10"/>
    <n v="2"/>
    <n v="2758"/>
    <n v="27580"/>
    <n v="5516"/>
    <n v="3598"/>
  </r>
  <r>
    <d v="2022-11-01T00:00:00"/>
    <x v="6"/>
    <s v="XD339"/>
    <n v="5"/>
    <s v="Mayur Vihar"/>
    <n v="4"/>
    <x v="1"/>
    <n v="1618"/>
    <n v="3"/>
    <s v="All in One"/>
    <n v="10"/>
    <n v="2"/>
    <n v="2611"/>
    <n v="26110"/>
    <n v="5222"/>
    <n v="3604"/>
  </r>
  <r>
    <d v="2022-08-01T00:00:00"/>
    <x v="2"/>
    <s v="FA610"/>
    <n v="26"/>
    <s v="Kalkaji"/>
    <n v="1"/>
    <x v="0"/>
    <n v="1570"/>
    <n v="4.5"/>
    <s v="Bhelpuri"/>
    <n v="10"/>
    <n v="2"/>
    <n v="2681"/>
    <n v="26810"/>
    <n v="5362"/>
    <n v="3792"/>
  </r>
  <r>
    <d v="2022-02-01T00:00:00"/>
    <x v="5"/>
    <s v="TG427"/>
    <n v="22"/>
    <s v="Hauz Khas"/>
    <n v="4"/>
    <x v="1"/>
    <n v="1882"/>
    <n v="4.5"/>
    <s v="Bhujia Sev"/>
    <n v="10"/>
    <n v="2"/>
    <n v="2549"/>
    <n v="25490"/>
    <n v="5098"/>
    <n v="3216"/>
  </r>
  <r>
    <d v="2022-09-01T00:00:00"/>
    <x v="11"/>
    <s v="XD339"/>
    <n v="5"/>
    <s v="Mayur Vihar"/>
    <n v="4"/>
    <x v="1"/>
    <n v="1618"/>
    <n v="3"/>
    <s v="Chana Cracker"/>
    <n v="10"/>
    <n v="2"/>
    <n v="2545"/>
    <n v="25450"/>
    <n v="5090"/>
    <n v="3472"/>
  </r>
  <r>
    <d v="2022-10-01T00:00:00"/>
    <x v="1"/>
    <s v="VT182"/>
    <n v="18"/>
    <s v="Saraswati Vihar"/>
    <n v="3"/>
    <x v="2"/>
    <n v="1977"/>
    <n v="1.5"/>
    <s v="Cornflakes"/>
    <n v="10"/>
    <n v="2"/>
    <n v="2747"/>
    <n v="27470"/>
    <n v="5494"/>
    <n v="3517"/>
  </r>
  <r>
    <d v="2022-01-01T00:00:00"/>
    <x v="8"/>
    <s v="UR318"/>
    <n v="16"/>
    <s v="Kanjhawala"/>
    <n v="4"/>
    <x v="1"/>
    <n v="1796"/>
    <n v="3"/>
    <s v="Alu Bhujia"/>
    <n v="10"/>
    <n v="2"/>
    <n v="2645"/>
    <n v="26450"/>
    <n v="5290"/>
    <n v="3494"/>
  </r>
  <r>
    <d v="2022-06-01T00:00:00"/>
    <x v="10"/>
    <s v="TZ533"/>
    <n v="25"/>
    <s v="Defence Colony"/>
    <n v="2"/>
    <x v="3"/>
    <n v="1968"/>
    <n v="4.5"/>
    <s v="Bhavnagri Gathiya"/>
    <n v="20"/>
    <n v="2"/>
    <n v="2785"/>
    <n v="55700"/>
    <n v="5570"/>
    <n v="3602"/>
  </r>
  <r>
    <d v="2022-12-01T00:00:00"/>
    <x v="4"/>
    <s v="XG208"/>
    <n v="32"/>
    <s v="Punjabi Bagh"/>
    <n v="3"/>
    <x v="2"/>
    <n v="1816"/>
    <n v="4.5"/>
    <s v="Bhavnagri Gathiya"/>
    <n v="20"/>
    <n v="2"/>
    <n v="2657"/>
    <n v="53140"/>
    <n v="5314"/>
    <n v="3498"/>
  </r>
  <r>
    <d v="2022-11-01T00:00:00"/>
    <x v="6"/>
    <s v="GZ969"/>
    <n v="5"/>
    <s v="Mayur Vihar"/>
    <n v="4"/>
    <x v="1"/>
    <n v="1618"/>
    <n v="3"/>
    <s v="Bhavnagri Gathiya"/>
    <n v="20"/>
    <n v="2"/>
    <n v="2551"/>
    <n v="51020"/>
    <n v="5102"/>
    <n v="3484"/>
  </r>
  <r>
    <d v="2022-12-01T00:00:00"/>
    <x v="4"/>
    <s v="DC817"/>
    <n v="31"/>
    <s v="Patel Nagar"/>
    <n v="2"/>
    <x v="3"/>
    <n v="1789"/>
    <n v="1.5"/>
    <s v="Bhujia Sev"/>
    <n v="10"/>
    <n v="2"/>
    <n v="2814"/>
    <n v="28140"/>
    <n v="5628"/>
    <n v="3839"/>
  </r>
  <r>
    <d v="2022-05-01T00:00:00"/>
    <x v="9"/>
    <s v="GO796"/>
    <n v="12"/>
    <s v="Narela"/>
    <n v="4"/>
    <x v="1"/>
    <n v="1981"/>
    <n v="1.5"/>
    <s v="Mast Chaat Namkeen"/>
    <n v="20"/>
    <n v="2"/>
    <n v="2777"/>
    <n v="55540"/>
    <n v="5554"/>
    <n v="3573"/>
  </r>
  <r>
    <d v="2022-08-01T00:00:00"/>
    <x v="2"/>
    <s v="EV041"/>
    <n v="23"/>
    <s v="Mehrauli"/>
    <n v="1"/>
    <x v="0"/>
    <n v="1982"/>
    <n v="4.5"/>
    <s v="Bhujia Sev"/>
    <n v="10"/>
    <n v="2"/>
    <n v="2650"/>
    <n v="26500"/>
    <n v="5300"/>
    <n v="3318"/>
  </r>
  <r>
    <d v="2022-05-01T00:00:00"/>
    <x v="9"/>
    <s v="VT182"/>
    <n v="18"/>
    <s v="Saraswati Vihar"/>
    <n v="3"/>
    <x v="2"/>
    <n v="1977"/>
    <n v="1.5"/>
    <s v="Diet Chiwda"/>
    <n v="10"/>
    <n v="2"/>
    <n v="2684"/>
    <n v="26840"/>
    <n v="5368"/>
    <n v="3391"/>
  </r>
  <r>
    <d v="2022-10-01T00:00:00"/>
    <x v="1"/>
    <s v="DJ564"/>
    <n v="11"/>
    <s v="Model Town"/>
    <n v="4"/>
    <x v="1"/>
    <n v="1608"/>
    <n v="4.5"/>
    <s v="Coconut Soan Papdi"/>
    <n v="80"/>
    <n v="10"/>
    <n v="2526"/>
    <n v="202080"/>
    <n v="25260"/>
    <n v="23652"/>
  </r>
  <r>
    <d v="2022-01-01T00:00:00"/>
    <x v="8"/>
    <s v="VT182"/>
    <n v="18"/>
    <s v="Saraswati Vihar"/>
    <n v="3"/>
    <x v="2"/>
    <n v="1977"/>
    <n v="1.5"/>
    <s v="All in One"/>
    <n v="10"/>
    <n v="2"/>
    <n v="2933"/>
    <n v="29330"/>
    <n v="5866"/>
    <n v="3889"/>
  </r>
  <r>
    <d v="2022-09-01T00:00:00"/>
    <x v="11"/>
    <s v="ZS213"/>
    <n v="12"/>
    <s v="Narela"/>
    <n v="2"/>
    <x v="3"/>
    <n v="1830"/>
    <n v="3"/>
    <s v="Diet Chiwda"/>
    <n v="10"/>
    <n v="2"/>
    <n v="2791"/>
    <n v="27910"/>
    <n v="5582"/>
    <n v="3752"/>
  </r>
  <r>
    <d v="2022-04-01T00:00:00"/>
    <x v="7"/>
    <s v="YJ198"/>
    <n v="13"/>
    <s v="Karawal Nagar"/>
    <n v="4"/>
    <x v="1"/>
    <n v="1793"/>
    <n v="4.5"/>
    <s v="Bhelpuri"/>
    <n v="10"/>
    <n v="2"/>
    <n v="2508"/>
    <n v="25080"/>
    <n v="5016"/>
    <n v="3223"/>
  </r>
  <r>
    <d v="2022-06-01T00:00:00"/>
    <x v="10"/>
    <s v="AI700"/>
    <n v="20"/>
    <s v="Shahdara"/>
    <n v="3"/>
    <x v="2"/>
    <n v="1644"/>
    <n v="4.5"/>
    <s v="Badam Halwa"/>
    <n v="50"/>
    <n v="10"/>
    <n v="2750"/>
    <n v="137500"/>
    <n v="27500"/>
    <n v="25856"/>
  </r>
  <r>
    <d v="2022-10-01T00:00:00"/>
    <x v="1"/>
    <s v="HL110"/>
    <n v="1"/>
    <s v="Civil Lines"/>
    <n v="4"/>
    <x v="1"/>
    <n v="1702"/>
    <n v="3"/>
    <s v="Chana Nut"/>
    <n v="10"/>
    <n v="2"/>
    <n v="2910"/>
    <n v="29100"/>
    <n v="5820"/>
    <n v="4118"/>
  </r>
  <r>
    <d v="2022-07-01T00:00:00"/>
    <x v="0"/>
    <s v="IX960"/>
    <n v="12"/>
    <s v="Narela"/>
    <n v="4"/>
    <x v="1"/>
    <n v="1981"/>
    <n v="1.5"/>
    <s v="Chatpata Dal"/>
    <n v="10"/>
    <n v="2"/>
    <n v="3000"/>
    <n v="30000"/>
    <n v="6000"/>
    <n v="4019"/>
  </r>
  <r>
    <d v="2022-08-01T00:00:00"/>
    <x v="2"/>
    <s v="XQ245"/>
    <n v="19"/>
    <s v="Seemapuri"/>
    <n v="1"/>
    <x v="0"/>
    <n v="1694"/>
    <n v="4.5"/>
    <s v="Cornflakes"/>
    <n v="10"/>
    <n v="2"/>
    <n v="2516"/>
    <n v="25160"/>
    <n v="5032"/>
    <n v="3338"/>
  </r>
  <r>
    <d v="2022-03-01T00:00:00"/>
    <x v="3"/>
    <s v="VY289"/>
    <n v="5"/>
    <s v="Mayur Vihar"/>
    <n v="2"/>
    <x v="3"/>
    <n v="1766"/>
    <n v="3"/>
    <s v="Diet Chiwda"/>
    <n v="10"/>
    <n v="2"/>
    <n v="2667"/>
    <n v="26670"/>
    <n v="5334"/>
    <n v="3568"/>
  </r>
  <r>
    <d v="2022-07-01T00:00:00"/>
    <x v="0"/>
    <s v="DC817"/>
    <n v="31"/>
    <s v="Patel Nagar"/>
    <n v="2"/>
    <x v="3"/>
    <n v="1789"/>
    <n v="1.5"/>
    <s v="Diet Chiwda"/>
    <n v="10"/>
    <n v="2"/>
    <n v="2838"/>
    <n v="28380"/>
    <n v="5676"/>
    <n v="3887"/>
  </r>
  <r>
    <d v="2022-06-01T00:00:00"/>
    <x v="10"/>
    <s v="QB862"/>
    <n v="15"/>
    <s v="Yamuna Vihar"/>
    <n v="3"/>
    <x v="2"/>
    <n v="1583"/>
    <n v="3"/>
    <s v="Haldiram Dal Biji"/>
    <n v="10"/>
    <n v="2"/>
    <n v="2873"/>
    <n v="28730"/>
    <n v="5746"/>
    <n v="4163"/>
  </r>
  <r>
    <d v="2022-04-01T00:00:00"/>
    <x v="7"/>
    <s v="EY601"/>
    <n v="30"/>
    <s v="Najafgarh"/>
    <n v="2"/>
    <x v="3"/>
    <n v="1899"/>
    <n v="3"/>
    <s v="Mast Chaat Namkeen"/>
    <n v="20"/>
    <n v="2"/>
    <n v="2854"/>
    <n v="57080"/>
    <n v="5708"/>
    <n v="3809"/>
  </r>
  <r>
    <d v="2022-10-01T00:00:00"/>
    <x v="1"/>
    <s v="OH042"/>
    <n v="3"/>
    <s v="Kotwali"/>
    <n v="2"/>
    <x v="3"/>
    <n v="1770"/>
    <n v="1.5"/>
    <s v="Chatpata Dal"/>
    <n v="10"/>
    <n v="2"/>
    <n v="2768"/>
    <n v="27680"/>
    <n v="5536"/>
    <n v="3766"/>
  </r>
  <r>
    <d v="2022-10-01T00:00:00"/>
    <x v="1"/>
    <s v="EY601"/>
    <n v="30"/>
    <s v="Najafgarh"/>
    <n v="2"/>
    <x v="3"/>
    <n v="1899"/>
    <n v="3"/>
    <s v="Chocolate Soan Papdi"/>
    <n v="100"/>
    <n v="20"/>
    <n v="2626"/>
    <n v="262600"/>
    <n v="52520"/>
    <n v="50621"/>
  </r>
  <r>
    <d v="2022-10-01T00:00:00"/>
    <x v="1"/>
    <s v="ZS213"/>
    <n v="12"/>
    <s v="Narela"/>
    <n v="2"/>
    <x v="3"/>
    <n v="1830"/>
    <n v="3"/>
    <s v="BANANA Wafers"/>
    <n v="40"/>
    <n v="5"/>
    <n v="2878"/>
    <n v="115120"/>
    <n v="14390"/>
    <n v="12560"/>
  </r>
  <r>
    <d v="2022-02-01T00:00:00"/>
    <x v="5"/>
    <s v="MX705"/>
    <n v="17"/>
    <s v="Rohini"/>
    <n v="2"/>
    <x v="3"/>
    <n v="1655"/>
    <n v="3"/>
    <s v="Cornflakes"/>
    <n v="10"/>
    <n v="2"/>
    <n v="2553"/>
    <n v="25530"/>
    <n v="5106"/>
    <n v="3451"/>
  </r>
  <r>
    <d v="2022-04-01T00:00:00"/>
    <x v="7"/>
    <s v="ZX502"/>
    <n v="23"/>
    <s v="Mehrauli"/>
    <n v="1"/>
    <x v="0"/>
    <n v="1982"/>
    <n v="4.5"/>
    <s v="Diet Chiwda"/>
    <n v="10"/>
    <n v="2"/>
    <n v="2532"/>
    <n v="25320"/>
    <n v="5064"/>
    <n v="3082"/>
  </r>
  <r>
    <d v="2022-12-01T00:00:00"/>
    <x v="4"/>
    <s v="ZS213"/>
    <n v="12"/>
    <s v="Narela"/>
    <n v="2"/>
    <x v="3"/>
    <n v="1830"/>
    <n v="3"/>
    <s v="Coconut Soan Papdi"/>
    <n v="80"/>
    <n v="10"/>
    <n v="2740"/>
    <n v="219200"/>
    <n v="27400"/>
    <n v="25570"/>
  </r>
  <r>
    <d v="2022-11-01T00:00:00"/>
    <x v="6"/>
    <s v="GO796"/>
    <n v="12"/>
    <s v="Narela"/>
    <n v="4"/>
    <x v="1"/>
    <n v="1981"/>
    <n v="1.5"/>
    <s v="Alu Bhujia"/>
    <n v="10"/>
    <n v="2"/>
    <n v="2719"/>
    <n v="27190"/>
    <n v="5438"/>
    <n v="3457"/>
  </r>
  <r>
    <d v="2022-11-01T00:00:00"/>
    <x v="6"/>
    <s v="TG427"/>
    <n v="22"/>
    <s v="Hauz Khas"/>
    <n v="4"/>
    <x v="1"/>
    <n v="1882"/>
    <n v="4.5"/>
    <s v="Bhavnagri Gathiya"/>
    <n v="20"/>
    <n v="2"/>
    <n v="2864"/>
    <n v="57280"/>
    <n v="5728"/>
    <n v="3846"/>
  </r>
  <r>
    <d v="2022-05-01T00:00:00"/>
    <x v="9"/>
    <s v="VT182"/>
    <n v="18"/>
    <s v="Saraswati Vihar"/>
    <n v="3"/>
    <x v="2"/>
    <n v="1977"/>
    <n v="1.5"/>
    <s v="Cham Cham"/>
    <n v="50"/>
    <n v="10"/>
    <n v="2956"/>
    <n v="147800"/>
    <n v="29560"/>
    <n v="27583"/>
  </r>
  <r>
    <d v="2022-07-01T00:00:00"/>
    <x v="0"/>
    <s v="UI625"/>
    <n v="5"/>
    <s v="Mayur Vihar"/>
    <n v="4"/>
    <x v="1"/>
    <n v="1618"/>
    <n v="3"/>
    <s v="Haldiram Dal Biji"/>
    <n v="10"/>
    <n v="2"/>
    <n v="2573"/>
    <n v="25730"/>
    <n v="5146"/>
    <n v="3528"/>
  </r>
  <r>
    <d v="2022-09-01T00:00:00"/>
    <x v="11"/>
    <s v="TZ533"/>
    <n v="25"/>
    <s v="Defence Colony"/>
    <n v="2"/>
    <x v="3"/>
    <n v="1968"/>
    <n v="4.5"/>
    <s v="All in One"/>
    <n v="10"/>
    <n v="2"/>
    <n v="2942"/>
    <n v="29420"/>
    <n v="5884"/>
    <n v="3916"/>
  </r>
  <r>
    <d v="2022-01-01T00:00:00"/>
    <x v="8"/>
    <s v="GW204"/>
    <n v="11"/>
    <s v="Model Town"/>
    <n v="4"/>
    <x v="1"/>
    <n v="1608"/>
    <n v="4.5"/>
    <s v="Cornflakes"/>
    <n v="10"/>
    <n v="2"/>
    <n v="2527"/>
    <n v="25270"/>
    <n v="5054"/>
    <n v="3446"/>
  </r>
  <r>
    <d v="2022-06-01T00:00:00"/>
    <x v="10"/>
    <s v="UH559"/>
    <n v="26"/>
    <s v="Kalkaji"/>
    <n v="1"/>
    <x v="0"/>
    <n v="1570"/>
    <n v="4.5"/>
    <s v="Bhavnagri Gathiya"/>
    <n v="20"/>
    <n v="2"/>
    <n v="2522"/>
    <n v="50440"/>
    <n v="5044"/>
    <n v="3474"/>
  </r>
  <r>
    <d v="2022-08-01T00:00:00"/>
    <x v="2"/>
    <s v="OH042"/>
    <n v="3"/>
    <s v="Kotwali"/>
    <n v="2"/>
    <x v="3"/>
    <n v="1770"/>
    <n v="1.5"/>
    <s v="Chana Nut"/>
    <n v="10"/>
    <n v="2"/>
    <n v="2550"/>
    <n v="25500"/>
    <n v="5100"/>
    <n v="3330"/>
  </r>
  <r>
    <d v="2022-01-01T00:00:00"/>
    <x v="8"/>
    <s v="QN766"/>
    <n v="3"/>
    <s v="Kotwali"/>
    <n v="2"/>
    <x v="3"/>
    <n v="1770"/>
    <n v="1.5"/>
    <s v="Bhujia Sev"/>
    <n v="10"/>
    <n v="2"/>
    <n v="2887"/>
    <n v="28870"/>
    <n v="5774"/>
    <n v="4004"/>
  </r>
  <r>
    <d v="2022-12-01T00:00:00"/>
    <x v="4"/>
    <s v="WS277"/>
    <n v="24"/>
    <s v="Saket"/>
    <n v="4"/>
    <x v="1"/>
    <n v="1835"/>
    <n v="4.5"/>
    <s v="Bhelpuri"/>
    <n v="10"/>
    <n v="2"/>
    <n v="2729"/>
    <n v="27290"/>
    <n v="5458"/>
    <n v="3623"/>
  </r>
  <r>
    <d v="2022-12-01T00:00:00"/>
    <x v="4"/>
    <s v="TZ533"/>
    <n v="25"/>
    <s v="Defence Colony"/>
    <n v="2"/>
    <x v="3"/>
    <n v="1968"/>
    <n v="4.5"/>
    <s v="BANANA Wafers"/>
    <n v="40"/>
    <n v="5"/>
    <n v="2988"/>
    <n v="119520"/>
    <n v="14940"/>
    <n v="12972"/>
  </r>
  <r>
    <d v="2022-10-01T00:00:00"/>
    <x v="1"/>
    <s v="AI700"/>
    <n v="20"/>
    <s v="Shahdara"/>
    <n v="3"/>
    <x v="2"/>
    <n v="1644"/>
    <n v="4.5"/>
    <s v="Chana Cracker"/>
    <n v="10"/>
    <n v="2"/>
    <n v="2922"/>
    <n v="29220"/>
    <n v="5844"/>
    <n v="4200"/>
  </r>
  <r>
    <d v="2022-08-01T00:00:00"/>
    <x v="2"/>
    <s v="OV435"/>
    <n v="27"/>
    <s v="Sarita Vihar"/>
    <n v="1"/>
    <x v="0"/>
    <n v="1601"/>
    <n v="1.5"/>
    <s v="Bhujia Sev"/>
    <n v="10"/>
    <n v="2"/>
    <n v="2502"/>
    <n v="25020"/>
    <n v="5004"/>
    <n v="3403"/>
  </r>
  <r>
    <d v="2022-09-01T00:00:00"/>
    <x v="11"/>
    <s v="JW515"/>
    <n v="11"/>
    <s v="Model Town"/>
    <n v="1"/>
    <x v="0"/>
    <n v="1570"/>
    <n v="3"/>
    <s v="Chatpata Dal"/>
    <n v="10"/>
    <n v="2"/>
    <n v="2681"/>
    <n v="26810"/>
    <n v="5362"/>
    <n v="3792"/>
  </r>
  <r>
    <d v="2022-04-01T00:00:00"/>
    <x v="7"/>
    <s v="ES767"/>
    <n v="5"/>
    <s v="Mayur Vihar"/>
    <n v="3"/>
    <x v="2"/>
    <n v="1968"/>
    <n v="4.5"/>
    <s v="Bhujia Sev"/>
    <n v="10"/>
    <n v="2"/>
    <n v="2598"/>
    <n v="25980"/>
    <n v="5196"/>
    <n v="3228"/>
  </r>
  <r>
    <d v="2022-04-01T00:00:00"/>
    <x v="7"/>
    <s v="SS848"/>
    <n v="15"/>
    <s v="Yamuna Vihar"/>
    <n v="1"/>
    <x v="0"/>
    <n v="1925"/>
    <n v="3"/>
    <s v="Cham Cham"/>
    <n v="50"/>
    <n v="10"/>
    <n v="2658"/>
    <n v="132900"/>
    <n v="26580"/>
    <n v="24655"/>
  </r>
  <r>
    <d v="2022-10-01T00:00:00"/>
    <x v="1"/>
    <s v="XG208"/>
    <n v="32"/>
    <s v="Punjabi Bagh"/>
    <n v="3"/>
    <x v="2"/>
    <n v="1816"/>
    <n v="4.5"/>
    <s v="Chocolate Soan Papdi"/>
    <n v="100"/>
    <n v="20"/>
    <n v="2525"/>
    <n v="252500"/>
    <n v="50500"/>
    <n v="48684"/>
  </r>
  <r>
    <d v="2022-06-01T00:00:00"/>
    <x v="10"/>
    <s v="GZ969"/>
    <n v="5"/>
    <s v="Mayur Vihar"/>
    <n v="4"/>
    <x v="1"/>
    <n v="1618"/>
    <n v="3"/>
    <s v="Bhelpuri"/>
    <n v="10"/>
    <n v="2"/>
    <n v="2641"/>
    <n v="26410"/>
    <n v="5282"/>
    <n v="3664"/>
  </r>
  <r>
    <d v="2022-01-01T00:00:00"/>
    <x v="8"/>
    <s v="MJ430"/>
    <n v="4"/>
    <s v="Gandhi Nagar"/>
    <n v="2"/>
    <x v="3"/>
    <n v="1958"/>
    <n v="1.5"/>
    <s v="Bhelpuri"/>
    <n v="10"/>
    <n v="2"/>
    <n v="2923"/>
    <n v="29230"/>
    <n v="5846"/>
    <n v="3888"/>
  </r>
  <r>
    <d v="2022-04-01T00:00:00"/>
    <x v="7"/>
    <s v="AI700"/>
    <n v="20"/>
    <s v="Shahdara"/>
    <n v="3"/>
    <x v="2"/>
    <n v="1644"/>
    <n v="4.5"/>
    <s v="Diet Chiwda"/>
    <n v="10"/>
    <n v="2"/>
    <n v="2806"/>
    <n v="28060"/>
    <n v="5612"/>
    <n v="3968"/>
  </r>
  <r>
    <d v="2022-11-01T00:00:00"/>
    <x v="6"/>
    <s v="AI700"/>
    <n v="20"/>
    <s v="Shahdara"/>
    <n v="3"/>
    <x v="2"/>
    <n v="1644"/>
    <n v="4.5"/>
    <s v="All in One"/>
    <n v="10"/>
    <n v="2"/>
    <n v="2599"/>
    <n v="25990"/>
    <n v="5198"/>
    <n v="3554"/>
  </r>
  <r>
    <d v="2022-04-01T00:00:00"/>
    <x v="7"/>
    <s v="MI649"/>
    <n v="20"/>
    <s v="Shahdara"/>
    <n v="2"/>
    <x v="3"/>
    <n v="1924"/>
    <n v="3"/>
    <s v="Alu Bhujia"/>
    <n v="10"/>
    <n v="2"/>
    <n v="2812"/>
    <n v="28120"/>
    <n v="5624"/>
    <n v="3700"/>
  </r>
  <r>
    <d v="2022-09-01T00:00:00"/>
    <x v="11"/>
    <s v="DJ564"/>
    <n v="11"/>
    <s v="Model Town"/>
    <n v="4"/>
    <x v="1"/>
    <n v="1608"/>
    <n v="4.5"/>
    <s v="Chatpata Dal"/>
    <n v="10"/>
    <n v="2"/>
    <n v="2877"/>
    <n v="28770"/>
    <n v="5754"/>
    <n v="4146"/>
  </r>
  <r>
    <d v="2022-12-01T00:00:00"/>
    <x v="4"/>
    <s v="MI649"/>
    <n v="20"/>
    <s v="Shahdara"/>
    <n v="2"/>
    <x v="3"/>
    <n v="1924"/>
    <n v="3"/>
    <s v="Cornflakes"/>
    <n v="10"/>
    <n v="2"/>
    <n v="2953"/>
    <n v="29530"/>
    <n v="5906"/>
    <n v="3982"/>
  </r>
  <r>
    <d v="2022-08-01T00:00:00"/>
    <x v="2"/>
    <s v="HC824"/>
    <n v="9"/>
    <s v="Vasant Vihar"/>
    <n v="3"/>
    <x v="2"/>
    <n v="1897"/>
    <n v="1.5"/>
    <s v="Cham Cham"/>
    <n v="50"/>
    <n v="10"/>
    <n v="2971"/>
    <n v="148550"/>
    <n v="29710"/>
    <n v="27813"/>
  </r>
  <r>
    <d v="2022-08-01T00:00:00"/>
    <x v="2"/>
    <s v="UR318"/>
    <n v="16"/>
    <s v="Kanjhawala"/>
    <n v="4"/>
    <x v="1"/>
    <n v="1796"/>
    <n v="3"/>
    <s v="BANANA Wafers"/>
    <n v="40"/>
    <n v="5"/>
    <n v="2856"/>
    <n v="114240"/>
    <n v="14280"/>
    <n v="12484"/>
  </r>
  <r>
    <d v="2022-04-01T00:00:00"/>
    <x v="7"/>
    <s v="PI571"/>
    <n v="21"/>
    <s v="Vivek Vihar"/>
    <n v="1"/>
    <x v="0"/>
    <n v="1679"/>
    <n v="3"/>
    <s v="Haldiram Dal Biji"/>
    <n v="10"/>
    <n v="2"/>
    <n v="2612"/>
    <n v="26120"/>
    <n v="5224"/>
    <n v="3545"/>
  </r>
  <r>
    <d v="2022-10-01T00:00:00"/>
    <x v="1"/>
    <s v="YJ198"/>
    <n v="13"/>
    <s v="Karawal Nagar"/>
    <n v="4"/>
    <x v="1"/>
    <n v="1793"/>
    <n v="4.5"/>
    <s v="Bhavnagri Gathiya"/>
    <n v="20"/>
    <n v="2"/>
    <n v="2802"/>
    <n v="56040"/>
    <n v="5604"/>
    <n v="3811"/>
  </r>
  <r>
    <d v="2022-07-01T00:00:00"/>
    <x v="0"/>
    <s v="YF370"/>
    <n v="25"/>
    <s v="Defence Colony"/>
    <n v="1"/>
    <x v="0"/>
    <n v="1897"/>
    <n v="3"/>
    <s v="Chatpata Dal"/>
    <n v="10"/>
    <n v="2"/>
    <n v="2929"/>
    <n v="29290"/>
    <n v="5858"/>
    <n v="3961"/>
  </r>
  <r>
    <d v="2022-12-01T00:00:00"/>
    <x v="4"/>
    <s v="XG208"/>
    <n v="32"/>
    <s v="Punjabi Bagh"/>
    <n v="3"/>
    <x v="2"/>
    <n v="1816"/>
    <n v="4.5"/>
    <s v="Chana Nut"/>
    <n v="10"/>
    <n v="2"/>
    <n v="2916"/>
    <n v="29160"/>
    <n v="5832"/>
    <n v="4016"/>
  </r>
  <r>
    <d v="2022-07-01T00:00:00"/>
    <x v="0"/>
    <s v="IT754"/>
    <n v="20"/>
    <s v="Shahdara"/>
    <n v="4"/>
    <x v="1"/>
    <n v="1810"/>
    <n v="4.5"/>
    <s v="Cornflakes"/>
    <n v="10"/>
    <n v="2"/>
    <n v="2971"/>
    <n v="29710"/>
    <n v="5942"/>
    <n v="4132"/>
  </r>
  <r>
    <d v="2022-07-01T00:00:00"/>
    <x v="0"/>
    <s v="GW204"/>
    <n v="11"/>
    <s v="Model Town"/>
    <n v="4"/>
    <x v="1"/>
    <n v="1608"/>
    <n v="4.5"/>
    <s v="Cham Cham"/>
    <n v="50"/>
    <n v="10"/>
    <n v="2986"/>
    <n v="149300"/>
    <n v="29860"/>
    <n v="28252"/>
  </r>
  <r>
    <d v="2022-03-01T00:00:00"/>
    <x v="3"/>
    <s v="VC058"/>
    <n v="1"/>
    <s v="Civil Lines"/>
    <n v="1"/>
    <x v="0"/>
    <n v="1927"/>
    <n v="1.5"/>
    <s v="Cornflakes"/>
    <n v="10"/>
    <n v="2"/>
    <n v="2964"/>
    <n v="29640"/>
    <n v="5928"/>
    <n v="4001"/>
  </r>
  <r>
    <d v="2022-05-01T00:00:00"/>
    <x v="9"/>
    <s v="EN188"/>
    <n v="8"/>
    <s v="Delhi Cantonment"/>
    <n v="4"/>
    <x v="1"/>
    <n v="1848"/>
    <n v="4.5"/>
    <s v="Cornflakes"/>
    <n v="10"/>
    <n v="2"/>
    <n v="2785"/>
    <n v="27850"/>
    <n v="5570"/>
    <n v="3722"/>
  </r>
  <r>
    <d v="2022-06-01T00:00:00"/>
    <x v="10"/>
    <s v="DJ564"/>
    <n v="11"/>
    <s v="Model Town"/>
    <n v="4"/>
    <x v="1"/>
    <n v="1608"/>
    <n v="4.5"/>
    <s v="Chana Cracker"/>
    <n v="10"/>
    <n v="2"/>
    <n v="2855"/>
    <n v="28550"/>
    <n v="5710"/>
    <n v="4102"/>
  </r>
  <r>
    <d v="2022-09-01T00:00:00"/>
    <x v="11"/>
    <s v="XJ447"/>
    <n v="24"/>
    <s v="Saket"/>
    <n v="4"/>
    <x v="1"/>
    <n v="1835"/>
    <n v="4.5"/>
    <s v="Bhujia Sev"/>
    <n v="10"/>
    <n v="2"/>
    <n v="2804"/>
    <n v="28040"/>
    <n v="5608"/>
    <n v="3773"/>
  </r>
  <r>
    <d v="2022-07-01T00:00:00"/>
    <x v="0"/>
    <s v="DJ564"/>
    <n v="11"/>
    <s v="Model Town"/>
    <n v="4"/>
    <x v="1"/>
    <n v="1608"/>
    <n v="4.5"/>
    <s v="All in One"/>
    <n v="10"/>
    <n v="2"/>
    <n v="2685"/>
    <n v="26850"/>
    <n v="5370"/>
    <n v="3762"/>
  </r>
  <r>
    <d v="2022-04-01T00:00:00"/>
    <x v="7"/>
    <s v="OV435"/>
    <n v="27"/>
    <s v="Sarita Vihar"/>
    <n v="1"/>
    <x v="0"/>
    <n v="1601"/>
    <n v="1.5"/>
    <s v="Alu Bhujia"/>
    <n v="10"/>
    <n v="2"/>
    <n v="2510"/>
    <n v="25100"/>
    <n v="5020"/>
    <n v="3419"/>
  </r>
  <r>
    <d v="2022-10-01T00:00:00"/>
    <x v="1"/>
    <s v="HL110"/>
    <n v="1"/>
    <s v="Civil Lines"/>
    <n v="4"/>
    <x v="1"/>
    <n v="1702"/>
    <n v="3"/>
    <s v="Diet Chiwda"/>
    <n v="10"/>
    <n v="2"/>
    <n v="2509"/>
    <n v="25090"/>
    <n v="5018"/>
    <n v="3316"/>
  </r>
  <r>
    <d v="2022-04-01T00:00:00"/>
    <x v="7"/>
    <s v="DG149"/>
    <n v="17"/>
    <s v="Rohini"/>
    <n v="4"/>
    <x v="1"/>
    <n v="1673"/>
    <n v="3"/>
    <s v="Coconut Soan Papdi"/>
    <n v="80"/>
    <n v="10"/>
    <n v="2737"/>
    <n v="218960"/>
    <n v="27370"/>
    <n v="25697"/>
  </r>
  <r>
    <d v="2022-02-01T00:00:00"/>
    <x v="5"/>
    <s v="HL110"/>
    <n v="1"/>
    <s v="Civil Lines"/>
    <n v="4"/>
    <x v="1"/>
    <n v="1702"/>
    <n v="3"/>
    <s v="Cornflakes"/>
    <n v="10"/>
    <n v="2"/>
    <n v="2972"/>
    <n v="29720"/>
    <n v="5944"/>
    <n v="4242"/>
  </r>
  <r>
    <d v="2022-11-01T00:00:00"/>
    <x v="6"/>
    <s v="VY289"/>
    <n v="5"/>
    <s v="Mayur Vihar"/>
    <n v="2"/>
    <x v="3"/>
    <n v="1766"/>
    <n v="3"/>
    <s v="BANANA Wafers"/>
    <n v="40"/>
    <n v="5"/>
    <n v="2668"/>
    <n v="106720"/>
    <n v="13340"/>
    <n v="11574"/>
  </r>
  <r>
    <d v="2022-10-01T00:00:00"/>
    <x v="1"/>
    <s v="VC058"/>
    <n v="1"/>
    <s v="Civil Lines"/>
    <n v="1"/>
    <x v="0"/>
    <n v="1927"/>
    <n v="1.5"/>
    <s v="Bhavnagri Gathiya"/>
    <n v="20"/>
    <n v="2"/>
    <n v="2881"/>
    <n v="57620"/>
    <n v="5762"/>
    <n v="3835"/>
  </r>
  <r>
    <d v="2022-02-01T00:00:00"/>
    <x v="5"/>
    <s v="PT226"/>
    <n v="4"/>
    <s v="Gandhi Nagar"/>
    <n v="2"/>
    <x v="3"/>
    <n v="1958"/>
    <n v="1.5"/>
    <s v="Chana Cracker"/>
    <n v="10"/>
    <n v="2"/>
    <n v="2597"/>
    <n v="25970"/>
    <n v="5194"/>
    <n v="3236"/>
  </r>
  <r>
    <d v="2022-09-01T00:00:00"/>
    <x v="11"/>
    <s v="ZX502"/>
    <n v="23"/>
    <s v="Mehrauli"/>
    <n v="1"/>
    <x v="0"/>
    <n v="1982"/>
    <n v="4.5"/>
    <s v="Mast Chaat Namkeen"/>
    <n v="20"/>
    <n v="2"/>
    <n v="2838"/>
    <n v="56760"/>
    <n v="5676"/>
    <n v="3694"/>
  </r>
  <r>
    <d v="2022-02-01T00:00:00"/>
    <x v="5"/>
    <s v="MX705"/>
    <n v="17"/>
    <s v="Rohini"/>
    <n v="2"/>
    <x v="3"/>
    <n v="1655"/>
    <n v="3"/>
    <s v="Bhujia Sev"/>
    <n v="10"/>
    <n v="2"/>
    <n v="2580"/>
    <n v="25800"/>
    <n v="5160"/>
    <n v="3505"/>
  </r>
  <r>
    <d v="2022-04-01T00:00:00"/>
    <x v="7"/>
    <s v="LL698"/>
    <n v="4"/>
    <s v="Gandhi Nagar"/>
    <n v="2"/>
    <x v="3"/>
    <n v="1958"/>
    <n v="1.5"/>
    <s v="Chana Choor"/>
    <n v="10"/>
    <n v="2"/>
    <n v="2960"/>
    <n v="29600"/>
    <n v="5920"/>
    <n v="3962"/>
  </r>
  <r>
    <d v="2022-07-01T00:00:00"/>
    <x v="0"/>
    <s v="WS277"/>
    <n v="24"/>
    <s v="Saket"/>
    <n v="4"/>
    <x v="1"/>
    <n v="1835"/>
    <n v="4.5"/>
    <s v="Chana Choor"/>
    <n v="10"/>
    <n v="2"/>
    <n v="2513"/>
    <n v="25130"/>
    <n v="5026"/>
    <n v="3191"/>
  </r>
  <r>
    <d v="2022-10-01T00:00:00"/>
    <x v="1"/>
    <s v="QN766"/>
    <n v="3"/>
    <s v="Kotwali"/>
    <n v="2"/>
    <x v="3"/>
    <n v="1770"/>
    <n v="1.5"/>
    <s v="Mast Chaat Namkeen"/>
    <n v="20"/>
    <n v="2"/>
    <n v="2745"/>
    <n v="54900"/>
    <n v="5490"/>
    <n v="3720"/>
  </r>
  <r>
    <d v="2022-03-01T00:00:00"/>
    <x v="3"/>
    <s v="EB103"/>
    <n v="21"/>
    <s v="Vivek Vihar"/>
    <n v="2"/>
    <x v="3"/>
    <n v="1677"/>
    <n v="1.5"/>
    <s v="Coconut Soan Papdi"/>
    <n v="80"/>
    <n v="10"/>
    <n v="2941"/>
    <n v="235280"/>
    <n v="29410"/>
    <n v="27733"/>
  </r>
  <r>
    <d v="2022-04-01T00:00:00"/>
    <x v="7"/>
    <s v="JC386"/>
    <n v="33"/>
    <s v="Rajouri Garden"/>
    <n v="2"/>
    <x v="3"/>
    <n v="1683"/>
    <n v="1.5"/>
    <s v="Alu Bhujia"/>
    <n v="10"/>
    <n v="2"/>
    <n v="2981"/>
    <n v="29810"/>
    <n v="5962"/>
    <n v="4279"/>
  </r>
  <r>
    <d v="2022-12-01T00:00:00"/>
    <x v="4"/>
    <s v="DC817"/>
    <n v="31"/>
    <s v="Patel Nagar"/>
    <n v="2"/>
    <x v="3"/>
    <n v="1789"/>
    <n v="1.5"/>
    <s v="Chana Cracker"/>
    <n v="10"/>
    <n v="2"/>
    <n v="2500"/>
    <n v="25000"/>
    <n v="5000"/>
    <n v="3211"/>
  </r>
  <r>
    <d v="2022-01-01T00:00:00"/>
    <x v="8"/>
    <s v="VY289"/>
    <n v="5"/>
    <s v="Mayur Vihar"/>
    <n v="2"/>
    <x v="3"/>
    <n v="1766"/>
    <n v="3"/>
    <s v="BANANA Wafers"/>
    <n v="40"/>
    <n v="5"/>
    <n v="2905"/>
    <n v="116200"/>
    <n v="14525"/>
    <n v="12759"/>
  </r>
  <r>
    <d v="2022-04-01T00:00:00"/>
    <x v="7"/>
    <s v="IT754"/>
    <n v="20"/>
    <s v="Shahdara"/>
    <n v="4"/>
    <x v="1"/>
    <n v="1810"/>
    <n v="4.5"/>
    <s v="Chana Choor"/>
    <n v="10"/>
    <n v="2"/>
    <n v="2504"/>
    <n v="25040"/>
    <n v="5008"/>
    <n v="3198"/>
  </r>
  <r>
    <d v="2022-04-01T00:00:00"/>
    <x v="7"/>
    <s v="SX976"/>
    <n v="18"/>
    <s v="Saraswati Vihar"/>
    <n v="1"/>
    <x v="0"/>
    <n v="1718"/>
    <n v="3"/>
    <s v="Chana Cracker"/>
    <n v="10"/>
    <n v="2"/>
    <n v="2579"/>
    <n v="25790"/>
    <n v="5158"/>
    <n v="3440"/>
  </r>
  <r>
    <d v="2022-07-01T00:00:00"/>
    <x v="0"/>
    <s v="BG875"/>
    <n v="31"/>
    <s v="Patel Nagar"/>
    <n v="1"/>
    <x v="0"/>
    <n v="1851"/>
    <n v="4.5"/>
    <s v="Cornflakes"/>
    <n v="10"/>
    <n v="2"/>
    <n v="2690"/>
    <n v="26900"/>
    <n v="5380"/>
    <n v="3529"/>
  </r>
  <r>
    <d v="2022-08-01T00:00:00"/>
    <x v="2"/>
    <s v="VY289"/>
    <n v="5"/>
    <s v="Mayur Vihar"/>
    <n v="2"/>
    <x v="3"/>
    <n v="1766"/>
    <n v="3"/>
    <s v="Mast Chaat Namkeen"/>
    <n v="20"/>
    <n v="2"/>
    <n v="2517"/>
    <n v="50340"/>
    <n v="5034"/>
    <n v="3268"/>
  </r>
  <r>
    <d v="2022-03-01T00:00:00"/>
    <x v="3"/>
    <s v="UI625"/>
    <n v="5"/>
    <s v="Mayur Vihar"/>
    <n v="4"/>
    <x v="1"/>
    <n v="1618"/>
    <n v="3"/>
    <s v="Chatpata Dal"/>
    <n v="10"/>
    <n v="2"/>
    <n v="2900"/>
    <n v="29000"/>
    <n v="5800"/>
    <n v="4182"/>
  </r>
  <r>
    <d v="2022-11-01T00:00:00"/>
    <x v="6"/>
    <s v="UH559"/>
    <n v="26"/>
    <s v="Kalkaji"/>
    <n v="1"/>
    <x v="0"/>
    <n v="1570"/>
    <n v="4.5"/>
    <s v="Bhavnagri Gathiya"/>
    <n v="20"/>
    <n v="2"/>
    <n v="2878"/>
    <n v="57560"/>
    <n v="5756"/>
    <n v="4186"/>
  </r>
  <r>
    <d v="2022-04-01T00:00:00"/>
    <x v="7"/>
    <s v="UI625"/>
    <n v="5"/>
    <s v="Mayur Vihar"/>
    <n v="4"/>
    <x v="1"/>
    <n v="1618"/>
    <n v="3"/>
    <s v="Cornflakes"/>
    <n v="10"/>
    <n v="2"/>
    <n v="2749"/>
    <n v="27490"/>
    <n v="5498"/>
    <n v="3880"/>
  </r>
  <r>
    <d v="2022-04-01T00:00:00"/>
    <x v="7"/>
    <s v="HL110"/>
    <n v="1"/>
    <s v="Civil Lines"/>
    <n v="4"/>
    <x v="1"/>
    <n v="1702"/>
    <n v="3"/>
    <s v="Bhujia Sev"/>
    <n v="10"/>
    <n v="2"/>
    <n v="2662"/>
    <n v="26620"/>
    <n v="5324"/>
    <n v="3622"/>
  </r>
  <r>
    <d v="2022-04-01T00:00:00"/>
    <x v="7"/>
    <s v="UH559"/>
    <n v="26"/>
    <s v="Kalkaji"/>
    <n v="1"/>
    <x v="0"/>
    <n v="1570"/>
    <n v="4.5"/>
    <s v="BANANA Wafers"/>
    <n v="40"/>
    <n v="5"/>
    <n v="2875"/>
    <n v="115000"/>
    <n v="14375"/>
    <n v="12805"/>
  </r>
  <r>
    <d v="2022-02-01T00:00:00"/>
    <x v="5"/>
    <s v="HC824"/>
    <n v="9"/>
    <s v="Vasant Vihar"/>
    <n v="3"/>
    <x v="2"/>
    <n v="1897"/>
    <n v="1.5"/>
    <s v="Chatpata Dal"/>
    <n v="10"/>
    <n v="2"/>
    <n v="2747"/>
    <n v="27470"/>
    <n v="5494"/>
    <n v="3597"/>
  </r>
  <r>
    <d v="2022-02-01T00:00:00"/>
    <x v="5"/>
    <s v="IT754"/>
    <n v="20"/>
    <s v="Shahdara"/>
    <n v="4"/>
    <x v="1"/>
    <n v="1810"/>
    <n v="4.5"/>
    <s v="Chatpata Dal"/>
    <n v="10"/>
    <n v="2"/>
    <n v="2838"/>
    <n v="28380"/>
    <n v="5676"/>
    <n v="3866"/>
  </r>
  <r>
    <d v="2022-01-01T00:00:00"/>
    <x v="8"/>
    <s v="VY289"/>
    <n v="5"/>
    <s v="Mayur Vihar"/>
    <n v="2"/>
    <x v="3"/>
    <n v="1766"/>
    <n v="3"/>
    <s v="Cornflakes"/>
    <n v="10"/>
    <n v="2"/>
    <n v="2651"/>
    <n v="26510"/>
    <n v="5302"/>
    <n v="3536"/>
  </r>
  <r>
    <d v="2022-11-01T00:00:00"/>
    <x v="6"/>
    <s v="BG875"/>
    <n v="31"/>
    <s v="Patel Nagar"/>
    <n v="1"/>
    <x v="0"/>
    <n v="1851"/>
    <n v="4.5"/>
    <s v="Haldiram Dal Biji"/>
    <n v="10"/>
    <n v="2"/>
    <n v="2996"/>
    <n v="29960"/>
    <n v="5992"/>
    <n v="4141"/>
  </r>
  <r>
    <d v="2022-02-01T00:00:00"/>
    <x v="5"/>
    <s v="VY289"/>
    <n v="5"/>
    <s v="Mayur Vihar"/>
    <n v="2"/>
    <x v="3"/>
    <n v="1766"/>
    <n v="3"/>
    <s v="Chocolate Soan Papdi"/>
    <n v="100"/>
    <n v="20"/>
    <n v="2797"/>
    <n v="279700"/>
    <n v="55940"/>
    <n v="54174"/>
  </r>
  <r>
    <d v="2022-03-01T00:00:00"/>
    <x v="3"/>
    <s v="EN188"/>
    <n v="8"/>
    <s v="Delhi Cantonment"/>
    <n v="4"/>
    <x v="1"/>
    <n v="1848"/>
    <n v="4.5"/>
    <s v="Bhavnagri Gathiya"/>
    <n v="20"/>
    <n v="2"/>
    <n v="2541"/>
    <n v="50820"/>
    <n v="5082"/>
    <n v="3234"/>
  </r>
  <r>
    <d v="2022-09-01T00:00:00"/>
    <x v="11"/>
    <s v="EN188"/>
    <n v="8"/>
    <s v="Delhi Cantonment"/>
    <n v="4"/>
    <x v="1"/>
    <n v="1848"/>
    <n v="4.5"/>
    <s v="Bhavnagri Gathiya"/>
    <n v="20"/>
    <n v="2"/>
    <n v="2653"/>
    <n v="53060"/>
    <n v="5306"/>
    <n v="3458"/>
  </r>
  <r>
    <d v="2022-09-01T00:00:00"/>
    <x v="11"/>
    <s v="ZX502"/>
    <n v="23"/>
    <s v="Mehrauli"/>
    <n v="1"/>
    <x v="0"/>
    <n v="1982"/>
    <n v="4.5"/>
    <s v="Chocolate Soan Papdi"/>
    <n v="100"/>
    <n v="20"/>
    <n v="2691"/>
    <n v="269100"/>
    <n v="53820"/>
    <n v="51838"/>
  </r>
  <r>
    <d v="2022-03-01T00:00:00"/>
    <x v="3"/>
    <s v="WS277"/>
    <n v="24"/>
    <s v="Saket"/>
    <n v="4"/>
    <x v="1"/>
    <n v="1835"/>
    <n v="4.5"/>
    <s v="Chana Cracker"/>
    <n v="10"/>
    <n v="2"/>
    <n v="2612"/>
    <n v="26120"/>
    <n v="5224"/>
    <n v="3389"/>
  </r>
  <r>
    <d v="2022-07-01T00:00:00"/>
    <x v="0"/>
    <s v="FY655"/>
    <n v="22"/>
    <s v="Hauz Khas"/>
    <n v="1"/>
    <x v="0"/>
    <n v="1796"/>
    <n v="3"/>
    <s v="Chatpata Dal"/>
    <n v="10"/>
    <n v="2"/>
    <n v="2809"/>
    <n v="28090"/>
    <n v="5618"/>
    <n v="3822"/>
  </r>
  <r>
    <d v="2022-11-01T00:00:00"/>
    <x v="6"/>
    <s v="VY289"/>
    <n v="5"/>
    <s v="Mayur Vihar"/>
    <n v="2"/>
    <x v="3"/>
    <n v="1766"/>
    <n v="3"/>
    <s v="Alu Bhujia"/>
    <n v="10"/>
    <n v="2"/>
    <n v="2660"/>
    <n v="26600"/>
    <n v="5320"/>
    <n v="3554"/>
  </r>
  <r>
    <d v="2022-11-01T00:00:00"/>
    <x v="6"/>
    <s v="BG875"/>
    <n v="31"/>
    <s v="Patel Nagar"/>
    <n v="1"/>
    <x v="0"/>
    <n v="1851"/>
    <n v="4.5"/>
    <s v="Chana Cracker"/>
    <n v="10"/>
    <n v="2"/>
    <n v="2620"/>
    <n v="26200"/>
    <n v="5240"/>
    <n v="3389"/>
  </r>
  <r>
    <d v="2022-08-01T00:00:00"/>
    <x v="2"/>
    <s v="VA590"/>
    <n v="16"/>
    <s v="Kanjhawala"/>
    <n v="4"/>
    <x v="1"/>
    <n v="1796"/>
    <n v="3"/>
    <s v="Diet Chiwda"/>
    <n v="10"/>
    <n v="2"/>
    <n v="2946"/>
    <n v="29460"/>
    <n v="5892"/>
    <n v="4096"/>
  </r>
  <r>
    <d v="2022-05-01T00:00:00"/>
    <x v="9"/>
    <s v="ZX502"/>
    <n v="23"/>
    <s v="Mehrauli"/>
    <n v="1"/>
    <x v="0"/>
    <n v="1982"/>
    <n v="4.5"/>
    <s v="Diet Chiwda"/>
    <n v="10"/>
    <n v="2"/>
    <n v="2974"/>
    <n v="29740"/>
    <n v="5948"/>
    <n v="3966"/>
  </r>
  <r>
    <d v="2022-03-01T00:00:00"/>
    <x v="3"/>
    <s v="MJ430"/>
    <n v="4"/>
    <s v="Gandhi Nagar"/>
    <n v="2"/>
    <x v="3"/>
    <n v="1958"/>
    <n v="1.5"/>
    <s v="Chana Choor"/>
    <n v="10"/>
    <n v="2"/>
    <n v="2980"/>
    <n v="29800"/>
    <n v="5960"/>
    <n v="4002"/>
  </r>
  <r>
    <d v="2022-10-01T00:00:00"/>
    <x v="1"/>
    <s v="AI700"/>
    <n v="20"/>
    <s v="Shahdara"/>
    <n v="3"/>
    <x v="2"/>
    <n v="1644"/>
    <n v="4.5"/>
    <s v="Diet Chiwda"/>
    <n v="10"/>
    <n v="2"/>
    <n v="2621"/>
    <n v="26210"/>
    <n v="5242"/>
    <n v="3598"/>
  </r>
  <r>
    <d v="2022-09-01T00:00:00"/>
    <x v="11"/>
    <s v="VI156"/>
    <n v="32"/>
    <s v="Punjabi Bagh"/>
    <n v="1"/>
    <x v="0"/>
    <n v="1975"/>
    <n v="3"/>
    <s v="BANANA Wafers"/>
    <n v="40"/>
    <n v="5"/>
    <n v="2761"/>
    <n v="110440"/>
    <n v="13805"/>
    <n v="11830"/>
  </r>
  <r>
    <d v="2022-02-01T00:00:00"/>
    <x v="5"/>
    <s v="GQ303"/>
    <n v="22"/>
    <s v="Hauz Khas"/>
    <n v="4"/>
    <x v="1"/>
    <n v="1882"/>
    <n v="4.5"/>
    <s v="Chana Choor"/>
    <n v="10"/>
    <n v="2"/>
    <n v="2754"/>
    <n v="27540"/>
    <n v="5508"/>
    <n v="3626"/>
  </r>
  <r>
    <d v="2022-02-01T00:00:00"/>
    <x v="5"/>
    <s v="VA590"/>
    <n v="16"/>
    <s v="Kanjhawala"/>
    <n v="4"/>
    <x v="1"/>
    <n v="1796"/>
    <n v="3"/>
    <s v="Coconut Soan Papdi"/>
    <n v="80"/>
    <n v="10"/>
    <n v="2778"/>
    <n v="222240"/>
    <n v="27780"/>
    <n v="25984"/>
  </r>
  <r>
    <d v="2022-02-01T00:00:00"/>
    <x v="5"/>
    <s v="ZX502"/>
    <n v="23"/>
    <s v="Mehrauli"/>
    <n v="1"/>
    <x v="0"/>
    <n v="1982"/>
    <n v="4.5"/>
    <s v="Badam Halwa"/>
    <n v="50"/>
    <n v="10"/>
    <n v="2901"/>
    <n v="145050"/>
    <n v="29010"/>
    <n v="27028"/>
  </r>
  <r>
    <d v="2022-03-01T00:00:00"/>
    <x v="3"/>
    <s v="XQ245"/>
    <n v="19"/>
    <s v="Seemapuri"/>
    <n v="1"/>
    <x v="0"/>
    <n v="1694"/>
    <n v="4.5"/>
    <s v="Bhujia Sev"/>
    <n v="10"/>
    <n v="2"/>
    <n v="2973"/>
    <n v="29730"/>
    <n v="5946"/>
    <n v="4252"/>
  </r>
  <r>
    <d v="2022-01-01T00:00:00"/>
    <x v="8"/>
    <s v="XD339"/>
    <n v="5"/>
    <s v="Mayur Vihar"/>
    <n v="4"/>
    <x v="1"/>
    <n v="1618"/>
    <n v="3"/>
    <s v="Chocolate Soan Papdi"/>
    <n v="100"/>
    <n v="20"/>
    <n v="2675"/>
    <n v="267500"/>
    <n v="53500"/>
    <n v="51882"/>
  </r>
  <r>
    <d v="2022-06-01T00:00:00"/>
    <x v="10"/>
    <s v="JW515"/>
    <n v="11"/>
    <s v="Model Town"/>
    <n v="1"/>
    <x v="0"/>
    <n v="1570"/>
    <n v="3"/>
    <s v="Badam Halwa"/>
    <n v="50"/>
    <n v="10"/>
    <n v="2673"/>
    <n v="133650"/>
    <n v="26730"/>
    <n v="25160"/>
  </r>
  <r>
    <d v="2022-08-01T00:00:00"/>
    <x v="2"/>
    <s v="XJ447"/>
    <n v="24"/>
    <s v="Saket"/>
    <n v="4"/>
    <x v="1"/>
    <n v="1835"/>
    <n v="4.5"/>
    <s v="Bhujia Sev"/>
    <n v="10"/>
    <n v="2"/>
    <n v="2862"/>
    <n v="28620"/>
    <n v="5724"/>
    <n v="3889"/>
  </r>
  <r>
    <d v="2022-01-01T00:00:00"/>
    <x v="8"/>
    <s v="EN188"/>
    <n v="8"/>
    <s v="Delhi Cantonment"/>
    <n v="4"/>
    <x v="1"/>
    <n v="1848"/>
    <n v="4.5"/>
    <s v="Diet Chiwda"/>
    <n v="10"/>
    <n v="2"/>
    <n v="2706"/>
    <n v="27060"/>
    <n v="5412"/>
    <n v="3564"/>
  </r>
  <r>
    <d v="2022-10-01T00:00:00"/>
    <x v="1"/>
    <s v="PI571"/>
    <n v="21"/>
    <s v="Vivek Vihar"/>
    <n v="1"/>
    <x v="0"/>
    <n v="1679"/>
    <n v="3"/>
    <s v="Diet Chiwda"/>
    <n v="10"/>
    <n v="2"/>
    <n v="2514"/>
    <n v="25140"/>
    <n v="5028"/>
    <n v="3349"/>
  </r>
  <r>
    <d v="2022-07-01T00:00:00"/>
    <x v="0"/>
    <s v="SX976"/>
    <n v="18"/>
    <s v="Saraswati Vihar"/>
    <n v="1"/>
    <x v="0"/>
    <n v="1718"/>
    <n v="3"/>
    <s v="Cornflakes"/>
    <n v="10"/>
    <n v="2"/>
    <n v="2898"/>
    <n v="28980"/>
    <n v="5796"/>
    <n v="4078"/>
  </r>
  <r>
    <d v="2022-01-01T00:00:00"/>
    <x v="8"/>
    <s v="CO241"/>
    <n v="21"/>
    <s v="Vivek Vihar"/>
    <n v="2"/>
    <x v="3"/>
    <n v="1677"/>
    <n v="1.5"/>
    <s v="Chana Choor"/>
    <n v="10"/>
    <n v="2"/>
    <n v="2626"/>
    <n v="26260"/>
    <n v="5252"/>
    <n v="3575"/>
  </r>
  <r>
    <d v="2022-10-01T00:00:00"/>
    <x v="1"/>
    <s v="GC839"/>
    <n v="24"/>
    <s v="Saket"/>
    <n v="4"/>
    <x v="1"/>
    <n v="1835"/>
    <n v="4.5"/>
    <s v="BANANA Wafers"/>
    <n v="40"/>
    <n v="5"/>
    <n v="2654"/>
    <n v="106160"/>
    <n v="13270"/>
    <n v="11435"/>
  </r>
  <r>
    <d v="2022-01-01T00:00:00"/>
    <x v="8"/>
    <s v="MX705"/>
    <n v="17"/>
    <s v="Rohini"/>
    <n v="2"/>
    <x v="3"/>
    <n v="1655"/>
    <n v="3"/>
    <s v="Chocolate Soan Papdi"/>
    <n v="100"/>
    <n v="20"/>
    <n v="2748"/>
    <n v="274800"/>
    <n v="54960"/>
    <n v="53305"/>
  </r>
  <r>
    <d v="2022-06-01T00:00:00"/>
    <x v="10"/>
    <s v="HL110"/>
    <n v="1"/>
    <s v="Civil Lines"/>
    <n v="4"/>
    <x v="1"/>
    <n v="1702"/>
    <n v="3"/>
    <s v="Bhavnagri Gathiya"/>
    <n v="20"/>
    <n v="2"/>
    <n v="2826"/>
    <n v="56520"/>
    <n v="5652"/>
    <n v="3950"/>
  </r>
  <r>
    <d v="2022-01-01T00:00:00"/>
    <x v="8"/>
    <s v="UR318"/>
    <n v="16"/>
    <s v="Kanjhawala"/>
    <n v="4"/>
    <x v="1"/>
    <n v="1796"/>
    <n v="3"/>
    <s v="Alu Bhujia"/>
    <n v="10"/>
    <n v="2"/>
    <n v="2718"/>
    <n v="27180"/>
    <n v="5436"/>
    <n v="3640"/>
  </r>
  <r>
    <d v="2022-01-01T00:00:00"/>
    <x v="8"/>
    <s v="GC839"/>
    <n v="24"/>
    <s v="Saket"/>
    <n v="4"/>
    <x v="1"/>
    <n v="1835"/>
    <n v="4.5"/>
    <s v="Cornflakes"/>
    <n v="10"/>
    <n v="2"/>
    <n v="2859"/>
    <n v="28590"/>
    <n v="5718"/>
    <n v="3883"/>
  </r>
  <r>
    <d v="2022-11-01T00:00:00"/>
    <x v="6"/>
    <s v="YF370"/>
    <n v="25"/>
    <s v="Defence Colony"/>
    <n v="1"/>
    <x v="0"/>
    <n v="1897"/>
    <n v="3"/>
    <s v="Alu Bhujia"/>
    <n v="10"/>
    <n v="2"/>
    <n v="2538"/>
    <n v="25380"/>
    <n v="5076"/>
    <n v="3179"/>
  </r>
  <r>
    <d v="2022-07-01T00:00:00"/>
    <x v="0"/>
    <s v="IJ768"/>
    <n v="23"/>
    <s v="Mehrauli"/>
    <n v="3"/>
    <x v="2"/>
    <n v="1640"/>
    <n v="3"/>
    <s v="Coconut Soan Papdi"/>
    <n v="80"/>
    <n v="10"/>
    <n v="2853"/>
    <n v="228240"/>
    <n v="28530"/>
    <n v="26890"/>
  </r>
  <r>
    <d v="2022-08-01T00:00:00"/>
    <x v="2"/>
    <s v="KP436"/>
    <n v="27"/>
    <s v="Sarita Vihar"/>
    <n v="3"/>
    <x v="2"/>
    <n v="1979"/>
    <n v="1.5"/>
    <s v="Haldiram Dal Biji"/>
    <n v="10"/>
    <n v="2"/>
    <n v="2760"/>
    <n v="27600"/>
    <n v="5520"/>
    <n v="3541"/>
  </r>
  <r>
    <d v="2022-01-01T00:00:00"/>
    <x v="8"/>
    <s v="DD908"/>
    <n v="11"/>
    <s v="Model Town"/>
    <n v="3"/>
    <x v="2"/>
    <n v="1885"/>
    <n v="1.5"/>
    <s v="BANANA Wafers"/>
    <n v="40"/>
    <n v="5"/>
    <n v="2950"/>
    <n v="118000"/>
    <n v="14750"/>
    <n v="12865"/>
  </r>
  <r>
    <d v="2022-02-01T00:00:00"/>
    <x v="5"/>
    <s v="JW515"/>
    <n v="11"/>
    <s v="Model Town"/>
    <n v="1"/>
    <x v="0"/>
    <n v="1570"/>
    <n v="3"/>
    <s v="Badam Halwa"/>
    <n v="50"/>
    <n v="10"/>
    <n v="2688"/>
    <n v="134400"/>
    <n v="26880"/>
    <n v="25310"/>
  </r>
  <r>
    <d v="2022-08-01T00:00:00"/>
    <x v="2"/>
    <s v="TZ533"/>
    <n v="25"/>
    <s v="Defence Colony"/>
    <n v="2"/>
    <x v="3"/>
    <n v="1968"/>
    <n v="4.5"/>
    <s v="Cham Cham"/>
    <n v="50"/>
    <n v="10"/>
    <n v="2667"/>
    <n v="133350"/>
    <n v="26670"/>
    <n v="24702"/>
  </r>
  <r>
    <d v="2022-03-01T00:00:00"/>
    <x v="3"/>
    <s v="QB862"/>
    <n v="15"/>
    <s v="Yamuna Vihar"/>
    <n v="3"/>
    <x v="2"/>
    <n v="1583"/>
    <n v="3"/>
    <s v="Haldiram Dal Biji"/>
    <n v="10"/>
    <n v="2"/>
    <n v="2616"/>
    <n v="26160"/>
    <n v="5232"/>
    <n v="3649"/>
  </r>
  <r>
    <d v="2022-12-01T00:00:00"/>
    <x v="4"/>
    <s v="BX313"/>
    <n v="30"/>
    <s v="Najafgarh"/>
    <n v="2"/>
    <x v="3"/>
    <n v="1899"/>
    <n v="3"/>
    <s v="Haldiram Dal Biji"/>
    <n v="10"/>
    <n v="2"/>
    <n v="2609"/>
    <n v="26090"/>
    <n v="5218"/>
    <n v="3319"/>
  </r>
  <r>
    <d v="2022-11-01T00:00:00"/>
    <x v="6"/>
    <s v="AY470"/>
    <n v="6"/>
    <s v="Preet Vihar"/>
    <n v="3"/>
    <x v="2"/>
    <n v="1891"/>
    <n v="4.5"/>
    <s v="Chana Nut"/>
    <n v="10"/>
    <n v="2"/>
    <n v="2820"/>
    <n v="28200"/>
    <n v="5640"/>
    <n v="3749"/>
  </r>
  <r>
    <d v="2022-01-01T00:00:00"/>
    <x v="8"/>
    <s v="MP982"/>
    <n v="14"/>
    <s v="Seelampur"/>
    <n v="4"/>
    <x v="1"/>
    <n v="1656"/>
    <n v="3"/>
    <s v="Chocolate Soan Papdi"/>
    <n v="100"/>
    <n v="20"/>
    <n v="2798"/>
    <n v="279800"/>
    <n v="55960"/>
    <n v="54304"/>
  </r>
  <r>
    <d v="2022-03-01T00:00:00"/>
    <x v="3"/>
    <s v="VT182"/>
    <n v="18"/>
    <s v="Saraswati Vihar"/>
    <n v="3"/>
    <x v="2"/>
    <n v="1977"/>
    <n v="1.5"/>
    <s v="Cornflakes"/>
    <n v="10"/>
    <n v="2"/>
    <n v="2973"/>
    <n v="29730"/>
    <n v="5946"/>
    <n v="3969"/>
  </r>
  <r>
    <d v="2022-01-01T00:00:00"/>
    <x v="8"/>
    <s v="QW472"/>
    <n v="18"/>
    <s v="Saraswati Vihar"/>
    <n v="1"/>
    <x v="0"/>
    <n v="1718"/>
    <n v="3"/>
    <s v="Chana Nut"/>
    <n v="10"/>
    <n v="2"/>
    <n v="2740"/>
    <n v="27400"/>
    <n v="5480"/>
    <n v="3762"/>
  </r>
  <r>
    <d v="2022-09-01T00:00:00"/>
    <x v="11"/>
    <s v="XQ245"/>
    <n v="19"/>
    <s v="Seemapuri"/>
    <n v="1"/>
    <x v="0"/>
    <n v="1694"/>
    <n v="4.5"/>
    <s v="BANANA Wafers"/>
    <n v="40"/>
    <n v="5"/>
    <n v="2533"/>
    <n v="101320"/>
    <n v="12665"/>
    <n v="10971"/>
  </r>
  <r>
    <d v="2022-04-01T00:00:00"/>
    <x v="7"/>
    <s v="IX960"/>
    <n v="12"/>
    <s v="Narela"/>
    <n v="4"/>
    <x v="1"/>
    <n v="1981"/>
    <n v="1.5"/>
    <s v="Cham Cham"/>
    <n v="50"/>
    <n v="10"/>
    <n v="2941"/>
    <n v="147050"/>
    <n v="29410"/>
    <n v="27429"/>
  </r>
  <r>
    <d v="2022-01-01T00:00:00"/>
    <x v="8"/>
    <s v="EN188"/>
    <n v="8"/>
    <s v="Delhi Cantonment"/>
    <n v="4"/>
    <x v="1"/>
    <n v="1848"/>
    <n v="4.5"/>
    <s v="All in One"/>
    <n v="10"/>
    <n v="2"/>
    <n v="2955"/>
    <n v="29550"/>
    <n v="5910"/>
    <n v="4062"/>
  </r>
  <r>
    <d v="2022-11-01T00:00:00"/>
    <x v="6"/>
    <s v="BG875"/>
    <n v="31"/>
    <s v="Patel Nagar"/>
    <n v="1"/>
    <x v="0"/>
    <n v="1851"/>
    <n v="4.5"/>
    <s v="Chatpata Dal"/>
    <n v="10"/>
    <n v="2"/>
    <n v="2906"/>
    <n v="29060"/>
    <n v="5812"/>
    <n v="3961"/>
  </r>
  <r>
    <d v="2022-02-01T00:00:00"/>
    <x v="5"/>
    <s v="BG875"/>
    <n v="31"/>
    <s v="Patel Nagar"/>
    <n v="1"/>
    <x v="0"/>
    <n v="1851"/>
    <n v="4.5"/>
    <s v="Chana Choor"/>
    <n v="10"/>
    <n v="2"/>
    <n v="2825"/>
    <n v="28250"/>
    <n v="5650"/>
    <n v="3799"/>
  </r>
  <r>
    <d v="2022-03-01T00:00:00"/>
    <x v="3"/>
    <s v="PT226"/>
    <n v="4"/>
    <s v="Gandhi Nagar"/>
    <n v="2"/>
    <x v="3"/>
    <n v="1958"/>
    <n v="1.5"/>
    <s v="Diet Chiwda"/>
    <n v="10"/>
    <n v="2"/>
    <n v="2706"/>
    <n v="27060"/>
    <n v="5412"/>
    <n v="3454"/>
  </r>
  <r>
    <d v="2022-04-01T00:00:00"/>
    <x v="7"/>
    <s v="GC839"/>
    <n v="24"/>
    <s v="Saket"/>
    <n v="4"/>
    <x v="1"/>
    <n v="1835"/>
    <n v="4.5"/>
    <s v="Mast Chaat Namkeen"/>
    <n v="20"/>
    <n v="2"/>
    <n v="2867"/>
    <n v="57340"/>
    <n v="5734"/>
    <n v="3899"/>
  </r>
  <r>
    <d v="2022-09-01T00:00:00"/>
    <x v="11"/>
    <s v="OV435"/>
    <n v="27"/>
    <s v="Sarita Vihar"/>
    <n v="1"/>
    <x v="0"/>
    <n v="1601"/>
    <n v="1.5"/>
    <s v="Chocolate Soan Papdi"/>
    <n v="100"/>
    <n v="20"/>
    <n v="2976"/>
    <n v="297600"/>
    <n v="59520"/>
    <n v="57919"/>
  </r>
  <r>
    <d v="2022-07-01T00:00:00"/>
    <x v="0"/>
    <s v="IX960"/>
    <n v="12"/>
    <s v="Narela"/>
    <n v="4"/>
    <x v="1"/>
    <n v="1981"/>
    <n v="1.5"/>
    <s v="Diet Chiwda"/>
    <n v="10"/>
    <n v="2"/>
    <n v="2998"/>
    <n v="29980"/>
    <n v="5996"/>
    <n v="4015"/>
  </r>
  <r>
    <d v="2022-08-01T00:00:00"/>
    <x v="2"/>
    <s v="WS277"/>
    <n v="24"/>
    <s v="Saket"/>
    <n v="4"/>
    <x v="1"/>
    <n v="1835"/>
    <n v="4.5"/>
    <s v="All in One"/>
    <n v="10"/>
    <n v="2"/>
    <n v="2503"/>
    <n v="25030"/>
    <n v="5006"/>
    <n v="3171"/>
  </r>
  <r>
    <d v="2022-09-01T00:00:00"/>
    <x v="11"/>
    <s v="IX960"/>
    <n v="12"/>
    <s v="Narela"/>
    <n v="4"/>
    <x v="1"/>
    <n v="1981"/>
    <n v="1.5"/>
    <s v="Cornflakes"/>
    <n v="10"/>
    <n v="2"/>
    <n v="2621"/>
    <n v="26210"/>
    <n v="5242"/>
    <n v="3261"/>
  </r>
  <r>
    <d v="2022-05-01T00:00:00"/>
    <x v="9"/>
    <s v="YU523"/>
    <n v="2"/>
    <s v="Karol Bagh"/>
    <n v="1"/>
    <x v="0"/>
    <n v="1686"/>
    <n v="4.5"/>
    <s v="Bhelpuri"/>
    <n v="10"/>
    <n v="2"/>
    <n v="2920"/>
    <n v="29200"/>
    <n v="5840"/>
    <n v="4154"/>
  </r>
  <r>
    <d v="2022-09-01T00:00:00"/>
    <x v="11"/>
    <s v="UH559"/>
    <n v="26"/>
    <s v="Kalkaji"/>
    <n v="1"/>
    <x v="0"/>
    <n v="1570"/>
    <n v="4.5"/>
    <s v="Chana Choor"/>
    <n v="10"/>
    <n v="2"/>
    <n v="2948"/>
    <n v="29480"/>
    <n v="5896"/>
    <n v="4326"/>
  </r>
  <r>
    <d v="2022-03-01T00:00:00"/>
    <x v="3"/>
    <s v="GZ969"/>
    <n v="5"/>
    <s v="Mayur Vihar"/>
    <n v="4"/>
    <x v="1"/>
    <n v="1618"/>
    <n v="3"/>
    <s v="Chocolate Soan Papdi"/>
    <n v="100"/>
    <n v="20"/>
    <n v="2639"/>
    <n v="263900"/>
    <n v="52780"/>
    <n v="51162"/>
  </r>
  <r>
    <d v="2022-01-01T00:00:00"/>
    <x v="8"/>
    <s v="EV041"/>
    <n v="23"/>
    <s v="Mehrauli"/>
    <n v="1"/>
    <x v="0"/>
    <n v="1982"/>
    <n v="4.5"/>
    <s v="Badam Halwa"/>
    <n v="50"/>
    <n v="10"/>
    <n v="2963"/>
    <n v="148150"/>
    <n v="29630"/>
    <n v="27648"/>
  </r>
  <r>
    <d v="2022-10-01T00:00:00"/>
    <x v="1"/>
    <s v="MT991"/>
    <n v="10"/>
    <s v="Alipur"/>
    <n v="4"/>
    <x v="1"/>
    <n v="1615"/>
    <n v="1.5"/>
    <s v="Diet Chiwda"/>
    <n v="10"/>
    <n v="2"/>
    <n v="2822"/>
    <n v="28220"/>
    <n v="5644"/>
    <n v="4029"/>
  </r>
  <r>
    <d v="2022-12-01T00:00:00"/>
    <x v="4"/>
    <s v="DJ564"/>
    <n v="11"/>
    <s v="Model Town"/>
    <n v="4"/>
    <x v="1"/>
    <n v="1608"/>
    <n v="4.5"/>
    <s v="Coconut Soan Papdi"/>
    <n v="80"/>
    <n v="10"/>
    <n v="2953"/>
    <n v="236240"/>
    <n v="29530"/>
    <n v="27922"/>
  </r>
  <r>
    <d v="2022-05-01T00:00:00"/>
    <x v="9"/>
    <s v="HC824"/>
    <n v="9"/>
    <s v="Vasant Vihar"/>
    <n v="3"/>
    <x v="2"/>
    <n v="1897"/>
    <n v="1.5"/>
    <s v="All in One"/>
    <n v="10"/>
    <n v="2"/>
    <n v="2741"/>
    <n v="27410"/>
    <n v="5482"/>
    <n v="3585"/>
  </r>
  <r>
    <d v="2022-10-01T00:00:00"/>
    <x v="1"/>
    <s v="YA192"/>
    <n v="31"/>
    <s v="Patel Nagar"/>
    <n v="1"/>
    <x v="0"/>
    <n v="1851"/>
    <n v="4.5"/>
    <s v="Chana Cracker"/>
    <n v="10"/>
    <n v="2"/>
    <n v="2629"/>
    <n v="26290"/>
    <n v="5258"/>
    <n v="3407"/>
  </r>
  <r>
    <d v="2022-05-01T00:00:00"/>
    <x v="9"/>
    <s v="IS228"/>
    <n v="17"/>
    <s v="Rohini"/>
    <n v="4"/>
    <x v="1"/>
    <n v="1673"/>
    <n v="3"/>
    <s v="Cham Cham"/>
    <n v="50"/>
    <n v="10"/>
    <n v="2979"/>
    <n v="148950"/>
    <n v="29790"/>
    <n v="28117"/>
  </r>
  <r>
    <d v="2022-10-01T00:00:00"/>
    <x v="1"/>
    <s v="FT835"/>
    <n v="6"/>
    <s v="Preet Vihar"/>
    <n v="3"/>
    <x v="2"/>
    <n v="1891"/>
    <n v="4.5"/>
    <s v="Coconut Soan Papdi"/>
    <n v="80"/>
    <n v="10"/>
    <n v="2776"/>
    <n v="222080"/>
    <n v="27760"/>
    <n v="25869"/>
  </r>
  <r>
    <d v="2022-11-01T00:00:00"/>
    <x v="6"/>
    <s v="WS277"/>
    <n v="24"/>
    <s v="Saket"/>
    <n v="4"/>
    <x v="1"/>
    <n v="1835"/>
    <n v="4.5"/>
    <s v="Cornflakes"/>
    <n v="10"/>
    <n v="2"/>
    <n v="2544"/>
    <n v="25440"/>
    <n v="5088"/>
    <n v="3253"/>
  </r>
  <r>
    <d v="2022-05-01T00:00:00"/>
    <x v="9"/>
    <s v="HL110"/>
    <n v="1"/>
    <s v="Civil Lines"/>
    <n v="4"/>
    <x v="1"/>
    <n v="1702"/>
    <n v="3"/>
    <s v="Bhavnagri Gathiya"/>
    <n v="20"/>
    <n v="2"/>
    <n v="2820"/>
    <n v="56400"/>
    <n v="5640"/>
    <n v="3938"/>
  </r>
  <r>
    <d v="2022-06-01T00:00:00"/>
    <x v="10"/>
    <s v="GC839"/>
    <n v="24"/>
    <s v="Saket"/>
    <n v="4"/>
    <x v="1"/>
    <n v="1835"/>
    <n v="4.5"/>
    <s v="Chana Cracker"/>
    <n v="10"/>
    <n v="2"/>
    <n v="2905"/>
    <n v="29050"/>
    <n v="5810"/>
    <n v="3975"/>
  </r>
  <r>
    <d v="2022-09-01T00:00:00"/>
    <x v="11"/>
    <s v="VT182"/>
    <n v="18"/>
    <s v="Saraswati Vihar"/>
    <n v="3"/>
    <x v="2"/>
    <n v="1977"/>
    <n v="1.5"/>
    <s v="Diet Chiwda"/>
    <n v="10"/>
    <n v="2"/>
    <n v="2749"/>
    <n v="27490"/>
    <n v="5498"/>
    <n v="3521"/>
  </r>
  <r>
    <d v="2022-06-01T00:00:00"/>
    <x v="10"/>
    <s v="QN168"/>
    <n v="25"/>
    <s v="Defence Colony"/>
    <n v="4"/>
    <x v="1"/>
    <n v="1669"/>
    <n v="4.5"/>
    <s v="BANANA Wafers"/>
    <n v="40"/>
    <n v="5"/>
    <n v="2512"/>
    <n v="100480"/>
    <n v="12560"/>
    <n v="10891"/>
  </r>
  <r>
    <d v="2022-02-01T00:00:00"/>
    <x v="5"/>
    <s v="JC386"/>
    <n v="33"/>
    <s v="Rajouri Garden"/>
    <n v="2"/>
    <x v="3"/>
    <n v="1683"/>
    <n v="1.5"/>
    <s v="BANANA Wafers"/>
    <n v="40"/>
    <n v="5"/>
    <n v="2508"/>
    <n v="100320"/>
    <n v="12540"/>
    <n v="10857"/>
  </r>
  <r>
    <d v="2022-03-01T00:00:00"/>
    <x v="3"/>
    <s v="TZ533"/>
    <n v="25"/>
    <s v="Defence Colony"/>
    <n v="2"/>
    <x v="3"/>
    <n v="1968"/>
    <n v="4.5"/>
    <s v="All in One"/>
    <n v="10"/>
    <n v="2"/>
    <n v="2948"/>
    <n v="29480"/>
    <n v="5896"/>
    <n v="3928"/>
  </r>
  <r>
    <d v="2022-05-01T00:00:00"/>
    <x v="9"/>
    <s v="IJ768"/>
    <n v="23"/>
    <s v="Mehrauli"/>
    <n v="3"/>
    <x v="2"/>
    <n v="1640"/>
    <n v="3"/>
    <s v="Mast Chaat Namkeen"/>
    <n v="20"/>
    <n v="2"/>
    <n v="2536"/>
    <n v="50720"/>
    <n v="5072"/>
    <n v="3432"/>
  </r>
  <r>
    <d v="2022-03-01T00:00:00"/>
    <x v="3"/>
    <s v="BG875"/>
    <n v="31"/>
    <s v="Patel Nagar"/>
    <n v="1"/>
    <x v="0"/>
    <n v="1851"/>
    <n v="4.5"/>
    <s v="Chatpata Dal"/>
    <n v="10"/>
    <n v="2"/>
    <n v="2996"/>
    <n v="29960"/>
    <n v="5992"/>
    <n v="4141"/>
  </r>
  <r>
    <d v="2022-10-01T00:00:00"/>
    <x v="1"/>
    <s v="TZ533"/>
    <n v="25"/>
    <s v="Defence Colony"/>
    <n v="2"/>
    <x v="3"/>
    <n v="1968"/>
    <n v="4.5"/>
    <s v="Bhujia Sev"/>
    <n v="10"/>
    <n v="2"/>
    <n v="2812"/>
    <n v="28120"/>
    <n v="5624"/>
    <n v="3656"/>
  </r>
  <r>
    <d v="2022-09-01T00:00:00"/>
    <x v="11"/>
    <s v="QQ470"/>
    <n v="31"/>
    <s v="Patel Nagar"/>
    <n v="1"/>
    <x v="0"/>
    <n v="1851"/>
    <n v="4.5"/>
    <s v="Chocolate Soan Papdi"/>
    <n v="100"/>
    <n v="20"/>
    <n v="2565"/>
    <n v="256500"/>
    <n v="51300"/>
    <n v="49449"/>
  </r>
  <r>
    <d v="2022-02-01T00:00:00"/>
    <x v="5"/>
    <s v="ZX502"/>
    <n v="23"/>
    <s v="Mehrauli"/>
    <n v="1"/>
    <x v="0"/>
    <n v="1982"/>
    <n v="4.5"/>
    <s v="Diet Chiwda"/>
    <n v="10"/>
    <n v="2"/>
    <n v="2794"/>
    <n v="27940"/>
    <n v="5588"/>
    <n v="3606"/>
  </r>
  <r>
    <d v="2022-01-01T00:00:00"/>
    <x v="8"/>
    <s v="TZ533"/>
    <n v="25"/>
    <s v="Defence Colony"/>
    <n v="2"/>
    <x v="3"/>
    <n v="1968"/>
    <n v="4.5"/>
    <s v="Chocolate Soan Papdi"/>
    <n v="100"/>
    <n v="20"/>
    <n v="2506"/>
    <n v="250600"/>
    <n v="50120"/>
    <n v="48152"/>
  </r>
  <r>
    <d v="2022-01-01T00:00:00"/>
    <x v="8"/>
    <s v="CO241"/>
    <n v="21"/>
    <s v="Vivek Vihar"/>
    <n v="2"/>
    <x v="3"/>
    <n v="1677"/>
    <n v="1.5"/>
    <s v="All in One"/>
    <n v="10"/>
    <n v="2"/>
    <n v="2696"/>
    <n v="26960"/>
    <n v="5392"/>
    <n v="3715"/>
  </r>
  <r>
    <d v="2022-04-01T00:00:00"/>
    <x v="7"/>
    <s v="XG208"/>
    <n v="32"/>
    <s v="Punjabi Bagh"/>
    <n v="3"/>
    <x v="2"/>
    <n v="1816"/>
    <n v="4.5"/>
    <s v="Coconut Soan Papdi"/>
    <n v="80"/>
    <n v="10"/>
    <n v="2665"/>
    <n v="213200"/>
    <n v="26650"/>
    <n v="24834"/>
  </r>
  <r>
    <d v="2022-06-01T00:00:00"/>
    <x v="10"/>
    <s v="HL110"/>
    <n v="1"/>
    <s v="Civil Lines"/>
    <n v="4"/>
    <x v="1"/>
    <n v="1702"/>
    <n v="3"/>
    <s v="Badam Halwa"/>
    <n v="50"/>
    <n v="10"/>
    <n v="2600"/>
    <n v="130000"/>
    <n v="26000"/>
    <n v="24298"/>
  </r>
  <r>
    <d v="2022-08-01T00:00:00"/>
    <x v="2"/>
    <s v="QN766"/>
    <n v="3"/>
    <s v="Kotwali"/>
    <n v="2"/>
    <x v="3"/>
    <n v="1770"/>
    <n v="1.5"/>
    <s v="Mast Chaat Namkeen"/>
    <n v="20"/>
    <n v="2"/>
    <n v="2763"/>
    <n v="55260"/>
    <n v="5526"/>
    <n v="3756"/>
  </r>
  <r>
    <d v="2022-10-01T00:00:00"/>
    <x v="1"/>
    <s v="VI156"/>
    <n v="32"/>
    <s v="Punjabi Bagh"/>
    <n v="1"/>
    <x v="0"/>
    <n v="1975"/>
    <n v="3"/>
    <s v="Chocolate Soan Papdi"/>
    <n v="100"/>
    <n v="20"/>
    <n v="2652"/>
    <n v="265200"/>
    <n v="53040"/>
    <n v="51065"/>
  </r>
  <r>
    <d v="2022-04-01T00:00:00"/>
    <x v="7"/>
    <s v="GZ969"/>
    <n v="5"/>
    <s v="Mayur Vihar"/>
    <n v="4"/>
    <x v="1"/>
    <n v="1618"/>
    <n v="3"/>
    <s v="Badam Halwa"/>
    <n v="50"/>
    <n v="10"/>
    <n v="2849"/>
    <n v="142450"/>
    <n v="28490"/>
    <n v="26872"/>
  </r>
  <r>
    <d v="2022-06-01T00:00:00"/>
    <x v="10"/>
    <s v="ZX502"/>
    <n v="23"/>
    <s v="Mehrauli"/>
    <n v="1"/>
    <x v="0"/>
    <n v="1982"/>
    <n v="4.5"/>
    <s v="Cornflakes"/>
    <n v="10"/>
    <n v="2"/>
    <n v="2758"/>
    <n v="27580"/>
    <n v="5516"/>
    <n v="3534"/>
  </r>
  <r>
    <d v="2022-04-01T00:00:00"/>
    <x v="7"/>
    <s v="VA590"/>
    <n v="16"/>
    <s v="Kanjhawala"/>
    <n v="4"/>
    <x v="1"/>
    <n v="1796"/>
    <n v="3"/>
    <s v="Chana Nut"/>
    <n v="10"/>
    <n v="2"/>
    <n v="2510"/>
    <n v="25100"/>
    <n v="5020"/>
    <n v="3224"/>
  </r>
  <r>
    <d v="2022-03-01T00:00:00"/>
    <x v="3"/>
    <s v="VI156"/>
    <n v="32"/>
    <s v="Punjabi Bagh"/>
    <n v="1"/>
    <x v="0"/>
    <n v="1975"/>
    <n v="3"/>
    <s v="Chocolate Soan Papdi"/>
    <n v="100"/>
    <n v="20"/>
    <n v="2720"/>
    <n v="272000"/>
    <n v="54400"/>
    <n v="52425"/>
  </r>
  <r>
    <d v="2022-04-01T00:00:00"/>
    <x v="7"/>
    <s v="HL110"/>
    <n v="1"/>
    <s v="Civil Lines"/>
    <n v="4"/>
    <x v="1"/>
    <n v="1702"/>
    <n v="3"/>
    <s v="Chocolate Soan Papdi"/>
    <n v="100"/>
    <n v="20"/>
    <n v="2657"/>
    <n v="265700"/>
    <n v="53140"/>
    <n v="51438"/>
  </r>
  <r>
    <d v="2022-08-01T00:00:00"/>
    <x v="2"/>
    <s v="QQ470"/>
    <n v="31"/>
    <s v="Patel Nagar"/>
    <n v="1"/>
    <x v="0"/>
    <n v="1851"/>
    <n v="4.5"/>
    <s v="Bhavnagri Gathiya"/>
    <n v="20"/>
    <n v="2"/>
    <n v="2754"/>
    <n v="55080"/>
    <n v="5508"/>
    <n v="3657"/>
  </r>
  <r>
    <d v="2022-09-01T00:00:00"/>
    <x v="11"/>
    <s v="QN168"/>
    <n v="25"/>
    <s v="Defence Colony"/>
    <n v="4"/>
    <x v="1"/>
    <n v="1669"/>
    <n v="4.5"/>
    <s v="Chana Choor"/>
    <n v="10"/>
    <n v="2"/>
    <n v="2739"/>
    <n v="27390"/>
    <n v="5478"/>
    <n v="3809"/>
  </r>
  <r>
    <d v="2022-07-01T00:00:00"/>
    <x v="0"/>
    <s v="DE084"/>
    <n v="7"/>
    <s v="Chanakyapuri"/>
    <n v="3"/>
    <x v="2"/>
    <n v="1758"/>
    <n v="1.5"/>
    <s v="Chana Nut"/>
    <n v="10"/>
    <n v="2"/>
    <n v="2505"/>
    <n v="25050"/>
    <n v="5010"/>
    <n v="3252"/>
  </r>
  <r>
    <d v="2022-10-01T00:00:00"/>
    <x v="1"/>
    <s v="DC817"/>
    <n v="31"/>
    <s v="Patel Nagar"/>
    <n v="2"/>
    <x v="3"/>
    <n v="1789"/>
    <n v="1.5"/>
    <s v="Chocolate Soan Papdi"/>
    <n v="100"/>
    <n v="20"/>
    <n v="2624"/>
    <n v="262400"/>
    <n v="52480"/>
    <n v="50691"/>
  </r>
  <r>
    <d v="2022-11-01T00:00:00"/>
    <x v="6"/>
    <s v="IX960"/>
    <n v="12"/>
    <s v="Narela"/>
    <n v="4"/>
    <x v="1"/>
    <n v="1981"/>
    <n v="1.5"/>
    <s v="Chana Cracker"/>
    <n v="10"/>
    <n v="2"/>
    <n v="2539"/>
    <n v="25390"/>
    <n v="5078"/>
    <n v="3097"/>
  </r>
  <r>
    <d v="2022-11-01T00:00:00"/>
    <x v="6"/>
    <s v="TZ533"/>
    <n v="25"/>
    <s v="Defence Colony"/>
    <n v="2"/>
    <x v="3"/>
    <n v="1968"/>
    <n v="4.5"/>
    <s v="Alu Bhujia"/>
    <n v="10"/>
    <n v="2"/>
    <n v="2759"/>
    <n v="27590"/>
    <n v="5518"/>
    <n v="3550"/>
  </r>
  <r>
    <d v="2022-05-01T00:00:00"/>
    <x v="9"/>
    <s v="GW204"/>
    <n v="11"/>
    <s v="Model Town"/>
    <n v="4"/>
    <x v="1"/>
    <n v="1608"/>
    <n v="4.5"/>
    <s v="Chana Choor"/>
    <n v="10"/>
    <n v="2"/>
    <n v="2650"/>
    <n v="26500"/>
    <n v="5300"/>
    <n v="3692"/>
  </r>
  <r>
    <d v="2022-01-01T00:00:00"/>
    <x v="8"/>
    <s v="TQ689"/>
    <n v="23"/>
    <s v="Mehrauli"/>
    <n v="2"/>
    <x v="3"/>
    <n v="1672"/>
    <n v="4.5"/>
    <s v="Badam Halwa"/>
    <n v="50"/>
    <n v="10"/>
    <n v="2518"/>
    <n v="125900"/>
    <n v="25180"/>
    <n v="23508"/>
  </r>
  <r>
    <d v="2022-04-01T00:00:00"/>
    <x v="7"/>
    <s v="QG118"/>
    <n v="29"/>
    <s v="Kapashera"/>
    <n v="4"/>
    <x v="1"/>
    <n v="1918"/>
    <n v="3"/>
    <s v="Bhelpuri"/>
    <n v="10"/>
    <n v="2"/>
    <n v="2584"/>
    <n v="25840"/>
    <n v="5168"/>
    <n v="3250"/>
  </r>
  <r>
    <d v="2022-01-01T00:00:00"/>
    <x v="8"/>
    <s v="PT226"/>
    <n v="4"/>
    <s v="Gandhi Nagar"/>
    <n v="2"/>
    <x v="3"/>
    <n v="1958"/>
    <n v="1.5"/>
    <s v="Diet Chiwda"/>
    <n v="10"/>
    <n v="2"/>
    <n v="2694"/>
    <n v="26940"/>
    <n v="5388"/>
    <n v="3430"/>
  </r>
  <r>
    <d v="2022-07-01T00:00:00"/>
    <x v="0"/>
    <s v="EB103"/>
    <n v="21"/>
    <s v="Vivek Vihar"/>
    <n v="2"/>
    <x v="3"/>
    <n v="1677"/>
    <n v="1.5"/>
    <s v="Chocolate Soan Papdi"/>
    <n v="100"/>
    <n v="20"/>
    <n v="2552"/>
    <n v="255200"/>
    <n v="51040"/>
    <n v="49363"/>
  </r>
  <r>
    <d v="2022-02-01T00:00:00"/>
    <x v="5"/>
    <s v="GC839"/>
    <n v="24"/>
    <s v="Saket"/>
    <n v="4"/>
    <x v="1"/>
    <n v="1835"/>
    <n v="4.5"/>
    <s v="Badam Halwa"/>
    <n v="50"/>
    <n v="10"/>
    <n v="2717"/>
    <n v="135850"/>
    <n v="27170"/>
    <n v="25335"/>
  </r>
  <r>
    <d v="2022-06-01T00:00:00"/>
    <x v="10"/>
    <s v="MP982"/>
    <n v="14"/>
    <s v="Seelampur"/>
    <n v="4"/>
    <x v="1"/>
    <n v="1656"/>
    <n v="3"/>
    <s v="Chana Choor"/>
    <n v="10"/>
    <n v="2"/>
    <n v="2850"/>
    <n v="28500"/>
    <n v="5700"/>
    <n v="4044"/>
  </r>
  <r>
    <d v="2022-09-01T00:00:00"/>
    <x v="11"/>
    <s v="MX705"/>
    <n v="17"/>
    <s v="Rohini"/>
    <n v="2"/>
    <x v="3"/>
    <n v="1655"/>
    <n v="3"/>
    <s v="Mast Chaat Namkeen"/>
    <n v="20"/>
    <n v="2"/>
    <n v="2840"/>
    <n v="56800"/>
    <n v="5680"/>
    <n v="4025"/>
  </r>
  <r>
    <d v="2022-07-01T00:00:00"/>
    <x v="0"/>
    <s v="HC824"/>
    <n v="9"/>
    <s v="Vasant Vihar"/>
    <n v="3"/>
    <x v="2"/>
    <n v="1897"/>
    <n v="1.5"/>
    <s v="Chana Nut"/>
    <n v="10"/>
    <n v="2"/>
    <n v="2563"/>
    <n v="25630"/>
    <n v="5126"/>
    <n v="3229"/>
  </r>
  <r>
    <d v="2022-11-01T00:00:00"/>
    <x v="6"/>
    <s v="CU634"/>
    <n v="32"/>
    <s v="Punjabi Bagh"/>
    <n v="2"/>
    <x v="3"/>
    <n v="1535"/>
    <n v="3"/>
    <s v="Bhavnagri Gathiya"/>
    <n v="20"/>
    <n v="2"/>
    <n v="2904"/>
    <n v="58080"/>
    <n v="5808"/>
    <n v="4273"/>
  </r>
  <r>
    <d v="2022-12-01T00:00:00"/>
    <x v="4"/>
    <s v="UN907"/>
    <n v="30"/>
    <s v="Najafgarh"/>
    <n v="2"/>
    <x v="3"/>
    <n v="1899"/>
    <n v="3"/>
    <s v="Diet Chiwda"/>
    <n v="10"/>
    <n v="2"/>
    <n v="2898"/>
    <n v="28980"/>
    <n v="5796"/>
    <n v="3897"/>
  </r>
  <r>
    <d v="2022-10-01T00:00:00"/>
    <x v="1"/>
    <s v="EV041"/>
    <n v="23"/>
    <s v="Mehrauli"/>
    <n v="1"/>
    <x v="0"/>
    <n v="1982"/>
    <n v="4.5"/>
    <s v="Haldiram Dal Biji"/>
    <n v="10"/>
    <n v="2"/>
    <n v="2949"/>
    <n v="29490"/>
    <n v="5898"/>
    <n v="3916"/>
  </r>
  <r>
    <d v="2022-01-01T00:00:00"/>
    <x v="8"/>
    <s v="FA610"/>
    <n v="26"/>
    <s v="Kalkaji"/>
    <n v="1"/>
    <x v="0"/>
    <n v="1570"/>
    <n v="4.5"/>
    <s v="Chana Cracker"/>
    <n v="10"/>
    <n v="2"/>
    <n v="2651"/>
    <n v="26510"/>
    <n v="5302"/>
    <n v="3732"/>
  </r>
  <r>
    <d v="2022-12-01T00:00:00"/>
    <x v="4"/>
    <s v="LL698"/>
    <n v="4"/>
    <s v="Gandhi Nagar"/>
    <n v="2"/>
    <x v="3"/>
    <n v="1958"/>
    <n v="1.5"/>
    <s v="Chana Nut"/>
    <n v="10"/>
    <n v="2"/>
    <n v="2970"/>
    <n v="29700"/>
    <n v="5940"/>
    <n v="3982"/>
  </r>
  <r>
    <d v="2022-09-01T00:00:00"/>
    <x v="11"/>
    <s v="YA192"/>
    <n v="31"/>
    <s v="Patel Nagar"/>
    <n v="1"/>
    <x v="0"/>
    <n v="1851"/>
    <n v="4.5"/>
    <s v="Haldiram Dal Biji"/>
    <n v="10"/>
    <n v="2"/>
    <n v="2981"/>
    <n v="29810"/>
    <n v="5962"/>
    <n v="4111"/>
  </r>
  <r>
    <d v="2022-01-01T00:00:00"/>
    <x v="8"/>
    <s v="DJ564"/>
    <n v="11"/>
    <s v="Model Town"/>
    <n v="4"/>
    <x v="1"/>
    <n v="1608"/>
    <n v="4.5"/>
    <s v="All in One"/>
    <n v="10"/>
    <n v="2"/>
    <n v="2646"/>
    <n v="26460"/>
    <n v="5292"/>
    <n v="3684"/>
  </r>
  <r>
    <d v="2022-10-01T00:00:00"/>
    <x v="1"/>
    <s v="GO796"/>
    <n v="12"/>
    <s v="Narela"/>
    <n v="4"/>
    <x v="1"/>
    <n v="1981"/>
    <n v="1.5"/>
    <s v="Chatpata Dal"/>
    <n v="10"/>
    <n v="2"/>
    <n v="2598"/>
    <n v="25980"/>
    <n v="5196"/>
    <n v="3215"/>
  </r>
  <r>
    <d v="2022-12-01T00:00:00"/>
    <x v="4"/>
    <s v="DC817"/>
    <n v="31"/>
    <s v="Patel Nagar"/>
    <n v="2"/>
    <x v="3"/>
    <n v="1789"/>
    <n v="1.5"/>
    <s v="Mast Chaat Namkeen"/>
    <n v="20"/>
    <n v="2"/>
    <n v="2861"/>
    <n v="57220"/>
    <n v="5722"/>
    <n v="3933"/>
  </r>
  <r>
    <d v="2022-10-01T00:00:00"/>
    <x v="1"/>
    <s v="LL698"/>
    <n v="4"/>
    <s v="Gandhi Nagar"/>
    <n v="2"/>
    <x v="3"/>
    <n v="1958"/>
    <n v="1.5"/>
    <s v="All in One"/>
    <n v="10"/>
    <n v="2"/>
    <n v="2813"/>
    <n v="28130"/>
    <n v="5626"/>
    <n v="3668"/>
  </r>
  <r>
    <d v="2022-03-01T00:00:00"/>
    <x v="3"/>
    <s v="IS228"/>
    <n v="17"/>
    <s v="Rohini"/>
    <n v="4"/>
    <x v="1"/>
    <n v="1673"/>
    <n v="3"/>
    <s v="Badam Halwa"/>
    <n v="50"/>
    <n v="10"/>
    <n v="2640"/>
    <n v="132000"/>
    <n v="26400"/>
    <n v="24727"/>
  </r>
  <r>
    <d v="2022-08-01T00:00:00"/>
    <x v="2"/>
    <s v="XD339"/>
    <n v="5"/>
    <s v="Mayur Vihar"/>
    <n v="4"/>
    <x v="1"/>
    <n v="1618"/>
    <n v="3"/>
    <s v="Chana Cracker"/>
    <n v="10"/>
    <n v="2"/>
    <n v="2874"/>
    <n v="28740"/>
    <n v="5748"/>
    <n v="4130"/>
  </r>
  <r>
    <d v="2022-06-01T00:00:00"/>
    <x v="10"/>
    <s v="ES767"/>
    <n v="5"/>
    <s v="Mayur Vihar"/>
    <n v="3"/>
    <x v="2"/>
    <n v="1968"/>
    <n v="4.5"/>
    <s v="Chana Choor"/>
    <n v="10"/>
    <n v="2"/>
    <n v="2876"/>
    <n v="28760"/>
    <n v="5752"/>
    <n v="3784"/>
  </r>
  <r>
    <d v="2022-08-01T00:00:00"/>
    <x v="2"/>
    <s v="SX976"/>
    <n v="18"/>
    <s v="Saraswati Vihar"/>
    <n v="1"/>
    <x v="0"/>
    <n v="1718"/>
    <n v="3"/>
    <s v="Badam Halwa"/>
    <n v="50"/>
    <n v="10"/>
    <n v="2828"/>
    <n v="141400"/>
    <n v="28280"/>
    <n v="26562"/>
  </r>
  <r>
    <d v="2022-08-01T00:00:00"/>
    <x v="2"/>
    <s v="BG875"/>
    <n v="31"/>
    <s v="Patel Nagar"/>
    <n v="1"/>
    <x v="0"/>
    <n v="1851"/>
    <n v="4.5"/>
    <s v="Cham Cham"/>
    <n v="50"/>
    <n v="10"/>
    <n v="2945"/>
    <n v="147250"/>
    <n v="29450"/>
    <n v="27599"/>
  </r>
  <r>
    <d v="2022-03-01T00:00:00"/>
    <x v="3"/>
    <s v="YU523"/>
    <n v="2"/>
    <s v="Karol Bagh"/>
    <n v="1"/>
    <x v="0"/>
    <n v="1686"/>
    <n v="4.5"/>
    <s v="Chana Choor"/>
    <n v="10"/>
    <n v="2"/>
    <n v="2573"/>
    <n v="25730"/>
    <n v="5146"/>
    <n v="3460"/>
  </r>
  <r>
    <d v="2022-06-01T00:00:00"/>
    <x v="10"/>
    <s v="QG118"/>
    <n v="29"/>
    <s v="Kapashera"/>
    <n v="4"/>
    <x v="1"/>
    <n v="1918"/>
    <n v="3"/>
    <s v="Chana Nut"/>
    <n v="10"/>
    <n v="2"/>
    <n v="2988"/>
    <n v="29880"/>
    <n v="5976"/>
    <n v="4058"/>
  </r>
  <r>
    <d v="2022-08-01T00:00:00"/>
    <x v="2"/>
    <s v="YA192"/>
    <n v="31"/>
    <s v="Patel Nagar"/>
    <n v="1"/>
    <x v="0"/>
    <n v="1851"/>
    <n v="4.5"/>
    <s v="Diet Chiwda"/>
    <n v="10"/>
    <n v="2"/>
    <n v="2500"/>
    <n v="25000"/>
    <n v="5000"/>
    <n v="3149"/>
  </r>
  <r>
    <d v="2022-11-01T00:00:00"/>
    <x v="6"/>
    <s v="FJ656"/>
    <n v="29"/>
    <s v="Kapashera"/>
    <n v="4"/>
    <x v="1"/>
    <n v="1918"/>
    <n v="3"/>
    <s v="Cham Cham"/>
    <n v="50"/>
    <n v="10"/>
    <n v="2585"/>
    <n v="129250"/>
    <n v="25850"/>
    <n v="23932"/>
  </r>
  <r>
    <d v="2022-03-01T00:00:00"/>
    <x v="3"/>
    <s v="GQ303"/>
    <n v="22"/>
    <s v="Hauz Khas"/>
    <n v="4"/>
    <x v="1"/>
    <n v="1882"/>
    <n v="4.5"/>
    <s v="Chana Nut"/>
    <n v="10"/>
    <n v="2"/>
    <n v="2834"/>
    <n v="28340"/>
    <n v="5668"/>
    <n v="3786"/>
  </r>
  <r>
    <d v="2022-08-01T00:00:00"/>
    <x v="2"/>
    <s v="AY470"/>
    <n v="6"/>
    <s v="Preet Vihar"/>
    <n v="3"/>
    <x v="2"/>
    <n v="1891"/>
    <n v="4.5"/>
    <s v="Chana Cracker"/>
    <n v="10"/>
    <n v="2"/>
    <n v="2760"/>
    <n v="27600"/>
    <n v="5520"/>
    <n v="3629"/>
  </r>
  <r>
    <d v="2022-08-01T00:00:00"/>
    <x v="2"/>
    <s v="EN188"/>
    <n v="8"/>
    <s v="Delhi Cantonment"/>
    <n v="4"/>
    <x v="1"/>
    <n v="1848"/>
    <n v="4.5"/>
    <s v="Cham Cham"/>
    <n v="50"/>
    <n v="10"/>
    <n v="2813"/>
    <n v="140650"/>
    <n v="28130"/>
    <n v="26282"/>
  </r>
  <r>
    <d v="2022-02-01T00:00:00"/>
    <x v="5"/>
    <s v="TG427"/>
    <n v="22"/>
    <s v="Hauz Khas"/>
    <n v="4"/>
    <x v="1"/>
    <n v="1882"/>
    <n v="4.5"/>
    <s v="Badam Halwa"/>
    <n v="50"/>
    <n v="10"/>
    <n v="2746"/>
    <n v="137300"/>
    <n v="27460"/>
    <n v="25578"/>
  </r>
  <r>
    <d v="2022-12-01T00:00:00"/>
    <x v="4"/>
    <s v="VC058"/>
    <n v="1"/>
    <s v="Civil Lines"/>
    <n v="1"/>
    <x v="0"/>
    <n v="1927"/>
    <n v="1.5"/>
    <s v="Badam Halwa"/>
    <n v="50"/>
    <n v="10"/>
    <n v="2678"/>
    <n v="133900"/>
    <n v="26780"/>
    <n v="24853"/>
  </r>
  <r>
    <d v="2022-03-01T00:00:00"/>
    <x v="3"/>
    <s v="VI156"/>
    <n v="32"/>
    <s v="Punjabi Bagh"/>
    <n v="1"/>
    <x v="0"/>
    <n v="1975"/>
    <n v="3"/>
    <s v="Chocolate Soan Papdi"/>
    <n v="100"/>
    <n v="20"/>
    <n v="2900"/>
    <n v="290000"/>
    <n v="58000"/>
    <n v="56025"/>
  </r>
  <r>
    <d v="2022-10-01T00:00:00"/>
    <x v="1"/>
    <s v="EN188"/>
    <n v="8"/>
    <s v="Delhi Cantonment"/>
    <n v="4"/>
    <x v="1"/>
    <n v="1848"/>
    <n v="4.5"/>
    <s v="Mast Chaat Namkeen"/>
    <n v="20"/>
    <n v="2"/>
    <n v="2643"/>
    <n v="52860"/>
    <n v="5286"/>
    <n v="3438"/>
  </r>
  <r>
    <d v="2022-05-01T00:00:00"/>
    <x v="9"/>
    <s v="HL110"/>
    <n v="1"/>
    <s v="Civil Lines"/>
    <n v="4"/>
    <x v="1"/>
    <n v="1702"/>
    <n v="3"/>
    <s v="Chocolate Soan Papdi"/>
    <n v="100"/>
    <n v="20"/>
    <n v="2800"/>
    <n v="280000"/>
    <n v="56000"/>
    <n v="54298"/>
  </r>
  <r>
    <d v="2022-11-01T00:00:00"/>
    <x v="6"/>
    <s v="EY601"/>
    <n v="30"/>
    <s v="Najafgarh"/>
    <n v="2"/>
    <x v="3"/>
    <n v="1899"/>
    <n v="3"/>
    <s v="Chocolate Soan Papdi"/>
    <n v="100"/>
    <n v="20"/>
    <n v="2863"/>
    <n v="286300"/>
    <n v="57260"/>
    <n v="55361"/>
  </r>
  <r>
    <d v="2022-08-01T00:00:00"/>
    <x v="2"/>
    <s v="YJ198"/>
    <n v="13"/>
    <s v="Karawal Nagar"/>
    <n v="4"/>
    <x v="1"/>
    <n v="1793"/>
    <n v="4.5"/>
    <s v="Chana Nut"/>
    <n v="10"/>
    <n v="2"/>
    <n v="2708"/>
    <n v="27080"/>
    <n v="5416"/>
    <n v="3623"/>
  </r>
  <r>
    <d v="2022-11-01T00:00:00"/>
    <x v="6"/>
    <s v="HC824"/>
    <n v="9"/>
    <s v="Vasant Vihar"/>
    <n v="3"/>
    <x v="2"/>
    <n v="1897"/>
    <n v="1.5"/>
    <s v="Diet Chiwda"/>
    <n v="10"/>
    <n v="2"/>
    <n v="2543"/>
    <n v="25430"/>
    <n v="5086"/>
    <n v="3189"/>
  </r>
  <r>
    <d v="2022-11-01T00:00:00"/>
    <x v="6"/>
    <s v="VI156"/>
    <n v="32"/>
    <s v="Punjabi Bagh"/>
    <n v="1"/>
    <x v="0"/>
    <n v="1975"/>
    <n v="3"/>
    <s v="BANANA Wafers"/>
    <n v="40"/>
    <n v="5"/>
    <n v="2594"/>
    <n v="103760"/>
    <n v="12970"/>
    <n v="10995"/>
  </r>
  <r>
    <d v="2022-06-01T00:00:00"/>
    <x v="10"/>
    <s v="MJ430"/>
    <n v="4"/>
    <s v="Gandhi Nagar"/>
    <n v="2"/>
    <x v="3"/>
    <n v="1958"/>
    <n v="1.5"/>
    <s v="Chana Cracker"/>
    <n v="10"/>
    <n v="2"/>
    <n v="2649"/>
    <n v="26490"/>
    <n v="5298"/>
    <n v="3340"/>
  </r>
  <r>
    <d v="2022-05-01T00:00:00"/>
    <x v="9"/>
    <s v="LL698"/>
    <n v="4"/>
    <s v="Gandhi Nagar"/>
    <n v="2"/>
    <x v="3"/>
    <n v="1958"/>
    <n v="1.5"/>
    <s v="Alu Bhujia"/>
    <n v="10"/>
    <n v="2"/>
    <n v="2682"/>
    <n v="26820"/>
    <n v="5364"/>
    <n v="3406"/>
  </r>
  <r>
    <d v="2022-04-01T00:00:00"/>
    <x v="7"/>
    <s v="VT182"/>
    <n v="18"/>
    <s v="Saraswati Vihar"/>
    <n v="3"/>
    <x v="2"/>
    <n v="1977"/>
    <n v="1.5"/>
    <s v="Badam Halwa"/>
    <n v="50"/>
    <n v="10"/>
    <n v="2750"/>
    <n v="137500"/>
    <n v="27500"/>
    <n v="25523"/>
  </r>
  <r>
    <d v="2022-07-01T00:00:00"/>
    <x v="0"/>
    <s v="IJ768"/>
    <n v="23"/>
    <s v="Mehrauli"/>
    <n v="3"/>
    <x v="2"/>
    <n v="1640"/>
    <n v="3"/>
    <s v="Bhelpuri"/>
    <n v="10"/>
    <n v="2"/>
    <n v="2621"/>
    <n v="26210"/>
    <n v="5242"/>
    <n v="3602"/>
  </r>
  <r>
    <d v="2022-06-01T00:00:00"/>
    <x v="10"/>
    <s v="QN168"/>
    <n v="25"/>
    <s v="Defence Colony"/>
    <n v="4"/>
    <x v="1"/>
    <n v="1669"/>
    <n v="4.5"/>
    <s v="Cornflakes"/>
    <n v="10"/>
    <n v="2"/>
    <n v="2728"/>
    <n v="27280"/>
    <n v="5456"/>
    <n v="3787"/>
  </r>
  <r>
    <d v="2022-03-01T00:00:00"/>
    <x v="3"/>
    <s v="FY655"/>
    <n v="22"/>
    <s v="Hauz Khas"/>
    <n v="1"/>
    <x v="0"/>
    <n v="1796"/>
    <n v="3"/>
    <s v="Badam Halwa"/>
    <n v="50"/>
    <n v="10"/>
    <n v="2777"/>
    <n v="138850"/>
    <n v="27770"/>
    <n v="25974"/>
  </r>
  <r>
    <d v="2022-02-01T00:00:00"/>
    <x v="5"/>
    <s v="MI649"/>
    <n v="20"/>
    <s v="Shahdara"/>
    <n v="2"/>
    <x v="3"/>
    <n v="1924"/>
    <n v="3"/>
    <s v="Badam Halwa"/>
    <n v="50"/>
    <n v="10"/>
    <n v="2567"/>
    <n v="128350"/>
    <n v="25670"/>
    <n v="23746"/>
  </r>
  <r>
    <d v="2022-05-01T00:00:00"/>
    <x v="9"/>
    <s v="QN168"/>
    <n v="25"/>
    <s v="Defence Colony"/>
    <n v="4"/>
    <x v="1"/>
    <n v="1669"/>
    <n v="4.5"/>
    <s v="Chana Cracker"/>
    <n v="10"/>
    <n v="2"/>
    <n v="2998"/>
    <n v="29980"/>
    <n v="5996"/>
    <n v="4327"/>
  </r>
  <r>
    <d v="2022-04-01T00:00:00"/>
    <x v="7"/>
    <s v="XJ447"/>
    <n v="24"/>
    <s v="Saket"/>
    <n v="4"/>
    <x v="1"/>
    <n v="1835"/>
    <n v="4.5"/>
    <s v="Mast Chaat Namkeen"/>
    <n v="20"/>
    <n v="2"/>
    <n v="2847"/>
    <n v="56940"/>
    <n v="5694"/>
    <n v="3859"/>
  </r>
  <r>
    <d v="2022-04-01T00:00:00"/>
    <x v="7"/>
    <s v="JC386"/>
    <n v="33"/>
    <s v="Rajouri Garden"/>
    <n v="2"/>
    <x v="3"/>
    <n v="1683"/>
    <n v="1.5"/>
    <s v="Chocolate Soan Papdi"/>
    <n v="100"/>
    <n v="20"/>
    <n v="2854"/>
    <n v="285400"/>
    <n v="57080"/>
    <n v="55397"/>
  </r>
  <r>
    <d v="2022-10-01T00:00:00"/>
    <x v="1"/>
    <s v="JC386"/>
    <n v="33"/>
    <s v="Rajouri Garden"/>
    <n v="2"/>
    <x v="3"/>
    <n v="1683"/>
    <n v="1.5"/>
    <s v="Chatpata Dal"/>
    <n v="10"/>
    <n v="2"/>
    <n v="2920"/>
    <n v="29200"/>
    <n v="5840"/>
    <n v="4157"/>
  </r>
  <r>
    <d v="2022-12-01T00:00:00"/>
    <x v="4"/>
    <s v="YF370"/>
    <n v="25"/>
    <s v="Defence Colony"/>
    <n v="1"/>
    <x v="0"/>
    <n v="1897"/>
    <n v="3"/>
    <s v="All in One"/>
    <n v="10"/>
    <n v="2"/>
    <n v="2562"/>
    <n v="25620"/>
    <n v="5124"/>
    <n v="3227"/>
  </r>
  <r>
    <d v="2022-07-01T00:00:00"/>
    <x v="0"/>
    <s v="SX976"/>
    <n v="18"/>
    <s v="Saraswati Vihar"/>
    <n v="1"/>
    <x v="0"/>
    <n v="1718"/>
    <n v="3"/>
    <s v="Badam Halwa"/>
    <n v="50"/>
    <n v="10"/>
    <n v="2776"/>
    <n v="138800"/>
    <n v="27760"/>
    <n v="26042"/>
  </r>
  <r>
    <d v="2022-03-01T00:00:00"/>
    <x v="3"/>
    <s v="JW515"/>
    <n v="11"/>
    <s v="Model Town"/>
    <n v="1"/>
    <x v="0"/>
    <n v="1570"/>
    <n v="3"/>
    <s v="Coconut Soan Papdi"/>
    <n v="80"/>
    <n v="10"/>
    <n v="2716"/>
    <n v="217280"/>
    <n v="27160"/>
    <n v="25590"/>
  </r>
  <r>
    <d v="2022-12-01T00:00:00"/>
    <x v="4"/>
    <s v="YA192"/>
    <n v="31"/>
    <s v="Patel Nagar"/>
    <n v="1"/>
    <x v="0"/>
    <n v="1851"/>
    <n v="4.5"/>
    <s v="Bhujia Sev"/>
    <n v="10"/>
    <n v="2"/>
    <n v="2765"/>
    <n v="27650"/>
    <n v="5530"/>
    <n v="3679"/>
  </r>
  <r>
    <d v="2022-07-01T00:00:00"/>
    <x v="0"/>
    <s v="DG149"/>
    <n v="17"/>
    <s v="Rohini"/>
    <n v="4"/>
    <x v="1"/>
    <n v="1673"/>
    <n v="3"/>
    <s v="Haldiram Dal Biji"/>
    <n v="10"/>
    <n v="2"/>
    <n v="2941"/>
    <n v="29410"/>
    <n v="5882"/>
    <n v="4209"/>
  </r>
  <r>
    <d v="2022-01-01T00:00:00"/>
    <x v="8"/>
    <s v="YJ198"/>
    <n v="13"/>
    <s v="Karawal Nagar"/>
    <n v="4"/>
    <x v="1"/>
    <n v="1793"/>
    <n v="4.5"/>
    <s v="Diet Chiwda"/>
    <n v="10"/>
    <n v="2"/>
    <n v="2909"/>
    <n v="29090"/>
    <n v="5818"/>
    <n v="4025"/>
  </r>
  <r>
    <d v="2022-04-01T00:00:00"/>
    <x v="7"/>
    <s v="MJ430"/>
    <n v="4"/>
    <s v="Gandhi Nagar"/>
    <n v="2"/>
    <x v="3"/>
    <n v="1958"/>
    <n v="1.5"/>
    <s v="Cham Cham"/>
    <n v="50"/>
    <n v="10"/>
    <n v="2609"/>
    <n v="130450"/>
    <n v="26090"/>
    <n v="24132"/>
  </r>
  <r>
    <d v="2022-10-01T00:00:00"/>
    <x v="1"/>
    <s v="EN188"/>
    <n v="8"/>
    <s v="Delhi Cantonment"/>
    <n v="4"/>
    <x v="1"/>
    <n v="1848"/>
    <n v="4.5"/>
    <s v="Chatpata Dal"/>
    <n v="10"/>
    <n v="2"/>
    <n v="2710"/>
    <n v="27100"/>
    <n v="5420"/>
    <n v="3572"/>
  </r>
  <r>
    <d v="2022-05-01T00:00:00"/>
    <x v="9"/>
    <s v="GZ969"/>
    <n v="5"/>
    <s v="Mayur Vihar"/>
    <n v="4"/>
    <x v="1"/>
    <n v="1618"/>
    <n v="3"/>
    <s v="Bhavnagri Gathiya"/>
    <n v="20"/>
    <n v="2"/>
    <n v="2699"/>
    <n v="53980"/>
    <n v="5398"/>
    <n v="3780"/>
  </r>
  <r>
    <d v="2022-09-01T00:00:00"/>
    <x v="11"/>
    <s v="QQ470"/>
    <n v="31"/>
    <s v="Patel Nagar"/>
    <n v="1"/>
    <x v="0"/>
    <n v="1851"/>
    <n v="4.5"/>
    <s v="Mast Chaat Namkeen"/>
    <n v="20"/>
    <n v="2"/>
    <n v="2541"/>
    <n v="50820"/>
    <n v="5082"/>
    <n v="3231"/>
  </r>
  <r>
    <d v="2022-06-01T00:00:00"/>
    <x v="10"/>
    <s v="UI625"/>
    <n v="5"/>
    <s v="Mayur Vihar"/>
    <n v="4"/>
    <x v="1"/>
    <n v="1618"/>
    <n v="3"/>
    <s v="Cham Cham"/>
    <n v="50"/>
    <n v="10"/>
    <n v="2589"/>
    <n v="129450"/>
    <n v="25890"/>
    <n v="24272"/>
  </r>
  <r>
    <d v="2022-11-01T00:00:00"/>
    <x v="6"/>
    <s v="MP982"/>
    <n v="14"/>
    <s v="Seelampur"/>
    <n v="4"/>
    <x v="1"/>
    <n v="1656"/>
    <n v="3"/>
    <s v="Bhujia Sev"/>
    <n v="10"/>
    <n v="2"/>
    <n v="2746"/>
    <n v="27460"/>
    <n v="5492"/>
    <n v="3836"/>
  </r>
  <r>
    <d v="2022-02-01T00:00:00"/>
    <x v="5"/>
    <s v="PI571"/>
    <n v="21"/>
    <s v="Vivek Vihar"/>
    <n v="1"/>
    <x v="0"/>
    <n v="1679"/>
    <n v="3"/>
    <s v="Bhavnagri Gathiya"/>
    <n v="20"/>
    <n v="2"/>
    <n v="2816"/>
    <n v="56320"/>
    <n v="5632"/>
    <n v="3953"/>
  </r>
  <r>
    <d v="2022-04-01T00:00:00"/>
    <x v="7"/>
    <s v="MI649"/>
    <n v="20"/>
    <s v="Shahdara"/>
    <n v="2"/>
    <x v="3"/>
    <n v="1924"/>
    <n v="3"/>
    <s v="Chana Cracker"/>
    <n v="10"/>
    <n v="2"/>
    <n v="2950"/>
    <n v="29500"/>
    <n v="5900"/>
    <n v="3976"/>
  </r>
  <r>
    <d v="2022-07-01T00:00:00"/>
    <x v="0"/>
    <s v="GO796"/>
    <n v="12"/>
    <s v="Narela"/>
    <n v="4"/>
    <x v="1"/>
    <n v="1981"/>
    <n v="1.5"/>
    <s v="Mast Chaat Namkeen"/>
    <n v="20"/>
    <n v="2"/>
    <n v="2842"/>
    <n v="56840"/>
    <n v="5684"/>
    <n v="3703"/>
  </r>
  <r>
    <d v="2022-09-01T00:00:00"/>
    <x v="11"/>
    <s v="AI700"/>
    <n v="20"/>
    <s v="Shahdara"/>
    <n v="3"/>
    <x v="2"/>
    <n v="1644"/>
    <n v="4.5"/>
    <s v="Chatpata Dal"/>
    <n v="10"/>
    <n v="2"/>
    <n v="2875"/>
    <n v="28750"/>
    <n v="5750"/>
    <n v="4106"/>
  </r>
  <r>
    <d v="2022-09-01T00:00:00"/>
    <x v="11"/>
    <s v="RX554"/>
    <n v="20"/>
    <s v="Shahdara"/>
    <n v="1"/>
    <x v="0"/>
    <n v="1714"/>
    <n v="3"/>
    <s v="Chana Cracker"/>
    <n v="10"/>
    <n v="2"/>
    <n v="2910"/>
    <n v="29100"/>
    <n v="5820"/>
    <n v="4106"/>
  </r>
  <r>
    <d v="2022-01-01T00:00:00"/>
    <x v="8"/>
    <s v="GQ303"/>
    <n v="22"/>
    <s v="Hauz Khas"/>
    <n v="4"/>
    <x v="1"/>
    <n v="1882"/>
    <n v="4.5"/>
    <s v="Badam Halwa"/>
    <n v="50"/>
    <n v="10"/>
    <n v="2763"/>
    <n v="138150"/>
    <n v="27630"/>
    <n v="25748"/>
  </r>
  <r>
    <d v="2022-07-01T00:00:00"/>
    <x v="0"/>
    <s v="VT182"/>
    <n v="18"/>
    <s v="Saraswati Vihar"/>
    <n v="3"/>
    <x v="2"/>
    <n v="1977"/>
    <n v="1.5"/>
    <s v="Badam Halwa"/>
    <n v="50"/>
    <n v="10"/>
    <n v="2645"/>
    <n v="132250"/>
    <n v="26450"/>
    <n v="24473"/>
  </r>
  <r>
    <d v="2022-10-01T00:00:00"/>
    <x v="1"/>
    <s v="IX960"/>
    <n v="12"/>
    <s v="Narela"/>
    <n v="4"/>
    <x v="1"/>
    <n v="1981"/>
    <n v="1.5"/>
    <s v="Alu Bhujia"/>
    <n v="10"/>
    <n v="2"/>
    <n v="2748"/>
    <n v="27480"/>
    <n v="5496"/>
    <n v="3515"/>
  </r>
  <r>
    <d v="2022-03-01T00:00:00"/>
    <x v="3"/>
    <s v="LL698"/>
    <n v="4"/>
    <s v="Gandhi Nagar"/>
    <n v="2"/>
    <x v="3"/>
    <n v="1958"/>
    <n v="1.5"/>
    <s v="Bhelpuri"/>
    <n v="10"/>
    <n v="2"/>
    <n v="2543"/>
    <n v="25430"/>
    <n v="5086"/>
    <n v="3128"/>
  </r>
  <r>
    <d v="2022-02-01T00:00:00"/>
    <x v="5"/>
    <s v="QQ470"/>
    <n v="31"/>
    <s v="Patel Nagar"/>
    <n v="1"/>
    <x v="0"/>
    <n v="1851"/>
    <n v="4.5"/>
    <s v="Chatpata Dal"/>
    <n v="10"/>
    <n v="2"/>
    <n v="2543"/>
    <n v="25430"/>
    <n v="5086"/>
    <n v="3235"/>
  </r>
  <r>
    <d v="2022-11-01T00:00:00"/>
    <x v="6"/>
    <s v="VT182"/>
    <n v="18"/>
    <s v="Saraswati Vihar"/>
    <n v="3"/>
    <x v="2"/>
    <n v="1977"/>
    <n v="1.5"/>
    <s v="Mast Chaat Namkeen"/>
    <n v="20"/>
    <n v="2"/>
    <n v="2705"/>
    <n v="54100"/>
    <n v="5410"/>
    <n v="3433"/>
  </r>
  <r>
    <d v="2022-03-01T00:00:00"/>
    <x v="3"/>
    <s v="IT754"/>
    <n v="20"/>
    <s v="Shahdara"/>
    <n v="4"/>
    <x v="1"/>
    <n v="1810"/>
    <n v="4.5"/>
    <s v="Cham Cham"/>
    <n v="50"/>
    <n v="10"/>
    <n v="2710"/>
    <n v="135500"/>
    <n v="27100"/>
    <n v="25290"/>
  </r>
  <r>
    <d v="2022-10-01T00:00:00"/>
    <x v="1"/>
    <s v="DC817"/>
    <n v="31"/>
    <s v="Patel Nagar"/>
    <n v="2"/>
    <x v="3"/>
    <n v="1789"/>
    <n v="1.5"/>
    <s v="Bhujia Sev"/>
    <n v="10"/>
    <n v="2"/>
    <n v="2687"/>
    <n v="26870"/>
    <n v="5374"/>
    <n v="3585"/>
  </r>
  <r>
    <d v="2022-08-01T00:00:00"/>
    <x v="2"/>
    <s v="ZX502"/>
    <n v="23"/>
    <s v="Mehrauli"/>
    <n v="1"/>
    <x v="0"/>
    <n v="1982"/>
    <n v="4.5"/>
    <s v="All in One"/>
    <n v="10"/>
    <n v="2"/>
    <n v="2774"/>
    <n v="27740"/>
    <n v="5548"/>
    <n v="3566"/>
  </r>
  <r>
    <d v="2022-06-01T00:00:00"/>
    <x v="10"/>
    <s v="FT835"/>
    <n v="6"/>
    <s v="Preet Vihar"/>
    <n v="3"/>
    <x v="2"/>
    <n v="1891"/>
    <n v="4.5"/>
    <s v="All in One"/>
    <n v="10"/>
    <n v="2"/>
    <n v="2671"/>
    <n v="26710"/>
    <n v="5342"/>
    <n v="3451"/>
  </r>
  <r>
    <d v="2022-01-01T00:00:00"/>
    <x v="8"/>
    <s v="QB862"/>
    <n v="15"/>
    <s v="Yamuna Vihar"/>
    <n v="3"/>
    <x v="2"/>
    <n v="1583"/>
    <n v="3"/>
    <s v="Chana Nut"/>
    <n v="10"/>
    <n v="2"/>
    <n v="2601"/>
    <n v="26010"/>
    <n v="5202"/>
    <n v="3619"/>
  </r>
  <r>
    <d v="2022-10-01T00:00:00"/>
    <x v="1"/>
    <s v="YA192"/>
    <n v="31"/>
    <s v="Patel Nagar"/>
    <n v="1"/>
    <x v="0"/>
    <n v="1851"/>
    <n v="4.5"/>
    <s v="Chatpata Dal"/>
    <n v="10"/>
    <n v="2"/>
    <n v="2572"/>
    <n v="25720"/>
    <n v="5144"/>
    <n v="3293"/>
  </r>
  <r>
    <d v="2022-05-01T00:00:00"/>
    <x v="9"/>
    <s v="AY470"/>
    <n v="6"/>
    <s v="Preet Vihar"/>
    <n v="3"/>
    <x v="2"/>
    <n v="1891"/>
    <n v="4.5"/>
    <s v="Chatpata Dal"/>
    <n v="10"/>
    <n v="2"/>
    <n v="2920"/>
    <n v="29200"/>
    <n v="5840"/>
    <n v="3949"/>
  </r>
  <r>
    <d v="2022-04-01T00:00:00"/>
    <x v="7"/>
    <s v="QB862"/>
    <n v="15"/>
    <s v="Yamuna Vihar"/>
    <n v="3"/>
    <x v="2"/>
    <n v="1583"/>
    <n v="3"/>
    <s v="Alu Bhujia"/>
    <n v="10"/>
    <n v="2"/>
    <n v="2535"/>
    <n v="25350"/>
    <n v="5070"/>
    <n v="3487"/>
  </r>
  <r>
    <d v="2022-05-01T00:00:00"/>
    <x v="9"/>
    <s v="EV041"/>
    <n v="23"/>
    <s v="Mehrauli"/>
    <n v="1"/>
    <x v="0"/>
    <n v="1982"/>
    <n v="4.5"/>
    <s v="Chocolate Soan Papdi"/>
    <n v="100"/>
    <n v="20"/>
    <n v="2629"/>
    <n v="262900"/>
    <n v="52580"/>
    <n v="50598"/>
  </r>
  <r>
    <d v="2022-08-01T00:00:00"/>
    <x v="2"/>
    <s v="YA192"/>
    <n v="31"/>
    <s v="Patel Nagar"/>
    <n v="1"/>
    <x v="0"/>
    <n v="1851"/>
    <n v="4.5"/>
    <s v="Bhelpuri"/>
    <n v="10"/>
    <n v="2"/>
    <n v="2916"/>
    <n v="29160"/>
    <n v="5832"/>
    <n v="3981"/>
  </r>
  <r>
    <d v="2022-11-01T00:00:00"/>
    <x v="6"/>
    <s v="QW472"/>
    <n v="18"/>
    <s v="Saraswati Vihar"/>
    <n v="1"/>
    <x v="0"/>
    <n v="1718"/>
    <n v="3"/>
    <s v="Chatpata Dal"/>
    <n v="10"/>
    <n v="2"/>
    <n v="2713"/>
    <n v="27130"/>
    <n v="5426"/>
    <n v="3708"/>
  </r>
  <r>
    <d v="2022-08-01T00:00:00"/>
    <x v="2"/>
    <s v="OX553"/>
    <n v="2"/>
    <s v="Karol Bagh"/>
    <n v="2"/>
    <x v="3"/>
    <n v="1981"/>
    <n v="1.5"/>
    <s v="Haldiram Dal Biji"/>
    <n v="10"/>
    <n v="2"/>
    <n v="2616"/>
    <n v="26160"/>
    <n v="5232"/>
    <n v="3251"/>
  </r>
  <r>
    <d v="2022-10-01T00:00:00"/>
    <x v="1"/>
    <s v="YF370"/>
    <n v="25"/>
    <s v="Defence Colony"/>
    <n v="1"/>
    <x v="0"/>
    <n v="1897"/>
    <n v="3"/>
    <s v="Coconut Soan Papdi"/>
    <n v="80"/>
    <n v="10"/>
    <n v="2919"/>
    <n v="233520"/>
    <n v="29190"/>
    <n v="27293"/>
  </r>
  <r>
    <d v="2022-12-01T00:00:00"/>
    <x v="4"/>
    <s v="QN766"/>
    <n v="3"/>
    <s v="Kotwali"/>
    <n v="2"/>
    <x v="3"/>
    <n v="1770"/>
    <n v="1.5"/>
    <s v="Cornflakes"/>
    <n v="10"/>
    <n v="2"/>
    <n v="2900"/>
    <n v="29000"/>
    <n v="5800"/>
    <n v="4030"/>
  </r>
  <r>
    <d v="2022-05-01T00:00:00"/>
    <x v="9"/>
    <s v="FJ656"/>
    <n v="29"/>
    <s v="Kapashera"/>
    <n v="4"/>
    <x v="1"/>
    <n v="1918"/>
    <n v="3"/>
    <s v="Bhelpuri"/>
    <n v="10"/>
    <n v="2"/>
    <n v="2698"/>
    <n v="26980"/>
    <n v="5396"/>
    <n v="3478"/>
  </r>
  <r>
    <d v="2022-06-01T00:00:00"/>
    <x v="10"/>
    <s v="HC824"/>
    <n v="9"/>
    <s v="Vasant Vihar"/>
    <n v="3"/>
    <x v="2"/>
    <n v="1897"/>
    <n v="1.5"/>
    <s v="Badam Halwa"/>
    <n v="50"/>
    <n v="10"/>
    <n v="2699"/>
    <n v="134950"/>
    <n v="26990"/>
    <n v="25093"/>
  </r>
  <r>
    <d v="2022-11-01T00:00:00"/>
    <x v="6"/>
    <s v="QN766"/>
    <n v="3"/>
    <s v="Kotwali"/>
    <n v="2"/>
    <x v="3"/>
    <n v="1770"/>
    <n v="1.5"/>
    <s v="Chana Cracker"/>
    <n v="10"/>
    <n v="2"/>
    <n v="2729"/>
    <n v="27290"/>
    <n v="5458"/>
    <n v="3688"/>
  </r>
  <r>
    <d v="2022-11-01T00:00:00"/>
    <x v="6"/>
    <s v="YA192"/>
    <n v="31"/>
    <s v="Patel Nagar"/>
    <n v="1"/>
    <x v="0"/>
    <n v="1851"/>
    <n v="4.5"/>
    <s v="Bhelpuri"/>
    <n v="10"/>
    <n v="2"/>
    <n v="2803"/>
    <n v="28030"/>
    <n v="5606"/>
    <n v="3755"/>
  </r>
  <r>
    <d v="2022-09-01T00:00:00"/>
    <x v="11"/>
    <s v="FY655"/>
    <n v="22"/>
    <s v="Hauz Khas"/>
    <n v="1"/>
    <x v="0"/>
    <n v="1796"/>
    <n v="3"/>
    <s v="BANANA Wafers"/>
    <n v="40"/>
    <n v="5"/>
    <n v="2637"/>
    <n v="105480"/>
    <n v="13185"/>
    <n v="11389"/>
  </r>
  <r>
    <d v="2022-03-01T00:00:00"/>
    <x v="3"/>
    <s v="XG208"/>
    <n v="32"/>
    <s v="Punjabi Bagh"/>
    <n v="3"/>
    <x v="2"/>
    <n v="1816"/>
    <n v="4.5"/>
    <s v="Cornflakes"/>
    <n v="10"/>
    <n v="2"/>
    <n v="2597"/>
    <n v="25970"/>
    <n v="5194"/>
    <n v="3378"/>
  </r>
  <r>
    <d v="2022-09-01T00:00:00"/>
    <x v="11"/>
    <s v="FY655"/>
    <n v="22"/>
    <s v="Hauz Khas"/>
    <n v="1"/>
    <x v="0"/>
    <n v="1796"/>
    <n v="3"/>
    <s v="Bhujia Sev"/>
    <n v="10"/>
    <n v="2"/>
    <n v="2527"/>
    <n v="25270"/>
    <n v="5054"/>
    <n v="3258"/>
  </r>
  <r>
    <d v="2022-05-01T00:00:00"/>
    <x v="9"/>
    <s v="IJ768"/>
    <n v="23"/>
    <s v="Mehrauli"/>
    <n v="3"/>
    <x v="2"/>
    <n v="1640"/>
    <n v="3"/>
    <s v="Haldiram Dal Biji"/>
    <n v="10"/>
    <n v="2"/>
    <n v="2682"/>
    <n v="26820"/>
    <n v="5364"/>
    <n v="3724"/>
  </r>
  <r>
    <d v="2022-09-01T00:00:00"/>
    <x v="11"/>
    <s v="AY470"/>
    <n v="6"/>
    <s v="Preet Vihar"/>
    <n v="3"/>
    <x v="2"/>
    <n v="1891"/>
    <n v="4.5"/>
    <s v="Chatpata Dal"/>
    <n v="10"/>
    <n v="2"/>
    <n v="2506"/>
    <n v="25060"/>
    <n v="5012"/>
    <n v="3121"/>
  </r>
  <r>
    <d v="2022-12-01T00:00:00"/>
    <x v="4"/>
    <s v="BX313"/>
    <n v="30"/>
    <s v="Najafgarh"/>
    <n v="2"/>
    <x v="3"/>
    <n v="1899"/>
    <n v="3"/>
    <s v="Diet Chiwda"/>
    <n v="10"/>
    <n v="2"/>
    <n v="2966"/>
    <n v="29660"/>
    <n v="5932"/>
    <n v="4033"/>
  </r>
  <r>
    <d v="2022-10-01T00:00:00"/>
    <x v="1"/>
    <s v="UN907"/>
    <n v="30"/>
    <s v="Najafgarh"/>
    <n v="2"/>
    <x v="3"/>
    <n v="1899"/>
    <n v="3"/>
    <s v="Cornflakes"/>
    <n v="10"/>
    <n v="2"/>
    <n v="2969"/>
    <n v="29690"/>
    <n v="5938"/>
    <n v="4039"/>
  </r>
  <r>
    <d v="2022-12-01T00:00:00"/>
    <x v="4"/>
    <s v="QQ470"/>
    <n v="31"/>
    <s v="Patel Nagar"/>
    <n v="1"/>
    <x v="0"/>
    <n v="1851"/>
    <n v="4.5"/>
    <s v="Chana Cracker"/>
    <n v="10"/>
    <n v="2"/>
    <n v="2923"/>
    <n v="29230"/>
    <n v="5846"/>
    <n v="3995"/>
  </r>
  <r>
    <d v="2022-01-01T00:00:00"/>
    <x v="8"/>
    <s v="MI649"/>
    <n v="20"/>
    <s v="Shahdara"/>
    <n v="2"/>
    <x v="3"/>
    <n v="1924"/>
    <n v="3"/>
    <s v="All in One"/>
    <n v="10"/>
    <n v="2"/>
    <n v="2998"/>
    <n v="29980"/>
    <n v="5996"/>
    <n v="4072"/>
  </r>
  <r>
    <d v="2022-02-01T00:00:00"/>
    <x v="5"/>
    <s v="AY470"/>
    <n v="6"/>
    <s v="Preet Vihar"/>
    <n v="3"/>
    <x v="2"/>
    <n v="1891"/>
    <n v="4.5"/>
    <s v="Bhavnagri Gathiya"/>
    <n v="20"/>
    <n v="2"/>
    <n v="2818"/>
    <n v="56360"/>
    <n v="5636"/>
    <n v="3745"/>
  </r>
  <r>
    <d v="2022-04-01T00:00:00"/>
    <x v="7"/>
    <s v="BX313"/>
    <n v="30"/>
    <s v="Najafgarh"/>
    <n v="2"/>
    <x v="3"/>
    <n v="1899"/>
    <n v="3"/>
    <s v="Alu Bhujia"/>
    <n v="10"/>
    <n v="2"/>
    <n v="2506"/>
    <n v="25060"/>
    <n v="5012"/>
    <n v="3113"/>
  </r>
  <r>
    <d v="2022-07-01T00:00:00"/>
    <x v="0"/>
    <s v="QN766"/>
    <n v="3"/>
    <s v="Kotwali"/>
    <n v="2"/>
    <x v="3"/>
    <n v="1770"/>
    <n v="1.5"/>
    <s v="Chana Cracker"/>
    <n v="10"/>
    <n v="2"/>
    <n v="2864"/>
    <n v="28640"/>
    <n v="5728"/>
    <n v="3958"/>
  </r>
  <r>
    <d v="2022-05-01T00:00:00"/>
    <x v="9"/>
    <s v="VI156"/>
    <n v="32"/>
    <s v="Punjabi Bagh"/>
    <n v="1"/>
    <x v="0"/>
    <n v="1975"/>
    <n v="3"/>
    <s v="All in One"/>
    <n v="10"/>
    <n v="2"/>
    <n v="2641"/>
    <n v="26410"/>
    <n v="5282"/>
    <n v="3307"/>
  </r>
  <r>
    <d v="2022-09-01T00:00:00"/>
    <x v="11"/>
    <s v="GP251"/>
    <n v="16"/>
    <s v="Kanjhawala"/>
    <n v="4"/>
    <x v="1"/>
    <n v="1796"/>
    <n v="3"/>
    <s v="All in One"/>
    <n v="10"/>
    <n v="2"/>
    <n v="2734"/>
    <n v="27340"/>
    <n v="5468"/>
    <n v="3672"/>
  </r>
  <r>
    <d v="2022-05-01T00:00:00"/>
    <x v="9"/>
    <s v="WS277"/>
    <n v="24"/>
    <s v="Saket"/>
    <n v="4"/>
    <x v="1"/>
    <n v="1835"/>
    <n v="4.5"/>
    <s v="Cornflakes"/>
    <n v="10"/>
    <n v="2"/>
    <n v="2863"/>
    <n v="28630"/>
    <n v="5726"/>
    <n v="3891"/>
  </r>
  <r>
    <d v="2022-07-01T00:00:00"/>
    <x v="0"/>
    <s v="DD908"/>
    <n v="11"/>
    <s v="Model Town"/>
    <n v="3"/>
    <x v="2"/>
    <n v="1885"/>
    <n v="1.5"/>
    <s v="Chana Choor"/>
    <n v="10"/>
    <n v="2"/>
    <n v="2746"/>
    <n v="27460"/>
    <n v="5492"/>
    <n v="3607"/>
  </r>
  <r>
    <d v="2022-12-01T00:00:00"/>
    <x v="4"/>
    <s v="QN168"/>
    <n v="25"/>
    <s v="Defence Colony"/>
    <n v="4"/>
    <x v="1"/>
    <n v="1669"/>
    <n v="4.5"/>
    <s v="Bhavnagri Gathiya"/>
    <n v="20"/>
    <n v="2"/>
    <n v="2851"/>
    <n v="57020"/>
    <n v="5702"/>
    <n v="4033"/>
  </r>
  <r>
    <d v="2022-12-01T00:00:00"/>
    <x v="4"/>
    <s v="VI156"/>
    <n v="32"/>
    <s v="Punjabi Bagh"/>
    <n v="1"/>
    <x v="0"/>
    <n v="1975"/>
    <n v="3"/>
    <s v="Bhavnagri Gathiya"/>
    <n v="20"/>
    <n v="2"/>
    <n v="2951"/>
    <n v="59020"/>
    <n v="5902"/>
    <n v="3927"/>
  </r>
  <r>
    <d v="2022-03-01T00:00:00"/>
    <x v="3"/>
    <s v="ZS213"/>
    <n v="12"/>
    <s v="Narela"/>
    <n v="2"/>
    <x v="3"/>
    <n v="1830"/>
    <n v="3"/>
    <s v="Chana Cracker"/>
    <n v="10"/>
    <n v="2"/>
    <n v="2752"/>
    <n v="27520"/>
    <n v="5504"/>
    <n v="3674"/>
  </r>
  <r>
    <d v="2022-07-01T00:00:00"/>
    <x v="0"/>
    <s v="QQ470"/>
    <n v="31"/>
    <s v="Patel Nagar"/>
    <n v="1"/>
    <x v="0"/>
    <n v="1851"/>
    <n v="4.5"/>
    <s v="Haldiram Dal Biji"/>
    <n v="10"/>
    <n v="2"/>
    <n v="2953"/>
    <n v="29530"/>
    <n v="5906"/>
    <n v="4055"/>
  </r>
  <r>
    <d v="2022-08-01T00:00:00"/>
    <x v="2"/>
    <s v="EN188"/>
    <n v="8"/>
    <s v="Delhi Cantonment"/>
    <n v="4"/>
    <x v="1"/>
    <n v="1848"/>
    <n v="4.5"/>
    <s v="Coconut Soan Papdi"/>
    <n v="80"/>
    <n v="10"/>
    <n v="2834"/>
    <n v="226720"/>
    <n v="28340"/>
    <n v="26492"/>
  </r>
  <r>
    <d v="2022-04-01T00:00:00"/>
    <x v="7"/>
    <s v="BX313"/>
    <n v="30"/>
    <s v="Najafgarh"/>
    <n v="2"/>
    <x v="3"/>
    <n v="1899"/>
    <n v="3"/>
    <s v="Chocolate Soan Papdi"/>
    <n v="100"/>
    <n v="20"/>
    <n v="2544"/>
    <n v="254400"/>
    <n v="50880"/>
    <n v="48981"/>
  </r>
  <r>
    <d v="2022-08-01T00:00:00"/>
    <x v="2"/>
    <s v="BG875"/>
    <n v="31"/>
    <s v="Patel Nagar"/>
    <n v="1"/>
    <x v="0"/>
    <n v="1851"/>
    <n v="4.5"/>
    <s v="Bhavnagri Gathiya"/>
    <n v="20"/>
    <n v="2"/>
    <n v="2898"/>
    <n v="57960"/>
    <n v="5796"/>
    <n v="3945"/>
  </r>
  <r>
    <d v="2022-12-01T00:00:00"/>
    <x v="4"/>
    <s v="HL110"/>
    <n v="1"/>
    <s v="Civil Lines"/>
    <n v="4"/>
    <x v="1"/>
    <n v="1702"/>
    <n v="3"/>
    <s v="Cham Cham"/>
    <n v="50"/>
    <n v="10"/>
    <n v="2917"/>
    <n v="145850"/>
    <n v="29170"/>
    <n v="27468"/>
  </r>
  <r>
    <d v="2022-06-01T00:00:00"/>
    <x v="10"/>
    <s v="UR318"/>
    <n v="16"/>
    <s v="Kanjhawala"/>
    <n v="4"/>
    <x v="1"/>
    <n v="1796"/>
    <n v="3"/>
    <s v="Cornflakes"/>
    <n v="10"/>
    <n v="2"/>
    <n v="2969"/>
    <n v="29690"/>
    <n v="5938"/>
    <n v="4142"/>
  </r>
  <r>
    <d v="2022-05-01T00:00:00"/>
    <x v="9"/>
    <s v="IS228"/>
    <n v="17"/>
    <s v="Rohini"/>
    <n v="4"/>
    <x v="1"/>
    <n v="1673"/>
    <n v="3"/>
    <s v="Coconut Soan Papdi"/>
    <n v="80"/>
    <n v="10"/>
    <n v="2802"/>
    <n v="224160"/>
    <n v="28020"/>
    <n v="26347"/>
  </r>
  <r>
    <d v="2022-11-01T00:00:00"/>
    <x v="6"/>
    <s v="UH559"/>
    <n v="26"/>
    <s v="Kalkaji"/>
    <n v="1"/>
    <x v="0"/>
    <n v="1570"/>
    <n v="4.5"/>
    <s v="Chocolate Soan Papdi"/>
    <n v="100"/>
    <n v="20"/>
    <n v="2912"/>
    <n v="291200"/>
    <n v="58240"/>
    <n v="56670"/>
  </r>
  <r>
    <d v="2022-08-01T00:00:00"/>
    <x v="2"/>
    <s v="UH559"/>
    <n v="26"/>
    <s v="Kalkaji"/>
    <n v="1"/>
    <x v="0"/>
    <n v="1570"/>
    <n v="4.5"/>
    <s v="Diet Chiwda"/>
    <n v="10"/>
    <n v="2"/>
    <n v="2536"/>
    <n v="25360"/>
    <n v="5072"/>
    <n v="3502"/>
  </r>
  <r>
    <d v="2022-02-01T00:00:00"/>
    <x v="5"/>
    <s v="MX705"/>
    <n v="17"/>
    <s v="Rohini"/>
    <n v="2"/>
    <x v="3"/>
    <n v="1655"/>
    <n v="3"/>
    <s v="Chana Choor"/>
    <n v="10"/>
    <n v="2"/>
    <n v="2898"/>
    <n v="28980"/>
    <n v="5796"/>
    <n v="4141"/>
  </r>
  <r>
    <d v="2022-12-01T00:00:00"/>
    <x v="4"/>
    <s v="GP251"/>
    <n v="16"/>
    <s v="Kanjhawala"/>
    <n v="4"/>
    <x v="1"/>
    <n v="1796"/>
    <n v="3"/>
    <s v="Bhelpuri"/>
    <n v="10"/>
    <n v="2"/>
    <n v="2850"/>
    <n v="28500"/>
    <n v="5700"/>
    <n v="3904"/>
  </r>
  <r>
    <d v="2022-09-01T00:00:00"/>
    <x v="11"/>
    <s v="FA610"/>
    <n v="26"/>
    <s v="Kalkaji"/>
    <n v="1"/>
    <x v="0"/>
    <n v="1570"/>
    <n v="4.5"/>
    <s v="Bhavnagri Gathiya"/>
    <n v="20"/>
    <n v="2"/>
    <n v="2618"/>
    <n v="52360"/>
    <n v="5236"/>
    <n v="3666"/>
  </r>
  <r>
    <d v="2022-08-01T00:00:00"/>
    <x v="2"/>
    <s v="FA610"/>
    <n v="26"/>
    <s v="Kalkaji"/>
    <n v="1"/>
    <x v="0"/>
    <n v="1570"/>
    <n v="4.5"/>
    <s v="Cham Cham"/>
    <n v="50"/>
    <n v="10"/>
    <n v="2868"/>
    <n v="143400"/>
    <n v="28680"/>
    <n v="27110"/>
  </r>
  <r>
    <d v="2022-10-01T00:00:00"/>
    <x v="1"/>
    <s v="MP982"/>
    <n v="14"/>
    <s v="Seelampur"/>
    <n v="4"/>
    <x v="1"/>
    <n v="1656"/>
    <n v="3"/>
    <s v="Coconut Soan Papdi"/>
    <n v="80"/>
    <n v="10"/>
    <n v="2523"/>
    <n v="201840"/>
    <n v="25230"/>
    <n v="23574"/>
  </r>
  <r>
    <d v="2022-03-01T00:00:00"/>
    <x v="3"/>
    <s v="EY601"/>
    <n v="30"/>
    <s v="Najafgarh"/>
    <n v="2"/>
    <x v="3"/>
    <n v="1899"/>
    <n v="3"/>
    <s v="BANANA Wafers"/>
    <n v="40"/>
    <n v="5"/>
    <n v="2638"/>
    <n v="105520"/>
    <n v="13190"/>
    <n v="11291"/>
  </r>
  <r>
    <d v="2022-08-01T00:00:00"/>
    <x v="2"/>
    <s v="XJ447"/>
    <n v="24"/>
    <s v="Saket"/>
    <n v="4"/>
    <x v="1"/>
    <n v="1835"/>
    <n v="4.5"/>
    <s v="Chatpata Dal"/>
    <n v="10"/>
    <n v="2"/>
    <n v="2916"/>
    <n v="29160"/>
    <n v="5832"/>
    <n v="3997"/>
  </r>
  <r>
    <d v="2022-09-01T00:00:00"/>
    <x v="11"/>
    <s v="LL698"/>
    <n v="4"/>
    <s v="Gandhi Nagar"/>
    <n v="2"/>
    <x v="3"/>
    <n v="1958"/>
    <n v="1.5"/>
    <s v="Chana Choor"/>
    <n v="10"/>
    <n v="2"/>
    <n v="2628"/>
    <n v="26280"/>
    <n v="5256"/>
    <n v="3298"/>
  </r>
  <r>
    <d v="2022-12-01T00:00:00"/>
    <x v="4"/>
    <s v="FJ656"/>
    <n v="29"/>
    <s v="Kapashera"/>
    <n v="4"/>
    <x v="1"/>
    <n v="1918"/>
    <n v="3"/>
    <s v="Haldiram Dal Biji"/>
    <n v="10"/>
    <n v="2"/>
    <n v="2528"/>
    <n v="25280"/>
    <n v="5056"/>
    <n v="3138"/>
  </r>
  <r>
    <d v="2022-05-01T00:00:00"/>
    <x v="9"/>
    <s v="VA590"/>
    <n v="16"/>
    <s v="Kanjhawala"/>
    <n v="4"/>
    <x v="1"/>
    <n v="1796"/>
    <n v="3"/>
    <s v="Chana Cracker"/>
    <n v="10"/>
    <n v="2"/>
    <n v="2592"/>
    <n v="25920"/>
    <n v="5184"/>
    <n v="3388"/>
  </r>
  <r>
    <d v="2022-02-01T00:00:00"/>
    <x v="5"/>
    <s v="AY470"/>
    <n v="6"/>
    <s v="Preet Vihar"/>
    <n v="3"/>
    <x v="2"/>
    <n v="1891"/>
    <n v="4.5"/>
    <s v="BANANA Wafers"/>
    <n v="40"/>
    <n v="5"/>
    <n v="2905"/>
    <n v="116200"/>
    <n v="14525"/>
    <n v="12634"/>
  </r>
  <r>
    <d v="2022-01-01T00:00:00"/>
    <x v="8"/>
    <s v="VI156"/>
    <n v="32"/>
    <s v="Punjabi Bagh"/>
    <n v="1"/>
    <x v="0"/>
    <n v="1975"/>
    <n v="3"/>
    <s v="Bhujia Sev"/>
    <n v="10"/>
    <n v="2"/>
    <n v="2804"/>
    <n v="28040"/>
    <n v="5608"/>
    <n v="3633"/>
  </r>
  <r>
    <d v="2022-12-01T00:00:00"/>
    <x v="4"/>
    <s v="IX960"/>
    <n v="12"/>
    <s v="Narela"/>
    <n v="4"/>
    <x v="1"/>
    <n v="1981"/>
    <n v="1.5"/>
    <s v="Chocolate Soan Papdi"/>
    <n v="100"/>
    <n v="20"/>
    <n v="2814"/>
    <n v="281400"/>
    <n v="56280"/>
    <n v="54299"/>
  </r>
  <r>
    <d v="2022-06-01T00:00:00"/>
    <x v="10"/>
    <s v="IT754"/>
    <n v="20"/>
    <s v="Shahdara"/>
    <n v="4"/>
    <x v="1"/>
    <n v="1810"/>
    <n v="4.5"/>
    <s v="BANANA Wafers"/>
    <n v="40"/>
    <n v="5"/>
    <n v="2662"/>
    <n v="106480"/>
    <n v="13310"/>
    <n v="11500"/>
  </r>
  <r>
    <d v="2022-11-01T00:00:00"/>
    <x v="6"/>
    <s v="SS848"/>
    <n v="15"/>
    <s v="Yamuna Vihar"/>
    <n v="1"/>
    <x v="0"/>
    <n v="1925"/>
    <n v="3"/>
    <s v="Chatpata Dal"/>
    <n v="10"/>
    <n v="2"/>
    <n v="2644"/>
    <n v="26440"/>
    <n v="5288"/>
    <n v="3363"/>
  </r>
  <r>
    <d v="2022-01-01T00:00:00"/>
    <x v="8"/>
    <s v="KP436"/>
    <n v="27"/>
    <s v="Sarita Vihar"/>
    <n v="3"/>
    <x v="2"/>
    <n v="1979"/>
    <n v="1.5"/>
    <s v="Cornflakes"/>
    <n v="10"/>
    <n v="2"/>
    <n v="2505"/>
    <n v="25050"/>
    <n v="5010"/>
    <n v="3031"/>
  </r>
  <r>
    <d v="2022-11-01T00:00:00"/>
    <x v="6"/>
    <s v="TZ533"/>
    <n v="25"/>
    <s v="Defence Colony"/>
    <n v="2"/>
    <x v="3"/>
    <n v="1968"/>
    <n v="4.5"/>
    <s v="Alu Bhujia"/>
    <n v="10"/>
    <n v="2"/>
    <n v="2752"/>
    <n v="27520"/>
    <n v="5504"/>
    <n v="3536"/>
  </r>
  <r>
    <d v="2022-01-01T00:00:00"/>
    <x v="8"/>
    <s v="MI649"/>
    <n v="20"/>
    <s v="Shahdara"/>
    <n v="2"/>
    <x v="3"/>
    <n v="1924"/>
    <n v="3"/>
    <s v="Chatpata Dal"/>
    <n v="10"/>
    <n v="2"/>
    <n v="2739"/>
    <n v="27390"/>
    <n v="5478"/>
    <n v="3554"/>
  </r>
  <r>
    <d v="2022-08-01T00:00:00"/>
    <x v="2"/>
    <s v="MT991"/>
    <n v="10"/>
    <s v="Alipur"/>
    <n v="4"/>
    <x v="1"/>
    <n v="1615"/>
    <n v="1.5"/>
    <s v="Badam Halwa"/>
    <n v="50"/>
    <n v="10"/>
    <n v="2629"/>
    <n v="131450"/>
    <n v="26290"/>
    <n v="24675"/>
  </r>
  <r>
    <d v="2022-01-01T00:00:00"/>
    <x v="8"/>
    <s v="UH559"/>
    <n v="26"/>
    <s v="Kalkaji"/>
    <n v="1"/>
    <x v="0"/>
    <n v="1570"/>
    <n v="4.5"/>
    <s v="Chocolate Soan Papdi"/>
    <n v="100"/>
    <n v="20"/>
    <n v="2861"/>
    <n v="286100"/>
    <n v="57220"/>
    <n v="55650"/>
  </r>
  <r>
    <d v="2022-07-01T00:00:00"/>
    <x v="0"/>
    <s v="EB103"/>
    <n v="21"/>
    <s v="Vivek Vihar"/>
    <n v="2"/>
    <x v="3"/>
    <n v="1677"/>
    <n v="1.5"/>
    <s v="Bhelpuri"/>
    <n v="10"/>
    <n v="2"/>
    <n v="2690"/>
    <n v="26900"/>
    <n v="5380"/>
    <n v="3703"/>
  </r>
  <r>
    <d v="2022-10-01T00:00:00"/>
    <x v="1"/>
    <s v="SS848"/>
    <n v="15"/>
    <s v="Yamuna Vihar"/>
    <n v="1"/>
    <x v="0"/>
    <n v="1925"/>
    <n v="3"/>
    <s v="Alu Bhujia"/>
    <n v="10"/>
    <n v="2"/>
    <n v="2540"/>
    <n v="25400"/>
    <n v="5080"/>
    <n v="3155"/>
  </r>
  <r>
    <d v="2022-10-01T00:00:00"/>
    <x v="1"/>
    <s v="VI156"/>
    <n v="32"/>
    <s v="Punjabi Bagh"/>
    <n v="1"/>
    <x v="0"/>
    <n v="1975"/>
    <n v="3"/>
    <s v="Haldiram Dal Biji"/>
    <n v="10"/>
    <n v="2"/>
    <n v="2770"/>
    <n v="27700"/>
    <n v="5540"/>
    <n v="3565"/>
  </r>
  <r>
    <d v="2022-07-01T00:00:00"/>
    <x v="0"/>
    <s v="PI571"/>
    <n v="21"/>
    <s v="Vivek Vihar"/>
    <n v="1"/>
    <x v="0"/>
    <n v="1679"/>
    <n v="3"/>
    <s v="Chana Choor"/>
    <n v="10"/>
    <n v="2"/>
    <n v="2873"/>
    <n v="28730"/>
    <n v="5746"/>
    <n v="4067"/>
  </r>
  <r>
    <d v="2022-12-01T00:00:00"/>
    <x v="4"/>
    <s v="DJ564"/>
    <n v="11"/>
    <s v="Model Town"/>
    <n v="4"/>
    <x v="1"/>
    <n v="1608"/>
    <n v="4.5"/>
    <s v="Mast Chaat Namkeen"/>
    <n v="20"/>
    <n v="2"/>
    <n v="2900"/>
    <n v="58000"/>
    <n v="5800"/>
    <n v="4192"/>
  </r>
  <r>
    <d v="2022-01-01T00:00:00"/>
    <x v="8"/>
    <s v="FJ656"/>
    <n v="29"/>
    <s v="Kapashera"/>
    <n v="4"/>
    <x v="1"/>
    <n v="1918"/>
    <n v="3"/>
    <s v="Badam Halwa"/>
    <n v="50"/>
    <n v="10"/>
    <n v="2789"/>
    <n v="139450"/>
    <n v="27890"/>
    <n v="25972"/>
  </r>
  <r>
    <d v="2022-06-01T00:00:00"/>
    <x v="10"/>
    <s v="SX976"/>
    <n v="18"/>
    <s v="Saraswati Vihar"/>
    <n v="1"/>
    <x v="0"/>
    <n v="1718"/>
    <n v="3"/>
    <s v="Coconut Soan Papdi"/>
    <n v="80"/>
    <n v="10"/>
    <n v="2750"/>
    <n v="220000"/>
    <n v="27500"/>
    <n v="25782"/>
  </r>
  <r>
    <d v="2022-08-01T00:00:00"/>
    <x v="2"/>
    <s v="TQ689"/>
    <n v="23"/>
    <s v="Mehrauli"/>
    <n v="2"/>
    <x v="3"/>
    <n v="1672"/>
    <n v="4.5"/>
    <s v="Badam Halwa"/>
    <n v="50"/>
    <n v="10"/>
    <n v="2562"/>
    <n v="128100"/>
    <n v="25620"/>
    <n v="23948"/>
  </r>
  <r>
    <d v="2022-03-01T00:00:00"/>
    <x v="3"/>
    <s v="DG149"/>
    <n v="17"/>
    <s v="Rohini"/>
    <n v="4"/>
    <x v="1"/>
    <n v="1673"/>
    <n v="3"/>
    <s v="All in One"/>
    <n v="10"/>
    <n v="2"/>
    <n v="2924"/>
    <n v="29240"/>
    <n v="5848"/>
    <n v="4175"/>
  </r>
  <r>
    <d v="2022-06-01T00:00:00"/>
    <x v="10"/>
    <s v="DE084"/>
    <n v="7"/>
    <s v="Chanakyapuri"/>
    <n v="3"/>
    <x v="2"/>
    <n v="1758"/>
    <n v="1.5"/>
    <s v="Chana Cracker"/>
    <n v="10"/>
    <n v="2"/>
    <n v="2766"/>
    <n v="27660"/>
    <n v="5532"/>
    <n v="3774"/>
  </r>
  <r>
    <d v="2022-07-01T00:00:00"/>
    <x v="0"/>
    <s v="WS277"/>
    <n v="24"/>
    <s v="Saket"/>
    <n v="4"/>
    <x v="1"/>
    <n v="1835"/>
    <n v="4.5"/>
    <s v="Chatpata Dal"/>
    <n v="10"/>
    <n v="2"/>
    <n v="2873"/>
    <n v="28730"/>
    <n v="5746"/>
    <n v="3911"/>
  </r>
  <r>
    <d v="2022-12-01T00:00:00"/>
    <x v="4"/>
    <s v="FY655"/>
    <n v="22"/>
    <s v="Hauz Khas"/>
    <n v="1"/>
    <x v="0"/>
    <n v="1796"/>
    <n v="3"/>
    <s v="Chatpata Dal"/>
    <n v="10"/>
    <n v="2"/>
    <n v="2734"/>
    <n v="27340"/>
    <n v="5468"/>
    <n v="3672"/>
  </r>
  <r>
    <d v="2022-08-01T00:00:00"/>
    <x v="2"/>
    <s v="RX554"/>
    <n v="20"/>
    <s v="Shahdara"/>
    <n v="1"/>
    <x v="0"/>
    <n v="1714"/>
    <n v="3"/>
    <s v="Cornflakes"/>
    <n v="10"/>
    <n v="2"/>
    <n v="2968"/>
    <n v="29680"/>
    <n v="5936"/>
    <n v="4222"/>
  </r>
  <r>
    <d v="2022-05-01T00:00:00"/>
    <x v="9"/>
    <s v="QW472"/>
    <n v="18"/>
    <s v="Saraswati Vihar"/>
    <n v="1"/>
    <x v="0"/>
    <n v="1718"/>
    <n v="3"/>
    <s v="Chana Cracker"/>
    <n v="10"/>
    <n v="2"/>
    <n v="2735"/>
    <n v="27350"/>
    <n v="5470"/>
    <n v="3752"/>
  </r>
  <r>
    <d v="2022-05-01T00:00:00"/>
    <x v="9"/>
    <s v="YU523"/>
    <n v="2"/>
    <s v="Karol Bagh"/>
    <n v="1"/>
    <x v="0"/>
    <n v="1686"/>
    <n v="4.5"/>
    <s v="Chocolate Soan Papdi"/>
    <n v="100"/>
    <n v="20"/>
    <n v="2889"/>
    <n v="288900"/>
    <n v="57780"/>
    <n v="56094"/>
  </r>
  <r>
    <d v="2022-03-01T00:00:00"/>
    <x v="3"/>
    <s v="TQ689"/>
    <n v="23"/>
    <s v="Mehrauli"/>
    <n v="2"/>
    <x v="3"/>
    <n v="1672"/>
    <n v="4.5"/>
    <s v="Chana Cracker"/>
    <n v="10"/>
    <n v="2"/>
    <n v="2501"/>
    <n v="25010"/>
    <n v="5002"/>
    <n v="3330"/>
  </r>
  <r>
    <d v="2022-02-01T00:00:00"/>
    <x v="5"/>
    <s v="EY601"/>
    <n v="30"/>
    <s v="Najafgarh"/>
    <n v="2"/>
    <x v="3"/>
    <n v="1899"/>
    <n v="3"/>
    <s v="Badam Halwa"/>
    <n v="50"/>
    <n v="10"/>
    <n v="2885"/>
    <n v="144250"/>
    <n v="28850"/>
    <n v="26951"/>
  </r>
  <r>
    <d v="2022-01-01T00:00:00"/>
    <x v="8"/>
    <s v="ZS213"/>
    <n v="12"/>
    <s v="Narela"/>
    <n v="2"/>
    <x v="3"/>
    <n v="1830"/>
    <n v="3"/>
    <s v="Mast Chaat Namkeen"/>
    <n v="20"/>
    <n v="2"/>
    <n v="2897"/>
    <n v="57940"/>
    <n v="5794"/>
    <n v="3964"/>
  </r>
  <r>
    <d v="2022-04-01T00:00:00"/>
    <x v="7"/>
    <s v="VC058"/>
    <n v="1"/>
    <s v="Civil Lines"/>
    <n v="1"/>
    <x v="0"/>
    <n v="1927"/>
    <n v="1.5"/>
    <s v="Bhelpuri"/>
    <n v="10"/>
    <n v="2"/>
    <n v="2872"/>
    <n v="28720"/>
    <n v="5744"/>
    <n v="3817"/>
  </r>
  <r>
    <d v="2022-06-01T00:00:00"/>
    <x v="10"/>
    <s v="YA192"/>
    <n v="31"/>
    <s v="Patel Nagar"/>
    <n v="1"/>
    <x v="0"/>
    <n v="1851"/>
    <n v="4.5"/>
    <s v="Chocolate Soan Papdi"/>
    <n v="100"/>
    <n v="20"/>
    <n v="2995"/>
    <n v="299500"/>
    <n v="59900"/>
    <n v="58049"/>
  </r>
  <r>
    <d v="2022-03-01T00:00:00"/>
    <x v="3"/>
    <s v="QN766"/>
    <n v="3"/>
    <s v="Kotwali"/>
    <n v="2"/>
    <x v="3"/>
    <n v="1770"/>
    <n v="1.5"/>
    <s v="Chana Choor"/>
    <n v="10"/>
    <n v="2"/>
    <n v="2574"/>
    <n v="25740"/>
    <n v="5148"/>
    <n v="3378"/>
  </r>
  <r>
    <d v="2022-07-01T00:00:00"/>
    <x v="0"/>
    <s v="TZ533"/>
    <n v="25"/>
    <s v="Defence Colony"/>
    <n v="2"/>
    <x v="3"/>
    <n v="1968"/>
    <n v="4.5"/>
    <s v="Coconut Soan Papdi"/>
    <n v="80"/>
    <n v="10"/>
    <n v="2551"/>
    <n v="204080"/>
    <n v="25510"/>
    <n v="23542"/>
  </r>
  <r>
    <d v="2022-11-01T00:00:00"/>
    <x v="6"/>
    <s v="ZX502"/>
    <n v="23"/>
    <s v="Mehrauli"/>
    <n v="1"/>
    <x v="0"/>
    <n v="1982"/>
    <n v="4.5"/>
    <s v="Chana Choor"/>
    <n v="10"/>
    <n v="2"/>
    <n v="2676"/>
    <n v="26760"/>
    <n v="5352"/>
    <n v="3370"/>
  </r>
  <r>
    <d v="2022-06-01T00:00:00"/>
    <x v="10"/>
    <s v="MT991"/>
    <n v="10"/>
    <s v="Alipur"/>
    <n v="4"/>
    <x v="1"/>
    <n v="1615"/>
    <n v="1.5"/>
    <s v="All in One"/>
    <n v="10"/>
    <n v="2"/>
    <n v="2759"/>
    <n v="27590"/>
    <n v="5518"/>
    <n v="3903"/>
  </r>
  <r>
    <d v="2022-11-01T00:00:00"/>
    <x v="6"/>
    <s v="YF370"/>
    <n v="25"/>
    <s v="Defence Colony"/>
    <n v="1"/>
    <x v="0"/>
    <n v="1897"/>
    <n v="3"/>
    <s v="Diet Chiwda"/>
    <n v="10"/>
    <n v="2"/>
    <n v="2727"/>
    <n v="27270"/>
    <n v="5454"/>
    <n v="3557"/>
  </r>
  <r>
    <d v="2022-07-01T00:00:00"/>
    <x v="0"/>
    <s v="YA192"/>
    <n v="31"/>
    <s v="Patel Nagar"/>
    <n v="1"/>
    <x v="0"/>
    <n v="1851"/>
    <n v="4.5"/>
    <s v="Chana Choor"/>
    <n v="10"/>
    <n v="2"/>
    <n v="2976"/>
    <n v="29760"/>
    <n v="5952"/>
    <n v="4101"/>
  </r>
  <r>
    <d v="2022-02-01T00:00:00"/>
    <x v="5"/>
    <s v="TG427"/>
    <n v="22"/>
    <s v="Hauz Khas"/>
    <n v="4"/>
    <x v="1"/>
    <n v="1882"/>
    <n v="4.5"/>
    <s v="Chana Choor"/>
    <n v="10"/>
    <n v="2"/>
    <n v="2524"/>
    <n v="25240"/>
    <n v="5048"/>
    <n v="3166"/>
  </r>
  <r>
    <d v="2022-05-01T00:00:00"/>
    <x v="9"/>
    <s v="AY470"/>
    <n v="6"/>
    <s v="Preet Vihar"/>
    <n v="3"/>
    <x v="2"/>
    <n v="1891"/>
    <n v="4.5"/>
    <s v="Bhavnagri Gathiya"/>
    <n v="20"/>
    <n v="2"/>
    <n v="2500"/>
    <n v="50000"/>
    <n v="5000"/>
    <n v="3109"/>
  </r>
  <r>
    <d v="2022-02-01T00:00:00"/>
    <x v="5"/>
    <s v="XQ245"/>
    <n v="19"/>
    <s v="Seemapuri"/>
    <n v="1"/>
    <x v="0"/>
    <n v="1694"/>
    <n v="4.5"/>
    <s v="Chocolate Soan Papdi"/>
    <n v="100"/>
    <n v="20"/>
    <n v="2756"/>
    <n v="275600"/>
    <n v="55120"/>
    <n v="53426"/>
  </r>
  <r>
    <d v="2022-09-01T00:00:00"/>
    <x v="11"/>
    <s v="CO241"/>
    <n v="21"/>
    <s v="Vivek Vihar"/>
    <n v="2"/>
    <x v="3"/>
    <n v="1677"/>
    <n v="1.5"/>
    <s v="Chana Choor"/>
    <n v="10"/>
    <n v="2"/>
    <n v="2920"/>
    <n v="29200"/>
    <n v="5840"/>
    <n v="4163"/>
  </r>
  <r>
    <d v="2022-09-01T00:00:00"/>
    <x v="11"/>
    <s v="HF725"/>
    <n v="29"/>
    <s v="Kapashera"/>
    <n v="4"/>
    <x v="1"/>
    <n v="1918"/>
    <n v="3"/>
    <s v="Chocolate Soan Papdi"/>
    <n v="100"/>
    <n v="20"/>
    <n v="2646"/>
    <n v="264600"/>
    <n v="52920"/>
    <n v="51002"/>
  </r>
  <r>
    <d v="2022-05-01T00:00:00"/>
    <x v="9"/>
    <s v="AY470"/>
    <n v="6"/>
    <s v="Preet Vihar"/>
    <n v="3"/>
    <x v="2"/>
    <n v="1891"/>
    <n v="4.5"/>
    <s v="Cornflakes"/>
    <n v="10"/>
    <n v="2"/>
    <n v="2760"/>
    <n v="27600"/>
    <n v="5520"/>
    <n v="3629"/>
  </r>
  <r>
    <d v="2022-06-01T00:00:00"/>
    <x v="10"/>
    <s v="GW204"/>
    <n v="11"/>
    <s v="Model Town"/>
    <n v="4"/>
    <x v="1"/>
    <n v="1608"/>
    <n v="4.5"/>
    <s v="Chana Nut"/>
    <n v="10"/>
    <n v="2"/>
    <n v="2905"/>
    <n v="29050"/>
    <n v="5810"/>
    <n v="4202"/>
  </r>
  <r>
    <d v="2022-12-01T00:00:00"/>
    <x v="4"/>
    <s v="FY655"/>
    <n v="22"/>
    <s v="Hauz Khas"/>
    <n v="1"/>
    <x v="0"/>
    <n v="1796"/>
    <n v="3"/>
    <s v="Bhelpuri"/>
    <n v="10"/>
    <n v="2"/>
    <n v="2945"/>
    <n v="29450"/>
    <n v="5890"/>
    <n v="4094"/>
  </r>
  <r>
    <d v="2022-05-01T00:00:00"/>
    <x v="9"/>
    <s v="HF725"/>
    <n v="29"/>
    <s v="Kapashera"/>
    <n v="4"/>
    <x v="1"/>
    <n v="1918"/>
    <n v="3"/>
    <s v="Bhujia Sev"/>
    <n v="10"/>
    <n v="2"/>
    <n v="2804"/>
    <n v="28040"/>
    <n v="5608"/>
    <n v="3690"/>
  </r>
  <r>
    <d v="2022-07-01T00:00:00"/>
    <x v="0"/>
    <s v="DC817"/>
    <n v="31"/>
    <s v="Patel Nagar"/>
    <n v="2"/>
    <x v="3"/>
    <n v="1789"/>
    <n v="1.5"/>
    <s v="Bhujia Sev"/>
    <n v="10"/>
    <n v="2"/>
    <n v="2513"/>
    <n v="25130"/>
    <n v="5026"/>
    <n v="3237"/>
  </r>
  <r>
    <d v="2022-07-01T00:00:00"/>
    <x v="0"/>
    <s v="JW515"/>
    <n v="11"/>
    <s v="Model Town"/>
    <n v="1"/>
    <x v="0"/>
    <n v="1570"/>
    <n v="3"/>
    <s v="BANANA Wafers"/>
    <n v="40"/>
    <n v="5"/>
    <n v="2732"/>
    <n v="109280"/>
    <n v="13660"/>
    <n v="12090"/>
  </r>
  <r>
    <d v="2022-11-01T00:00:00"/>
    <x v="6"/>
    <s v="YU523"/>
    <n v="2"/>
    <s v="Karol Bagh"/>
    <n v="1"/>
    <x v="0"/>
    <n v="1686"/>
    <n v="4.5"/>
    <s v="Mast Chaat Namkeen"/>
    <n v="20"/>
    <n v="2"/>
    <n v="2554"/>
    <n v="51080"/>
    <n v="5108"/>
    <n v="3422"/>
  </r>
  <r>
    <d v="2022-05-01T00:00:00"/>
    <x v="9"/>
    <s v="XJ447"/>
    <n v="24"/>
    <s v="Saket"/>
    <n v="4"/>
    <x v="1"/>
    <n v="1835"/>
    <n v="4.5"/>
    <s v="Chocolate Soan Papdi"/>
    <n v="100"/>
    <n v="20"/>
    <n v="2615"/>
    <n v="261500"/>
    <n v="52300"/>
    <n v="50465"/>
  </r>
  <r>
    <d v="2022-08-01T00:00:00"/>
    <x v="2"/>
    <s v="GO796"/>
    <n v="12"/>
    <s v="Narela"/>
    <n v="4"/>
    <x v="1"/>
    <n v="1981"/>
    <n v="1.5"/>
    <s v="Haldiram Dal Biji"/>
    <n v="10"/>
    <n v="2"/>
    <n v="2539"/>
    <n v="25390"/>
    <n v="5078"/>
    <n v="3097"/>
  </r>
  <r>
    <d v="2022-11-01T00:00:00"/>
    <x v="6"/>
    <s v="VA590"/>
    <n v="16"/>
    <s v="Kanjhawala"/>
    <n v="4"/>
    <x v="1"/>
    <n v="1796"/>
    <n v="3"/>
    <s v="Cornflakes"/>
    <n v="10"/>
    <n v="2"/>
    <n v="2787"/>
    <n v="27870"/>
    <n v="5574"/>
    <n v="3778"/>
  </r>
  <r>
    <d v="2022-11-01T00:00:00"/>
    <x v="6"/>
    <s v="HC824"/>
    <n v="9"/>
    <s v="Vasant Vihar"/>
    <n v="3"/>
    <x v="2"/>
    <n v="1897"/>
    <n v="1.5"/>
    <s v="Cham Cham"/>
    <n v="50"/>
    <n v="10"/>
    <n v="2607"/>
    <n v="130350"/>
    <n v="26070"/>
    <n v="24173"/>
  </r>
  <r>
    <d v="2022-12-01T00:00:00"/>
    <x v="4"/>
    <s v="YF370"/>
    <n v="25"/>
    <s v="Defence Colony"/>
    <n v="1"/>
    <x v="0"/>
    <n v="1897"/>
    <n v="3"/>
    <s v="Bhujia Sev"/>
    <n v="10"/>
    <n v="2"/>
    <n v="2802"/>
    <n v="28020"/>
    <n v="5604"/>
    <n v="3707"/>
  </r>
  <r>
    <d v="2022-08-01T00:00:00"/>
    <x v="2"/>
    <s v="DD908"/>
    <n v="11"/>
    <s v="Model Town"/>
    <n v="3"/>
    <x v="2"/>
    <n v="1885"/>
    <n v="1.5"/>
    <s v="Chocolate Soan Papdi"/>
    <n v="100"/>
    <n v="20"/>
    <n v="2841"/>
    <n v="284100"/>
    <n v="56820"/>
    <n v="54935"/>
  </r>
  <r>
    <d v="2022-03-01T00:00:00"/>
    <x v="3"/>
    <s v="PI571"/>
    <n v="21"/>
    <s v="Vivek Vihar"/>
    <n v="1"/>
    <x v="0"/>
    <n v="1679"/>
    <n v="3"/>
    <s v="Chana Choor"/>
    <n v="10"/>
    <n v="2"/>
    <n v="2650"/>
    <n v="26500"/>
    <n v="5300"/>
    <n v="3621"/>
  </r>
  <r>
    <d v="2022-12-01T00:00:00"/>
    <x v="4"/>
    <s v="QQ470"/>
    <n v="31"/>
    <s v="Patel Nagar"/>
    <n v="1"/>
    <x v="0"/>
    <n v="1851"/>
    <n v="4.5"/>
    <s v="Bhujia Sev"/>
    <n v="10"/>
    <n v="2"/>
    <n v="2827"/>
    <n v="28270"/>
    <n v="5654"/>
    <n v="3803"/>
  </r>
  <r>
    <d v="2022-09-01T00:00:00"/>
    <x v="11"/>
    <s v="IX960"/>
    <n v="12"/>
    <s v="Narela"/>
    <n v="4"/>
    <x v="1"/>
    <n v="1981"/>
    <n v="1.5"/>
    <s v="Chatpata Dal"/>
    <n v="10"/>
    <n v="2"/>
    <n v="2852"/>
    <n v="28520"/>
    <n v="5704"/>
    <n v="3723"/>
  </r>
  <r>
    <d v="2022-06-01T00:00:00"/>
    <x v="10"/>
    <s v="GW204"/>
    <n v="11"/>
    <s v="Model Town"/>
    <n v="4"/>
    <x v="1"/>
    <n v="1608"/>
    <n v="4.5"/>
    <s v="Chana Cracker"/>
    <n v="10"/>
    <n v="2"/>
    <n v="2834"/>
    <n v="28340"/>
    <n v="5668"/>
    <n v="4060"/>
  </r>
  <r>
    <d v="2022-08-01T00:00:00"/>
    <x v="2"/>
    <s v="GO796"/>
    <n v="12"/>
    <s v="Narela"/>
    <n v="4"/>
    <x v="1"/>
    <n v="1981"/>
    <n v="1.5"/>
    <s v="Badam Halwa"/>
    <n v="50"/>
    <n v="10"/>
    <n v="2587"/>
    <n v="129350"/>
    <n v="25870"/>
    <n v="23889"/>
  </r>
  <r>
    <d v="2022-08-01T00:00:00"/>
    <x v="2"/>
    <s v="TG427"/>
    <n v="22"/>
    <s v="Hauz Khas"/>
    <n v="4"/>
    <x v="1"/>
    <n v="1882"/>
    <n v="4.5"/>
    <s v="Cornflakes"/>
    <n v="10"/>
    <n v="2"/>
    <n v="2896"/>
    <n v="28960"/>
    <n v="5792"/>
    <n v="3910"/>
  </r>
  <r>
    <d v="2022-01-01T00:00:00"/>
    <x v="8"/>
    <s v="QW472"/>
    <n v="18"/>
    <s v="Saraswati Vihar"/>
    <n v="1"/>
    <x v="0"/>
    <n v="1718"/>
    <n v="3"/>
    <s v="Cornflakes"/>
    <n v="10"/>
    <n v="2"/>
    <n v="2926"/>
    <n v="29260"/>
    <n v="5852"/>
    <n v="4134"/>
  </r>
  <r>
    <d v="2022-12-01T00:00:00"/>
    <x v="4"/>
    <s v="GW204"/>
    <n v="11"/>
    <s v="Model Town"/>
    <n v="4"/>
    <x v="1"/>
    <n v="1608"/>
    <n v="4.5"/>
    <s v="Diet Chiwda"/>
    <n v="10"/>
    <n v="2"/>
    <n v="2783"/>
    <n v="27830"/>
    <n v="5566"/>
    <n v="3958"/>
  </r>
  <r>
    <d v="2022-05-01T00:00:00"/>
    <x v="9"/>
    <s v="XD339"/>
    <n v="5"/>
    <s v="Mayur Vihar"/>
    <n v="4"/>
    <x v="1"/>
    <n v="1618"/>
    <n v="3"/>
    <s v="Haldiram Dal Biji"/>
    <n v="10"/>
    <n v="2"/>
    <n v="2554"/>
    <n v="25540"/>
    <n v="5108"/>
    <n v="3490"/>
  </r>
  <r>
    <d v="2022-01-01T00:00:00"/>
    <x v="8"/>
    <s v="DE084"/>
    <n v="7"/>
    <s v="Chanakyapuri"/>
    <n v="3"/>
    <x v="2"/>
    <n v="1758"/>
    <n v="1.5"/>
    <s v="Mast Chaat Namkeen"/>
    <n v="20"/>
    <n v="2"/>
    <n v="2746"/>
    <n v="54920"/>
    <n v="5492"/>
    <n v="3734"/>
  </r>
  <r>
    <d v="2022-04-01T00:00:00"/>
    <x v="7"/>
    <s v="HF725"/>
    <n v="29"/>
    <s v="Kapashera"/>
    <n v="4"/>
    <x v="1"/>
    <n v="1918"/>
    <n v="3"/>
    <s v="Coconut Soan Papdi"/>
    <n v="80"/>
    <n v="10"/>
    <n v="2611"/>
    <n v="208880"/>
    <n v="26110"/>
    <n v="24192"/>
  </r>
  <r>
    <d v="2022-03-01T00:00:00"/>
    <x v="3"/>
    <s v="GZ969"/>
    <n v="5"/>
    <s v="Mayur Vihar"/>
    <n v="4"/>
    <x v="1"/>
    <n v="1618"/>
    <n v="3"/>
    <s v="Bhujia Sev"/>
    <n v="10"/>
    <n v="2"/>
    <n v="2906"/>
    <n v="29060"/>
    <n v="5812"/>
    <n v="4194"/>
  </r>
  <r>
    <d v="2022-04-01T00:00:00"/>
    <x v="7"/>
    <s v="FT835"/>
    <n v="6"/>
    <s v="Preet Vihar"/>
    <n v="3"/>
    <x v="2"/>
    <n v="1891"/>
    <n v="4.5"/>
    <s v="Bhujia Sev"/>
    <n v="10"/>
    <n v="2"/>
    <n v="2715"/>
    <n v="27150"/>
    <n v="5430"/>
    <n v="3539"/>
  </r>
  <r>
    <d v="2022-03-01T00:00:00"/>
    <x v="3"/>
    <s v="IS228"/>
    <n v="17"/>
    <s v="Rohini"/>
    <n v="4"/>
    <x v="1"/>
    <n v="1673"/>
    <n v="3"/>
    <s v="Coconut Soan Papdi"/>
    <n v="80"/>
    <n v="10"/>
    <n v="2625"/>
    <n v="210000"/>
    <n v="26250"/>
    <n v="24577"/>
  </r>
  <r>
    <d v="2022-02-01T00:00:00"/>
    <x v="5"/>
    <s v="VT182"/>
    <n v="18"/>
    <s v="Saraswati Vihar"/>
    <n v="3"/>
    <x v="2"/>
    <n v="1977"/>
    <n v="1.5"/>
    <s v="Chatpata Dal"/>
    <n v="10"/>
    <n v="2"/>
    <n v="2885"/>
    <n v="28850"/>
    <n v="5770"/>
    <n v="3793"/>
  </r>
  <r>
    <d v="2022-08-01T00:00:00"/>
    <x v="2"/>
    <s v="EB103"/>
    <n v="21"/>
    <s v="Vivek Vihar"/>
    <n v="2"/>
    <x v="3"/>
    <n v="1677"/>
    <n v="1.5"/>
    <s v="Cham Cham"/>
    <n v="50"/>
    <n v="10"/>
    <n v="2539"/>
    <n v="126950"/>
    <n v="25390"/>
    <n v="23713"/>
  </r>
  <r>
    <d v="2022-09-01T00:00:00"/>
    <x v="11"/>
    <s v="EB103"/>
    <n v="21"/>
    <s v="Vivek Vihar"/>
    <n v="2"/>
    <x v="3"/>
    <n v="1677"/>
    <n v="1.5"/>
    <s v="Chana Nut"/>
    <n v="10"/>
    <n v="2"/>
    <n v="2943"/>
    <n v="29430"/>
    <n v="5886"/>
    <n v="4209"/>
  </r>
  <r>
    <d v="2022-12-01T00:00:00"/>
    <x v="4"/>
    <s v="OX553"/>
    <n v="2"/>
    <s v="Karol Bagh"/>
    <n v="2"/>
    <x v="3"/>
    <n v="1981"/>
    <n v="1.5"/>
    <s v="Haldiram Dal Biji"/>
    <n v="10"/>
    <n v="2"/>
    <n v="2713"/>
    <n v="27130"/>
    <n v="5426"/>
    <n v="3445"/>
  </r>
  <r>
    <d v="2022-03-01T00:00:00"/>
    <x v="3"/>
    <s v="OV435"/>
    <n v="27"/>
    <s v="Sarita Vihar"/>
    <n v="1"/>
    <x v="0"/>
    <n v="1601"/>
    <n v="1.5"/>
    <s v="Bhavnagri Gathiya"/>
    <n v="20"/>
    <n v="2"/>
    <n v="2984"/>
    <n v="59680"/>
    <n v="5968"/>
    <n v="4367"/>
  </r>
  <r>
    <d v="2022-02-01T00:00:00"/>
    <x v="5"/>
    <s v="IS228"/>
    <n v="17"/>
    <s v="Rohini"/>
    <n v="4"/>
    <x v="1"/>
    <n v="1673"/>
    <n v="3"/>
    <s v="Chana Cracker"/>
    <n v="10"/>
    <n v="2"/>
    <n v="2536"/>
    <n v="25360"/>
    <n v="5072"/>
    <n v="3399"/>
  </r>
  <r>
    <d v="2022-05-01T00:00:00"/>
    <x v="9"/>
    <s v="SS848"/>
    <n v="15"/>
    <s v="Yamuna Vihar"/>
    <n v="1"/>
    <x v="0"/>
    <n v="1925"/>
    <n v="3"/>
    <s v="Alu Bhujia"/>
    <n v="10"/>
    <n v="2"/>
    <n v="2692"/>
    <n v="26920"/>
    <n v="5384"/>
    <n v="3459"/>
  </r>
  <r>
    <d v="2022-07-01T00:00:00"/>
    <x v="0"/>
    <s v="GW204"/>
    <n v="11"/>
    <s v="Model Town"/>
    <n v="4"/>
    <x v="1"/>
    <n v="1608"/>
    <n v="4.5"/>
    <s v="Coconut Soan Papdi"/>
    <n v="80"/>
    <n v="10"/>
    <n v="2841"/>
    <n v="227280"/>
    <n v="28410"/>
    <n v="26802"/>
  </r>
  <r>
    <d v="2022-02-01T00:00:00"/>
    <x v="5"/>
    <s v="RX554"/>
    <n v="20"/>
    <s v="Shahdara"/>
    <n v="1"/>
    <x v="0"/>
    <n v="1714"/>
    <n v="3"/>
    <s v="Chatpata Dal"/>
    <n v="10"/>
    <n v="2"/>
    <n v="2599"/>
    <n v="25990"/>
    <n v="5198"/>
    <n v="3484"/>
  </r>
  <r>
    <d v="2022-10-01T00:00:00"/>
    <x v="1"/>
    <s v="HC824"/>
    <n v="9"/>
    <s v="Vasant Vihar"/>
    <n v="3"/>
    <x v="2"/>
    <n v="1897"/>
    <n v="1.5"/>
    <s v="Mast Chaat Namkeen"/>
    <n v="20"/>
    <n v="2"/>
    <n v="2906"/>
    <n v="58120"/>
    <n v="5812"/>
    <n v="3915"/>
  </r>
  <r>
    <d v="2022-07-01T00:00:00"/>
    <x v="0"/>
    <s v="VT182"/>
    <n v="18"/>
    <s v="Saraswati Vihar"/>
    <n v="3"/>
    <x v="2"/>
    <n v="1977"/>
    <n v="1.5"/>
    <s v="Alu Bhujia"/>
    <n v="10"/>
    <n v="2"/>
    <n v="2681"/>
    <n v="26810"/>
    <n v="5362"/>
    <n v="3385"/>
  </r>
  <r>
    <d v="2022-09-01T00:00:00"/>
    <x v="11"/>
    <s v="OV435"/>
    <n v="27"/>
    <s v="Sarita Vihar"/>
    <n v="1"/>
    <x v="0"/>
    <n v="1601"/>
    <n v="1.5"/>
    <s v="BANANA Wafers"/>
    <n v="40"/>
    <n v="5"/>
    <n v="2775"/>
    <n v="111000"/>
    <n v="13875"/>
    <n v="12274"/>
  </r>
  <r>
    <d v="2022-08-01T00:00:00"/>
    <x v="2"/>
    <s v="YJ198"/>
    <n v="13"/>
    <s v="Karawal Nagar"/>
    <n v="4"/>
    <x v="1"/>
    <n v="1793"/>
    <n v="4.5"/>
    <s v="Bhelpuri"/>
    <n v="10"/>
    <n v="2"/>
    <n v="2550"/>
    <n v="25500"/>
    <n v="5100"/>
    <n v="3307"/>
  </r>
  <r>
    <d v="2022-01-01T00:00:00"/>
    <x v="8"/>
    <s v="UI625"/>
    <n v="5"/>
    <s v="Mayur Vihar"/>
    <n v="4"/>
    <x v="1"/>
    <n v="1618"/>
    <n v="3"/>
    <s v="Chocolate Soan Papdi"/>
    <n v="100"/>
    <n v="20"/>
    <n v="2878"/>
    <n v="287800"/>
    <n v="57560"/>
    <n v="55942"/>
  </r>
  <r>
    <d v="2022-12-01T00:00:00"/>
    <x v="4"/>
    <s v="MT991"/>
    <n v="10"/>
    <s v="Alipur"/>
    <n v="4"/>
    <x v="1"/>
    <n v="1615"/>
    <n v="1.5"/>
    <s v="Bhujia Sev"/>
    <n v="10"/>
    <n v="2"/>
    <n v="2528"/>
    <n v="25280"/>
    <n v="5056"/>
    <n v="3441"/>
  </r>
  <r>
    <d v="2022-12-01T00:00:00"/>
    <x v="4"/>
    <s v="SS848"/>
    <n v="15"/>
    <s v="Yamuna Vihar"/>
    <n v="1"/>
    <x v="0"/>
    <n v="1925"/>
    <n v="3"/>
    <s v="Chocolate Soan Papdi"/>
    <n v="100"/>
    <n v="20"/>
    <n v="2831"/>
    <n v="283100"/>
    <n v="56620"/>
    <n v="54695"/>
  </r>
  <r>
    <d v="2022-11-01T00:00:00"/>
    <x v="6"/>
    <s v="GP251"/>
    <n v="16"/>
    <s v="Kanjhawala"/>
    <n v="4"/>
    <x v="1"/>
    <n v="1796"/>
    <n v="3"/>
    <s v="Bhujia Sev"/>
    <n v="10"/>
    <n v="2"/>
    <n v="2874"/>
    <n v="28740"/>
    <n v="5748"/>
    <n v="3952"/>
  </r>
  <r>
    <d v="2022-01-01T00:00:00"/>
    <x v="8"/>
    <s v="PT226"/>
    <n v="4"/>
    <s v="Gandhi Nagar"/>
    <n v="2"/>
    <x v="3"/>
    <n v="1958"/>
    <n v="1.5"/>
    <s v="Chana Cracker"/>
    <n v="10"/>
    <n v="2"/>
    <n v="2986"/>
    <n v="29860"/>
    <n v="5972"/>
    <n v="4014"/>
  </r>
  <r>
    <d v="2022-09-01T00:00:00"/>
    <x v="11"/>
    <s v="FJ656"/>
    <n v="29"/>
    <s v="Kapashera"/>
    <n v="4"/>
    <x v="1"/>
    <n v="1918"/>
    <n v="3"/>
    <s v="Coconut Soan Papdi"/>
    <n v="80"/>
    <n v="10"/>
    <n v="2931"/>
    <n v="234480"/>
    <n v="29310"/>
    <n v="27392"/>
  </r>
  <r>
    <d v="2022-03-01T00:00:00"/>
    <x v="3"/>
    <s v="CU634"/>
    <n v="32"/>
    <s v="Punjabi Bagh"/>
    <n v="2"/>
    <x v="3"/>
    <n v="1535"/>
    <n v="3"/>
    <s v="Chana Nut"/>
    <n v="10"/>
    <n v="2"/>
    <n v="2689"/>
    <n v="26890"/>
    <n v="5378"/>
    <n v="3843"/>
  </r>
  <r>
    <d v="2022-03-01T00:00:00"/>
    <x v="3"/>
    <s v="HF725"/>
    <n v="29"/>
    <s v="Kapashera"/>
    <n v="4"/>
    <x v="1"/>
    <n v="1918"/>
    <n v="3"/>
    <s v="Chatpata Dal"/>
    <n v="10"/>
    <n v="2"/>
    <n v="2724"/>
    <n v="27240"/>
    <n v="5448"/>
    <n v="3530"/>
  </r>
  <r>
    <d v="2022-07-01T00:00:00"/>
    <x v="0"/>
    <s v="BX313"/>
    <n v="30"/>
    <s v="Najafgarh"/>
    <n v="2"/>
    <x v="3"/>
    <n v="1899"/>
    <n v="3"/>
    <s v="Chatpata Dal"/>
    <n v="10"/>
    <n v="2"/>
    <n v="2921"/>
    <n v="29210"/>
    <n v="5842"/>
    <n v="3943"/>
  </r>
  <r>
    <d v="2022-07-01T00:00:00"/>
    <x v="0"/>
    <s v="IS228"/>
    <n v="17"/>
    <s v="Rohini"/>
    <n v="4"/>
    <x v="1"/>
    <n v="1673"/>
    <n v="3"/>
    <s v="Coconut Soan Papdi"/>
    <n v="80"/>
    <n v="10"/>
    <n v="2969"/>
    <n v="237520"/>
    <n v="29690"/>
    <n v="28017"/>
  </r>
  <r>
    <d v="2022-08-01T00:00:00"/>
    <x v="2"/>
    <s v="QW472"/>
    <n v="18"/>
    <s v="Saraswati Vihar"/>
    <n v="1"/>
    <x v="0"/>
    <n v="1718"/>
    <n v="3"/>
    <s v="Badam Halwa"/>
    <n v="50"/>
    <n v="10"/>
    <n v="2933"/>
    <n v="146650"/>
    <n v="29330"/>
    <n v="27612"/>
  </r>
  <r>
    <d v="2022-10-01T00:00:00"/>
    <x v="1"/>
    <s v="OX553"/>
    <n v="2"/>
    <s v="Karol Bagh"/>
    <n v="2"/>
    <x v="3"/>
    <n v="1981"/>
    <n v="1.5"/>
    <s v="Alu Bhujia"/>
    <n v="10"/>
    <n v="2"/>
    <n v="2621"/>
    <n v="26210"/>
    <n v="5242"/>
    <n v="3261"/>
  </r>
  <r>
    <d v="2022-06-01T00:00:00"/>
    <x v="10"/>
    <s v="YA192"/>
    <n v="31"/>
    <s v="Patel Nagar"/>
    <n v="1"/>
    <x v="0"/>
    <n v="1851"/>
    <n v="4.5"/>
    <s v="Chana Nut"/>
    <n v="10"/>
    <n v="2"/>
    <n v="2998"/>
    <n v="29980"/>
    <n v="5996"/>
    <n v="4145"/>
  </r>
  <r>
    <d v="2022-05-01T00:00:00"/>
    <x v="9"/>
    <s v="GC839"/>
    <n v="24"/>
    <s v="Saket"/>
    <n v="4"/>
    <x v="1"/>
    <n v="1835"/>
    <n v="4.5"/>
    <s v="Diet Chiwda"/>
    <n v="10"/>
    <n v="2"/>
    <n v="2505"/>
    <n v="25050"/>
    <n v="5010"/>
    <n v="3175"/>
  </r>
  <r>
    <d v="2022-09-01T00:00:00"/>
    <x v="11"/>
    <s v="GO796"/>
    <n v="12"/>
    <s v="Narela"/>
    <n v="4"/>
    <x v="1"/>
    <n v="1981"/>
    <n v="1.5"/>
    <s v="Chocolate Soan Papdi"/>
    <n v="100"/>
    <n v="20"/>
    <n v="2514"/>
    <n v="251400"/>
    <n v="50280"/>
    <n v="48299"/>
  </r>
  <r>
    <d v="2022-11-01T00:00:00"/>
    <x v="6"/>
    <s v="UN907"/>
    <n v="30"/>
    <s v="Najafgarh"/>
    <n v="2"/>
    <x v="3"/>
    <n v="1899"/>
    <n v="3"/>
    <s v="Cornflakes"/>
    <n v="10"/>
    <n v="2"/>
    <n v="2756"/>
    <n v="27560"/>
    <n v="5512"/>
    <n v="3613"/>
  </r>
  <r>
    <d v="2022-01-01T00:00:00"/>
    <x v="8"/>
    <s v="HF725"/>
    <n v="29"/>
    <s v="Kapashera"/>
    <n v="4"/>
    <x v="1"/>
    <n v="1918"/>
    <n v="3"/>
    <s v="Badam Halwa"/>
    <n v="50"/>
    <n v="10"/>
    <n v="2694"/>
    <n v="134700"/>
    <n v="26940"/>
    <n v="25022"/>
  </r>
  <r>
    <d v="2022-09-01T00:00:00"/>
    <x v="11"/>
    <s v="ZX502"/>
    <n v="23"/>
    <s v="Mehrauli"/>
    <n v="1"/>
    <x v="0"/>
    <n v="1982"/>
    <n v="4.5"/>
    <s v="Cham Cham"/>
    <n v="50"/>
    <n v="10"/>
    <n v="2709"/>
    <n v="135450"/>
    <n v="27090"/>
    <n v="25108"/>
  </r>
  <r>
    <d v="2022-05-01T00:00:00"/>
    <x v="9"/>
    <s v="LL698"/>
    <n v="4"/>
    <s v="Gandhi Nagar"/>
    <n v="2"/>
    <x v="3"/>
    <n v="1958"/>
    <n v="1.5"/>
    <s v="Chana Nut"/>
    <n v="10"/>
    <n v="2"/>
    <n v="2846"/>
    <n v="28460"/>
    <n v="5692"/>
    <n v="3734"/>
  </r>
  <r>
    <d v="2022-07-01T00:00:00"/>
    <x v="0"/>
    <s v="BG875"/>
    <n v="31"/>
    <s v="Patel Nagar"/>
    <n v="1"/>
    <x v="0"/>
    <n v="1851"/>
    <n v="4.5"/>
    <s v="Diet Chiwda"/>
    <n v="10"/>
    <n v="2"/>
    <n v="2679"/>
    <n v="26790"/>
    <n v="5358"/>
    <n v="3507"/>
  </r>
  <r>
    <d v="2022-06-01T00:00:00"/>
    <x v="10"/>
    <s v="FT835"/>
    <n v="6"/>
    <s v="Preet Vihar"/>
    <n v="3"/>
    <x v="2"/>
    <n v="1891"/>
    <n v="4.5"/>
    <s v="Alu Bhujia"/>
    <n v="10"/>
    <n v="2"/>
    <n v="2771"/>
    <n v="27710"/>
    <n v="5542"/>
    <n v="3651"/>
  </r>
  <r>
    <d v="2022-02-01T00:00:00"/>
    <x v="5"/>
    <s v="UR318"/>
    <n v="16"/>
    <s v="Kanjhawala"/>
    <n v="4"/>
    <x v="1"/>
    <n v="1796"/>
    <n v="3"/>
    <s v="Chocolate Soan Papdi"/>
    <n v="100"/>
    <n v="20"/>
    <n v="2546"/>
    <n v="254600"/>
    <n v="50920"/>
    <n v="49124"/>
  </r>
  <r>
    <d v="2022-07-01T00:00:00"/>
    <x v="0"/>
    <s v="DD908"/>
    <n v="11"/>
    <s v="Model Town"/>
    <n v="3"/>
    <x v="2"/>
    <n v="1885"/>
    <n v="1.5"/>
    <s v="Cornflakes"/>
    <n v="10"/>
    <n v="2"/>
    <n v="2943"/>
    <n v="29430"/>
    <n v="5886"/>
    <n v="4001"/>
  </r>
  <r>
    <d v="2022-12-01T00:00:00"/>
    <x v="4"/>
    <s v="OV435"/>
    <n v="27"/>
    <s v="Sarita Vihar"/>
    <n v="1"/>
    <x v="0"/>
    <n v="1601"/>
    <n v="1.5"/>
    <s v="Diet Chiwda"/>
    <n v="10"/>
    <n v="2"/>
    <n v="2725"/>
    <n v="27250"/>
    <n v="5450"/>
    <n v="3849"/>
  </r>
  <r>
    <d v="2022-06-01T00:00:00"/>
    <x v="10"/>
    <s v="XD339"/>
    <n v="5"/>
    <s v="Mayur Vihar"/>
    <n v="4"/>
    <x v="1"/>
    <n v="1618"/>
    <n v="3"/>
    <s v="All in One"/>
    <n v="10"/>
    <n v="2"/>
    <n v="2567"/>
    <n v="25670"/>
    <n v="5134"/>
    <n v="3516"/>
  </r>
  <r>
    <d v="2022-12-01T00:00:00"/>
    <x v="4"/>
    <s v="EB103"/>
    <n v="21"/>
    <s v="Vivek Vihar"/>
    <n v="2"/>
    <x v="3"/>
    <n v="1677"/>
    <n v="1.5"/>
    <s v="Cham Cham"/>
    <n v="50"/>
    <n v="10"/>
    <n v="2777"/>
    <n v="138850"/>
    <n v="27770"/>
    <n v="26093"/>
  </r>
  <r>
    <d v="2022-06-01T00:00:00"/>
    <x v="10"/>
    <s v="IS228"/>
    <n v="17"/>
    <s v="Rohini"/>
    <n v="4"/>
    <x v="1"/>
    <n v="1673"/>
    <n v="3"/>
    <s v="Cham Cham"/>
    <n v="50"/>
    <n v="10"/>
    <n v="2761"/>
    <n v="138050"/>
    <n v="27610"/>
    <n v="25937"/>
  </r>
  <r>
    <d v="2022-04-01T00:00:00"/>
    <x v="7"/>
    <s v="RX554"/>
    <n v="20"/>
    <s v="Shahdara"/>
    <n v="1"/>
    <x v="0"/>
    <n v="1714"/>
    <n v="3"/>
    <s v="Chocolate Soan Papdi"/>
    <n v="100"/>
    <n v="20"/>
    <n v="2552"/>
    <n v="255200"/>
    <n v="51040"/>
    <n v="49326"/>
  </r>
  <r>
    <d v="2022-11-01T00:00:00"/>
    <x v="6"/>
    <s v="YJ198"/>
    <n v="13"/>
    <s v="Karawal Nagar"/>
    <n v="4"/>
    <x v="1"/>
    <n v="1793"/>
    <n v="4.5"/>
    <s v="Alu Bhujia"/>
    <n v="10"/>
    <n v="2"/>
    <n v="2899"/>
    <n v="28990"/>
    <n v="5798"/>
    <n v="4005"/>
  </r>
  <r>
    <d v="2022-09-01T00:00:00"/>
    <x v="11"/>
    <s v="TZ533"/>
    <n v="25"/>
    <s v="Defence Colony"/>
    <n v="2"/>
    <x v="3"/>
    <n v="1968"/>
    <n v="4.5"/>
    <s v="Chana Nut"/>
    <n v="10"/>
    <n v="2"/>
    <n v="2522"/>
    <n v="25220"/>
    <n v="5044"/>
    <n v="3076"/>
  </r>
  <r>
    <d v="2022-02-01T00:00:00"/>
    <x v="5"/>
    <s v="IX960"/>
    <n v="12"/>
    <s v="Narela"/>
    <n v="4"/>
    <x v="1"/>
    <n v="1981"/>
    <n v="1.5"/>
    <s v="Chana Choor"/>
    <n v="10"/>
    <n v="2"/>
    <n v="2998"/>
    <n v="29980"/>
    <n v="5996"/>
    <n v="4015"/>
  </r>
  <r>
    <d v="2022-06-01T00:00:00"/>
    <x v="10"/>
    <s v="VA590"/>
    <n v="16"/>
    <s v="Kanjhawala"/>
    <n v="4"/>
    <x v="1"/>
    <n v="1796"/>
    <n v="3"/>
    <s v="Chatpata Dal"/>
    <n v="10"/>
    <n v="2"/>
    <n v="2750"/>
    <n v="27500"/>
    <n v="5500"/>
    <n v="3704"/>
  </r>
  <r>
    <d v="2022-05-01T00:00:00"/>
    <x v="9"/>
    <s v="OH042"/>
    <n v="3"/>
    <s v="Kotwali"/>
    <n v="2"/>
    <x v="3"/>
    <n v="1770"/>
    <n v="1.5"/>
    <s v="Bhujia Sev"/>
    <n v="10"/>
    <n v="2"/>
    <n v="2931"/>
    <n v="29310"/>
    <n v="5862"/>
    <n v="4092"/>
  </r>
  <r>
    <d v="2022-06-01T00:00:00"/>
    <x v="10"/>
    <s v="HL110"/>
    <n v="1"/>
    <s v="Civil Lines"/>
    <n v="4"/>
    <x v="1"/>
    <n v="1702"/>
    <n v="3"/>
    <s v="Cornflakes"/>
    <n v="10"/>
    <n v="2"/>
    <n v="2546"/>
    <n v="25460"/>
    <n v="5092"/>
    <n v="3390"/>
  </r>
  <r>
    <d v="2022-03-01T00:00:00"/>
    <x v="3"/>
    <s v="QQ470"/>
    <n v="31"/>
    <s v="Patel Nagar"/>
    <n v="1"/>
    <x v="0"/>
    <n v="1851"/>
    <n v="4.5"/>
    <s v="Badam Halwa"/>
    <n v="50"/>
    <n v="10"/>
    <n v="2660"/>
    <n v="133000"/>
    <n v="26600"/>
    <n v="24749"/>
  </r>
  <r>
    <d v="2022-03-01T00:00:00"/>
    <x v="3"/>
    <s v="LL698"/>
    <n v="4"/>
    <s v="Gandhi Nagar"/>
    <n v="2"/>
    <x v="3"/>
    <n v="1958"/>
    <n v="1.5"/>
    <s v="Chana Nut"/>
    <n v="10"/>
    <n v="2"/>
    <n v="2941"/>
    <n v="29410"/>
    <n v="5882"/>
    <n v="3924"/>
  </r>
  <r>
    <d v="2022-07-01T00:00:00"/>
    <x v="0"/>
    <s v="GP251"/>
    <n v="16"/>
    <s v="Kanjhawala"/>
    <n v="4"/>
    <x v="1"/>
    <n v="1796"/>
    <n v="3"/>
    <s v="Cham Cham"/>
    <n v="50"/>
    <n v="10"/>
    <n v="2719"/>
    <n v="135950"/>
    <n v="27190"/>
    <n v="25394"/>
  </r>
  <r>
    <d v="2022-08-01T00:00:00"/>
    <x v="2"/>
    <s v="GZ969"/>
    <n v="5"/>
    <s v="Mayur Vihar"/>
    <n v="4"/>
    <x v="1"/>
    <n v="1618"/>
    <n v="3"/>
    <s v="Diet Chiwda"/>
    <n v="10"/>
    <n v="2"/>
    <n v="2602"/>
    <n v="26020"/>
    <n v="5204"/>
    <n v="3586"/>
  </r>
  <r>
    <d v="2022-01-01T00:00:00"/>
    <x v="8"/>
    <s v="EY601"/>
    <n v="30"/>
    <s v="Najafgarh"/>
    <n v="2"/>
    <x v="3"/>
    <n v="1899"/>
    <n v="3"/>
    <s v="Coconut Soan Papdi"/>
    <n v="80"/>
    <n v="10"/>
    <n v="2754"/>
    <n v="220320"/>
    <n v="27540"/>
    <n v="25641"/>
  </r>
  <r>
    <d v="2022-01-01T00:00:00"/>
    <x v="8"/>
    <s v="ZX502"/>
    <n v="23"/>
    <s v="Mehrauli"/>
    <n v="1"/>
    <x v="0"/>
    <n v="1982"/>
    <n v="4.5"/>
    <s v="Bhujia Sev"/>
    <n v="10"/>
    <n v="2"/>
    <n v="2558"/>
    <n v="25580"/>
    <n v="5116"/>
    <n v="3134"/>
  </r>
  <r>
    <d v="2022-11-01T00:00:00"/>
    <x v="6"/>
    <s v="FJ656"/>
    <n v="29"/>
    <s v="Kapashera"/>
    <n v="4"/>
    <x v="1"/>
    <n v="1918"/>
    <n v="3"/>
    <s v="Coconut Soan Papdi"/>
    <n v="80"/>
    <n v="10"/>
    <n v="2979"/>
    <n v="238320"/>
    <n v="29790"/>
    <n v="27872"/>
  </r>
  <r>
    <d v="2022-07-01T00:00:00"/>
    <x v="0"/>
    <s v="FT835"/>
    <n v="6"/>
    <s v="Preet Vihar"/>
    <n v="3"/>
    <x v="2"/>
    <n v="1891"/>
    <n v="4.5"/>
    <s v="Badam Halwa"/>
    <n v="50"/>
    <n v="10"/>
    <n v="2564"/>
    <n v="128200"/>
    <n v="25640"/>
    <n v="23749"/>
  </r>
  <r>
    <d v="2022-09-01T00:00:00"/>
    <x v="11"/>
    <s v="UN907"/>
    <n v="30"/>
    <s v="Najafgarh"/>
    <n v="2"/>
    <x v="3"/>
    <n v="1899"/>
    <n v="3"/>
    <s v="Alu Bhujia"/>
    <n v="10"/>
    <n v="2"/>
    <n v="2963"/>
    <n v="29630"/>
    <n v="5926"/>
    <n v="4027"/>
  </r>
  <r>
    <d v="2022-07-01T00:00:00"/>
    <x v="0"/>
    <s v="VT182"/>
    <n v="18"/>
    <s v="Saraswati Vihar"/>
    <n v="3"/>
    <x v="2"/>
    <n v="1977"/>
    <n v="1.5"/>
    <s v="Cham Cham"/>
    <n v="50"/>
    <n v="10"/>
    <n v="2808"/>
    <n v="140400"/>
    <n v="28080"/>
    <n v="26103"/>
  </r>
  <r>
    <d v="2022-09-01T00:00:00"/>
    <x v="11"/>
    <s v="QB862"/>
    <n v="15"/>
    <s v="Yamuna Vihar"/>
    <n v="3"/>
    <x v="2"/>
    <n v="1583"/>
    <n v="3"/>
    <s v="Cornflakes"/>
    <n v="10"/>
    <n v="2"/>
    <n v="2507"/>
    <n v="25070"/>
    <n v="5014"/>
    <n v="3431"/>
  </r>
  <r>
    <d v="2022-12-01T00:00:00"/>
    <x v="4"/>
    <s v="EB103"/>
    <n v="21"/>
    <s v="Vivek Vihar"/>
    <n v="2"/>
    <x v="3"/>
    <n v="1677"/>
    <n v="1.5"/>
    <s v="BANANA Wafers"/>
    <n v="40"/>
    <n v="5"/>
    <n v="2565"/>
    <n v="102600"/>
    <n v="12825"/>
    <n v="11148"/>
  </r>
  <r>
    <d v="2022-04-01T00:00:00"/>
    <x v="7"/>
    <s v="TQ689"/>
    <n v="23"/>
    <s v="Mehrauli"/>
    <n v="2"/>
    <x v="3"/>
    <n v="1672"/>
    <n v="4.5"/>
    <s v="Badam Halwa"/>
    <n v="50"/>
    <n v="10"/>
    <n v="2586"/>
    <n v="129300"/>
    <n v="25860"/>
    <n v="24188"/>
  </r>
  <r>
    <d v="2022-08-01T00:00:00"/>
    <x v="2"/>
    <s v="EV041"/>
    <n v="23"/>
    <s v="Mehrauli"/>
    <n v="1"/>
    <x v="0"/>
    <n v="1982"/>
    <n v="4.5"/>
    <s v="Badam Halwa"/>
    <n v="50"/>
    <n v="10"/>
    <n v="2797"/>
    <n v="139850"/>
    <n v="27970"/>
    <n v="25988"/>
  </r>
  <r>
    <d v="2022-12-01T00:00:00"/>
    <x v="4"/>
    <s v="UH559"/>
    <n v="26"/>
    <s v="Kalkaji"/>
    <n v="1"/>
    <x v="0"/>
    <n v="1570"/>
    <n v="4.5"/>
    <s v="Bhavnagri Gathiya"/>
    <n v="20"/>
    <n v="2"/>
    <n v="2932"/>
    <n v="58640"/>
    <n v="5864"/>
    <n v="4294"/>
  </r>
  <r>
    <d v="2022-02-01T00:00:00"/>
    <x v="5"/>
    <s v="FT835"/>
    <n v="6"/>
    <s v="Preet Vihar"/>
    <n v="3"/>
    <x v="2"/>
    <n v="1891"/>
    <n v="4.5"/>
    <s v="BANANA Wafers"/>
    <n v="40"/>
    <n v="5"/>
    <n v="2509"/>
    <n v="100360"/>
    <n v="12545"/>
    <n v="10654"/>
  </r>
  <r>
    <d v="2022-08-01T00:00:00"/>
    <x v="2"/>
    <s v="AU865"/>
    <n v="18"/>
    <s v="Saraswati Vihar"/>
    <n v="2"/>
    <x v="3"/>
    <n v="1776"/>
    <n v="4.5"/>
    <s v="BANANA Wafers"/>
    <n v="40"/>
    <n v="5"/>
    <n v="2524"/>
    <n v="100960"/>
    <n v="12620"/>
    <n v="10844"/>
  </r>
  <r>
    <d v="2022-08-01T00:00:00"/>
    <x v="2"/>
    <s v="GW204"/>
    <n v="11"/>
    <s v="Model Town"/>
    <n v="4"/>
    <x v="1"/>
    <n v="1608"/>
    <n v="4.5"/>
    <s v="Bhelpuri"/>
    <n v="10"/>
    <n v="2"/>
    <n v="2880"/>
    <n v="28800"/>
    <n v="5760"/>
    <n v="4152"/>
  </r>
  <r>
    <d v="2022-10-01T00:00:00"/>
    <x v="1"/>
    <s v="MJ430"/>
    <n v="4"/>
    <s v="Gandhi Nagar"/>
    <n v="2"/>
    <x v="3"/>
    <n v="1958"/>
    <n v="1.5"/>
    <s v="Cornflakes"/>
    <n v="10"/>
    <n v="2"/>
    <n v="2684"/>
    <n v="26840"/>
    <n v="5368"/>
    <n v="3410"/>
  </r>
  <r>
    <d v="2022-10-01T00:00:00"/>
    <x v="1"/>
    <s v="VI156"/>
    <n v="32"/>
    <s v="Punjabi Bagh"/>
    <n v="1"/>
    <x v="0"/>
    <n v="1975"/>
    <n v="3"/>
    <s v="BANANA Wafers"/>
    <n v="40"/>
    <n v="5"/>
    <n v="2614"/>
    <n v="104560"/>
    <n v="13070"/>
    <n v="11095"/>
  </r>
  <r>
    <d v="2022-12-01T00:00:00"/>
    <x v="4"/>
    <s v="IX960"/>
    <n v="12"/>
    <s v="Narela"/>
    <n v="4"/>
    <x v="1"/>
    <n v="1981"/>
    <n v="1.5"/>
    <s v="BANANA Wafers"/>
    <n v="40"/>
    <n v="5"/>
    <n v="2518"/>
    <n v="100720"/>
    <n v="12590"/>
    <n v="10609"/>
  </r>
  <r>
    <d v="2022-07-01T00:00:00"/>
    <x v="0"/>
    <s v="OH042"/>
    <n v="3"/>
    <s v="Kotwali"/>
    <n v="2"/>
    <x v="3"/>
    <n v="1770"/>
    <n v="1.5"/>
    <s v="Bhujia Sev"/>
    <n v="10"/>
    <n v="2"/>
    <n v="2866"/>
    <n v="28660"/>
    <n v="5732"/>
    <n v="3962"/>
  </r>
  <r>
    <d v="2022-05-01T00:00:00"/>
    <x v="9"/>
    <s v="TZ533"/>
    <n v="25"/>
    <s v="Defence Colony"/>
    <n v="2"/>
    <x v="3"/>
    <n v="1968"/>
    <n v="4.5"/>
    <s v="Coconut Soan Papdi"/>
    <n v="80"/>
    <n v="10"/>
    <n v="2885"/>
    <n v="230800"/>
    <n v="28850"/>
    <n v="26882"/>
  </r>
  <r>
    <d v="2022-07-01T00:00:00"/>
    <x v="0"/>
    <s v="GZ969"/>
    <n v="5"/>
    <s v="Mayur Vihar"/>
    <n v="4"/>
    <x v="1"/>
    <n v="1618"/>
    <n v="3"/>
    <s v="Chatpata Dal"/>
    <n v="10"/>
    <n v="2"/>
    <n v="2912"/>
    <n v="29120"/>
    <n v="5824"/>
    <n v="4206"/>
  </r>
  <r>
    <d v="2022-11-01T00:00:00"/>
    <x v="6"/>
    <s v="IJ768"/>
    <n v="23"/>
    <s v="Mehrauli"/>
    <n v="3"/>
    <x v="2"/>
    <n v="1640"/>
    <n v="3"/>
    <s v="Bhelpuri"/>
    <n v="10"/>
    <n v="2"/>
    <n v="2843"/>
    <n v="28430"/>
    <n v="5686"/>
    <n v="4046"/>
  </r>
  <r>
    <d v="2022-10-01T00:00:00"/>
    <x v="1"/>
    <s v="HL110"/>
    <n v="1"/>
    <s v="Civil Lines"/>
    <n v="4"/>
    <x v="1"/>
    <n v="1702"/>
    <n v="3"/>
    <s v="Chocolate Soan Papdi"/>
    <n v="100"/>
    <n v="20"/>
    <n v="2540"/>
    <n v="254000"/>
    <n v="50800"/>
    <n v="49098"/>
  </r>
  <r>
    <d v="2022-12-01T00:00:00"/>
    <x v="4"/>
    <s v="ZS213"/>
    <n v="12"/>
    <s v="Narela"/>
    <n v="2"/>
    <x v="3"/>
    <n v="1830"/>
    <n v="3"/>
    <s v="Chana Choor"/>
    <n v="10"/>
    <n v="2"/>
    <n v="2817"/>
    <n v="28170"/>
    <n v="5634"/>
    <n v="3804"/>
  </r>
  <r>
    <d v="2022-09-01T00:00:00"/>
    <x v="11"/>
    <s v="GZ969"/>
    <n v="5"/>
    <s v="Mayur Vihar"/>
    <n v="4"/>
    <x v="1"/>
    <n v="1618"/>
    <n v="3"/>
    <s v="Bhelpuri"/>
    <n v="10"/>
    <n v="2"/>
    <n v="2723"/>
    <n v="27230"/>
    <n v="5446"/>
    <n v="3828"/>
  </r>
  <r>
    <d v="2022-07-01T00:00:00"/>
    <x v="0"/>
    <s v="DD908"/>
    <n v="11"/>
    <s v="Model Town"/>
    <n v="3"/>
    <x v="2"/>
    <n v="1885"/>
    <n v="1.5"/>
    <s v="All in One"/>
    <n v="10"/>
    <n v="2"/>
    <n v="2771"/>
    <n v="27710"/>
    <n v="5542"/>
    <n v="3657"/>
  </r>
  <r>
    <d v="2022-11-01T00:00:00"/>
    <x v="6"/>
    <s v="YU523"/>
    <n v="2"/>
    <s v="Karol Bagh"/>
    <n v="1"/>
    <x v="0"/>
    <n v="1686"/>
    <n v="4.5"/>
    <s v="BANANA Wafers"/>
    <n v="40"/>
    <n v="5"/>
    <n v="2898"/>
    <n v="115920"/>
    <n v="14490"/>
    <n v="12804"/>
  </r>
  <r>
    <d v="2022-10-01T00:00:00"/>
    <x v="1"/>
    <s v="HF725"/>
    <n v="29"/>
    <s v="Kapashera"/>
    <n v="4"/>
    <x v="1"/>
    <n v="1918"/>
    <n v="3"/>
    <s v="Bhujia Sev"/>
    <n v="10"/>
    <n v="2"/>
    <n v="2848"/>
    <n v="28480"/>
    <n v="5696"/>
    <n v="3778"/>
  </r>
  <r>
    <d v="2022-02-01T00:00:00"/>
    <x v="5"/>
    <s v="BG875"/>
    <n v="31"/>
    <s v="Patel Nagar"/>
    <n v="1"/>
    <x v="0"/>
    <n v="1851"/>
    <n v="4.5"/>
    <s v="Chatpata Dal"/>
    <n v="10"/>
    <n v="2"/>
    <n v="2694"/>
    <n v="26940"/>
    <n v="5388"/>
    <n v="3537"/>
  </r>
  <r>
    <d v="2022-03-01T00:00:00"/>
    <x v="3"/>
    <s v="FA610"/>
    <n v="26"/>
    <s v="Kalkaji"/>
    <n v="1"/>
    <x v="0"/>
    <n v="1570"/>
    <n v="4.5"/>
    <s v="Alu Bhujia"/>
    <n v="10"/>
    <n v="2"/>
    <n v="2738"/>
    <n v="27380"/>
    <n v="5476"/>
    <n v="3906"/>
  </r>
  <r>
    <d v="2022-07-01T00:00:00"/>
    <x v="0"/>
    <s v="GZ969"/>
    <n v="5"/>
    <s v="Mayur Vihar"/>
    <n v="4"/>
    <x v="1"/>
    <n v="1618"/>
    <n v="3"/>
    <s v="BANANA Wafers"/>
    <n v="40"/>
    <n v="5"/>
    <n v="2511"/>
    <n v="100440"/>
    <n v="12555"/>
    <n v="10937"/>
  </r>
  <r>
    <d v="2022-11-01T00:00:00"/>
    <x v="6"/>
    <s v="UR318"/>
    <n v="16"/>
    <s v="Kanjhawala"/>
    <n v="4"/>
    <x v="1"/>
    <n v="1796"/>
    <n v="3"/>
    <s v="Cham Cham"/>
    <n v="50"/>
    <n v="10"/>
    <n v="2640"/>
    <n v="132000"/>
    <n v="26400"/>
    <n v="24604"/>
  </r>
  <r>
    <d v="2022-01-01T00:00:00"/>
    <x v="8"/>
    <s v="JC386"/>
    <n v="33"/>
    <s v="Rajouri Garden"/>
    <n v="2"/>
    <x v="3"/>
    <n v="1683"/>
    <n v="1.5"/>
    <s v="Badam Halwa"/>
    <n v="50"/>
    <n v="10"/>
    <n v="2915"/>
    <n v="145750"/>
    <n v="29150"/>
    <n v="27467"/>
  </r>
  <r>
    <d v="2022-12-01T00:00:00"/>
    <x v="4"/>
    <s v="EV041"/>
    <n v="23"/>
    <s v="Mehrauli"/>
    <n v="1"/>
    <x v="0"/>
    <n v="1982"/>
    <n v="4.5"/>
    <s v="Bhelpuri"/>
    <n v="10"/>
    <n v="2"/>
    <n v="2919"/>
    <n v="29190"/>
    <n v="5838"/>
    <n v="3856"/>
  </r>
  <r>
    <d v="2022-04-01T00:00:00"/>
    <x v="7"/>
    <s v="DJ564"/>
    <n v="11"/>
    <s v="Model Town"/>
    <n v="4"/>
    <x v="1"/>
    <n v="1608"/>
    <n v="4.5"/>
    <s v="Coconut Soan Papdi"/>
    <n v="80"/>
    <n v="10"/>
    <n v="2952"/>
    <n v="236160"/>
    <n v="29520"/>
    <n v="27912"/>
  </r>
  <r>
    <d v="2022-05-01T00:00:00"/>
    <x v="9"/>
    <s v="VT182"/>
    <n v="18"/>
    <s v="Saraswati Vihar"/>
    <n v="3"/>
    <x v="2"/>
    <n v="1977"/>
    <n v="1.5"/>
    <s v="Bhujia Sev"/>
    <n v="10"/>
    <n v="2"/>
    <n v="2813"/>
    <n v="28130"/>
    <n v="5626"/>
    <n v="3649"/>
  </r>
  <r>
    <d v="2022-11-01T00:00:00"/>
    <x v="6"/>
    <s v="MP982"/>
    <n v="14"/>
    <s v="Seelampur"/>
    <n v="4"/>
    <x v="1"/>
    <n v="1656"/>
    <n v="3"/>
    <s v="Badam Halwa"/>
    <n v="50"/>
    <n v="10"/>
    <n v="2668"/>
    <n v="133400"/>
    <n v="26680"/>
    <n v="25024"/>
  </r>
  <r>
    <d v="2022-02-01T00:00:00"/>
    <x v="5"/>
    <s v="YJ198"/>
    <n v="13"/>
    <s v="Karawal Nagar"/>
    <n v="4"/>
    <x v="1"/>
    <n v="1793"/>
    <n v="4.5"/>
    <s v="Haldiram Dal Biji"/>
    <n v="10"/>
    <n v="2"/>
    <n v="2605"/>
    <n v="26050"/>
    <n v="5210"/>
    <n v="3417"/>
  </r>
  <r>
    <d v="2022-06-01T00:00:00"/>
    <x v="10"/>
    <s v="HL110"/>
    <n v="1"/>
    <s v="Civil Lines"/>
    <n v="4"/>
    <x v="1"/>
    <n v="1702"/>
    <n v="3"/>
    <s v="Chana Choor"/>
    <n v="10"/>
    <n v="2"/>
    <n v="2672"/>
    <n v="26720"/>
    <n v="5344"/>
    <n v="3642"/>
  </r>
  <r>
    <d v="2022-04-01T00:00:00"/>
    <x v="7"/>
    <s v="EY601"/>
    <n v="30"/>
    <s v="Najafgarh"/>
    <n v="2"/>
    <x v="3"/>
    <n v="1899"/>
    <n v="3"/>
    <s v="Cham Cham"/>
    <n v="50"/>
    <n v="10"/>
    <n v="2697"/>
    <n v="134850"/>
    <n v="26970"/>
    <n v="25071"/>
  </r>
  <r>
    <d v="2022-12-01T00:00:00"/>
    <x v="4"/>
    <s v="TG427"/>
    <n v="22"/>
    <s v="Hauz Khas"/>
    <n v="4"/>
    <x v="1"/>
    <n v="1882"/>
    <n v="4.5"/>
    <s v="Bhujia Sev"/>
    <n v="10"/>
    <n v="2"/>
    <n v="2530"/>
    <n v="25300"/>
    <n v="5060"/>
    <n v="3178"/>
  </r>
  <r>
    <d v="2022-07-01T00:00:00"/>
    <x v="0"/>
    <s v="DJ564"/>
    <n v="11"/>
    <s v="Model Town"/>
    <n v="4"/>
    <x v="1"/>
    <n v="1608"/>
    <n v="4.5"/>
    <s v="Bhujia Sev"/>
    <n v="10"/>
    <n v="2"/>
    <n v="2979"/>
    <n v="29790"/>
    <n v="5958"/>
    <n v="4350"/>
  </r>
  <r>
    <d v="2022-05-01T00:00:00"/>
    <x v="9"/>
    <s v="EN188"/>
    <n v="8"/>
    <s v="Delhi Cantonment"/>
    <n v="4"/>
    <x v="1"/>
    <n v="1848"/>
    <n v="4.5"/>
    <s v="Haldiram Dal Biji"/>
    <n v="10"/>
    <n v="2"/>
    <n v="2567"/>
    <n v="25670"/>
    <n v="5134"/>
    <n v="3286"/>
  </r>
  <r>
    <d v="2022-08-01T00:00:00"/>
    <x v="2"/>
    <s v="HL110"/>
    <n v="1"/>
    <s v="Civil Lines"/>
    <n v="4"/>
    <x v="1"/>
    <n v="1702"/>
    <n v="3"/>
    <s v="Diet Chiwda"/>
    <n v="10"/>
    <n v="2"/>
    <n v="2555"/>
    <n v="25550"/>
    <n v="5110"/>
    <n v="3408"/>
  </r>
  <r>
    <d v="2022-06-01T00:00:00"/>
    <x v="10"/>
    <s v="OX553"/>
    <n v="2"/>
    <s v="Karol Bagh"/>
    <n v="2"/>
    <x v="3"/>
    <n v="1981"/>
    <n v="1.5"/>
    <s v="Chatpata Dal"/>
    <n v="10"/>
    <n v="2"/>
    <n v="2709"/>
    <n v="27090"/>
    <n v="5418"/>
    <n v="3437"/>
  </r>
  <r>
    <d v="2022-10-01T00:00:00"/>
    <x v="1"/>
    <s v="MP982"/>
    <n v="14"/>
    <s v="Seelampur"/>
    <n v="4"/>
    <x v="1"/>
    <n v="1656"/>
    <n v="3"/>
    <s v="Coconut Soan Papdi"/>
    <n v="80"/>
    <n v="10"/>
    <n v="2719"/>
    <n v="217520"/>
    <n v="27190"/>
    <n v="25534"/>
  </r>
  <r>
    <d v="2022-12-01T00:00:00"/>
    <x v="4"/>
    <s v="IT754"/>
    <n v="20"/>
    <s v="Shahdara"/>
    <n v="4"/>
    <x v="1"/>
    <n v="1810"/>
    <n v="4.5"/>
    <s v="BANANA Wafers"/>
    <n v="40"/>
    <n v="5"/>
    <n v="2773"/>
    <n v="110920"/>
    <n v="13865"/>
    <n v="12055"/>
  </r>
  <r>
    <d v="2022-06-01T00:00:00"/>
    <x v="10"/>
    <s v="QB862"/>
    <n v="15"/>
    <s v="Yamuna Vihar"/>
    <n v="3"/>
    <x v="2"/>
    <n v="1583"/>
    <n v="3"/>
    <s v="Alu Bhujia"/>
    <n v="10"/>
    <n v="2"/>
    <n v="2593"/>
    <n v="25930"/>
    <n v="5186"/>
    <n v="3603"/>
  </r>
  <r>
    <d v="2022-08-01T00:00:00"/>
    <x v="2"/>
    <s v="TG427"/>
    <n v="22"/>
    <s v="Hauz Khas"/>
    <n v="4"/>
    <x v="1"/>
    <n v="1882"/>
    <n v="4.5"/>
    <s v="Chana Choor"/>
    <n v="10"/>
    <n v="2"/>
    <n v="2842"/>
    <n v="28420"/>
    <n v="5684"/>
    <n v="3802"/>
  </r>
  <r>
    <d v="2022-05-01T00:00:00"/>
    <x v="9"/>
    <s v="WS277"/>
    <n v="24"/>
    <s v="Saket"/>
    <n v="4"/>
    <x v="1"/>
    <n v="1835"/>
    <n v="4.5"/>
    <s v="Coconut Soan Papdi"/>
    <n v="80"/>
    <n v="10"/>
    <n v="2680"/>
    <n v="214400"/>
    <n v="26800"/>
    <n v="24965"/>
  </r>
  <r>
    <d v="2022-01-01T00:00:00"/>
    <x v="8"/>
    <s v="AI700"/>
    <n v="20"/>
    <s v="Shahdara"/>
    <n v="3"/>
    <x v="2"/>
    <n v="1644"/>
    <n v="4.5"/>
    <s v="Chana Choor"/>
    <n v="10"/>
    <n v="2"/>
    <n v="2590"/>
    <n v="25900"/>
    <n v="5180"/>
    <n v="3536"/>
  </r>
  <r>
    <d v="2022-02-01T00:00:00"/>
    <x v="5"/>
    <s v="YJ198"/>
    <n v="13"/>
    <s v="Karawal Nagar"/>
    <n v="4"/>
    <x v="1"/>
    <n v="1793"/>
    <n v="4.5"/>
    <s v="Cornflakes"/>
    <n v="10"/>
    <n v="2"/>
    <n v="2967"/>
    <n v="29670"/>
    <n v="5934"/>
    <n v="4141"/>
  </r>
  <r>
    <d v="2022-03-01T00:00:00"/>
    <x v="3"/>
    <s v="JW515"/>
    <n v="11"/>
    <s v="Model Town"/>
    <n v="1"/>
    <x v="0"/>
    <n v="1570"/>
    <n v="3"/>
    <s v="Bhavnagri Gathiya"/>
    <n v="20"/>
    <n v="2"/>
    <n v="2808"/>
    <n v="56160"/>
    <n v="5616"/>
    <n v="4046"/>
  </r>
  <r>
    <d v="2022-06-01T00:00:00"/>
    <x v="10"/>
    <s v="OV435"/>
    <n v="27"/>
    <s v="Sarita Vihar"/>
    <n v="1"/>
    <x v="0"/>
    <n v="1601"/>
    <n v="1.5"/>
    <s v="Bhavnagri Gathiya"/>
    <n v="20"/>
    <n v="2"/>
    <n v="2643"/>
    <n v="52860"/>
    <n v="5286"/>
    <n v="3685"/>
  </r>
  <r>
    <d v="2022-08-01T00:00:00"/>
    <x v="2"/>
    <s v="UH559"/>
    <n v="26"/>
    <s v="Kalkaji"/>
    <n v="1"/>
    <x v="0"/>
    <n v="1570"/>
    <n v="4.5"/>
    <s v="Diet Chiwda"/>
    <n v="10"/>
    <n v="2"/>
    <n v="2839"/>
    <n v="28390"/>
    <n v="5678"/>
    <n v="4108"/>
  </r>
  <r>
    <d v="2022-08-01T00:00:00"/>
    <x v="2"/>
    <s v="IT754"/>
    <n v="20"/>
    <s v="Shahdara"/>
    <n v="4"/>
    <x v="1"/>
    <n v="1810"/>
    <n v="4.5"/>
    <s v="Bhavnagri Gathiya"/>
    <n v="20"/>
    <n v="2"/>
    <n v="2793"/>
    <n v="55860"/>
    <n v="5586"/>
    <n v="3776"/>
  </r>
  <r>
    <d v="2022-05-01T00:00:00"/>
    <x v="9"/>
    <s v="RX554"/>
    <n v="20"/>
    <s v="Shahdara"/>
    <n v="1"/>
    <x v="0"/>
    <n v="1714"/>
    <n v="3"/>
    <s v="Bhujia Sev"/>
    <n v="10"/>
    <n v="2"/>
    <n v="2840"/>
    <n v="28400"/>
    <n v="5680"/>
    <n v="3966"/>
  </r>
  <r>
    <d v="2022-02-01T00:00:00"/>
    <x v="5"/>
    <s v="VI156"/>
    <n v="32"/>
    <s v="Punjabi Bagh"/>
    <n v="1"/>
    <x v="0"/>
    <n v="1975"/>
    <n v="3"/>
    <s v="All in One"/>
    <n v="10"/>
    <n v="2"/>
    <n v="2613"/>
    <n v="26130"/>
    <n v="5226"/>
    <n v="3251"/>
  </r>
  <r>
    <d v="2022-07-01T00:00:00"/>
    <x v="0"/>
    <s v="KP436"/>
    <n v="27"/>
    <s v="Sarita Vihar"/>
    <n v="3"/>
    <x v="2"/>
    <n v="1979"/>
    <n v="1.5"/>
    <s v="Chatpata Dal"/>
    <n v="10"/>
    <n v="2"/>
    <n v="2975"/>
    <n v="29750"/>
    <n v="5950"/>
    <n v="3971"/>
  </r>
  <r>
    <d v="2022-08-01T00:00:00"/>
    <x v="2"/>
    <s v="MI649"/>
    <n v="20"/>
    <s v="Shahdara"/>
    <n v="2"/>
    <x v="3"/>
    <n v="1924"/>
    <n v="3"/>
    <s v="Chana Nut"/>
    <n v="10"/>
    <n v="2"/>
    <n v="2919"/>
    <n v="29190"/>
    <n v="5838"/>
    <n v="3914"/>
  </r>
  <r>
    <d v="2022-02-01T00:00:00"/>
    <x v="5"/>
    <s v="FA610"/>
    <n v="26"/>
    <s v="Kalkaji"/>
    <n v="1"/>
    <x v="0"/>
    <n v="1570"/>
    <n v="4.5"/>
    <s v="Chana Nut"/>
    <n v="10"/>
    <n v="2"/>
    <n v="2765"/>
    <n v="27650"/>
    <n v="5530"/>
    <n v="3960"/>
  </r>
  <r>
    <d v="2022-09-01T00:00:00"/>
    <x v="11"/>
    <s v="YA192"/>
    <n v="31"/>
    <s v="Patel Nagar"/>
    <n v="1"/>
    <x v="0"/>
    <n v="1851"/>
    <n v="4.5"/>
    <s v="All in One"/>
    <n v="10"/>
    <n v="2"/>
    <n v="2522"/>
    <n v="25220"/>
    <n v="5044"/>
    <n v="3193"/>
  </r>
  <r>
    <d v="2022-11-01T00:00:00"/>
    <x v="6"/>
    <s v="HL110"/>
    <n v="1"/>
    <s v="Civil Lines"/>
    <n v="4"/>
    <x v="1"/>
    <n v="1702"/>
    <n v="3"/>
    <s v="Mast Chaat Namkeen"/>
    <n v="20"/>
    <n v="2"/>
    <n v="2819"/>
    <n v="56380"/>
    <n v="5638"/>
    <n v="3936"/>
  </r>
  <r>
    <d v="2022-06-01T00:00:00"/>
    <x v="10"/>
    <s v="RX554"/>
    <n v="20"/>
    <s v="Shahdara"/>
    <n v="1"/>
    <x v="0"/>
    <n v="1714"/>
    <n v="3"/>
    <s v="Coconut Soan Papdi"/>
    <n v="80"/>
    <n v="10"/>
    <n v="2992"/>
    <n v="239360"/>
    <n v="29920"/>
    <n v="28206"/>
  </r>
  <r>
    <d v="2022-01-01T00:00:00"/>
    <x v="8"/>
    <s v="FJ656"/>
    <n v="29"/>
    <s v="Kapashera"/>
    <n v="4"/>
    <x v="1"/>
    <n v="1918"/>
    <n v="3"/>
    <s v="Chana Choor"/>
    <n v="10"/>
    <n v="2"/>
    <n v="2720"/>
    <n v="27200"/>
    <n v="5440"/>
    <n v="3522"/>
  </r>
  <r>
    <d v="2022-05-01T00:00:00"/>
    <x v="9"/>
    <s v="GC839"/>
    <n v="24"/>
    <s v="Saket"/>
    <n v="4"/>
    <x v="1"/>
    <n v="1835"/>
    <n v="4.5"/>
    <s v="BANANA Wafers"/>
    <n v="40"/>
    <n v="5"/>
    <n v="2700"/>
    <n v="108000"/>
    <n v="13500"/>
    <n v="11665"/>
  </r>
  <r>
    <d v="2022-06-01T00:00:00"/>
    <x v="10"/>
    <s v="MX705"/>
    <n v="17"/>
    <s v="Rohini"/>
    <n v="2"/>
    <x v="3"/>
    <n v="1655"/>
    <n v="3"/>
    <s v="Diet Chiwda"/>
    <n v="10"/>
    <n v="2"/>
    <n v="2998"/>
    <n v="29980"/>
    <n v="5996"/>
    <n v="4341"/>
  </r>
  <r>
    <d v="2022-11-01T00:00:00"/>
    <x v="6"/>
    <s v="GQ303"/>
    <n v="22"/>
    <s v="Hauz Khas"/>
    <n v="4"/>
    <x v="1"/>
    <n v="1882"/>
    <n v="4.5"/>
    <s v="Cham Cham"/>
    <n v="50"/>
    <n v="10"/>
    <n v="2985"/>
    <n v="149250"/>
    <n v="29850"/>
    <n v="27968"/>
  </r>
  <r>
    <d v="2022-12-01T00:00:00"/>
    <x v="4"/>
    <s v="VA590"/>
    <n v="16"/>
    <s v="Kanjhawala"/>
    <n v="4"/>
    <x v="1"/>
    <n v="1796"/>
    <n v="3"/>
    <s v="Cham Cham"/>
    <n v="50"/>
    <n v="10"/>
    <n v="2776"/>
    <n v="138800"/>
    <n v="27760"/>
    <n v="25964"/>
  </r>
  <r>
    <d v="2022-08-01T00:00:00"/>
    <x v="2"/>
    <s v="QN168"/>
    <n v="25"/>
    <s v="Defence Colony"/>
    <n v="4"/>
    <x v="1"/>
    <n v="1669"/>
    <n v="4.5"/>
    <s v="Cham Cham"/>
    <n v="50"/>
    <n v="10"/>
    <n v="2968"/>
    <n v="148400"/>
    <n v="29680"/>
    <n v="28011"/>
  </r>
  <r>
    <d v="2022-06-01T00:00:00"/>
    <x v="10"/>
    <s v="DG149"/>
    <n v="17"/>
    <s v="Rohini"/>
    <n v="4"/>
    <x v="1"/>
    <n v="1673"/>
    <n v="3"/>
    <s v="Chana Cracker"/>
    <n v="10"/>
    <n v="2"/>
    <n v="2931"/>
    <n v="29310"/>
    <n v="5862"/>
    <n v="4189"/>
  </r>
  <r>
    <d v="2022-10-01T00:00:00"/>
    <x v="1"/>
    <s v="FT835"/>
    <n v="6"/>
    <s v="Preet Vihar"/>
    <n v="3"/>
    <x v="2"/>
    <n v="1891"/>
    <n v="4.5"/>
    <s v="Bhelpuri"/>
    <n v="10"/>
    <n v="2"/>
    <n v="2761"/>
    <n v="27610"/>
    <n v="5522"/>
    <n v="3631"/>
  </r>
  <r>
    <d v="2022-09-01T00:00:00"/>
    <x v="11"/>
    <s v="MP982"/>
    <n v="14"/>
    <s v="Seelampur"/>
    <n v="4"/>
    <x v="1"/>
    <n v="1656"/>
    <n v="3"/>
    <s v="Cornflakes"/>
    <n v="10"/>
    <n v="2"/>
    <n v="2613"/>
    <n v="26130"/>
    <n v="5226"/>
    <n v="3570"/>
  </r>
  <r>
    <d v="2022-06-01T00:00:00"/>
    <x v="10"/>
    <s v="DJ564"/>
    <n v="11"/>
    <s v="Model Town"/>
    <n v="4"/>
    <x v="1"/>
    <n v="1608"/>
    <n v="4.5"/>
    <s v="Chocolate Soan Papdi"/>
    <n v="100"/>
    <n v="20"/>
    <n v="2871"/>
    <n v="287100"/>
    <n v="57420"/>
    <n v="55812"/>
  </r>
  <r>
    <d v="2022-08-01T00:00:00"/>
    <x v="2"/>
    <s v="XD339"/>
    <n v="5"/>
    <s v="Mayur Vihar"/>
    <n v="4"/>
    <x v="1"/>
    <n v="1618"/>
    <n v="3"/>
    <s v="Bhavnagri Gathiya"/>
    <n v="20"/>
    <n v="2"/>
    <n v="2822"/>
    <n v="56440"/>
    <n v="5644"/>
    <n v="4026"/>
  </r>
  <r>
    <d v="2022-08-01T00:00:00"/>
    <x v="2"/>
    <s v="CO241"/>
    <n v="21"/>
    <s v="Vivek Vihar"/>
    <n v="2"/>
    <x v="3"/>
    <n v="1677"/>
    <n v="1.5"/>
    <s v="Cham Cham"/>
    <n v="50"/>
    <n v="10"/>
    <n v="2973"/>
    <n v="148650"/>
    <n v="29730"/>
    <n v="28053"/>
  </r>
  <r>
    <d v="2022-03-01T00:00:00"/>
    <x v="3"/>
    <s v="IS228"/>
    <n v="17"/>
    <s v="Rohini"/>
    <n v="4"/>
    <x v="1"/>
    <n v="1673"/>
    <n v="3"/>
    <s v="All in One"/>
    <n v="10"/>
    <n v="2"/>
    <n v="2643"/>
    <n v="26430"/>
    <n v="5286"/>
    <n v="3613"/>
  </r>
  <r>
    <d v="2022-01-01T00:00:00"/>
    <x v="8"/>
    <s v="UN907"/>
    <n v="30"/>
    <s v="Najafgarh"/>
    <n v="2"/>
    <x v="3"/>
    <n v="1899"/>
    <n v="3"/>
    <s v="Mast Chaat Namkeen"/>
    <n v="20"/>
    <n v="2"/>
    <n v="2645"/>
    <n v="52900"/>
    <n v="5290"/>
    <n v="3391"/>
  </r>
  <r>
    <d v="2022-04-01T00:00:00"/>
    <x v="7"/>
    <s v="YU523"/>
    <n v="2"/>
    <s v="Karol Bagh"/>
    <n v="1"/>
    <x v="0"/>
    <n v="1686"/>
    <n v="4.5"/>
    <s v="Diet Chiwda"/>
    <n v="10"/>
    <n v="2"/>
    <n v="2536"/>
    <n v="25360"/>
    <n v="5072"/>
    <n v="3386"/>
  </r>
  <r>
    <d v="2022-05-01T00:00:00"/>
    <x v="9"/>
    <s v="ZS213"/>
    <n v="12"/>
    <s v="Narela"/>
    <n v="2"/>
    <x v="3"/>
    <n v="1830"/>
    <n v="3"/>
    <s v="Chatpata Dal"/>
    <n v="10"/>
    <n v="2"/>
    <n v="2908"/>
    <n v="29080"/>
    <n v="5816"/>
    <n v="3986"/>
  </r>
  <r>
    <d v="2022-01-01T00:00:00"/>
    <x v="8"/>
    <s v="QW472"/>
    <n v="18"/>
    <s v="Saraswati Vihar"/>
    <n v="1"/>
    <x v="0"/>
    <n v="1718"/>
    <n v="3"/>
    <s v="Chatpata Dal"/>
    <n v="10"/>
    <n v="2"/>
    <n v="2606"/>
    <n v="26060"/>
    <n v="5212"/>
    <n v="3494"/>
  </r>
  <r>
    <d v="2022-02-01T00:00:00"/>
    <x v="5"/>
    <s v="XQ245"/>
    <n v="19"/>
    <s v="Seemapuri"/>
    <n v="1"/>
    <x v="0"/>
    <n v="1694"/>
    <n v="4.5"/>
    <s v="All in One"/>
    <n v="10"/>
    <n v="2"/>
    <n v="2663"/>
    <n v="26630"/>
    <n v="5326"/>
    <n v="3632"/>
  </r>
  <r>
    <d v="2022-02-01T00:00:00"/>
    <x v="5"/>
    <s v="OV435"/>
    <n v="27"/>
    <s v="Sarita Vihar"/>
    <n v="1"/>
    <x v="0"/>
    <n v="1601"/>
    <n v="1.5"/>
    <s v="Chana Cracker"/>
    <n v="10"/>
    <n v="2"/>
    <n v="2739"/>
    <n v="27390"/>
    <n v="5478"/>
    <n v="3877"/>
  </r>
  <r>
    <d v="2022-09-01T00:00:00"/>
    <x v="11"/>
    <s v="EV041"/>
    <n v="23"/>
    <s v="Mehrauli"/>
    <n v="1"/>
    <x v="0"/>
    <n v="1982"/>
    <n v="4.5"/>
    <s v="Chana Choor"/>
    <n v="10"/>
    <n v="2"/>
    <n v="2512"/>
    <n v="25120"/>
    <n v="5024"/>
    <n v="3042"/>
  </r>
  <r>
    <d v="2022-10-01T00:00:00"/>
    <x v="1"/>
    <s v="FJ656"/>
    <n v="29"/>
    <s v="Kapashera"/>
    <n v="4"/>
    <x v="1"/>
    <n v="1918"/>
    <n v="3"/>
    <s v="Diet Chiwda"/>
    <n v="10"/>
    <n v="2"/>
    <n v="2637"/>
    <n v="26370"/>
    <n v="5274"/>
    <n v="3356"/>
  </r>
  <r>
    <d v="2022-03-01T00:00:00"/>
    <x v="3"/>
    <s v="ES767"/>
    <n v="5"/>
    <s v="Mayur Vihar"/>
    <n v="3"/>
    <x v="2"/>
    <n v="1968"/>
    <n v="4.5"/>
    <s v="Cornflakes"/>
    <n v="10"/>
    <n v="2"/>
    <n v="2926"/>
    <n v="29260"/>
    <n v="5852"/>
    <n v="3884"/>
  </r>
  <r>
    <d v="2022-08-01T00:00:00"/>
    <x v="2"/>
    <s v="WS277"/>
    <n v="24"/>
    <s v="Saket"/>
    <n v="4"/>
    <x v="1"/>
    <n v="1835"/>
    <n v="4.5"/>
    <s v="Bhujia Sev"/>
    <n v="10"/>
    <n v="2"/>
    <n v="2564"/>
    <n v="25640"/>
    <n v="5128"/>
    <n v="3293"/>
  </r>
  <r>
    <d v="2022-08-01T00:00:00"/>
    <x v="2"/>
    <s v="FJ656"/>
    <n v="29"/>
    <s v="Kapashera"/>
    <n v="4"/>
    <x v="1"/>
    <n v="1918"/>
    <n v="3"/>
    <s v="Bhujia Sev"/>
    <n v="10"/>
    <n v="2"/>
    <n v="2972"/>
    <n v="29720"/>
    <n v="5944"/>
    <n v="4026"/>
  </r>
  <r>
    <d v="2022-09-01T00:00:00"/>
    <x v="11"/>
    <s v="EV041"/>
    <n v="23"/>
    <s v="Mehrauli"/>
    <n v="1"/>
    <x v="0"/>
    <n v="1982"/>
    <n v="4.5"/>
    <s v="Coconut Soan Papdi"/>
    <n v="80"/>
    <n v="10"/>
    <n v="2810"/>
    <n v="224800"/>
    <n v="28100"/>
    <n v="26118"/>
  </r>
  <r>
    <d v="2022-10-01T00:00:00"/>
    <x v="1"/>
    <s v="UH559"/>
    <n v="26"/>
    <s v="Kalkaji"/>
    <n v="1"/>
    <x v="0"/>
    <n v="1570"/>
    <n v="4.5"/>
    <s v="Chocolate Soan Papdi"/>
    <n v="100"/>
    <n v="20"/>
    <n v="2668"/>
    <n v="266800"/>
    <n v="53360"/>
    <n v="51790"/>
  </r>
  <r>
    <d v="2022-04-01T00:00:00"/>
    <x v="7"/>
    <s v="DC817"/>
    <n v="31"/>
    <s v="Patel Nagar"/>
    <n v="2"/>
    <x v="3"/>
    <n v="1789"/>
    <n v="1.5"/>
    <s v="Mast Chaat Namkeen"/>
    <n v="20"/>
    <n v="2"/>
    <n v="2707"/>
    <n v="54140"/>
    <n v="5414"/>
    <n v="3625"/>
  </r>
  <r>
    <d v="2022-11-01T00:00:00"/>
    <x v="6"/>
    <s v="DJ564"/>
    <n v="11"/>
    <s v="Model Town"/>
    <n v="4"/>
    <x v="1"/>
    <n v="1608"/>
    <n v="4.5"/>
    <s v="Bhavnagri Gathiya"/>
    <n v="20"/>
    <n v="2"/>
    <n v="2999"/>
    <n v="59980"/>
    <n v="5998"/>
    <n v="4390"/>
  </r>
  <r>
    <d v="2022-06-01T00:00:00"/>
    <x v="10"/>
    <s v="IJ768"/>
    <n v="23"/>
    <s v="Mehrauli"/>
    <n v="3"/>
    <x v="2"/>
    <n v="1640"/>
    <n v="3"/>
    <s v="Bhelpuri"/>
    <n v="10"/>
    <n v="2"/>
    <n v="2589"/>
    <n v="25890"/>
    <n v="5178"/>
    <n v="3538"/>
  </r>
  <r>
    <d v="2022-12-01T00:00:00"/>
    <x v="4"/>
    <s v="AI700"/>
    <n v="20"/>
    <s v="Shahdara"/>
    <n v="3"/>
    <x v="2"/>
    <n v="1644"/>
    <n v="4.5"/>
    <s v="BANANA Wafers"/>
    <n v="40"/>
    <n v="5"/>
    <n v="2788"/>
    <n v="111520"/>
    <n v="13940"/>
    <n v="12296"/>
  </r>
  <r>
    <d v="2022-07-01T00:00:00"/>
    <x v="0"/>
    <s v="BG875"/>
    <n v="31"/>
    <s v="Patel Nagar"/>
    <n v="1"/>
    <x v="0"/>
    <n v="1851"/>
    <n v="4.5"/>
    <s v="Cornflakes"/>
    <n v="10"/>
    <n v="2"/>
    <n v="2652"/>
    <n v="26520"/>
    <n v="5304"/>
    <n v="3453"/>
  </r>
  <r>
    <d v="2022-06-01T00:00:00"/>
    <x v="10"/>
    <s v="GO796"/>
    <n v="12"/>
    <s v="Narela"/>
    <n v="4"/>
    <x v="1"/>
    <n v="1981"/>
    <n v="1.5"/>
    <s v="Alu Bhujia"/>
    <n v="10"/>
    <n v="2"/>
    <n v="2599"/>
    <n v="25990"/>
    <n v="5198"/>
    <n v="3217"/>
  </r>
  <r>
    <d v="2022-10-01T00:00:00"/>
    <x v="1"/>
    <s v="YA192"/>
    <n v="31"/>
    <s v="Patel Nagar"/>
    <n v="1"/>
    <x v="0"/>
    <n v="1851"/>
    <n v="4.5"/>
    <s v="BANANA Wafers"/>
    <n v="40"/>
    <n v="5"/>
    <n v="2558"/>
    <n v="102320"/>
    <n v="12790"/>
    <n v="10939"/>
  </r>
  <r>
    <d v="2022-08-01T00:00:00"/>
    <x v="2"/>
    <s v="QB862"/>
    <n v="15"/>
    <s v="Yamuna Vihar"/>
    <n v="3"/>
    <x v="2"/>
    <n v="1583"/>
    <n v="3"/>
    <s v="Cham Cham"/>
    <n v="50"/>
    <n v="10"/>
    <n v="2553"/>
    <n v="127650"/>
    <n v="25530"/>
    <n v="23947"/>
  </r>
  <r>
    <d v="2022-10-01T00:00:00"/>
    <x v="1"/>
    <s v="DE084"/>
    <n v="7"/>
    <s v="Chanakyapuri"/>
    <n v="3"/>
    <x v="2"/>
    <n v="1758"/>
    <n v="1.5"/>
    <s v="Mast Chaat Namkeen"/>
    <n v="20"/>
    <n v="2"/>
    <n v="2878"/>
    <n v="57560"/>
    <n v="5756"/>
    <n v="3998"/>
  </r>
  <r>
    <d v="2022-08-01T00:00:00"/>
    <x v="2"/>
    <s v="CU634"/>
    <n v="32"/>
    <s v="Punjabi Bagh"/>
    <n v="2"/>
    <x v="3"/>
    <n v="1535"/>
    <n v="3"/>
    <s v="Haldiram Dal Biji"/>
    <n v="10"/>
    <n v="2"/>
    <n v="2649"/>
    <n v="26490"/>
    <n v="5298"/>
    <n v="3763"/>
  </r>
  <r>
    <d v="2022-10-01T00:00:00"/>
    <x v="1"/>
    <s v="UR318"/>
    <n v="16"/>
    <s v="Kanjhawala"/>
    <n v="4"/>
    <x v="1"/>
    <n v="1796"/>
    <n v="3"/>
    <s v="Mast Chaat Namkeen"/>
    <n v="20"/>
    <n v="2"/>
    <n v="2504"/>
    <n v="50080"/>
    <n v="5008"/>
    <n v="3212"/>
  </r>
  <r>
    <d v="2022-01-01T00:00:00"/>
    <x v="8"/>
    <s v="LL698"/>
    <n v="4"/>
    <s v="Gandhi Nagar"/>
    <n v="2"/>
    <x v="3"/>
    <n v="1958"/>
    <n v="1.5"/>
    <s v="BANANA Wafers"/>
    <n v="40"/>
    <n v="5"/>
    <n v="2875"/>
    <n v="115000"/>
    <n v="14375"/>
    <n v="12417"/>
  </r>
  <r>
    <d v="2022-06-01T00:00:00"/>
    <x v="10"/>
    <s v="GC839"/>
    <n v="24"/>
    <s v="Saket"/>
    <n v="4"/>
    <x v="1"/>
    <n v="1835"/>
    <n v="4.5"/>
    <s v="Chatpata Dal"/>
    <n v="10"/>
    <n v="2"/>
    <n v="2816"/>
    <n v="28160"/>
    <n v="5632"/>
    <n v="3797"/>
  </r>
  <r>
    <d v="2022-02-01T00:00:00"/>
    <x v="5"/>
    <s v="DG149"/>
    <n v="17"/>
    <s v="Rohini"/>
    <n v="4"/>
    <x v="1"/>
    <n v="1673"/>
    <n v="3"/>
    <s v="Badam Halwa"/>
    <n v="50"/>
    <n v="10"/>
    <n v="2544"/>
    <n v="127200"/>
    <n v="25440"/>
    <n v="23767"/>
  </r>
  <r>
    <d v="2022-01-01T00:00:00"/>
    <x v="8"/>
    <s v="DC817"/>
    <n v="31"/>
    <s v="Patel Nagar"/>
    <n v="2"/>
    <x v="3"/>
    <n v="1789"/>
    <n v="1.5"/>
    <s v="Cornflakes"/>
    <n v="10"/>
    <n v="2"/>
    <n v="2579"/>
    <n v="25790"/>
    <n v="5158"/>
    <n v="3369"/>
  </r>
  <r>
    <d v="2022-01-01T00:00:00"/>
    <x v="8"/>
    <s v="IS228"/>
    <n v="17"/>
    <s v="Rohini"/>
    <n v="4"/>
    <x v="1"/>
    <n v="1673"/>
    <n v="3"/>
    <s v="Chana Cracker"/>
    <n v="10"/>
    <n v="2"/>
    <n v="2530"/>
    <n v="25300"/>
    <n v="5060"/>
    <n v="3387"/>
  </r>
  <r>
    <d v="2022-10-01T00:00:00"/>
    <x v="1"/>
    <s v="FT835"/>
    <n v="6"/>
    <s v="Preet Vihar"/>
    <n v="3"/>
    <x v="2"/>
    <n v="1891"/>
    <n v="4.5"/>
    <s v="Chana Nut"/>
    <n v="10"/>
    <n v="2"/>
    <n v="2886"/>
    <n v="28860"/>
    <n v="5772"/>
    <n v="3881"/>
  </r>
  <r>
    <d v="2022-05-01T00:00:00"/>
    <x v="9"/>
    <s v="DG149"/>
    <n v="17"/>
    <s v="Rohini"/>
    <n v="4"/>
    <x v="1"/>
    <n v="1673"/>
    <n v="3"/>
    <s v="Chana Choor"/>
    <n v="10"/>
    <n v="2"/>
    <n v="2985"/>
    <n v="29850"/>
    <n v="5970"/>
    <n v="4297"/>
  </r>
  <r>
    <d v="2022-05-01T00:00:00"/>
    <x v="9"/>
    <s v="IS228"/>
    <n v="17"/>
    <s v="Rohini"/>
    <n v="4"/>
    <x v="1"/>
    <n v="1673"/>
    <n v="3"/>
    <s v="Chocolate Soan Papdi"/>
    <n v="100"/>
    <n v="20"/>
    <n v="2844"/>
    <n v="284400"/>
    <n v="56880"/>
    <n v="55207"/>
  </r>
  <r>
    <d v="2022-11-01T00:00:00"/>
    <x v="6"/>
    <s v="MI649"/>
    <n v="20"/>
    <s v="Shahdara"/>
    <n v="2"/>
    <x v="3"/>
    <n v="1924"/>
    <n v="3"/>
    <s v="Bhujia Sev"/>
    <n v="10"/>
    <n v="2"/>
    <n v="2944"/>
    <n v="29440"/>
    <n v="5888"/>
    <n v="3964"/>
  </r>
  <r>
    <d v="2022-08-01T00:00:00"/>
    <x v="2"/>
    <s v="UN907"/>
    <n v="30"/>
    <s v="Najafgarh"/>
    <n v="2"/>
    <x v="3"/>
    <n v="1899"/>
    <n v="3"/>
    <s v="Bhavnagri Gathiya"/>
    <n v="20"/>
    <n v="2"/>
    <n v="2769"/>
    <n v="55380"/>
    <n v="5538"/>
    <n v="3639"/>
  </r>
  <r>
    <d v="2022-12-01T00:00:00"/>
    <x v="4"/>
    <s v="EN188"/>
    <n v="8"/>
    <s v="Delhi Cantonment"/>
    <n v="4"/>
    <x v="1"/>
    <n v="1848"/>
    <n v="4.5"/>
    <s v="BANANA Wafers"/>
    <n v="40"/>
    <n v="5"/>
    <n v="2501"/>
    <n v="100040"/>
    <n v="12505"/>
    <n v="10657"/>
  </r>
  <r>
    <d v="2022-09-01T00:00:00"/>
    <x v="11"/>
    <s v="PT226"/>
    <n v="4"/>
    <s v="Gandhi Nagar"/>
    <n v="2"/>
    <x v="3"/>
    <n v="1958"/>
    <n v="1.5"/>
    <s v="Coconut Soan Papdi"/>
    <n v="80"/>
    <n v="10"/>
    <n v="2861"/>
    <n v="228880"/>
    <n v="28610"/>
    <n v="26652"/>
  </r>
  <r>
    <d v="2022-06-01T00:00:00"/>
    <x v="10"/>
    <s v="ZX502"/>
    <n v="23"/>
    <s v="Mehrauli"/>
    <n v="1"/>
    <x v="0"/>
    <n v="1982"/>
    <n v="4.5"/>
    <s v="Chana Choor"/>
    <n v="10"/>
    <n v="2"/>
    <n v="2965"/>
    <n v="29650"/>
    <n v="5930"/>
    <n v="3948"/>
  </r>
  <r>
    <d v="2022-12-01T00:00:00"/>
    <x v="4"/>
    <s v="TQ689"/>
    <n v="23"/>
    <s v="Mehrauli"/>
    <n v="2"/>
    <x v="3"/>
    <n v="1672"/>
    <n v="4.5"/>
    <s v="All in One"/>
    <n v="10"/>
    <n v="2"/>
    <n v="2805"/>
    <n v="28050"/>
    <n v="5610"/>
    <n v="3938"/>
  </r>
  <r>
    <d v="2022-06-01T00:00:00"/>
    <x v="10"/>
    <s v="GW204"/>
    <n v="11"/>
    <s v="Model Town"/>
    <n v="4"/>
    <x v="1"/>
    <n v="1608"/>
    <n v="4.5"/>
    <s v="Chatpata Dal"/>
    <n v="10"/>
    <n v="2"/>
    <n v="2515"/>
    <n v="25150"/>
    <n v="5030"/>
    <n v="3422"/>
  </r>
  <r>
    <d v="2022-10-01T00:00:00"/>
    <x v="1"/>
    <s v="QB862"/>
    <n v="15"/>
    <s v="Yamuna Vihar"/>
    <n v="3"/>
    <x v="2"/>
    <n v="1583"/>
    <n v="3"/>
    <s v="Bhelpuri"/>
    <n v="10"/>
    <n v="2"/>
    <n v="2892"/>
    <n v="28920"/>
    <n v="5784"/>
    <n v="4201"/>
  </r>
  <r>
    <d v="2022-05-01T00:00:00"/>
    <x v="9"/>
    <s v="GQ303"/>
    <n v="22"/>
    <s v="Hauz Khas"/>
    <n v="4"/>
    <x v="1"/>
    <n v="1882"/>
    <n v="4.5"/>
    <s v="Bhujia Sev"/>
    <n v="10"/>
    <n v="2"/>
    <n v="2540"/>
    <n v="25400"/>
    <n v="5080"/>
    <n v="3198"/>
  </r>
  <r>
    <d v="2022-09-01T00:00:00"/>
    <x v="11"/>
    <s v="FT835"/>
    <n v="6"/>
    <s v="Preet Vihar"/>
    <n v="3"/>
    <x v="2"/>
    <n v="1891"/>
    <n v="4.5"/>
    <s v="Chana Choor"/>
    <n v="10"/>
    <n v="2"/>
    <n v="2750"/>
    <n v="27500"/>
    <n v="5500"/>
    <n v="3609"/>
  </r>
  <r>
    <d v="2022-08-01T00:00:00"/>
    <x v="2"/>
    <s v="UR318"/>
    <n v="16"/>
    <s v="Kanjhawala"/>
    <n v="4"/>
    <x v="1"/>
    <n v="1796"/>
    <n v="3"/>
    <s v="Badam Halwa"/>
    <n v="50"/>
    <n v="10"/>
    <n v="2621"/>
    <n v="131050"/>
    <n v="26210"/>
    <n v="24414"/>
  </r>
  <r>
    <d v="2022-02-01T00:00:00"/>
    <x v="5"/>
    <s v="UR318"/>
    <n v="16"/>
    <s v="Kanjhawala"/>
    <n v="4"/>
    <x v="1"/>
    <n v="1796"/>
    <n v="3"/>
    <s v="Bhelpuri"/>
    <n v="10"/>
    <n v="2"/>
    <n v="2707"/>
    <n v="27070"/>
    <n v="5414"/>
    <n v="3618"/>
  </r>
  <r>
    <d v="2022-07-01T00:00:00"/>
    <x v="0"/>
    <s v="TQ689"/>
    <n v="23"/>
    <s v="Mehrauli"/>
    <n v="2"/>
    <x v="3"/>
    <n v="1672"/>
    <n v="4.5"/>
    <s v="Cham Cham"/>
    <n v="50"/>
    <n v="10"/>
    <n v="2557"/>
    <n v="127850"/>
    <n v="25570"/>
    <n v="23898"/>
  </r>
  <r>
    <d v="2022-03-01T00:00:00"/>
    <x v="3"/>
    <s v="PT226"/>
    <n v="4"/>
    <s v="Gandhi Nagar"/>
    <n v="2"/>
    <x v="3"/>
    <n v="1958"/>
    <n v="1.5"/>
    <s v="Bhelpuri"/>
    <n v="10"/>
    <n v="2"/>
    <n v="2955"/>
    <n v="29550"/>
    <n v="5910"/>
    <n v="3952"/>
  </r>
  <r>
    <d v="2022-01-01T00:00:00"/>
    <x v="8"/>
    <s v="OX553"/>
    <n v="2"/>
    <s v="Karol Bagh"/>
    <n v="2"/>
    <x v="3"/>
    <n v="1981"/>
    <n v="1.5"/>
    <s v="Coconut Soan Papdi"/>
    <n v="80"/>
    <n v="10"/>
    <n v="2661"/>
    <n v="212880"/>
    <n v="26610"/>
    <n v="24629"/>
  </r>
  <r>
    <d v="2022-12-01T00:00:00"/>
    <x v="4"/>
    <s v="HL110"/>
    <n v="1"/>
    <s v="Civil Lines"/>
    <n v="4"/>
    <x v="1"/>
    <n v="1702"/>
    <n v="3"/>
    <s v="Badam Halwa"/>
    <n v="50"/>
    <n v="10"/>
    <n v="2899"/>
    <n v="144950"/>
    <n v="28990"/>
    <n v="27288"/>
  </r>
  <r>
    <d v="2022-09-01T00:00:00"/>
    <x v="11"/>
    <s v="HL110"/>
    <n v="1"/>
    <s v="Civil Lines"/>
    <n v="4"/>
    <x v="1"/>
    <n v="1702"/>
    <n v="3"/>
    <s v="Bhavnagri Gathiya"/>
    <n v="20"/>
    <n v="2"/>
    <n v="2665"/>
    <n v="53300"/>
    <n v="5330"/>
    <n v="3628"/>
  </r>
  <r>
    <d v="2022-07-01T00:00:00"/>
    <x v="0"/>
    <s v="EV041"/>
    <n v="23"/>
    <s v="Mehrauli"/>
    <n v="1"/>
    <x v="0"/>
    <n v="1982"/>
    <n v="4.5"/>
    <s v="All in One"/>
    <n v="10"/>
    <n v="2"/>
    <n v="2504"/>
    <n v="25040"/>
    <n v="5008"/>
    <n v="3026"/>
  </r>
  <r>
    <d v="2022-08-01T00:00:00"/>
    <x v="2"/>
    <s v="AU865"/>
    <n v="18"/>
    <s v="Saraswati Vihar"/>
    <n v="2"/>
    <x v="3"/>
    <n v="1776"/>
    <n v="4.5"/>
    <s v="Chatpata Dal"/>
    <n v="10"/>
    <n v="2"/>
    <n v="2622"/>
    <n v="26220"/>
    <n v="5244"/>
    <n v="3468"/>
  </r>
  <r>
    <d v="2022-01-01T00:00:00"/>
    <x v="8"/>
    <s v="YF370"/>
    <n v="25"/>
    <s v="Defence Colony"/>
    <n v="1"/>
    <x v="0"/>
    <n v="1897"/>
    <n v="3"/>
    <s v="All in One"/>
    <n v="10"/>
    <n v="2"/>
    <n v="2890"/>
    <n v="28900"/>
    <n v="5780"/>
    <n v="3883"/>
  </r>
  <r>
    <d v="2022-05-01T00:00:00"/>
    <x v="9"/>
    <s v="SS848"/>
    <n v="15"/>
    <s v="Yamuna Vihar"/>
    <n v="1"/>
    <x v="0"/>
    <n v="1925"/>
    <n v="3"/>
    <s v="Alu Bhujia"/>
    <n v="10"/>
    <n v="2"/>
    <n v="2806"/>
    <n v="28060"/>
    <n v="5612"/>
    <n v="3687"/>
  </r>
  <r>
    <d v="2022-04-01T00:00:00"/>
    <x v="7"/>
    <s v="BG875"/>
    <n v="31"/>
    <s v="Patel Nagar"/>
    <n v="1"/>
    <x v="0"/>
    <n v="1851"/>
    <n v="4.5"/>
    <s v="Alu Bhujia"/>
    <n v="10"/>
    <n v="2"/>
    <n v="2529"/>
    <n v="25290"/>
    <n v="5058"/>
    <n v="3207"/>
  </r>
  <r>
    <d v="2022-07-01T00:00:00"/>
    <x v="0"/>
    <s v="DC817"/>
    <n v="31"/>
    <s v="Patel Nagar"/>
    <n v="2"/>
    <x v="3"/>
    <n v="1789"/>
    <n v="1.5"/>
    <s v="Bhelpuri"/>
    <n v="10"/>
    <n v="2"/>
    <n v="2522"/>
    <n v="25220"/>
    <n v="5044"/>
    <n v="3255"/>
  </r>
  <r>
    <d v="2022-01-01T00:00:00"/>
    <x v="8"/>
    <s v="XG208"/>
    <n v="32"/>
    <s v="Punjabi Bagh"/>
    <n v="3"/>
    <x v="2"/>
    <n v="1816"/>
    <n v="4.5"/>
    <s v="All in One"/>
    <n v="10"/>
    <n v="2"/>
    <n v="2952"/>
    <n v="29520"/>
    <n v="5904"/>
    <n v="4088"/>
  </r>
  <r>
    <d v="2022-03-01T00:00:00"/>
    <x v="3"/>
    <s v="DG149"/>
    <n v="17"/>
    <s v="Rohini"/>
    <n v="4"/>
    <x v="1"/>
    <n v="1673"/>
    <n v="3"/>
    <s v="Chocolate Soan Papdi"/>
    <n v="100"/>
    <n v="20"/>
    <n v="2898"/>
    <n v="289800"/>
    <n v="57960"/>
    <n v="56287"/>
  </r>
  <r>
    <d v="2022-11-01T00:00:00"/>
    <x v="6"/>
    <s v="AY470"/>
    <n v="6"/>
    <s v="Preet Vihar"/>
    <n v="3"/>
    <x v="2"/>
    <n v="1891"/>
    <n v="4.5"/>
    <s v="Chocolate Soan Papdi"/>
    <n v="100"/>
    <n v="20"/>
    <n v="2792"/>
    <n v="279200"/>
    <n v="55840"/>
    <n v="53949"/>
  </r>
  <r>
    <d v="2022-01-01T00:00:00"/>
    <x v="8"/>
    <s v="FY655"/>
    <n v="22"/>
    <s v="Hauz Khas"/>
    <n v="1"/>
    <x v="0"/>
    <n v="1796"/>
    <n v="3"/>
    <s v="Alu Bhujia"/>
    <n v="10"/>
    <n v="2"/>
    <n v="2753"/>
    <n v="27530"/>
    <n v="5506"/>
    <n v="3710"/>
  </r>
  <r>
    <d v="2022-04-01T00:00:00"/>
    <x v="7"/>
    <s v="OX553"/>
    <n v="2"/>
    <s v="Karol Bagh"/>
    <n v="2"/>
    <x v="3"/>
    <n v="1981"/>
    <n v="1.5"/>
    <s v="Chatpata Dal"/>
    <n v="10"/>
    <n v="2"/>
    <n v="2647"/>
    <n v="26470"/>
    <n v="5294"/>
    <n v="3313"/>
  </r>
  <r>
    <d v="2022-03-01T00:00:00"/>
    <x v="3"/>
    <s v="GQ303"/>
    <n v="22"/>
    <s v="Hauz Khas"/>
    <n v="4"/>
    <x v="1"/>
    <n v="1882"/>
    <n v="4.5"/>
    <s v="Badam Halwa"/>
    <n v="50"/>
    <n v="10"/>
    <n v="2853"/>
    <n v="142650"/>
    <n v="28530"/>
    <n v="26648"/>
  </r>
  <r>
    <d v="2022-05-01T00:00:00"/>
    <x v="9"/>
    <s v="QN168"/>
    <n v="25"/>
    <s v="Defence Colony"/>
    <n v="4"/>
    <x v="1"/>
    <n v="1669"/>
    <n v="4.5"/>
    <s v="Diet Chiwda"/>
    <n v="10"/>
    <n v="2"/>
    <n v="2596"/>
    <n v="25960"/>
    <n v="5192"/>
    <n v="3523"/>
  </r>
  <r>
    <d v="2022-01-01T00:00:00"/>
    <x v="8"/>
    <s v="XJ447"/>
    <n v="24"/>
    <s v="Saket"/>
    <n v="4"/>
    <x v="1"/>
    <n v="1835"/>
    <n v="4.5"/>
    <s v="Bhelpuri"/>
    <n v="10"/>
    <n v="2"/>
    <n v="2710"/>
    <n v="27100"/>
    <n v="5420"/>
    <n v="3585"/>
  </r>
  <r>
    <d v="2022-11-01T00:00:00"/>
    <x v="6"/>
    <s v="OV435"/>
    <n v="27"/>
    <s v="Sarita Vihar"/>
    <n v="1"/>
    <x v="0"/>
    <n v="1601"/>
    <n v="1.5"/>
    <s v="Coconut Soan Papdi"/>
    <n v="80"/>
    <n v="10"/>
    <n v="2926"/>
    <n v="234080"/>
    <n v="29260"/>
    <n v="27659"/>
  </r>
  <r>
    <d v="2022-08-01T00:00:00"/>
    <x v="2"/>
    <s v="YU523"/>
    <n v="2"/>
    <s v="Karol Bagh"/>
    <n v="1"/>
    <x v="0"/>
    <n v="1686"/>
    <n v="4.5"/>
    <s v="Cham Cham"/>
    <n v="50"/>
    <n v="10"/>
    <n v="2918"/>
    <n v="145900"/>
    <n v="29180"/>
    <n v="27494"/>
  </r>
  <r>
    <d v="2022-03-01T00:00:00"/>
    <x v="3"/>
    <s v="MJ430"/>
    <n v="4"/>
    <s v="Gandhi Nagar"/>
    <n v="2"/>
    <x v="3"/>
    <n v="1958"/>
    <n v="1.5"/>
    <s v="Chana Choor"/>
    <n v="10"/>
    <n v="2"/>
    <n v="2852"/>
    <n v="28520"/>
    <n v="5704"/>
    <n v="3746"/>
  </r>
  <r>
    <d v="2022-09-01T00:00:00"/>
    <x v="11"/>
    <s v="QB862"/>
    <n v="15"/>
    <s v="Yamuna Vihar"/>
    <n v="3"/>
    <x v="2"/>
    <n v="1583"/>
    <n v="3"/>
    <s v="Chana Nut"/>
    <n v="10"/>
    <n v="2"/>
    <n v="2945"/>
    <n v="29450"/>
    <n v="5890"/>
    <n v="4307"/>
  </r>
  <r>
    <d v="2022-01-01T00:00:00"/>
    <x v="8"/>
    <s v="GW204"/>
    <n v="11"/>
    <s v="Model Town"/>
    <n v="4"/>
    <x v="1"/>
    <n v="1608"/>
    <n v="4.5"/>
    <s v="Bhujia Sev"/>
    <n v="10"/>
    <n v="2"/>
    <n v="2699"/>
    <n v="26990"/>
    <n v="5398"/>
    <n v="3790"/>
  </r>
  <r>
    <d v="2022-10-01T00:00:00"/>
    <x v="1"/>
    <s v="CU634"/>
    <n v="32"/>
    <s v="Punjabi Bagh"/>
    <n v="2"/>
    <x v="3"/>
    <n v="1535"/>
    <n v="3"/>
    <s v="Chana Choor"/>
    <n v="10"/>
    <n v="2"/>
    <n v="2587"/>
    <n v="25870"/>
    <n v="5174"/>
    <n v="3639"/>
  </r>
  <r>
    <d v="2022-06-01T00:00:00"/>
    <x v="10"/>
    <s v="JW515"/>
    <n v="11"/>
    <s v="Model Town"/>
    <n v="1"/>
    <x v="0"/>
    <n v="1570"/>
    <n v="3"/>
    <s v="Cornflakes"/>
    <n v="10"/>
    <n v="2"/>
    <n v="2524"/>
    <n v="25240"/>
    <n v="5048"/>
    <n v="3478"/>
  </r>
  <r>
    <d v="2022-08-01T00:00:00"/>
    <x v="2"/>
    <s v="YF370"/>
    <n v="25"/>
    <s v="Defence Colony"/>
    <n v="1"/>
    <x v="0"/>
    <n v="1897"/>
    <n v="3"/>
    <s v="All in One"/>
    <n v="10"/>
    <n v="2"/>
    <n v="2674"/>
    <n v="26740"/>
    <n v="5348"/>
    <n v="3451"/>
  </r>
  <r>
    <d v="2022-08-01T00:00:00"/>
    <x v="2"/>
    <s v="ES767"/>
    <n v="5"/>
    <s v="Mayur Vihar"/>
    <n v="3"/>
    <x v="2"/>
    <n v="1968"/>
    <n v="4.5"/>
    <s v="Mast Chaat Namkeen"/>
    <n v="20"/>
    <n v="2"/>
    <n v="2918"/>
    <n v="58360"/>
    <n v="5836"/>
    <n v="3868"/>
  </r>
  <r>
    <d v="2022-12-01T00:00:00"/>
    <x v="4"/>
    <s v="OX553"/>
    <n v="2"/>
    <s v="Karol Bagh"/>
    <n v="2"/>
    <x v="3"/>
    <n v="1981"/>
    <n v="1.5"/>
    <s v="Badam Halwa"/>
    <n v="50"/>
    <n v="10"/>
    <n v="2810"/>
    <n v="140500"/>
    <n v="28100"/>
    <n v="26119"/>
  </r>
  <r>
    <d v="2022-11-01T00:00:00"/>
    <x v="6"/>
    <s v="BX313"/>
    <n v="30"/>
    <s v="Najafgarh"/>
    <n v="2"/>
    <x v="3"/>
    <n v="1899"/>
    <n v="3"/>
    <s v="Chana Choor"/>
    <n v="10"/>
    <n v="2"/>
    <n v="2701"/>
    <n v="27010"/>
    <n v="5402"/>
    <n v="3503"/>
  </r>
  <r>
    <d v="2022-11-01T00:00:00"/>
    <x v="6"/>
    <s v="OX553"/>
    <n v="2"/>
    <s v="Karol Bagh"/>
    <n v="2"/>
    <x v="3"/>
    <n v="1981"/>
    <n v="1.5"/>
    <s v="Haldiram Dal Biji"/>
    <n v="10"/>
    <n v="2"/>
    <n v="2569"/>
    <n v="25690"/>
    <n v="5138"/>
    <n v="3157"/>
  </r>
  <r>
    <d v="2022-02-01T00:00:00"/>
    <x v="5"/>
    <s v="UH559"/>
    <n v="26"/>
    <s v="Kalkaji"/>
    <n v="1"/>
    <x v="0"/>
    <n v="1570"/>
    <n v="4.5"/>
    <s v="Chana Cracker"/>
    <n v="10"/>
    <n v="2"/>
    <n v="2859"/>
    <n v="28590"/>
    <n v="5718"/>
    <n v="4148"/>
  </r>
  <r>
    <d v="2022-08-01T00:00:00"/>
    <x v="2"/>
    <s v="TQ689"/>
    <n v="23"/>
    <s v="Mehrauli"/>
    <n v="2"/>
    <x v="3"/>
    <n v="1672"/>
    <n v="4.5"/>
    <s v="Chatpata Dal"/>
    <n v="10"/>
    <n v="2"/>
    <n v="2805"/>
    <n v="28050"/>
    <n v="5610"/>
    <n v="3938"/>
  </r>
  <r>
    <d v="2022-01-01T00:00:00"/>
    <x v="8"/>
    <s v="HF725"/>
    <n v="29"/>
    <s v="Kapashera"/>
    <n v="4"/>
    <x v="1"/>
    <n v="1918"/>
    <n v="3"/>
    <s v="Chana Nut"/>
    <n v="10"/>
    <n v="2"/>
    <n v="2747"/>
    <n v="27470"/>
    <n v="5494"/>
    <n v="3576"/>
  </r>
  <r>
    <d v="2022-06-01T00:00:00"/>
    <x v="10"/>
    <s v="PI571"/>
    <n v="21"/>
    <s v="Vivek Vihar"/>
    <n v="1"/>
    <x v="0"/>
    <n v="1679"/>
    <n v="3"/>
    <s v="Chana Choor"/>
    <n v="10"/>
    <n v="2"/>
    <n v="2670"/>
    <n v="26700"/>
    <n v="5340"/>
    <n v="3661"/>
  </r>
  <r>
    <d v="2022-07-01T00:00:00"/>
    <x v="0"/>
    <s v="HC824"/>
    <n v="9"/>
    <s v="Vasant Vihar"/>
    <n v="3"/>
    <x v="2"/>
    <n v="1897"/>
    <n v="1.5"/>
    <s v="Cham Cham"/>
    <n v="50"/>
    <n v="10"/>
    <n v="2697"/>
    <n v="134850"/>
    <n v="26970"/>
    <n v="25073"/>
  </r>
  <r>
    <d v="2022-12-01T00:00:00"/>
    <x v="4"/>
    <s v="AI700"/>
    <n v="20"/>
    <s v="Shahdara"/>
    <n v="3"/>
    <x v="2"/>
    <n v="1644"/>
    <n v="4.5"/>
    <s v="Haldiram Dal Biji"/>
    <n v="10"/>
    <n v="2"/>
    <n v="2558"/>
    <n v="25580"/>
    <n v="5116"/>
    <n v="3472"/>
  </r>
  <r>
    <d v="2022-04-01T00:00:00"/>
    <x v="7"/>
    <s v="OV435"/>
    <n v="27"/>
    <s v="Sarita Vihar"/>
    <n v="1"/>
    <x v="0"/>
    <n v="1601"/>
    <n v="1.5"/>
    <s v="Chatpata Dal"/>
    <n v="10"/>
    <n v="2"/>
    <n v="2688"/>
    <n v="26880"/>
    <n v="5376"/>
    <n v="3775"/>
  </r>
  <r>
    <d v="2022-08-01T00:00:00"/>
    <x v="2"/>
    <s v="IJ768"/>
    <n v="23"/>
    <s v="Mehrauli"/>
    <n v="3"/>
    <x v="2"/>
    <n v="1640"/>
    <n v="3"/>
    <s v="All in One"/>
    <n v="10"/>
    <n v="2"/>
    <n v="2869"/>
    <n v="28690"/>
    <n v="5738"/>
    <n v="4098"/>
  </r>
  <r>
    <d v="2022-08-01T00:00:00"/>
    <x v="2"/>
    <s v="PI571"/>
    <n v="21"/>
    <s v="Vivek Vihar"/>
    <n v="1"/>
    <x v="0"/>
    <n v="1679"/>
    <n v="3"/>
    <s v="BANANA Wafers"/>
    <n v="40"/>
    <n v="5"/>
    <n v="2807"/>
    <n v="112280"/>
    <n v="14035"/>
    <n v="12356"/>
  </r>
  <r>
    <d v="2022-05-01T00:00:00"/>
    <x v="9"/>
    <s v="BX313"/>
    <n v="30"/>
    <s v="Najafgarh"/>
    <n v="2"/>
    <x v="3"/>
    <n v="1899"/>
    <n v="3"/>
    <s v="Cham Cham"/>
    <n v="50"/>
    <n v="10"/>
    <n v="2745"/>
    <n v="137250"/>
    <n v="27450"/>
    <n v="25551"/>
  </r>
  <r>
    <d v="2022-07-01T00:00:00"/>
    <x v="0"/>
    <s v="VI156"/>
    <n v="32"/>
    <s v="Punjabi Bagh"/>
    <n v="1"/>
    <x v="0"/>
    <n v="1975"/>
    <n v="3"/>
    <s v="Diet Chiwda"/>
    <n v="10"/>
    <n v="2"/>
    <n v="2866"/>
    <n v="28660"/>
    <n v="5732"/>
    <n v="3757"/>
  </r>
  <r>
    <d v="2022-07-01T00:00:00"/>
    <x v="0"/>
    <s v="VI156"/>
    <n v="32"/>
    <s v="Punjabi Bagh"/>
    <n v="1"/>
    <x v="0"/>
    <n v="1975"/>
    <n v="3"/>
    <s v="Coconut Soan Papdi"/>
    <n v="80"/>
    <n v="10"/>
    <n v="2905"/>
    <n v="232400"/>
    <n v="29050"/>
    <n v="27075"/>
  </r>
  <r>
    <d v="2022-12-01T00:00:00"/>
    <x v="4"/>
    <s v="GW204"/>
    <n v="11"/>
    <s v="Model Town"/>
    <n v="4"/>
    <x v="1"/>
    <n v="1608"/>
    <n v="4.5"/>
    <s v="Chana Choor"/>
    <n v="10"/>
    <n v="2"/>
    <n v="2519"/>
    <n v="25190"/>
    <n v="5038"/>
    <n v="3430"/>
  </r>
  <r>
    <d v="2022-04-01T00:00:00"/>
    <x v="7"/>
    <s v="PI571"/>
    <n v="21"/>
    <s v="Vivek Vihar"/>
    <n v="1"/>
    <x v="0"/>
    <n v="1679"/>
    <n v="3"/>
    <s v="Cornflakes"/>
    <n v="10"/>
    <n v="2"/>
    <n v="2605"/>
    <n v="26050"/>
    <n v="5210"/>
    <n v="3531"/>
  </r>
  <r>
    <d v="2022-12-01T00:00:00"/>
    <x v="4"/>
    <s v="VT182"/>
    <n v="18"/>
    <s v="Saraswati Vihar"/>
    <n v="3"/>
    <x v="2"/>
    <n v="1977"/>
    <n v="1.5"/>
    <s v="BANANA Wafers"/>
    <n v="40"/>
    <n v="5"/>
    <n v="2619"/>
    <n v="104760"/>
    <n v="13095"/>
    <n v="11118"/>
  </r>
  <r>
    <d v="2022-11-01T00:00:00"/>
    <x v="6"/>
    <s v="WS277"/>
    <n v="24"/>
    <s v="Saket"/>
    <n v="4"/>
    <x v="1"/>
    <n v="1835"/>
    <n v="4.5"/>
    <s v="Chocolate Soan Papdi"/>
    <n v="100"/>
    <n v="20"/>
    <n v="2627"/>
    <n v="262700"/>
    <n v="52540"/>
    <n v="50705"/>
  </r>
  <r>
    <d v="2022-07-01T00:00:00"/>
    <x v="0"/>
    <s v="MX705"/>
    <n v="17"/>
    <s v="Rohini"/>
    <n v="2"/>
    <x v="3"/>
    <n v="1655"/>
    <n v="3"/>
    <s v="Coconut Soan Papdi"/>
    <n v="80"/>
    <n v="10"/>
    <n v="2820"/>
    <n v="225600"/>
    <n v="28200"/>
    <n v="26545"/>
  </r>
  <r>
    <d v="2022-02-01T00:00:00"/>
    <x v="5"/>
    <s v="LL698"/>
    <n v="4"/>
    <s v="Gandhi Nagar"/>
    <n v="2"/>
    <x v="3"/>
    <n v="1958"/>
    <n v="1.5"/>
    <s v="Chana Choor"/>
    <n v="10"/>
    <n v="2"/>
    <n v="2939"/>
    <n v="29390"/>
    <n v="5878"/>
    <n v="3920"/>
  </r>
  <r>
    <d v="2022-09-01T00:00:00"/>
    <x v="11"/>
    <s v="RX554"/>
    <n v="20"/>
    <s v="Shahdara"/>
    <n v="1"/>
    <x v="0"/>
    <n v="1714"/>
    <n v="3"/>
    <s v="Cornflakes"/>
    <n v="10"/>
    <n v="2"/>
    <n v="2522"/>
    <n v="25220"/>
    <n v="5044"/>
    <n v="3330"/>
  </r>
  <r>
    <d v="2022-08-01T00:00:00"/>
    <x v="2"/>
    <s v="EN188"/>
    <n v="8"/>
    <s v="Delhi Cantonment"/>
    <n v="4"/>
    <x v="1"/>
    <n v="1848"/>
    <n v="4.5"/>
    <s v="Bhelpuri"/>
    <n v="10"/>
    <n v="2"/>
    <n v="2956"/>
    <n v="29560"/>
    <n v="5912"/>
    <n v="4064"/>
  </r>
  <r>
    <d v="2022-02-01T00:00:00"/>
    <x v="5"/>
    <s v="SS848"/>
    <n v="15"/>
    <s v="Yamuna Vihar"/>
    <n v="1"/>
    <x v="0"/>
    <n v="1925"/>
    <n v="3"/>
    <s v="Badam Halwa"/>
    <n v="50"/>
    <n v="10"/>
    <n v="2627"/>
    <n v="131350"/>
    <n v="26270"/>
    <n v="24345"/>
  </r>
  <r>
    <d v="2022-11-01T00:00:00"/>
    <x v="6"/>
    <s v="EB103"/>
    <n v="21"/>
    <s v="Vivek Vihar"/>
    <n v="2"/>
    <x v="3"/>
    <n v="1677"/>
    <n v="1.5"/>
    <s v="BANANA Wafers"/>
    <n v="40"/>
    <n v="5"/>
    <n v="2608"/>
    <n v="104320"/>
    <n v="13040"/>
    <n v="11363"/>
  </r>
  <r>
    <d v="2022-09-01T00:00:00"/>
    <x v="11"/>
    <s v="FT835"/>
    <n v="6"/>
    <s v="Preet Vihar"/>
    <n v="3"/>
    <x v="2"/>
    <n v="1891"/>
    <n v="4.5"/>
    <s v="Chana Nut"/>
    <n v="10"/>
    <n v="2"/>
    <n v="2993"/>
    <n v="29930"/>
    <n v="5986"/>
    <n v="4095"/>
  </r>
  <r>
    <d v="2022-07-01T00:00:00"/>
    <x v="0"/>
    <s v="QQ470"/>
    <n v="31"/>
    <s v="Patel Nagar"/>
    <n v="1"/>
    <x v="0"/>
    <n v="1851"/>
    <n v="4.5"/>
    <s v="Alu Bhujia"/>
    <n v="10"/>
    <n v="2"/>
    <n v="2627"/>
    <n v="26270"/>
    <n v="5254"/>
    <n v="3403"/>
  </r>
  <r>
    <d v="2022-12-01T00:00:00"/>
    <x v="4"/>
    <s v="TQ689"/>
    <n v="23"/>
    <s v="Mehrauli"/>
    <n v="2"/>
    <x v="3"/>
    <n v="1672"/>
    <n v="4.5"/>
    <s v="Cham Cham"/>
    <n v="50"/>
    <n v="10"/>
    <n v="2753"/>
    <n v="137650"/>
    <n v="27530"/>
    <n v="25858"/>
  </r>
  <r>
    <d v="2022-05-01T00:00:00"/>
    <x v="9"/>
    <s v="LL698"/>
    <n v="4"/>
    <s v="Gandhi Nagar"/>
    <n v="2"/>
    <x v="3"/>
    <n v="1958"/>
    <n v="1.5"/>
    <s v="Haldiram Dal Biji"/>
    <n v="10"/>
    <n v="2"/>
    <n v="2634"/>
    <n v="26340"/>
    <n v="5268"/>
    <n v="3310"/>
  </r>
  <r>
    <d v="2022-11-01T00:00:00"/>
    <x v="6"/>
    <s v="XQ245"/>
    <n v="19"/>
    <s v="Seemapuri"/>
    <n v="1"/>
    <x v="0"/>
    <n v="1694"/>
    <n v="4.5"/>
    <s v="Bhavnagri Gathiya"/>
    <n v="20"/>
    <n v="2"/>
    <n v="2755"/>
    <n v="55100"/>
    <n v="5510"/>
    <n v="3816"/>
  </r>
  <r>
    <d v="2022-05-01T00:00:00"/>
    <x v="9"/>
    <s v="HC824"/>
    <n v="9"/>
    <s v="Vasant Vihar"/>
    <n v="3"/>
    <x v="2"/>
    <n v="1897"/>
    <n v="1.5"/>
    <s v="Alu Bhujia"/>
    <n v="10"/>
    <n v="2"/>
    <n v="2570"/>
    <n v="25700"/>
    <n v="5140"/>
    <n v="3243"/>
  </r>
  <r>
    <d v="2022-07-01T00:00:00"/>
    <x v="0"/>
    <s v="EB103"/>
    <n v="21"/>
    <s v="Vivek Vihar"/>
    <n v="2"/>
    <x v="3"/>
    <n v="1677"/>
    <n v="1.5"/>
    <s v="Badam Halwa"/>
    <n v="50"/>
    <n v="10"/>
    <n v="2650"/>
    <n v="132500"/>
    <n v="26500"/>
    <n v="24823"/>
  </r>
  <r>
    <d v="2022-01-01T00:00:00"/>
    <x v="8"/>
    <s v="VY289"/>
    <n v="5"/>
    <s v="Mayur Vihar"/>
    <n v="2"/>
    <x v="3"/>
    <n v="1766"/>
    <n v="3"/>
    <s v="Chana Nut"/>
    <n v="10"/>
    <n v="2"/>
    <n v="2855"/>
    <n v="28550"/>
    <n v="5710"/>
    <n v="3944"/>
  </r>
  <r>
    <d v="2022-10-01T00:00:00"/>
    <x v="1"/>
    <s v="MP982"/>
    <n v="14"/>
    <s v="Seelampur"/>
    <n v="4"/>
    <x v="1"/>
    <n v="1656"/>
    <n v="3"/>
    <s v="Chocolate Soan Papdi"/>
    <n v="100"/>
    <n v="20"/>
    <n v="2559"/>
    <n v="255900"/>
    <n v="51180"/>
    <n v="49524"/>
  </r>
  <r>
    <d v="2022-08-01T00:00:00"/>
    <x v="2"/>
    <s v="TQ689"/>
    <n v="23"/>
    <s v="Mehrauli"/>
    <n v="2"/>
    <x v="3"/>
    <n v="1672"/>
    <n v="4.5"/>
    <s v="Chocolate Soan Papdi"/>
    <n v="100"/>
    <n v="20"/>
    <n v="2592"/>
    <n v="259200"/>
    <n v="51840"/>
    <n v="50168"/>
  </r>
  <r>
    <d v="2022-07-01T00:00:00"/>
    <x v="0"/>
    <s v="EV041"/>
    <n v="23"/>
    <s v="Mehrauli"/>
    <n v="1"/>
    <x v="0"/>
    <n v="1982"/>
    <n v="4.5"/>
    <s v="Coconut Soan Papdi"/>
    <n v="80"/>
    <n v="10"/>
    <n v="2510"/>
    <n v="200800"/>
    <n v="25100"/>
    <n v="23118"/>
  </r>
  <r>
    <d v="2022-01-01T00:00:00"/>
    <x v="8"/>
    <s v="XJ447"/>
    <n v="24"/>
    <s v="Saket"/>
    <n v="4"/>
    <x v="1"/>
    <n v="1835"/>
    <n v="4.5"/>
    <s v="Bhelpuri"/>
    <n v="10"/>
    <n v="2"/>
    <n v="2759"/>
    <n v="27590"/>
    <n v="5518"/>
    <n v="3683"/>
  </r>
  <r>
    <d v="2022-05-01T00:00:00"/>
    <x v="9"/>
    <s v="BG875"/>
    <n v="31"/>
    <s v="Patel Nagar"/>
    <n v="1"/>
    <x v="0"/>
    <n v="1851"/>
    <n v="4.5"/>
    <s v="Chana Nut"/>
    <n v="10"/>
    <n v="2"/>
    <n v="2696"/>
    <n v="26960"/>
    <n v="5392"/>
    <n v="3541"/>
  </r>
  <r>
    <d v="2022-01-01T00:00:00"/>
    <x v="8"/>
    <s v="GP251"/>
    <n v="16"/>
    <s v="Kanjhawala"/>
    <n v="4"/>
    <x v="1"/>
    <n v="1796"/>
    <n v="3"/>
    <s v="Bhavnagri Gathiya"/>
    <n v="20"/>
    <n v="2"/>
    <n v="2922"/>
    <n v="58440"/>
    <n v="5844"/>
    <n v="4048"/>
  </r>
  <r>
    <d v="2022-09-01T00:00:00"/>
    <x v="11"/>
    <s v="HF725"/>
    <n v="29"/>
    <s v="Kapashera"/>
    <n v="4"/>
    <x v="1"/>
    <n v="1918"/>
    <n v="3"/>
    <s v="Haldiram Dal Biji"/>
    <n v="10"/>
    <n v="2"/>
    <n v="2584"/>
    <n v="25840"/>
    <n v="5168"/>
    <n v="3250"/>
  </r>
  <r>
    <d v="2022-01-01T00:00:00"/>
    <x v="8"/>
    <s v="OH042"/>
    <n v="3"/>
    <s v="Kotwali"/>
    <n v="2"/>
    <x v="3"/>
    <n v="1770"/>
    <n v="1.5"/>
    <s v="Bhelpuri"/>
    <n v="10"/>
    <n v="2"/>
    <n v="2521"/>
    <n v="25210"/>
    <n v="5042"/>
    <n v="3272"/>
  </r>
  <r>
    <d v="2022-09-01T00:00:00"/>
    <x v="11"/>
    <s v="ES767"/>
    <n v="5"/>
    <s v="Mayur Vihar"/>
    <n v="3"/>
    <x v="2"/>
    <n v="1968"/>
    <n v="4.5"/>
    <s v="Cornflakes"/>
    <n v="10"/>
    <n v="2"/>
    <n v="2776"/>
    <n v="27760"/>
    <n v="5552"/>
    <n v="3584"/>
  </r>
  <r>
    <d v="2022-12-01T00:00:00"/>
    <x v="4"/>
    <s v="EY601"/>
    <n v="30"/>
    <s v="Najafgarh"/>
    <n v="2"/>
    <x v="3"/>
    <n v="1899"/>
    <n v="3"/>
    <s v="Chatpata Dal"/>
    <n v="10"/>
    <n v="2"/>
    <n v="2562"/>
    <n v="25620"/>
    <n v="5124"/>
    <n v="3225"/>
  </r>
  <r>
    <d v="2022-11-01T00:00:00"/>
    <x v="6"/>
    <s v="MT991"/>
    <n v="10"/>
    <s v="Alipur"/>
    <n v="4"/>
    <x v="1"/>
    <n v="1615"/>
    <n v="1.5"/>
    <s v="Chana Choor"/>
    <n v="10"/>
    <n v="2"/>
    <n v="2769"/>
    <n v="27690"/>
    <n v="5538"/>
    <n v="3923"/>
  </r>
  <r>
    <d v="2022-12-01T00:00:00"/>
    <x v="4"/>
    <s v="TQ689"/>
    <n v="23"/>
    <s v="Mehrauli"/>
    <n v="2"/>
    <x v="3"/>
    <n v="1672"/>
    <n v="4.5"/>
    <s v="Bhavnagri Gathiya"/>
    <n v="20"/>
    <n v="2"/>
    <n v="2716"/>
    <n v="54320"/>
    <n v="5432"/>
    <n v="3760"/>
  </r>
  <r>
    <d v="2022-11-01T00:00:00"/>
    <x v="6"/>
    <s v="AU865"/>
    <n v="18"/>
    <s v="Saraswati Vihar"/>
    <n v="2"/>
    <x v="3"/>
    <n v="1776"/>
    <n v="4.5"/>
    <s v="Mast Chaat Namkeen"/>
    <n v="20"/>
    <n v="2"/>
    <n v="2917"/>
    <n v="58340"/>
    <n v="5834"/>
    <n v="4058"/>
  </r>
  <r>
    <d v="2022-03-01T00:00:00"/>
    <x v="3"/>
    <s v="XQ245"/>
    <n v="19"/>
    <s v="Seemapuri"/>
    <n v="1"/>
    <x v="0"/>
    <n v="1694"/>
    <n v="4.5"/>
    <s v="All in One"/>
    <n v="10"/>
    <n v="2"/>
    <n v="2984"/>
    <n v="29840"/>
    <n v="5968"/>
    <n v="4274"/>
  </r>
  <r>
    <d v="2022-11-01T00:00:00"/>
    <x v="6"/>
    <s v="IS228"/>
    <n v="17"/>
    <s v="Rohini"/>
    <n v="4"/>
    <x v="1"/>
    <n v="1673"/>
    <n v="3"/>
    <s v="Bhujia Sev"/>
    <n v="10"/>
    <n v="2"/>
    <n v="2901"/>
    <n v="29010"/>
    <n v="5802"/>
    <n v="4129"/>
  </r>
  <r>
    <d v="2022-03-01T00:00:00"/>
    <x v="3"/>
    <s v="DJ564"/>
    <n v="11"/>
    <s v="Model Town"/>
    <n v="4"/>
    <x v="1"/>
    <n v="1608"/>
    <n v="4.5"/>
    <s v="All in One"/>
    <n v="10"/>
    <n v="2"/>
    <n v="2719"/>
    <n v="27190"/>
    <n v="5438"/>
    <n v="3830"/>
  </r>
  <r>
    <d v="2022-05-01T00:00:00"/>
    <x v="9"/>
    <s v="YJ198"/>
    <n v="13"/>
    <s v="Karawal Nagar"/>
    <n v="4"/>
    <x v="1"/>
    <n v="1793"/>
    <n v="4.5"/>
    <s v="Chana Nut"/>
    <n v="10"/>
    <n v="2"/>
    <n v="2798"/>
    <n v="27980"/>
    <n v="5596"/>
    <n v="3803"/>
  </r>
  <r>
    <d v="2022-05-01T00:00:00"/>
    <x v="9"/>
    <s v="VI156"/>
    <n v="32"/>
    <s v="Punjabi Bagh"/>
    <n v="1"/>
    <x v="0"/>
    <n v="1975"/>
    <n v="3"/>
    <s v="Haldiram Dal Biji"/>
    <n v="10"/>
    <n v="2"/>
    <n v="2949"/>
    <n v="29490"/>
    <n v="5898"/>
    <n v="3923"/>
  </r>
  <r>
    <d v="2022-08-01T00:00:00"/>
    <x v="2"/>
    <s v="PI571"/>
    <n v="21"/>
    <s v="Vivek Vihar"/>
    <n v="1"/>
    <x v="0"/>
    <n v="1679"/>
    <n v="3"/>
    <s v="Coconut Soan Papdi"/>
    <n v="80"/>
    <n v="10"/>
    <n v="2592"/>
    <n v="207360"/>
    <n v="25920"/>
    <n v="24241"/>
  </r>
  <r>
    <d v="2022-04-01T00:00:00"/>
    <x v="7"/>
    <s v="UI625"/>
    <n v="5"/>
    <s v="Mayur Vihar"/>
    <n v="4"/>
    <x v="1"/>
    <n v="1618"/>
    <n v="3"/>
    <s v="Badam Halwa"/>
    <n v="50"/>
    <n v="10"/>
    <n v="2813"/>
    <n v="140650"/>
    <n v="28130"/>
    <n v="26512"/>
  </r>
  <r>
    <d v="2022-11-01T00:00:00"/>
    <x v="6"/>
    <s v="YF370"/>
    <n v="25"/>
    <s v="Defence Colony"/>
    <n v="1"/>
    <x v="0"/>
    <n v="1897"/>
    <n v="3"/>
    <s v="Alu Bhujia"/>
    <n v="10"/>
    <n v="2"/>
    <n v="2503"/>
    <n v="25030"/>
    <n v="5006"/>
    <n v="3109"/>
  </r>
  <r>
    <d v="2022-02-01T00:00:00"/>
    <x v="5"/>
    <s v="RX554"/>
    <n v="20"/>
    <s v="Shahdara"/>
    <n v="1"/>
    <x v="0"/>
    <n v="1714"/>
    <n v="3"/>
    <s v="Diet Chiwda"/>
    <n v="10"/>
    <n v="2"/>
    <n v="2630"/>
    <n v="26300"/>
    <n v="5260"/>
    <n v="3546"/>
  </r>
  <r>
    <d v="2022-09-01T00:00:00"/>
    <x v="11"/>
    <s v="GC839"/>
    <n v="24"/>
    <s v="Saket"/>
    <n v="4"/>
    <x v="1"/>
    <n v="1835"/>
    <n v="4.5"/>
    <s v="Chana Choor"/>
    <n v="10"/>
    <n v="2"/>
    <n v="2950"/>
    <n v="29500"/>
    <n v="5900"/>
    <n v="4065"/>
  </r>
  <r>
    <d v="2022-10-01T00:00:00"/>
    <x v="1"/>
    <s v="IT754"/>
    <n v="20"/>
    <s v="Shahdara"/>
    <n v="4"/>
    <x v="1"/>
    <n v="1810"/>
    <n v="4.5"/>
    <s v="All in One"/>
    <n v="10"/>
    <n v="2"/>
    <n v="2951"/>
    <n v="29510"/>
    <n v="5902"/>
    <n v="4092"/>
  </r>
  <r>
    <d v="2022-01-01T00:00:00"/>
    <x v="8"/>
    <s v="HF725"/>
    <n v="29"/>
    <s v="Kapashera"/>
    <n v="4"/>
    <x v="1"/>
    <n v="1918"/>
    <n v="3"/>
    <s v="Cornflakes"/>
    <n v="10"/>
    <n v="2"/>
    <n v="2832"/>
    <n v="28320"/>
    <n v="5664"/>
    <n v="3746"/>
  </r>
  <r>
    <d v="2022-11-01T00:00:00"/>
    <x v="6"/>
    <s v="MJ430"/>
    <n v="4"/>
    <s v="Gandhi Nagar"/>
    <n v="2"/>
    <x v="3"/>
    <n v="1958"/>
    <n v="1.5"/>
    <s v="Mast Chaat Namkeen"/>
    <n v="20"/>
    <n v="2"/>
    <n v="2500"/>
    <n v="50000"/>
    <n v="5000"/>
    <n v="3042"/>
  </r>
  <r>
    <d v="2022-12-01T00:00:00"/>
    <x v="4"/>
    <s v="ZS213"/>
    <n v="12"/>
    <s v="Narela"/>
    <n v="2"/>
    <x v="3"/>
    <n v="1830"/>
    <n v="3"/>
    <s v="Alu Bhujia"/>
    <n v="10"/>
    <n v="2"/>
    <n v="2626"/>
    <n v="26260"/>
    <n v="5252"/>
    <n v="3422"/>
  </r>
  <r>
    <d v="2022-07-01T00:00:00"/>
    <x v="0"/>
    <s v="DE084"/>
    <n v="7"/>
    <s v="Chanakyapuri"/>
    <n v="3"/>
    <x v="2"/>
    <n v="1758"/>
    <n v="1.5"/>
    <s v="All in One"/>
    <n v="10"/>
    <n v="2"/>
    <n v="2828"/>
    <n v="28280"/>
    <n v="5656"/>
    <n v="3898"/>
  </r>
  <r>
    <d v="2022-06-01T00:00:00"/>
    <x v="10"/>
    <s v="TG427"/>
    <n v="22"/>
    <s v="Hauz Khas"/>
    <n v="4"/>
    <x v="1"/>
    <n v="1882"/>
    <n v="4.5"/>
    <s v="Cornflakes"/>
    <n v="10"/>
    <n v="2"/>
    <n v="2527"/>
    <n v="25270"/>
    <n v="5054"/>
    <n v="3172"/>
  </r>
  <r>
    <d v="2022-04-01T00:00:00"/>
    <x v="7"/>
    <s v="ZS213"/>
    <n v="12"/>
    <s v="Narela"/>
    <n v="2"/>
    <x v="3"/>
    <n v="1830"/>
    <n v="3"/>
    <s v="Chatpata Dal"/>
    <n v="10"/>
    <n v="2"/>
    <n v="2551"/>
    <n v="25510"/>
    <n v="5102"/>
    <n v="3272"/>
  </r>
  <r>
    <d v="2022-09-01T00:00:00"/>
    <x v="11"/>
    <s v="YA192"/>
    <n v="31"/>
    <s v="Patel Nagar"/>
    <n v="1"/>
    <x v="0"/>
    <n v="1851"/>
    <n v="4.5"/>
    <s v="Bhavnagri Gathiya"/>
    <n v="20"/>
    <n v="2"/>
    <n v="2699"/>
    <n v="53980"/>
    <n v="5398"/>
    <n v="3547"/>
  </r>
  <r>
    <d v="2022-12-01T00:00:00"/>
    <x v="4"/>
    <s v="FA610"/>
    <n v="26"/>
    <s v="Kalkaji"/>
    <n v="1"/>
    <x v="0"/>
    <n v="1570"/>
    <n v="4.5"/>
    <s v="Mast Chaat Namkeen"/>
    <n v="20"/>
    <n v="2"/>
    <n v="2701"/>
    <n v="54020"/>
    <n v="5402"/>
    <n v="3832"/>
  </r>
  <r>
    <d v="2022-07-01T00:00:00"/>
    <x v="0"/>
    <s v="DC817"/>
    <n v="31"/>
    <s v="Patel Nagar"/>
    <n v="2"/>
    <x v="3"/>
    <n v="1789"/>
    <n v="1.5"/>
    <s v="Cornflakes"/>
    <n v="10"/>
    <n v="2"/>
    <n v="2641"/>
    <n v="26410"/>
    <n v="5282"/>
    <n v="3493"/>
  </r>
  <r>
    <d v="2022-10-01T00:00:00"/>
    <x v="1"/>
    <s v="OH042"/>
    <n v="3"/>
    <s v="Kotwali"/>
    <n v="2"/>
    <x v="3"/>
    <n v="1770"/>
    <n v="1.5"/>
    <s v="BANANA Wafers"/>
    <n v="40"/>
    <n v="5"/>
    <n v="2555"/>
    <n v="102200"/>
    <n v="12775"/>
    <n v="11005"/>
  </r>
  <r>
    <d v="2022-12-01T00:00:00"/>
    <x v="4"/>
    <s v="FT835"/>
    <n v="6"/>
    <s v="Preet Vihar"/>
    <n v="3"/>
    <x v="2"/>
    <n v="1891"/>
    <n v="4.5"/>
    <s v="Diet Chiwda"/>
    <n v="10"/>
    <n v="2"/>
    <n v="2607"/>
    <n v="26070"/>
    <n v="5214"/>
    <n v="3323"/>
  </r>
  <r>
    <d v="2022-03-01T00:00:00"/>
    <x v="3"/>
    <s v="GZ969"/>
    <n v="5"/>
    <s v="Mayur Vihar"/>
    <n v="4"/>
    <x v="1"/>
    <n v="1618"/>
    <n v="3"/>
    <s v="Cornflakes"/>
    <n v="10"/>
    <n v="2"/>
    <n v="2739"/>
    <n v="27390"/>
    <n v="5478"/>
    <n v="3860"/>
  </r>
  <r>
    <d v="2022-12-01T00:00:00"/>
    <x v="4"/>
    <s v="FT835"/>
    <n v="6"/>
    <s v="Preet Vihar"/>
    <n v="3"/>
    <x v="2"/>
    <n v="1891"/>
    <n v="4.5"/>
    <s v="Bhavnagri Gathiya"/>
    <n v="20"/>
    <n v="2"/>
    <n v="2989"/>
    <n v="59780"/>
    <n v="5978"/>
    <n v="4087"/>
  </r>
  <r>
    <d v="2022-01-01T00:00:00"/>
    <x v="8"/>
    <s v="VA590"/>
    <n v="16"/>
    <s v="Kanjhawala"/>
    <n v="4"/>
    <x v="1"/>
    <n v="1796"/>
    <n v="3"/>
    <s v="Alu Bhujia"/>
    <n v="10"/>
    <n v="2"/>
    <n v="2534"/>
    <n v="25340"/>
    <n v="5068"/>
    <n v="3272"/>
  </r>
  <r>
    <d v="2022-04-01T00:00:00"/>
    <x v="7"/>
    <s v="CU634"/>
    <n v="32"/>
    <s v="Punjabi Bagh"/>
    <n v="2"/>
    <x v="3"/>
    <n v="1535"/>
    <n v="3"/>
    <s v="Cornflakes"/>
    <n v="10"/>
    <n v="2"/>
    <n v="2960"/>
    <n v="29600"/>
    <n v="5920"/>
    <n v="4385"/>
  </r>
  <r>
    <d v="2022-12-01T00:00:00"/>
    <x v="4"/>
    <s v="JC386"/>
    <n v="33"/>
    <s v="Rajouri Garden"/>
    <n v="2"/>
    <x v="3"/>
    <n v="1683"/>
    <n v="1.5"/>
    <s v="Chana Nut"/>
    <n v="10"/>
    <n v="2"/>
    <n v="2530"/>
    <n v="25300"/>
    <n v="5060"/>
    <n v="3377"/>
  </r>
  <r>
    <d v="2022-09-01T00:00:00"/>
    <x v="11"/>
    <s v="YU523"/>
    <n v="2"/>
    <s v="Karol Bagh"/>
    <n v="1"/>
    <x v="0"/>
    <n v="1686"/>
    <n v="4.5"/>
    <s v="Chatpata Dal"/>
    <n v="10"/>
    <n v="2"/>
    <n v="2911"/>
    <n v="29110"/>
    <n v="5822"/>
    <n v="4136"/>
  </r>
  <r>
    <d v="2022-01-01T00:00:00"/>
    <x v="8"/>
    <s v="TG427"/>
    <n v="22"/>
    <s v="Hauz Khas"/>
    <n v="4"/>
    <x v="1"/>
    <n v="1882"/>
    <n v="4.5"/>
    <s v="Bhujia Sev"/>
    <n v="10"/>
    <n v="2"/>
    <n v="2687"/>
    <n v="26870"/>
    <n v="5374"/>
    <n v="3492"/>
  </r>
  <r>
    <d v="2022-08-01T00:00:00"/>
    <x v="2"/>
    <s v="AU865"/>
    <n v="18"/>
    <s v="Saraswati Vihar"/>
    <n v="2"/>
    <x v="3"/>
    <n v="1776"/>
    <n v="4.5"/>
    <s v="Diet Chiwda"/>
    <n v="10"/>
    <n v="2"/>
    <n v="2935"/>
    <n v="29350"/>
    <n v="5870"/>
    <n v="4094"/>
  </r>
  <r>
    <d v="2022-11-01T00:00:00"/>
    <x v="6"/>
    <s v="MP982"/>
    <n v="14"/>
    <s v="Seelampur"/>
    <n v="4"/>
    <x v="1"/>
    <n v="1656"/>
    <n v="3"/>
    <s v="Alu Bhujia"/>
    <n v="10"/>
    <n v="2"/>
    <n v="2720"/>
    <n v="27200"/>
    <n v="5440"/>
    <n v="3784"/>
  </r>
  <r>
    <d v="2022-12-01T00:00:00"/>
    <x v="4"/>
    <s v="YF370"/>
    <n v="25"/>
    <s v="Defence Colony"/>
    <n v="1"/>
    <x v="0"/>
    <n v="1897"/>
    <n v="3"/>
    <s v="Chana Cracker"/>
    <n v="10"/>
    <n v="2"/>
    <n v="2883"/>
    <n v="28830"/>
    <n v="5766"/>
    <n v="3869"/>
  </r>
  <r>
    <d v="2022-07-01T00:00:00"/>
    <x v="0"/>
    <s v="QQ470"/>
    <n v="31"/>
    <s v="Patel Nagar"/>
    <n v="1"/>
    <x v="0"/>
    <n v="1851"/>
    <n v="4.5"/>
    <s v="All in One"/>
    <n v="10"/>
    <n v="2"/>
    <n v="3000"/>
    <n v="30000"/>
    <n v="6000"/>
    <n v="4149"/>
  </r>
  <r>
    <d v="2022-04-01T00:00:00"/>
    <x v="7"/>
    <s v="XG208"/>
    <n v="32"/>
    <s v="Punjabi Bagh"/>
    <n v="3"/>
    <x v="2"/>
    <n v="1816"/>
    <n v="4.5"/>
    <s v="Chana Nut"/>
    <n v="10"/>
    <n v="2"/>
    <n v="2569"/>
    <n v="25690"/>
    <n v="5138"/>
    <n v="3322"/>
  </r>
  <r>
    <d v="2022-03-01T00:00:00"/>
    <x v="3"/>
    <s v="GW204"/>
    <n v="11"/>
    <s v="Model Town"/>
    <n v="4"/>
    <x v="1"/>
    <n v="1608"/>
    <n v="4.5"/>
    <s v="Chana Choor"/>
    <n v="10"/>
    <n v="2"/>
    <n v="2592"/>
    <n v="25920"/>
    <n v="5184"/>
    <n v="3576"/>
  </r>
  <r>
    <d v="2022-02-01T00:00:00"/>
    <x v="5"/>
    <s v="EB103"/>
    <n v="21"/>
    <s v="Vivek Vihar"/>
    <n v="2"/>
    <x v="3"/>
    <n v="1677"/>
    <n v="1.5"/>
    <s v="Haldiram Dal Biji"/>
    <n v="10"/>
    <n v="2"/>
    <n v="2989"/>
    <n v="29890"/>
    <n v="5978"/>
    <n v="4301"/>
  </r>
  <r>
    <d v="2022-05-01T00:00:00"/>
    <x v="9"/>
    <s v="TZ533"/>
    <n v="25"/>
    <s v="Defence Colony"/>
    <n v="2"/>
    <x v="3"/>
    <n v="1968"/>
    <n v="4.5"/>
    <s v="Alu Bhujia"/>
    <n v="10"/>
    <n v="2"/>
    <n v="2885"/>
    <n v="28850"/>
    <n v="5770"/>
    <n v="3802"/>
  </r>
  <r>
    <d v="2022-01-01T00:00:00"/>
    <x v="8"/>
    <s v="GQ303"/>
    <n v="22"/>
    <s v="Hauz Khas"/>
    <n v="4"/>
    <x v="1"/>
    <n v="1882"/>
    <n v="4.5"/>
    <s v="Bhelpuri"/>
    <n v="10"/>
    <n v="2"/>
    <n v="2926"/>
    <n v="29260"/>
    <n v="5852"/>
    <n v="3970"/>
  </r>
  <r>
    <d v="2022-04-01T00:00:00"/>
    <x v="7"/>
    <s v="XJ447"/>
    <n v="24"/>
    <s v="Saket"/>
    <n v="4"/>
    <x v="1"/>
    <n v="1835"/>
    <n v="4.5"/>
    <s v="All in One"/>
    <n v="10"/>
    <n v="2"/>
    <n v="2575"/>
    <n v="25750"/>
    <n v="5150"/>
    <n v="3315"/>
  </r>
  <r>
    <d v="2022-11-01T00:00:00"/>
    <x v="6"/>
    <s v="VY289"/>
    <n v="5"/>
    <s v="Mayur Vihar"/>
    <n v="2"/>
    <x v="3"/>
    <n v="1766"/>
    <n v="3"/>
    <s v="Chocolate Soan Papdi"/>
    <n v="100"/>
    <n v="20"/>
    <n v="2557"/>
    <n v="255700"/>
    <n v="51140"/>
    <n v="49374"/>
  </r>
  <r>
    <d v="2022-07-01T00:00:00"/>
    <x v="0"/>
    <s v="QB862"/>
    <n v="15"/>
    <s v="Yamuna Vihar"/>
    <n v="3"/>
    <x v="2"/>
    <n v="1583"/>
    <n v="3"/>
    <s v="Mast Chaat Namkeen"/>
    <n v="20"/>
    <n v="2"/>
    <n v="2908"/>
    <n v="58160"/>
    <n v="5816"/>
    <n v="4233"/>
  </r>
  <r>
    <d v="2022-10-01T00:00:00"/>
    <x v="1"/>
    <s v="YF370"/>
    <n v="25"/>
    <s v="Defence Colony"/>
    <n v="1"/>
    <x v="0"/>
    <n v="1897"/>
    <n v="3"/>
    <s v="Coconut Soan Papdi"/>
    <n v="80"/>
    <n v="10"/>
    <n v="2627"/>
    <n v="210160"/>
    <n v="26270"/>
    <n v="24373"/>
  </r>
  <r>
    <d v="2022-10-01T00:00:00"/>
    <x v="1"/>
    <s v="YA192"/>
    <n v="31"/>
    <s v="Patel Nagar"/>
    <n v="1"/>
    <x v="0"/>
    <n v="1851"/>
    <n v="4.5"/>
    <s v="Alu Bhujia"/>
    <n v="10"/>
    <n v="2"/>
    <n v="2941"/>
    <n v="29410"/>
    <n v="5882"/>
    <n v="4031"/>
  </r>
  <r>
    <d v="2022-02-01T00:00:00"/>
    <x v="5"/>
    <s v="IT754"/>
    <n v="20"/>
    <s v="Shahdara"/>
    <n v="4"/>
    <x v="1"/>
    <n v="1810"/>
    <n v="4.5"/>
    <s v="Chana Cracker"/>
    <n v="10"/>
    <n v="2"/>
    <n v="2822"/>
    <n v="28220"/>
    <n v="5644"/>
    <n v="3834"/>
  </r>
  <r>
    <d v="2022-09-01T00:00:00"/>
    <x v="11"/>
    <s v="DC817"/>
    <n v="31"/>
    <s v="Patel Nagar"/>
    <n v="2"/>
    <x v="3"/>
    <n v="1789"/>
    <n v="1.5"/>
    <s v="Bhujia Sev"/>
    <n v="10"/>
    <n v="2"/>
    <n v="2560"/>
    <n v="25600"/>
    <n v="5120"/>
    <n v="3331"/>
  </r>
  <r>
    <d v="2022-03-01T00:00:00"/>
    <x v="3"/>
    <s v="UH559"/>
    <n v="26"/>
    <s v="Kalkaji"/>
    <n v="1"/>
    <x v="0"/>
    <n v="1570"/>
    <n v="4.5"/>
    <s v="Chana Choor"/>
    <n v="10"/>
    <n v="2"/>
    <n v="2592"/>
    <n v="25920"/>
    <n v="5184"/>
    <n v="3614"/>
  </r>
  <r>
    <d v="2022-04-01T00:00:00"/>
    <x v="7"/>
    <s v="XG208"/>
    <n v="32"/>
    <s v="Punjabi Bagh"/>
    <n v="3"/>
    <x v="2"/>
    <n v="1816"/>
    <n v="4.5"/>
    <s v="Chocolate Soan Papdi"/>
    <n v="100"/>
    <n v="20"/>
    <n v="2526"/>
    <n v="252600"/>
    <n v="50520"/>
    <n v="48704"/>
  </r>
  <r>
    <d v="2022-09-01T00:00:00"/>
    <x v="11"/>
    <s v="VC058"/>
    <n v="1"/>
    <s v="Civil Lines"/>
    <n v="1"/>
    <x v="0"/>
    <n v="1927"/>
    <n v="1.5"/>
    <s v="Cornflakes"/>
    <n v="10"/>
    <n v="2"/>
    <n v="2527"/>
    <n v="25270"/>
    <n v="5054"/>
    <n v="3127"/>
  </r>
  <r>
    <d v="2022-08-01T00:00:00"/>
    <x v="2"/>
    <s v="UI625"/>
    <n v="5"/>
    <s v="Mayur Vihar"/>
    <n v="4"/>
    <x v="1"/>
    <n v="1618"/>
    <n v="3"/>
    <s v="Badam Halwa"/>
    <n v="50"/>
    <n v="10"/>
    <n v="2865"/>
    <n v="143250"/>
    <n v="28650"/>
    <n v="27032"/>
  </r>
  <r>
    <d v="2022-06-01T00:00:00"/>
    <x v="10"/>
    <s v="XJ447"/>
    <n v="24"/>
    <s v="Saket"/>
    <n v="4"/>
    <x v="1"/>
    <n v="1835"/>
    <n v="4.5"/>
    <s v="All in One"/>
    <n v="10"/>
    <n v="2"/>
    <n v="2869"/>
    <n v="28690"/>
    <n v="5738"/>
    <n v="3903"/>
  </r>
  <r>
    <d v="2022-09-01T00:00:00"/>
    <x v="11"/>
    <s v="UR318"/>
    <n v="16"/>
    <s v="Kanjhawala"/>
    <n v="4"/>
    <x v="1"/>
    <n v="1796"/>
    <n v="3"/>
    <s v="Bhujia Sev"/>
    <n v="10"/>
    <n v="2"/>
    <n v="2761"/>
    <n v="27610"/>
    <n v="5522"/>
    <n v="3726"/>
  </r>
  <r>
    <d v="2022-11-01T00:00:00"/>
    <x v="6"/>
    <s v="OH042"/>
    <n v="3"/>
    <s v="Kotwali"/>
    <n v="2"/>
    <x v="3"/>
    <n v="1770"/>
    <n v="1.5"/>
    <s v="Cornflakes"/>
    <n v="10"/>
    <n v="2"/>
    <n v="2895"/>
    <n v="28950"/>
    <n v="5790"/>
    <n v="4020"/>
  </r>
  <r>
    <d v="2022-09-01T00:00:00"/>
    <x v="11"/>
    <s v="IT754"/>
    <n v="20"/>
    <s v="Shahdara"/>
    <n v="4"/>
    <x v="1"/>
    <n v="1810"/>
    <n v="4.5"/>
    <s v="Mast Chaat Namkeen"/>
    <n v="20"/>
    <n v="2"/>
    <n v="2745"/>
    <n v="54900"/>
    <n v="5490"/>
    <n v="3680"/>
  </r>
  <r>
    <d v="2022-04-01T00:00:00"/>
    <x v="7"/>
    <s v="DG149"/>
    <n v="17"/>
    <s v="Rohini"/>
    <n v="4"/>
    <x v="1"/>
    <n v="1673"/>
    <n v="3"/>
    <s v="Chana Choor"/>
    <n v="10"/>
    <n v="2"/>
    <n v="2910"/>
    <n v="29100"/>
    <n v="5820"/>
    <n v="4147"/>
  </r>
  <r>
    <d v="2022-12-01T00:00:00"/>
    <x v="4"/>
    <s v="UR318"/>
    <n v="16"/>
    <s v="Kanjhawala"/>
    <n v="4"/>
    <x v="1"/>
    <n v="1796"/>
    <n v="3"/>
    <s v="Chana Choor"/>
    <n v="10"/>
    <n v="2"/>
    <n v="2693"/>
    <n v="26930"/>
    <n v="5386"/>
    <n v="3590"/>
  </r>
  <r>
    <d v="2022-05-01T00:00:00"/>
    <x v="9"/>
    <s v="KP436"/>
    <n v="27"/>
    <s v="Sarita Vihar"/>
    <n v="3"/>
    <x v="2"/>
    <n v="1979"/>
    <n v="1.5"/>
    <s v="Bhelpuri"/>
    <n v="10"/>
    <n v="2"/>
    <n v="2937"/>
    <n v="29370"/>
    <n v="5874"/>
    <n v="3895"/>
  </r>
  <r>
    <d v="2022-02-01T00:00:00"/>
    <x v="5"/>
    <s v="TQ689"/>
    <n v="23"/>
    <s v="Mehrauli"/>
    <n v="2"/>
    <x v="3"/>
    <n v="1672"/>
    <n v="4.5"/>
    <s v="Badam Halwa"/>
    <n v="50"/>
    <n v="10"/>
    <n v="2617"/>
    <n v="130850"/>
    <n v="26170"/>
    <n v="24498"/>
  </r>
  <r>
    <d v="2022-10-01T00:00:00"/>
    <x v="1"/>
    <s v="BX313"/>
    <n v="30"/>
    <s v="Najafgarh"/>
    <n v="2"/>
    <x v="3"/>
    <n v="1899"/>
    <n v="3"/>
    <s v="Chocolate Soan Papdi"/>
    <n v="100"/>
    <n v="20"/>
    <n v="2679"/>
    <n v="267900"/>
    <n v="53580"/>
    <n v="51681"/>
  </r>
  <r>
    <d v="2022-02-01T00:00:00"/>
    <x v="5"/>
    <s v="FJ656"/>
    <n v="29"/>
    <s v="Kapashera"/>
    <n v="4"/>
    <x v="1"/>
    <n v="1918"/>
    <n v="3"/>
    <s v="Chana Nut"/>
    <n v="10"/>
    <n v="2"/>
    <n v="2986"/>
    <n v="29860"/>
    <n v="5972"/>
    <n v="4054"/>
  </r>
  <r>
    <d v="2022-03-01T00:00:00"/>
    <x v="3"/>
    <s v="EN188"/>
    <n v="8"/>
    <s v="Delhi Cantonment"/>
    <n v="4"/>
    <x v="1"/>
    <n v="1848"/>
    <n v="4.5"/>
    <s v="Mast Chaat Namkeen"/>
    <n v="20"/>
    <n v="2"/>
    <n v="2971"/>
    <n v="59420"/>
    <n v="5942"/>
    <n v="4094"/>
  </r>
  <r>
    <d v="2022-10-01T00:00:00"/>
    <x v="1"/>
    <s v="FY655"/>
    <n v="22"/>
    <s v="Hauz Khas"/>
    <n v="1"/>
    <x v="0"/>
    <n v="1796"/>
    <n v="3"/>
    <s v="Chana Nut"/>
    <n v="10"/>
    <n v="2"/>
    <n v="2599"/>
    <n v="25990"/>
    <n v="5198"/>
    <n v="3402"/>
  </r>
  <r>
    <d v="2022-12-01T00:00:00"/>
    <x v="4"/>
    <s v="DE084"/>
    <n v="7"/>
    <s v="Chanakyapuri"/>
    <n v="3"/>
    <x v="2"/>
    <n v="1758"/>
    <n v="1.5"/>
    <s v="Cornflakes"/>
    <n v="10"/>
    <n v="2"/>
    <n v="2764"/>
    <n v="27640"/>
    <n v="5528"/>
    <n v="3770"/>
  </r>
  <r>
    <d v="2022-01-01T00:00:00"/>
    <x v="8"/>
    <s v="MP982"/>
    <n v="14"/>
    <s v="Seelampur"/>
    <n v="4"/>
    <x v="1"/>
    <n v="1656"/>
    <n v="3"/>
    <s v="Bhavnagri Gathiya"/>
    <n v="20"/>
    <n v="2"/>
    <n v="2845"/>
    <n v="56900"/>
    <n v="5690"/>
    <n v="4034"/>
  </r>
  <r>
    <d v="2022-09-01T00:00:00"/>
    <x v="11"/>
    <s v="HL110"/>
    <n v="1"/>
    <s v="Civil Lines"/>
    <n v="4"/>
    <x v="1"/>
    <n v="1702"/>
    <n v="3"/>
    <s v="Coconut Soan Papdi"/>
    <n v="80"/>
    <n v="10"/>
    <n v="2637"/>
    <n v="210960"/>
    <n v="26370"/>
    <n v="24668"/>
  </r>
  <r>
    <d v="2022-04-01T00:00:00"/>
    <x v="7"/>
    <s v="YJ198"/>
    <n v="13"/>
    <s v="Karawal Nagar"/>
    <n v="4"/>
    <x v="1"/>
    <n v="1793"/>
    <n v="4.5"/>
    <s v="Bhelpuri"/>
    <n v="10"/>
    <n v="2"/>
    <n v="2814"/>
    <n v="28140"/>
    <n v="5628"/>
    <n v="3835"/>
  </r>
  <r>
    <d v="2022-08-01T00:00:00"/>
    <x v="2"/>
    <s v="UN907"/>
    <n v="30"/>
    <s v="Najafgarh"/>
    <n v="2"/>
    <x v="3"/>
    <n v="1899"/>
    <n v="3"/>
    <s v="Chatpata Dal"/>
    <n v="10"/>
    <n v="2"/>
    <n v="2952"/>
    <n v="29520"/>
    <n v="5904"/>
    <n v="4005"/>
  </r>
  <r>
    <d v="2022-07-01T00:00:00"/>
    <x v="0"/>
    <s v="MT991"/>
    <n v="10"/>
    <s v="Alipur"/>
    <n v="4"/>
    <x v="1"/>
    <n v="1615"/>
    <n v="1.5"/>
    <s v="Chocolate Soan Papdi"/>
    <n v="100"/>
    <n v="20"/>
    <n v="2962"/>
    <n v="296200"/>
    <n v="59240"/>
    <n v="57625"/>
  </r>
  <r>
    <d v="2022-02-01T00:00:00"/>
    <x v="5"/>
    <s v="OH042"/>
    <n v="3"/>
    <s v="Kotwali"/>
    <n v="2"/>
    <x v="3"/>
    <n v="1770"/>
    <n v="1.5"/>
    <s v="Alu Bhujia"/>
    <n v="10"/>
    <n v="2"/>
    <n v="2883"/>
    <n v="28830"/>
    <n v="5766"/>
    <n v="3996"/>
  </r>
  <r>
    <d v="2022-11-01T00:00:00"/>
    <x v="6"/>
    <s v="CU634"/>
    <n v="32"/>
    <s v="Punjabi Bagh"/>
    <n v="2"/>
    <x v="3"/>
    <n v="1535"/>
    <n v="3"/>
    <s v="Alu Bhujia"/>
    <n v="10"/>
    <n v="2"/>
    <n v="2886"/>
    <n v="28860"/>
    <n v="5772"/>
    <n v="4237"/>
  </r>
  <r>
    <d v="2022-01-01T00:00:00"/>
    <x v="8"/>
    <s v="FT835"/>
    <n v="6"/>
    <s v="Preet Vihar"/>
    <n v="3"/>
    <x v="2"/>
    <n v="1891"/>
    <n v="4.5"/>
    <s v="Bhelpuri"/>
    <n v="10"/>
    <n v="2"/>
    <n v="2976"/>
    <n v="29760"/>
    <n v="5952"/>
    <n v="4061"/>
  </r>
  <r>
    <d v="2022-11-01T00:00:00"/>
    <x v="6"/>
    <s v="OX553"/>
    <n v="2"/>
    <s v="Karol Bagh"/>
    <n v="2"/>
    <x v="3"/>
    <n v="1981"/>
    <n v="1.5"/>
    <s v="Chana Nut"/>
    <n v="10"/>
    <n v="2"/>
    <n v="2792"/>
    <n v="27920"/>
    <n v="5584"/>
    <n v="3603"/>
  </r>
  <r>
    <d v="2022-11-01T00:00:00"/>
    <x v="6"/>
    <s v="JW515"/>
    <n v="11"/>
    <s v="Model Town"/>
    <n v="1"/>
    <x v="0"/>
    <n v="1570"/>
    <n v="3"/>
    <s v="All in One"/>
    <n v="10"/>
    <n v="2"/>
    <n v="2885"/>
    <n v="28850"/>
    <n v="5770"/>
    <n v="4200"/>
  </r>
  <r>
    <d v="2022-08-01T00:00:00"/>
    <x v="2"/>
    <s v="EB103"/>
    <n v="21"/>
    <s v="Vivek Vihar"/>
    <n v="2"/>
    <x v="3"/>
    <n v="1677"/>
    <n v="1.5"/>
    <s v="Chocolate Soan Papdi"/>
    <n v="100"/>
    <n v="20"/>
    <n v="2808"/>
    <n v="280800"/>
    <n v="56160"/>
    <n v="54483"/>
  </r>
  <r>
    <d v="2022-05-01T00:00:00"/>
    <x v="9"/>
    <s v="GQ303"/>
    <n v="22"/>
    <s v="Hauz Khas"/>
    <n v="4"/>
    <x v="1"/>
    <n v="1882"/>
    <n v="4.5"/>
    <s v="Chana Nut"/>
    <n v="10"/>
    <n v="2"/>
    <n v="2604"/>
    <n v="26040"/>
    <n v="5208"/>
    <n v="3326"/>
  </r>
  <r>
    <d v="2022-01-01T00:00:00"/>
    <x v="8"/>
    <s v="EB103"/>
    <n v="21"/>
    <s v="Vivek Vihar"/>
    <n v="2"/>
    <x v="3"/>
    <n v="1677"/>
    <n v="1.5"/>
    <s v="Haldiram Dal Biji"/>
    <n v="10"/>
    <n v="2"/>
    <n v="2761"/>
    <n v="27610"/>
    <n v="5522"/>
    <n v="3845"/>
  </r>
  <r>
    <d v="2022-06-01T00:00:00"/>
    <x v="10"/>
    <s v="AI700"/>
    <n v="20"/>
    <s v="Shahdara"/>
    <n v="3"/>
    <x v="2"/>
    <n v="1644"/>
    <n v="4.5"/>
    <s v="Chana Choor"/>
    <n v="10"/>
    <n v="2"/>
    <n v="2667"/>
    <n v="26670"/>
    <n v="5334"/>
    <n v="3690"/>
  </r>
  <r>
    <d v="2022-10-01T00:00:00"/>
    <x v="1"/>
    <s v="GZ969"/>
    <n v="5"/>
    <s v="Mayur Vihar"/>
    <n v="4"/>
    <x v="1"/>
    <n v="1618"/>
    <n v="3"/>
    <s v="Bhavnagri Gathiya"/>
    <n v="20"/>
    <n v="2"/>
    <n v="2698"/>
    <n v="53960"/>
    <n v="5396"/>
    <n v="3778"/>
  </r>
  <r>
    <d v="2022-01-01T00:00:00"/>
    <x v="8"/>
    <s v="IX960"/>
    <n v="12"/>
    <s v="Narela"/>
    <n v="4"/>
    <x v="1"/>
    <n v="1981"/>
    <n v="1.5"/>
    <s v="Cham Cham"/>
    <n v="50"/>
    <n v="10"/>
    <n v="2861"/>
    <n v="143050"/>
    <n v="28610"/>
    <n v="26629"/>
  </r>
  <r>
    <d v="2022-03-01T00:00:00"/>
    <x v="3"/>
    <s v="UH559"/>
    <n v="26"/>
    <s v="Kalkaji"/>
    <n v="1"/>
    <x v="0"/>
    <n v="1570"/>
    <n v="4.5"/>
    <s v="Chana Nut"/>
    <n v="10"/>
    <n v="2"/>
    <n v="2870"/>
    <n v="28700"/>
    <n v="5740"/>
    <n v="4170"/>
  </r>
  <r>
    <d v="2022-02-01T00:00:00"/>
    <x v="5"/>
    <s v="LL698"/>
    <n v="4"/>
    <s v="Gandhi Nagar"/>
    <n v="2"/>
    <x v="3"/>
    <n v="1958"/>
    <n v="1.5"/>
    <s v="Alu Bhujia"/>
    <n v="10"/>
    <n v="2"/>
    <n v="2987"/>
    <n v="29870"/>
    <n v="5974"/>
    <n v="4016"/>
  </r>
  <r>
    <d v="2022-04-01T00:00:00"/>
    <x v="7"/>
    <s v="TZ533"/>
    <n v="25"/>
    <s v="Defence Colony"/>
    <n v="2"/>
    <x v="3"/>
    <n v="1968"/>
    <n v="4.5"/>
    <s v="Chana Choor"/>
    <n v="10"/>
    <n v="2"/>
    <n v="2833"/>
    <n v="28330"/>
    <n v="5666"/>
    <n v="3698"/>
  </r>
  <r>
    <d v="2022-01-01T00:00:00"/>
    <x v="8"/>
    <s v="VI156"/>
    <n v="32"/>
    <s v="Punjabi Bagh"/>
    <n v="1"/>
    <x v="0"/>
    <n v="1975"/>
    <n v="3"/>
    <s v="BANANA Wafers"/>
    <n v="40"/>
    <n v="5"/>
    <n v="2987"/>
    <n v="119480"/>
    <n v="14935"/>
    <n v="12960"/>
  </r>
  <r>
    <d v="2022-03-01T00:00:00"/>
    <x v="3"/>
    <s v="UH559"/>
    <n v="26"/>
    <s v="Kalkaji"/>
    <n v="1"/>
    <x v="0"/>
    <n v="1570"/>
    <n v="4.5"/>
    <s v="Cham Cham"/>
    <n v="50"/>
    <n v="10"/>
    <n v="2977"/>
    <n v="148850"/>
    <n v="29770"/>
    <n v="28200"/>
  </r>
  <r>
    <d v="2022-10-01T00:00:00"/>
    <x v="1"/>
    <s v="UH559"/>
    <n v="26"/>
    <s v="Kalkaji"/>
    <n v="1"/>
    <x v="0"/>
    <n v="1570"/>
    <n v="4.5"/>
    <s v="Bhavnagri Gathiya"/>
    <n v="20"/>
    <n v="2"/>
    <n v="2738"/>
    <n v="54760"/>
    <n v="5476"/>
    <n v="3906"/>
  </r>
  <r>
    <d v="2022-03-01T00:00:00"/>
    <x v="3"/>
    <s v="EV041"/>
    <n v="23"/>
    <s v="Mehrauli"/>
    <n v="1"/>
    <x v="0"/>
    <n v="1982"/>
    <n v="4.5"/>
    <s v="Bhavnagri Gathiya"/>
    <n v="20"/>
    <n v="2"/>
    <n v="2855"/>
    <n v="57100"/>
    <n v="5710"/>
    <n v="3728"/>
  </r>
  <r>
    <d v="2022-01-01T00:00:00"/>
    <x v="8"/>
    <s v="VT182"/>
    <n v="18"/>
    <s v="Saraswati Vihar"/>
    <n v="3"/>
    <x v="2"/>
    <n v="1977"/>
    <n v="1.5"/>
    <s v="Chana Cracker"/>
    <n v="10"/>
    <n v="2"/>
    <n v="2948"/>
    <n v="29480"/>
    <n v="5896"/>
    <n v="3919"/>
  </r>
  <r>
    <d v="2022-06-01T00:00:00"/>
    <x v="10"/>
    <s v="DC817"/>
    <n v="31"/>
    <s v="Patel Nagar"/>
    <n v="2"/>
    <x v="3"/>
    <n v="1789"/>
    <n v="1.5"/>
    <s v="Chana Nut"/>
    <n v="10"/>
    <n v="2"/>
    <n v="2729"/>
    <n v="27290"/>
    <n v="5458"/>
    <n v="3669"/>
  </r>
  <r>
    <d v="2022-10-01T00:00:00"/>
    <x v="1"/>
    <s v="YU523"/>
    <n v="2"/>
    <s v="Karol Bagh"/>
    <n v="1"/>
    <x v="0"/>
    <n v="1686"/>
    <n v="4.5"/>
    <s v="Chocolate Soan Papdi"/>
    <n v="100"/>
    <n v="20"/>
    <n v="2983"/>
    <n v="298300"/>
    <n v="59660"/>
    <n v="57974"/>
  </r>
  <r>
    <d v="2022-10-01T00:00:00"/>
    <x v="1"/>
    <s v="UN907"/>
    <n v="30"/>
    <s v="Najafgarh"/>
    <n v="2"/>
    <x v="3"/>
    <n v="1899"/>
    <n v="3"/>
    <s v="Chana Cracker"/>
    <n v="10"/>
    <n v="2"/>
    <n v="2881"/>
    <n v="28810"/>
    <n v="5762"/>
    <n v="3863"/>
  </r>
  <r>
    <d v="2022-08-01T00:00:00"/>
    <x v="2"/>
    <s v="EN188"/>
    <n v="8"/>
    <s v="Delhi Cantonment"/>
    <n v="4"/>
    <x v="1"/>
    <n v="1848"/>
    <n v="4.5"/>
    <s v="Haldiram Dal Biji"/>
    <n v="10"/>
    <n v="2"/>
    <n v="2589"/>
    <n v="25890"/>
    <n v="5178"/>
    <n v="3330"/>
  </r>
  <r>
    <d v="2022-10-01T00:00:00"/>
    <x v="1"/>
    <s v="GC839"/>
    <n v="24"/>
    <s v="Saket"/>
    <n v="4"/>
    <x v="1"/>
    <n v="1835"/>
    <n v="4.5"/>
    <s v="Cornflakes"/>
    <n v="10"/>
    <n v="2"/>
    <n v="2946"/>
    <n v="29460"/>
    <n v="5892"/>
    <n v="4057"/>
  </r>
  <r>
    <d v="2022-01-01T00:00:00"/>
    <x v="8"/>
    <s v="SS848"/>
    <n v="15"/>
    <s v="Yamuna Vihar"/>
    <n v="1"/>
    <x v="0"/>
    <n v="1925"/>
    <n v="3"/>
    <s v="Chatpata Dal"/>
    <n v="10"/>
    <n v="2"/>
    <n v="2919"/>
    <n v="29190"/>
    <n v="5838"/>
    <n v="3913"/>
  </r>
  <r>
    <d v="2022-11-01T00:00:00"/>
    <x v="6"/>
    <s v="UR318"/>
    <n v="16"/>
    <s v="Kanjhawala"/>
    <n v="4"/>
    <x v="1"/>
    <n v="1796"/>
    <n v="3"/>
    <s v="Mast Chaat Namkeen"/>
    <n v="20"/>
    <n v="2"/>
    <n v="2633"/>
    <n v="52660"/>
    <n v="5266"/>
    <n v="3470"/>
  </r>
  <r>
    <d v="2022-01-01T00:00:00"/>
    <x v="8"/>
    <s v="VC058"/>
    <n v="1"/>
    <s v="Civil Lines"/>
    <n v="1"/>
    <x v="0"/>
    <n v="1927"/>
    <n v="1.5"/>
    <s v="Chatpata Dal"/>
    <n v="10"/>
    <n v="2"/>
    <n v="2982"/>
    <n v="29820"/>
    <n v="5964"/>
    <n v="4037"/>
  </r>
  <r>
    <d v="2022-02-01T00:00:00"/>
    <x v="5"/>
    <s v="ES767"/>
    <n v="5"/>
    <s v="Mayur Vihar"/>
    <n v="3"/>
    <x v="2"/>
    <n v="1968"/>
    <n v="4.5"/>
    <s v="Coconut Soan Papdi"/>
    <n v="80"/>
    <n v="10"/>
    <n v="2727"/>
    <n v="218160"/>
    <n v="27270"/>
    <n v="25302"/>
  </r>
  <r>
    <d v="2022-11-01T00:00:00"/>
    <x v="6"/>
    <s v="TZ533"/>
    <n v="25"/>
    <s v="Defence Colony"/>
    <n v="2"/>
    <x v="3"/>
    <n v="1968"/>
    <n v="4.5"/>
    <s v="Badam Halwa"/>
    <n v="50"/>
    <n v="10"/>
    <n v="2832"/>
    <n v="141600"/>
    <n v="28320"/>
    <n v="26352"/>
  </r>
  <r>
    <d v="2022-12-01T00:00:00"/>
    <x v="4"/>
    <s v="EN188"/>
    <n v="8"/>
    <s v="Delhi Cantonment"/>
    <n v="4"/>
    <x v="1"/>
    <n v="1848"/>
    <n v="4.5"/>
    <s v="Cham Cham"/>
    <n v="50"/>
    <n v="10"/>
    <n v="2818"/>
    <n v="140900"/>
    <n v="28180"/>
    <n v="26332"/>
  </r>
  <r>
    <d v="2022-11-01T00:00:00"/>
    <x v="6"/>
    <s v="DJ564"/>
    <n v="11"/>
    <s v="Model Town"/>
    <n v="4"/>
    <x v="1"/>
    <n v="1608"/>
    <n v="4.5"/>
    <s v="Chana Cracker"/>
    <n v="10"/>
    <n v="2"/>
    <n v="2531"/>
    <n v="25310"/>
    <n v="5062"/>
    <n v="3454"/>
  </r>
  <r>
    <d v="2022-04-01T00:00:00"/>
    <x v="7"/>
    <s v="IT754"/>
    <n v="20"/>
    <s v="Shahdara"/>
    <n v="4"/>
    <x v="1"/>
    <n v="1810"/>
    <n v="4.5"/>
    <s v="Diet Chiwda"/>
    <n v="10"/>
    <n v="2"/>
    <n v="2578"/>
    <n v="25780"/>
    <n v="5156"/>
    <n v="3346"/>
  </r>
  <r>
    <d v="2022-04-01T00:00:00"/>
    <x v="7"/>
    <s v="GP251"/>
    <n v="16"/>
    <s v="Kanjhawala"/>
    <n v="4"/>
    <x v="1"/>
    <n v="1796"/>
    <n v="3"/>
    <s v="Badam Halwa"/>
    <n v="50"/>
    <n v="10"/>
    <n v="2831"/>
    <n v="141550"/>
    <n v="28310"/>
    <n v="26514"/>
  </r>
  <r>
    <d v="2022-05-01T00:00:00"/>
    <x v="9"/>
    <s v="UN907"/>
    <n v="30"/>
    <s v="Najafgarh"/>
    <n v="2"/>
    <x v="3"/>
    <n v="1899"/>
    <n v="3"/>
    <s v="Bhujia Sev"/>
    <n v="10"/>
    <n v="2"/>
    <n v="2914"/>
    <n v="29140"/>
    <n v="5828"/>
    <n v="3929"/>
  </r>
  <r>
    <d v="2022-11-01T00:00:00"/>
    <x v="6"/>
    <s v="QB862"/>
    <n v="15"/>
    <s v="Yamuna Vihar"/>
    <n v="3"/>
    <x v="2"/>
    <n v="1583"/>
    <n v="3"/>
    <s v="Badam Halwa"/>
    <n v="50"/>
    <n v="10"/>
    <n v="2765"/>
    <n v="138250"/>
    <n v="27650"/>
    <n v="26067"/>
  </r>
  <r>
    <d v="2022-02-01T00:00:00"/>
    <x v="5"/>
    <s v="AI700"/>
    <n v="20"/>
    <s v="Shahdara"/>
    <n v="3"/>
    <x v="2"/>
    <n v="1644"/>
    <n v="4.5"/>
    <s v="Chana Choor"/>
    <n v="10"/>
    <n v="2"/>
    <n v="2968"/>
    <n v="29680"/>
    <n v="5936"/>
    <n v="4292"/>
  </r>
  <r>
    <d v="2022-05-01T00:00:00"/>
    <x v="9"/>
    <s v="BG875"/>
    <n v="31"/>
    <s v="Patel Nagar"/>
    <n v="1"/>
    <x v="0"/>
    <n v="1851"/>
    <n v="4.5"/>
    <s v="BANANA Wafers"/>
    <n v="40"/>
    <n v="5"/>
    <n v="2612"/>
    <n v="104480"/>
    <n v="13060"/>
    <n v="11209"/>
  </r>
  <r>
    <d v="2022-06-01T00:00:00"/>
    <x v="10"/>
    <s v="CO241"/>
    <n v="21"/>
    <s v="Vivek Vihar"/>
    <n v="2"/>
    <x v="3"/>
    <n v="1677"/>
    <n v="1.5"/>
    <s v="Diet Chiwda"/>
    <n v="10"/>
    <n v="2"/>
    <n v="2556"/>
    <n v="25560"/>
    <n v="5112"/>
    <n v="3435"/>
  </r>
  <r>
    <d v="2022-01-01T00:00:00"/>
    <x v="8"/>
    <s v="EY601"/>
    <n v="30"/>
    <s v="Najafgarh"/>
    <n v="2"/>
    <x v="3"/>
    <n v="1899"/>
    <n v="3"/>
    <s v="Bhujia Sev"/>
    <n v="10"/>
    <n v="2"/>
    <n v="2714"/>
    <n v="27140"/>
    <n v="5428"/>
    <n v="3529"/>
  </r>
  <r>
    <d v="2022-01-01T00:00:00"/>
    <x v="8"/>
    <s v="FJ656"/>
    <n v="29"/>
    <s v="Kapashera"/>
    <n v="4"/>
    <x v="1"/>
    <n v="1918"/>
    <n v="3"/>
    <s v="Chocolate Soan Papdi"/>
    <n v="100"/>
    <n v="20"/>
    <n v="2760"/>
    <n v="276000"/>
    <n v="55200"/>
    <n v="53282"/>
  </r>
  <r>
    <d v="2022-10-01T00:00:00"/>
    <x v="1"/>
    <s v="FA610"/>
    <n v="26"/>
    <s v="Kalkaji"/>
    <n v="1"/>
    <x v="0"/>
    <n v="1570"/>
    <n v="4.5"/>
    <s v="Chana Cracker"/>
    <n v="10"/>
    <n v="2"/>
    <n v="2859"/>
    <n v="28590"/>
    <n v="5718"/>
    <n v="4148"/>
  </r>
  <r>
    <d v="2022-02-01T00:00:00"/>
    <x v="5"/>
    <s v="TG427"/>
    <n v="22"/>
    <s v="Hauz Khas"/>
    <n v="4"/>
    <x v="1"/>
    <n v="1882"/>
    <n v="4.5"/>
    <s v="Bhujia Sev"/>
    <n v="10"/>
    <n v="2"/>
    <n v="2864"/>
    <n v="28640"/>
    <n v="5728"/>
    <n v="3846"/>
  </r>
  <r>
    <d v="2022-07-01T00:00:00"/>
    <x v="0"/>
    <s v="XD339"/>
    <n v="5"/>
    <s v="Mayur Vihar"/>
    <n v="4"/>
    <x v="1"/>
    <n v="1618"/>
    <n v="3"/>
    <s v="Bhavnagri Gathiya"/>
    <n v="20"/>
    <n v="2"/>
    <n v="2653"/>
    <n v="53060"/>
    <n v="5306"/>
    <n v="3688"/>
  </r>
  <r>
    <d v="2022-01-01T00:00:00"/>
    <x v="8"/>
    <s v="QN766"/>
    <n v="3"/>
    <s v="Kotwali"/>
    <n v="2"/>
    <x v="3"/>
    <n v="1770"/>
    <n v="1.5"/>
    <s v="Chana Nut"/>
    <n v="10"/>
    <n v="2"/>
    <n v="2902"/>
    <n v="29020"/>
    <n v="5804"/>
    <n v="4034"/>
  </r>
  <r>
    <d v="2022-10-01T00:00:00"/>
    <x v="1"/>
    <s v="ES767"/>
    <n v="5"/>
    <s v="Mayur Vihar"/>
    <n v="3"/>
    <x v="2"/>
    <n v="1968"/>
    <n v="4.5"/>
    <s v="All in One"/>
    <n v="10"/>
    <n v="2"/>
    <n v="2532"/>
    <n v="25320"/>
    <n v="5064"/>
    <n v="3096"/>
  </r>
  <r>
    <d v="2022-11-01T00:00:00"/>
    <x v="6"/>
    <s v="GW204"/>
    <n v="11"/>
    <s v="Model Town"/>
    <n v="4"/>
    <x v="1"/>
    <n v="1608"/>
    <n v="4.5"/>
    <s v="Chocolate Soan Papdi"/>
    <n v="100"/>
    <n v="20"/>
    <n v="2784"/>
    <n v="278400"/>
    <n v="55680"/>
    <n v="54072"/>
  </r>
  <r>
    <d v="2022-01-01T00:00:00"/>
    <x v="8"/>
    <s v="VY289"/>
    <n v="5"/>
    <s v="Mayur Vihar"/>
    <n v="2"/>
    <x v="3"/>
    <n v="1766"/>
    <n v="3"/>
    <s v="All in One"/>
    <n v="10"/>
    <n v="2"/>
    <n v="2845"/>
    <n v="28450"/>
    <n v="5690"/>
    <n v="3924"/>
  </r>
  <r>
    <d v="2022-03-01T00:00:00"/>
    <x v="3"/>
    <s v="FA610"/>
    <n v="26"/>
    <s v="Kalkaji"/>
    <n v="1"/>
    <x v="0"/>
    <n v="1570"/>
    <n v="4.5"/>
    <s v="Mast Chaat Namkeen"/>
    <n v="20"/>
    <n v="2"/>
    <n v="2881"/>
    <n v="57620"/>
    <n v="5762"/>
    <n v="4192"/>
  </r>
  <r>
    <d v="2022-02-01T00:00:00"/>
    <x v="5"/>
    <s v="EV041"/>
    <n v="23"/>
    <s v="Mehrauli"/>
    <n v="1"/>
    <x v="0"/>
    <n v="1982"/>
    <n v="4.5"/>
    <s v="Bhelpuri"/>
    <n v="10"/>
    <n v="2"/>
    <n v="2969"/>
    <n v="29690"/>
    <n v="5938"/>
    <n v="3956"/>
  </r>
  <r>
    <d v="2022-09-01T00:00:00"/>
    <x v="11"/>
    <s v="AY470"/>
    <n v="6"/>
    <s v="Preet Vihar"/>
    <n v="3"/>
    <x v="2"/>
    <n v="1891"/>
    <n v="4.5"/>
    <s v="Bhujia Sev"/>
    <n v="10"/>
    <n v="2"/>
    <n v="2971"/>
    <n v="29710"/>
    <n v="5942"/>
    <n v="4051"/>
  </r>
  <r>
    <d v="2022-09-01T00:00:00"/>
    <x v="11"/>
    <s v="YU523"/>
    <n v="2"/>
    <s v="Karol Bagh"/>
    <n v="1"/>
    <x v="0"/>
    <n v="1686"/>
    <n v="4.5"/>
    <s v="Cornflakes"/>
    <n v="10"/>
    <n v="2"/>
    <n v="2753"/>
    <n v="27530"/>
    <n v="5506"/>
    <n v="3820"/>
  </r>
  <r>
    <d v="2022-04-01T00:00:00"/>
    <x v="7"/>
    <s v="MT991"/>
    <n v="10"/>
    <s v="Alipur"/>
    <n v="4"/>
    <x v="1"/>
    <n v="1615"/>
    <n v="1.5"/>
    <s v="BANANA Wafers"/>
    <n v="40"/>
    <n v="5"/>
    <n v="2766"/>
    <n v="110640"/>
    <n v="13830"/>
    <n v="12215"/>
  </r>
  <r>
    <d v="2022-04-01T00:00:00"/>
    <x v="7"/>
    <s v="TG427"/>
    <n v="22"/>
    <s v="Hauz Khas"/>
    <n v="4"/>
    <x v="1"/>
    <n v="1882"/>
    <n v="4.5"/>
    <s v="Bhelpuri"/>
    <n v="10"/>
    <n v="2"/>
    <n v="2917"/>
    <n v="29170"/>
    <n v="5834"/>
    <n v="3952"/>
  </r>
  <r>
    <d v="2022-03-01T00:00:00"/>
    <x v="3"/>
    <s v="XQ245"/>
    <n v="19"/>
    <s v="Seemapuri"/>
    <n v="1"/>
    <x v="0"/>
    <n v="1694"/>
    <n v="4.5"/>
    <s v="Cornflakes"/>
    <n v="10"/>
    <n v="2"/>
    <n v="2797"/>
    <n v="27970"/>
    <n v="5594"/>
    <n v="3900"/>
  </r>
  <r>
    <d v="2022-04-01T00:00:00"/>
    <x v="7"/>
    <s v="IX960"/>
    <n v="12"/>
    <s v="Narela"/>
    <n v="4"/>
    <x v="1"/>
    <n v="1981"/>
    <n v="1.5"/>
    <s v="Cornflakes"/>
    <n v="10"/>
    <n v="2"/>
    <n v="2704"/>
    <n v="27040"/>
    <n v="5408"/>
    <n v="3427"/>
  </r>
  <r>
    <d v="2022-07-01T00:00:00"/>
    <x v="0"/>
    <s v="UH559"/>
    <n v="26"/>
    <s v="Kalkaji"/>
    <n v="1"/>
    <x v="0"/>
    <n v="1570"/>
    <n v="4.5"/>
    <s v="Bhelpuri"/>
    <n v="10"/>
    <n v="2"/>
    <n v="2785"/>
    <n v="27850"/>
    <n v="5570"/>
    <n v="4000"/>
  </r>
  <r>
    <d v="2022-12-01T00:00:00"/>
    <x v="4"/>
    <s v="QN766"/>
    <n v="3"/>
    <s v="Kotwali"/>
    <n v="2"/>
    <x v="3"/>
    <n v="1770"/>
    <n v="1.5"/>
    <s v="Coconut Soan Papdi"/>
    <n v="80"/>
    <n v="10"/>
    <n v="2979"/>
    <n v="238320"/>
    <n v="29790"/>
    <n v="28020"/>
  </r>
  <r>
    <d v="2022-06-01T00:00:00"/>
    <x v="10"/>
    <s v="MX705"/>
    <n v="17"/>
    <s v="Rohini"/>
    <n v="2"/>
    <x v="3"/>
    <n v="1655"/>
    <n v="3"/>
    <s v="BANANA Wafers"/>
    <n v="40"/>
    <n v="5"/>
    <n v="2697"/>
    <n v="107880"/>
    <n v="13485"/>
    <n v="11830"/>
  </r>
  <r>
    <d v="2022-08-01T00:00:00"/>
    <x v="2"/>
    <s v="HL110"/>
    <n v="1"/>
    <s v="Civil Lines"/>
    <n v="4"/>
    <x v="1"/>
    <n v="1702"/>
    <n v="3"/>
    <s v="Haldiram Dal Biji"/>
    <n v="10"/>
    <n v="2"/>
    <n v="2602"/>
    <n v="26020"/>
    <n v="5204"/>
    <n v="3502"/>
  </r>
  <r>
    <d v="2022-05-01T00:00:00"/>
    <x v="9"/>
    <s v="XJ447"/>
    <n v="24"/>
    <s v="Saket"/>
    <n v="4"/>
    <x v="1"/>
    <n v="1835"/>
    <n v="4.5"/>
    <s v="Bhavnagri Gathiya"/>
    <n v="20"/>
    <n v="2"/>
    <n v="2996"/>
    <n v="59920"/>
    <n v="5992"/>
    <n v="4157"/>
  </r>
  <r>
    <d v="2022-06-01T00:00:00"/>
    <x v="10"/>
    <s v="BX313"/>
    <n v="30"/>
    <s v="Najafgarh"/>
    <n v="2"/>
    <x v="3"/>
    <n v="1899"/>
    <n v="3"/>
    <s v="BANANA Wafers"/>
    <n v="40"/>
    <n v="5"/>
    <n v="2538"/>
    <n v="101520"/>
    <n v="12690"/>
    <n v="10791"/>
  </r>
  <r>
    <d v="2022-05-01T00:00:00"/>
    <x v="9"/>
    <s v="PI571"/>
    <n v="21"/>
    <s v="Vivek Vihar"/>
    <n v="1"/>
    <x v="0"/>
    <n v="1679"/>
    <n v="3"/>
    <s v="Alu Bhujia"/>
    <n v="10"/>
    <n v="2"/>
    <n v="2658"/>
    <n v="26580"/>
    <n v="5316"/>
    <n v="3637"/>
  </r>
  <r>
    <d v="2022-03-01T00:00:00"/>
    <x v="3"/>
    <s v="SS848"/>
    <n v="15"/>
    <s v="Yamuna Vihar"/>
    <n v="1"/>
    <x v="0"/>
    <n v="1925"/>
    <n v="3"/>
    <s v="Cornflakes"/>
    <n v="10"/>
    <n v="2"/>
    <n v="2661"/>
    <n v="26610"/>
    <n v="5322"/>
    <n v="3397"/>
  </r>
  <r>
    <d v="2022-07-01T00:00:00"/>
    <x v="0"/>
    <s v="IT754"/>
    <n v="20"/>
    <s v="Shahdara"/>
    <n v="4"/>
    <x v="1"/>
    <n v="1810"/>
    <n v="4.5"/>
    <s v="Chana Nut"/>
    <n v="10"/>
    <n v="2"/>
    <n v="2862"/>
    <n v="28620"/>
    <n v="5724"/>
    <n v="3914"/>
  </r>
  <r>
    <d v="2022-03-01T00:00:00"/>
    <x v="3"/>
    <s v="XD339"/>
    <n v="5"/>
    <s v="Mayur Vihar"/>
    <n v="4"/>
    <x v="1"/>
    <n v="1618"/>
    <n v="3"/>
    <s v="Cornflakes"/>
    <n v="10"/>
    <n v="2"/>
    <n v="2866"/>
    <n v="28660"/>
    <n v="5732"/>
    <n v="4114"/>
  </r>
  <r>
    <d v="2022-07-01T00:00:00"/>
    <x v="0"/>
    <s v="TZ533"/>
    <n v="25"/>
    <s v="Defence Colony"/>
    <n v="2"/>
    <x v="3"/>
    <n v="1968"/>
    <n v="4.5"/>
    <s v="Bhujia Sev"/>
    <n v="10"/>
    <n v="2"/>
    <n v="2791"/>
    <n v="27910"/>
    <n v="5582"/>
    <n v="3614"/>
  </r>
  <r>
    <d v="2022-09-01T00:00:00"/>
    <x v="11"/>
    <s v="MJ430"/>
    <n v="4"/>
    <s v="Gandhi Nagar"/>
    <n v="2"/>
    <x v="3"/>
    <n v="1958"/>
    <n v="1.5"/>
    <s v="All in One"/>
    <n v="10"/>
    <n v="2"/>
    <n v="2801"/>
    <n v="28010"/>
    <n v="5602"/>
    <n v="3644"/>
  </r>
  <r>
    <d v="2022-07-01T00:00:00"/>
    <x v="0"/>
    <s v="QN766"/>
    <n v="3"/>
    <s v="Kotwali"/>
    <n v="2"/>
    <x v="3"/>
    <n v="1770"/>
    <n v="1.5"/>
    <s v="All in One"/>
    <n v="10"/>
    <n v="2"/>
    <n v="2548"/>
    <n v="25480"/>
    <n v="5096"/>
    <n v="3326"/>
  </r>
  <r>
    <d v="2022-07-01T00:00:00"/>
    <x v="0"/>
    <s v="YF370"/>
    <n v="25"/>
    <s v="Defence Colony"/>
    <n v="1"/>
    <x v="0"/>
    <n v="1897"/>
    <n v="3"/>
    <s v="Chatpata Dal"/>
    <n v="10"/>
    <n v="2"/>
    <n v="2889"/>
    <n v="28890"/>
    <n v="5778"/>
    <n v="3881"/>
  </r>
  <r>
    <d v="2022-03-01T00:00:00"/>
    <x v="3"/>
    <s v="VC058"/>
    <n v="1"/>
    <s v="Civil Lines"/>
    <n v="1"/>
    <x v="0"/>
    <n v="1927"/>
    <n v="1.5"/>
    <s v="Cham Cham"/>
    <n v="50"/>
    <n v="10"/>
    <n v="2869"/>
    <n v="143450"/>
    <n v="28690"/>
    <n v="26763"/>
  </r>
  <r>
    <d v="2022-11-01T00:00:00"/>
    <x v="6"/>
    <s v="LL698"/>
    <n v="4"/>
    <s v="Gandhi Nagar"/>
    <n v="2"/>
    <x v="3"/>
    <n v="1958"/>
    <n v="1.5"/>
    <s v="BANANA Wafers"/>
    <n v="40"/>
    <n v="5"/>
    <n v="2860"/>
    <n v="114400"/>
    <n v="14300"/>
    <n v="12342"/>
  </r>
  <r>
    <d v="2022-04-01T00:00:00"/>
    <x v="7"/>
    <s v="HC824"/>
    <n v="9"/>
    <s v="Vasant Vihar"/>
    <n v="3"/>
    <x v="2"/>
    <n v="1897"/>
    <n v="1.5"/>
    <s v="Cham Cham"/>
    <n v="50"/>
    <n v="10"/>
    <n v="2685"/>
    <n v="134250"/>
    <n v="26850"/>
    <n v="24953"/>
  </r>
  <r>
    <d v="2022-10-01T00:00:00"/>
    <x v="1"/>
    <s v="IS228"/>
    <n v="17"/>
    <s v="Rohini"/>
    <n v="4"/>
    <x v="1"/>
    <n v="1673"/>
    <n v="3"/>
    <s v="Coconut Soan Papdi"/>
    <n v="80"/>
    <n v="10"/>
    <n v="2966"/>
    <n v="237280"/>
    <n v="29660"/>
    <n v="27987"/>
  </r>
  <r>
    <d v="2022-11-01T00:00:00"/>
    <x v="6"/>
    <s v="SX976"/>
    <n v="18"/>
    <s v="Saraswati Vihar"/>
    <n v="1"/>
    <x v="0"/>
    <n v="1718"/>
    <n v="3"/>
    <s v="Chana Cracker"/>
    <n v="10"/>
    <n v="2"/>
    <n v="2566"/>
    <n v="25660"/>
    <n v="5132"/>
    <n v="3414"/>
  </r>
  <r>
    <d v="2022-07-01T00:00:00"/>
    <x v="0"/>
    <s v="VC058"/>
    <n v="1"/>
    <s v="Civil Lines"/>
    <n v="1"/>
    <x v="0"/>
    <n v="1927"/>
    <n v="1.5"/>
    <s v="Chocolate Soan Papdi"/>
    <n v="100"/>
    <n v="20"/>
    <n v="2617"/>
    <n v="261700"/>
    <n v="52340"/>
    <n v="50413"/>
  </r>
  <r>
    <d v="2022-02-01T00:00:00"/>
    <x v="5"/>
    <s v="PI571"/>
    <n v="21"/>
    <s v="Vivek Vihar"/>
    <n v="1"/>
    <x v="0"/>
    <n v="1679"/>
    <n v="3"/>
    <s v="Alu Bhujia"/>
    <n v="10"/>
    <n v="2"/>
    <n v="2544"/>
    <n v="25440"/>
    <n v="5088"/>
    <n v="3409"/>
  </r>
  <r>
    <d v="2022-05-01T00:00:00"/>
    <x v="9"/>
    <s v="UH559"/>
    <n v="26"/>
    <s v="Kalkaji"/>
    <n v="1"/>
    <x v="0"/>
    <n v="1570"/>
    <n v="4.5"/>
    <s v="Alu Bhujia"/>
    <n v="10"/>
    <n v="2"/>
    <n v="2608"/>
    <n v="26080"/>
    <n v="5216"/>
    <n v="3646"/>
  </r>
  <r>
    <d v="2022-05-01T00:00:00"/>
    <x v="9"/>
    <s v="GQ303"/>
    <n v="22"/>
    <s v="Hauz Khas"/>
    <n v="4"/>
    <x v="1"/>
    <n v="1882"/>
    <n v="4.5"/>
    <s v="Chatpata Dal"/>
    <n v="10"/>
    <n v="2"/>
    <n v="2604"/>
    <n v="26040"/>
    <n v="5208"/>
    <n v="3326"/>
  </r>
  <r>
    <d v="2022-08-01T00:00:00"/>
    <x v="2"/>
    <s v="QG118"/>
    <n v="29"/>
    <s v="Kapashera"/>
    <n v="4"/>
    <x v="1"/>
    <n v="1918"/>
    <n v="3"/>
    <s v="Chana Nut"/>
    <n v="10"/>
    <n v="2"/>
    <n v="2902"/>
    <n v="29020"/>
    <n v="5804"/>
    <n v="3886"/>
  </r>
  <r>
    <d v="2022-06-01T00:00:00"/>
    <x v="10"/>
    <s v="VI156"/>
    <n v="32"/>
    <s v="Punjabi Bagh"/>
    <n v="1"/>
    <x v="0"/>
    <n v="1975"/>
    <n v="3"/>
    <s v="Haldiram Dal Biji"/>
    <n v="10"/>
    <n v="2"/>
    <n v="2769"/>
    <n v="27690"/>
    <n v="5538"/>
    <n v="3563"/>
  </r>
  <r>
    <d v="2022-02-01T00:00:00"/>
    <x v="5"/>
    <s v="BG875"/>
    <n v="31"/>
    <s v="Patel Nagar"/>
    <n v="1"/>
    <x v="0"/>
    <n v="1851"/>
    <n v="4.5"/>
    <s v="Chocolate Soan Papdi"/>
    <n v="100"/>
    <n v="20"/>
    <n v="2986"/>
    <n v="298600"/>
    <n v="59720"/>
    <n v="57869"/>
  </r>
  <r>
    <d v="2022-10-01T00:00:00"/>
    <x v="1"/>
    <s v="VC058"/>
    <n v="1"/>
    <s v="Civil Lines"/>
    <n v="1"/>
    <x v="0"/>
    <n v="1927"/>
    <n v="1.5"/>
    <s v="Cham Cham"/>
    <n v="50"/>
    <n v="10"/>
    <n v="2636"/>
    <n v="131800"/>
    <n v="26360"/>
    <n v="24433"/>
  </r>
  <r>
    <d v="2022-02-01T00:00:00"/>
    <x v="5"/>
    <s v="FT835"/>
    <n v="6"/>
    <s v="Preet Vihar"/>
    <n v="3"/>
    <x v="2"/>
    <n v="1891"/>
    <n v="4.5"/>
    <s v="Coconut Soan Papdi"/>
    <n v="80"/>
    <n v="10"/>
    <n v="2989"/>
    <n v="239120"/>
    <n v="29890"/>
    <n v="27999"/>
  </r>
  <r>
    <d v="2022-02-01T00:00:00"/>
    <x v="5"/>
    <s v="EN188"/>
    <n v="8"/>
    <s v="Delhi Cantonment"/>
    <n v="4"/>
    <x v="1"/>
    <n v="1848"/>
    <n v="4.5"/>
    <s v="Cham Cham"/>
    <n v="50"/>
    <n v="10"/>
    <n v="2559"/>
    <n v="127950"/>
    <n v="25590"/>
    <n v="23742"/>
  </r>
  <r>
    <d v="2022-01-01T00:00:00"/>
    <x v="8"/>
    <s v="DE084"/>
    <n v="7"/>
    <s v="Chanakyapuri"/>
    <n v="3"/>
    <x v="2"/>
    <n v="1758"/>
    <n v="1.5"/>
    <s v="Chana Choor"/>
    <n v="10"/>
    <n v="2"/>
    <n v="2924"/>
    <n v="29240"/>
    <n v="5848"/>
    <n v="4090"/>
  </r>
  <r>
    <d v="2022-10-01T00:00:00"/>
    <x v="1"/>
    <s v="IJ768"/>
    <n v="23"/>
    <s v="Mehrauli"/>
    <n v="3"/>
    <x v="2"/>
    <n v="1640"/>
    <n v="3"/>
    <s v="Chana Nut"/>
    <n v="10"/>
    <n v="2"/>
    <n v="2776"/>
    <n v="27760"/>
    <n v="5552"/>
    <n v="3912"/>
  </r>
  <r>
    <d v="2022-01-01T00:00:00"/>
    <x v="8"/>
    <s v="GO796"/>
    <n v="12"/>
    <s v="Narela"/>
    <n v="4"/>
    <x v="1"/>
    <n v="1981"/>
    <n v="1.5"/>
    <s v="Chana Choor"/>
    <n v="10"/>
    <n v="2"/>
    <n v="2793"/>
    <n v="27930"/>
    <n v="5586"/>
    <n v="3605"/>
  </r>
  <r>
    <d v="2022-03-01T00:00:00"/>
    <x v="3"/>
    <s v="OH042"/>
    <n v="3"/>
    <s v="Kotwali"/>
    <n v="2"/>
    <x v="3"/>
    <n v="1770"/>
    <n v="1.5"/>
    <s v="BANANA Wafers"/>
    <n v="40"/>
    <n v="5"/>
    <n v="2518"/>
    <n v="100720"/>
    <n v="12590"/>
    <n v="10820"/>
  </r>
  <r>
    <d v="2022-02-01T00:00:00"/>
    <x v="5"/>
    <s v="OV435"/>
    <n v="27"/>
    <s v="Sarita Vihar"/>
    <n v="1"/>
    <x v="0"/>
    <n v="1601"/>
    <n v="1.5"/>
    <s v="Bhelpuri"/>
    <n v="10"/>
    <n v="2"/>
    <n v="2670"/>
    <n v="26700"/>
    <n v="5340"/>
    <n v="3739"/>
  </r>
  <r>
    <d v="2022-10-01T00:00:00"/>
    <x v="1"/>
    <s v="FY655"/>
    <n v="22"/>
    <s v="Hauz Khas"/>
    <n v="1"/>
    <x v="0"/>
    <n v="1796"/>
    <n v="3"/>
    <s v="Chana Cracker"/>
    <n v="10"/>
    <n v="2"/>
    <n v="2865"/>
    <n v="28650"/>
    <n v="5730"/>
    <n v="3934"/>
  </r>
  <r>
    <d v="2022-09-01T00:00:00"/>
    <x v="11"/>
    <s v="EB103"/>
    <n v="21"/>
    <s v="Vivek Vihar"/>
    <n v="2"/>
    <x v="3"/>
    <n v="1677"/>
    <n v="1.5"/>
    <s v="Cornflakes"/>
    <n v="10"/>
    <n v="2"/>
    <n v="2580"/>
    <n v="25800"/>
    <n v="5160"/>
    <n v="3483"/>
  </r>
  <r>
    <d v="2022-04-01T00:00:00"/>
    <x v="7"/>
    <s v="IX960"/>
    <n v="12"/>
    <s v="Narela"/>
    <n v="4"/>
    <x v="1"/>
    <n v="1981"/>
    <n v="1.5"/>
    <s v="Cornflakes"/>
    <n v="10"/>
    <n v="2"/>
    <n v="2976"/>
    <n v="29760"/>
    <n v="5952"/>
    <n v="3971"/>
  </r>
  <r>
    <d v="2022-04-01T00:00:00"/>
    <x v="7"/>
    <s v="EV041"/>
    <n v="23"/>
    <s v="Mehrauli"/>
    <n v="1"/>
    <x v="0"/>
    <n v="1982"/>
    <n v="4.5"/>
    <s v="Cham Cham"/>
    <n v="50"/>
    <n v="10"/>
    <n v="2656"/>
    <n v="132800"/>
    <n v="26560"/>
    <n v="24578"/>
  </r>
  <r>
    <d v="2022-09-01T00:00:00"/>
    <x v="11"/>
    <s v="IS228"/>
    <n v="17"/>
    <s v="Rohini"/>
    <n v="4"/>
    <x v="1"/>
    <n v="1673"/>
    <n v="3"/>
    <s v="Cham Cham"/>
    <n v="50"/>
    <n v="10"/>
    <n v="2815"/>
    <n v="140750"/>
    <n v="28150"/>
    <n v="26477"/>
  </r>
  <r>
    <d v="2022-11-01T00:00:00"/>
    <x v="6"/>
    <s v="PT226"/>
    <n v="4"/>
    <s v="Gandhi Nagar"/>
    <n v="2"/>
    <x v="3"/>
    <n v="1958"/>
    <n v="1.5"/>
    <s v="Chocolate Soan Papdi"/>
    <n v="100"/>
    <n v="20"/>
    <n v="2851"/>
    <n v="285100"/>
    <n v="57020"/>
    <n v="55062"/>
  </r>
  <r>
    <d v="2022-06-01T00:00:00"/>
    <x v="10"/>
    <s v="QW472"/>
    <n v="18"/>
    <s v="Saraswati Vihar"/>
    <n v="1"/>
    <x v="0"/>
    <n v="1718"/>
    <n v="3"/>
    <s v="Cornflakes"/>
    <n v="10"/>
    <n v="2"/>
    <n v="2566"/>
    <n v="25660"/>
    <n v="5132"/>
    <n v="3414"/>
  </r>
  <r>
    <d v="2022-03-01T00:00:00"/>
    <x v="3"/>
    <s v="ZX502"/>
    <n v="23"/>
    <s v="Mehrauli"/>
    <n v="1"/>
    <x v="0"/>
    <n v="1982"/>
    <n v="4.5"/>
    <s v="Cornflakes"/>
    <n v="10"/>
    <n v="2"/>
    <n v="2933"/>
    <n v="29330"/>
    <n v="5866"/>
    <n v="3884"/>
  </r>
  <r>
    <d v="2022-07-01T00:00:00"/>
    <x v="0"/>
    <s v="UR318"/>
    <n v="16"/>
    <s v="Kanjhawala"/>
    <n v="4"/>
    <x v="1"/>
    <n v="1796"/>
    <n v="3"/>
    <s v="Cham Cham"/>
    <n v="50"/>
    <n v="10"/>
    <n v="2728"/>
    <n v="136400"/>
    <n v="27280"/>
    <n v="25484"/>
  </r>
  <r>
    <d v="2022-10-01T00:00:00"/>
    <x v="1"/>
    <s v="GP251"/>
    <n v="16"/>
    <s v="Kanjhawala"/>
    <n v="4"/>
    <x v="1"/>
    <n v="1796"/>
    <n v="3"/>
    <s v="Chana Choor"/>
    <n v="10"/>
    <n v="2"/>
    <n v="2648"/>
    <n v="26480"/>
    <n v="5296"/>
    <n v="3500"/>
  </r>
  <r>
    <d v="2022-12-01T00:00:00"/>
    <x v="4"/>
    <s v="VY289"/>
    <n v="5"/>
    <s v="Mayur Vihar"/>
    <n v="2"/>
    <x v="3"/>
    <n v="1766"/>
    <n v="3"/>
    <s v="Chana Cracker"/>
    <n v="10"/>
    <n v="2"/>
    <n v="2758"/>
    <n v="27580"/>
    <n v="5516"/>
    <n v="3750"/>
  </r>
  <r>
    <d v="2022-12-01T00:00:00"/>
    <x v="4"/>
    <s v="ES767"/>
    <n v="5"/>
    <s v="Mayur Vihar"/>
    <n v="3"/>
    <x v="2"/>
    <n v="1968"/>
    <n v="4.5"/>
    <s v="Chana Nut"/>
    <n v="10"/>
    <n v="2"/>
    <n v="2876"/>
    <n v="28760"/>
    <n v="5752"/>
    <n v="3784"/>
  </r>
  <r>
    <d v="2022-10-01T00:00:00"/>
    <x v="1"/>
    <s v="OV435"/>
    <n v="27"/>
    <s v="Sarita Vihar"/>
    <n v="1"/>
    <x v="0"/>
    <n v="1601"/>
    <n v="1.5"/>
    <s v="Haldiram Dal Biji"/>
    <n v="10"/>
    <n v="2"/>
    <n v="2678"/>
    <n v="26780"/>
    <n v="5356"/>
    <n v="3755"/>
  </r>
  <r>
    <d v="2022-04-01T00:00:00"/>
    <x v="7"/>
    <s v="MP982"/>
    <n v="14"/>
    <s v="Seelampur"/>
    <n v="4"/>
    <x v="1"/>
    <n v="1656"/>
    <n v="3"/>
    <s v="Chatpata Dal"/>
    <n v="10"/>
    <n v="2"/>
    <n v="2612"/>
    <n v="26120"/>
    <n v="5224"/>
    <n v="3568"/>
  </r>
  <r>
    <d v="2022-07-01T00:00:00"/>
    <x v="0"/>
    <s v="AI700"/>
    <n v="20"/>
    <s v="Shahdara"/>
    <n v="3"/>
    <x v="2"/>
    <n v="1644"/>
    <n v="4.5"/>
    <s v="BANANA Wafers"/>
    <n v="40"/>
    <n v="5"/>
    <n v="2844"/>
    <n v="113760"/>
    <n v="14220"/>
    <n v="12576"/>
  </r>
  <r>
    <d v="2022-06-01T00:00:00"/>
    <x v="10"/>
    <s v="GC839"/>
    <n v="24"/>
    <s v="Saket"/>
    <n v="4"/>
    <x v="1"/>
    <n v="1835"/>
    <n v="4.5"/>
    <s v="BANANA Wafers"/>
    <n v="40"/>
    <n v="5"/>
    <n v="2834"/>
    <n v="113360"/>
    <n v="14170"/>
    <n v="12335"/>
  </r>
  <r>
    <d v="2022-09-01T00:00:00"/>
    <x v="11"/>
    <s v="FJ656"/>
    <n v="29"/>
    <s v="Kapashera"/>
    <n v="4"/>
    <x v="1"/>
    <n v="1918"/>
    <n v="3"/>
    <s v="Badam Halwa"/>
    <n v="50"/>
    <n v="10"/>
    <n v="2667"/>
    <n v="133350"/>
    <n v="26670"/>
    <n v="24752"/>
  </r>
  <r>
    <d v="2022-07-01T00:00:00"/>
    <x v="0"/>
    <s v="UR318"/>
    <n v="16"/>
    <s v="Kanjhawala"/>
    <n v="4"/>
    <x v="1"/>
    <n v="1796"/>
    <n v="3"/>
    <s v="Bhelpuri"/>
    <n v="10"/>
    <n v="2"/>
    <n v="2979"/>
    <n v="29790"/>
    <n v="5958"/>
    <n v="4162"/>
  </r>
  <r>
    <d v="2022-01-01T00:00:00"/>
    <x v="8"/>
    <s v="DE084"/>
    <n v="7"/>
    <s v="Chanakyapuri"/>
    <n v="3"/>
    <x v="2"/>
    <n v="1758"/>
    <n v="1.5"/>
    <s v="Coconut Soan Papdi"/>
    <n v="80"/>
    <n v="10"/>
    <n v="2953"/>
    <n v="236240"/>
    <n v="29530"/>
    <n v="27772"/>
  </r>
  <r>
    <d v="2022-09-01T00:00:00"/>
    <x v="11"/>
    <s v="XJ447"/>
    <n v="24"/>
    <s v="Saket"/>
    <n v="4"/>
    <x v="1"/>
    <n v="1835"/>
    <n v="4.5"/>
    <s v="Chatpata Dal"/>
    <n v="10"/>
    <n v="2"/>
    <n v="2501"/>
    <n v="25010"/>
    <n v="5002"/>
    <n v="3167"/>
  </r>
  <r>
    <d v="2022-12-01T00:00:00"/>
    <x v="4"/>
    <s v="AY470"/>
    <n v="6"/>
    <s v="Preet Vihar"/>
    <n v="3"/>
    <x v="2"/>
    <n v="1891"/>
    <n v="4.5"/>
    <s v="Badam Halwa"/>
    <n v="50"/>
    <n v="10"/>
    <n v="2861"/>
    <n v="143050"/>
    <n v="28610"/>
    <n v="26719"/>
  </r>
  <r>
    <d v="2022-06-01T00:00:00"/>
    <x v="10"/>
    <s v="QW472"/>
    <n v="18"/>
    <s v="Saraswati Vihar"/>
    <n v="1"/>
    <x v="0"/>
    <n v="1718"/>
    <n v="3"/>
    <s v="Chatpata Dal"/>
    <n v="10"/>
    <n v="2"/>
    <n v="2688"/>
    <n v="26880"/>
    <n v="5376"/>
    <n v="3658"/>
  </r>
  <r>
    <d v="2022-01-01T00:00:00"/>
    <x v="8"/>
    <s v="MP982"/>
    <n v="14"/>
    <s v="Seelampur"/>
    <n v="4"/>
    <x v="1"/>
    <n v="1656"/>
    <n v="3"/>
    <s v="Badam Halwa"/>
    <n v="50"/>
    <n v="10"/>
    <n v="2867"/>
    <n v="143350"/>
    <n v="28670"/>
    <n v="27014"/>
  </r>
  <r>
    <d v="2022-04-01T00:00:00"/>
    <x v="7"/>
    <s v="XG208"/>
    <n v="32"/>
    <s v="Punjabi Bagh"/>
    <n v="3"/>
    <x v="2"/>
    <n v="1816"/>
    <n v="4.5"/>
    <s v="Chana Cracker"/>
    <n v="10"/>
    <n v="2"/>
    <n v="2519"/>
    <n v="25190"/>
    <n v="5038"/>
    <n v="3222"/>
  </r>
  <r>
    <d v="2022-10-01T00:00:00"/>
    <x v="1"/>
    <s v="MT991"/>
    <n v="10"/>
    <s v="Alipur"/>
    <n v="4"/>
    <x v="1"/>
    <n v="1615"/>
    <n v="1.5"/>
    <s v="Bhujia Sev"/>
    <n v="10"/>
    <n v="2"/>
    <n v="2554"/>
    <n v="25540"/>
    <n v="5108"/>
    <n v="3493"/>
  </r>
  <r>
    <d v="2022-03-01T00:00:00"/>
    <x v="3"/>
    <s v="HC824"/>
    <n v="9"/>
    <s v="Vasant Vihar"/>
    <n v="3"/>
    <x v="2"/>
    <n v="1897"/>
    <n v="1.5"/>
    <s v="Bhujia Sev"/>
    <n v="10"/>
    <n v="2"/>
    <n v="2813"/>
    <n v="28130"/>
    <n v="5626"/>
    <n v="3729"/>
  </r>
  <r>
    <d v="2022-06-01T00:00:00"/>
    <x v="10"/>
    <s v="GW204"/>
    <n v="11"/>
    <s v="Model Town"/>
    <n v="4"/>
    <x v="1"/>
    <n v="1608"/>
    <n v="4.5"/>
    <s v="Badam Halwa"/>
    <n v="50"/>
    <n v="10"/>
    <n v="2850"/>
    <n v="142500"/>
    <n v="28500"/>
    <n v="26892"/>
  </r>
  <r>
    <d v="2022-02-01T00:00:00"/>
    <x v="5"/>
    <s v="AI700"/>
    <n v="20"/>
    <s v="Shahdara"/>
    <n v="3"/>
    <x v="2"/>
    <n v="1644"/>
    <n v="4.5"/>
    <s v="Chocolate Soan Papdi"/>
    <n v="100"/>
    <n v="20"/>
    <n v="2974"/>
    <n v="297400"/>
    <n v="59480"/>
    <n v="57836"/>
  </r>
  <r>
    <d v="2022-12-01T00:00:00"/>
    <x v="4"/>
    <s v="IX960"/>
    <n v="12"/>
    <s v="Narela"/>
    <n v="4"/>
    <x v="1"/>
    <n v="1981"/>
    <n v="1.5"/>
    <s v="Bhujia Sev"/>
    <n v="10"/>
    <n v="2"/>
    <n v="2932"/>
    <n v="29320"/>
    <n v="5864"/>
    <n v="3883"/>
  </r>
  <r>
    <d v="2022-03-01T00:00:00"/>
    <x v="3"/>
    <s v="PI571"/>
    <n v="21"/>
    <s v="Vivek Vihar"/>
    <n v="1"/>
    <x v="0"/>
    <n v="1679"/>
    <n v="3"/>
    <s v="Chana Choor"/>
    <n v="10"/>
    <n v="2"/>
    <n v="2920"/>
    <n v="29200"/>
    <n v="5840"/>
    <n v="4161"/>
  </r>
  <r>
    <d v="2022-06-01T00:00:00"/>
    <x v="10"/>
    <s v="TQ689"/>
    <n v="23"/>
    <s v="Mehrauli"/>
    <n v="2"/>
    <x v="3"/>
    <n v="1672"/>
    <n v="4.5"/>
    <s v="Chana Nut"/>
    <n v="10"/>
    <n v="2"/>
    <n v="2793"/>
    <n v="27930"/>
    <n v="5586"/>
    <n v="3914"/>
  </r>
  <r>
    <d v="2022-01-01T00:00:00"/>
    <x v="8"/>
    <s v="IS228"/>
    <n v="17"/>
    <s v="Rohini"/>
    <n v="4"/>
    <x v="1"/>
    <n v="1673"/>
    <n v="3"/>
    <s v="Coconut Soan Papdi"/>
    <n v="80"/>
    <n v="10"/>
    <n v="2699"/>
    <n v="215920"/>
    <n v="26990"/>
    <n v="25317"/>
  </r>
  <r>
    <d v="2022-08-01T00:00:00"/>
    <x v="2"/>
    <s v="BG875"/>
    <n v="31"/>
    <s v="Patel Nagar"/>
    <n v="1"/>
    <x v="0"/>
    <n v="1851"/>
    <n v="4.5"/>
    <s v="BANANA Wafers"/>
    <n v="40"/>
    <n v="5"/>
    <n v="2817"/>
    <n v="112680"/>
    <n v="14085"/>
    <n v="12234"/>
  </r>
  <r>
    <d v="2022-06-01T00:00:00"/>
    <x v="10"/>
    <s v="ES767"/>
    <n v="5"/>
    <s v="Mayur Vihar"/>
    <n v="3"/>
    <x v="2"/>
    <n v="1968"/>
    <n v="4.5"/>
    <s v="Cham Cham"/>
    <n v="50"/>
    <n v="10"/>
    <n v="2932"/>
    <n v="146600"/>
    <n v="29320"/>
    <n v="27352"/>
  </r>
  <r>
    <d v="2022-10-01T00:00:00"/>
    <x v="1"/>
    <s v="UR318"/>
    <n v="16"/>
    <s v="Kanjhawala"/>
    <n v="4"/>
    <x v="1"/>
    <n v="1796"/>
    <n v="3"/>
    <s v="Bhujia Sev"/>
    <n v="10"/>
    <n v="2"/>
    <n v="2519"/>
    <n v="25190"/>
    <n v="5038"/>
    <n v="3242"/>
  </r>
  <r>
    <d v="2022-11-01T00:00:00"/>
    <x v="6"/>
    <s v="BG875"/>
    <n v="31"/>
    <s v="Patel Nagar"/>
    <n v="1"/>
    <x v="0"/>
    <n v="1851"/>
    <n v="4.5"/>
    <s v="Coconut Soan Papdi"/>
    <n v="80"/>
    <n v="10"/>
    <n v="2923"/>
    <n v="233840"/>
    <n v="29230"/>
    <n v="27379"/>
  </r>
  <r>
    <d v="2022-12-01T00:00:00"/>
    <x v="4"/>
    <s v="OV435"/>
    <n v="27"/>
    <s v="Sarita Vihar"/>
    <n v="1"/>
    <x v="0"/>
    <n v="1601"/>
    <n v="1.5"/>
    <s v="Badam Halwa"/>
    <n v="50"/>
    <n v="10"/>
    <n v="2915"/>
    <n v="145750"/>
    <n v="29150"/>
    <n v="27549"/>
  </r>
  <r>
    <d v="2022-12-01T00:00:00"/>
    <x v="4"/>
    <s v="OV435"/>
    <n v="27"/>
    <s v="Sarita Vihar"/>
    <n v="1"/>
    <x v="0"/>
    <n v="1601"/>
    <n v="1.5"/>
    <s v="Chatpata Dal"/>
    <n v="10"/>
    <n v="2"/>
    <n v="2547"/>
    <n v="25470"/>
    <n v="5094"/>
    <n v="3493"/>
  </r>
  <r>
    <d v="2022-08-01T00:00:00"/>
    <x v="2"/>
    <s v="DJ564"/>
    <n v="11"/>
    <s v="Model Town"/>
    <n v="4"/>
    <x v="1"/>
    <n v="1608"/>
    <n v="4.5"/>
    <s v="All in One"/>
    <n v="10"/>
    <n v="2"/>
    <n v="2501"/>
    <n v="25010"/>
    <n v="5002"/>
    <n v="3394"/>
  </r>
  <r>
    <d v="2022-02-01T00:00:00"/>
    <x v="5"/>
    <s v="ZX502"/>
    <n v="23"/>
    <s v="Mehrauli"/>
    <n v="1"/>
    <x v="0"/>
    <n v="1982"/>
    <n v="4.5"/>
    <s v="Mast Chaat Namkeen"/>
    <n v="20"/>
    <n v="2"/>
    <n v="2980"/>
    <n v="59600"/>
    <n v="5960"/>
    <n v="3978"/>
  </r>
  <r>
    <d v="2022-05-01T00:00:00"/>
    <x v="9"/>
    <s v="MT991"/>
    <n v="10"/>
    <s v="Alipur"/>
    <n v="4"/>
    <x v="1"/>
    <n v="1615"/>
    <n v="1.5"/>
    <s v="Coconut Soan Papdi"/>
    <n v="80"/>
    <n v="10"/>
    <n v="2752"/>
    <n v="220160"/>
    <n v="27520"/>
    <n v="25905"/>
  </r>
  <r>
    <d v="2022-10-01T00:00:00"/>
    <x v="1"/>
    <s v="UI625"/>
    <n v="5"/>
    <s v="Mayur Vihar"/>
    <n v="4"/>
    <x v="1"/>
    <n v="1618"/>
    <n v="3"/>
    <s v="Alu Bhujia"/>
    <n v="10"/>
    <n v="2"/>
    <n v="2670"/>
    <n v="26700"/>
    <n v="5340"/>
    <n v="3722"/>
  </r>
  <r>
    <d v="2022-03-01T00:00:00"/>
    <x v="3"/>
    <s v="QB862"/>
    <n v="15"/>
    <s v="Yamuna Vihar"/>
    <n v="3"/>
    <x v="2"/>
    <n v="1583"/>
    <n v="3"/>
    <s v="Bhelpuri"/>
    <n v="10"/>
    <n v="2"/>
    <n v="2800"/>
    <n v="28000"/>
    <n v="5600"/>
    <n v="4017"/>
  </r>
  <r>
    <d v="2022-03-01T00:00:00"/>
    <x v="3"/>
    <s v="YJ198"/>
    <n v="13"/>
    <s v="Karawal Nagar"/>
    <n v="4"/>
    <x v="1"/>
    <n v="1793"/>
    <n v="4.5"/>
    <s v="Chatpata Dal"/>
    <n v="10"/>
    <n v="2"/>
    <n v="2673"/>
    <n v="26730"/>
    <n v="5346"/>
    <n v="3553"/>
  </r>
  <r>
    <d v="2022-08-01T00:00:00"/>
    <x v="2"/>
    <s v="YJ198"/>
    <n v="13"/>
    <s v="Karawal Nagar"/>
    <n v="4"/>
    <x v="1"/>
    <n v="1793"/>
    <n v="4.5"/>
    <s v="Bhujia Sev"/>
    <n v="10"/>
    <n v="2"/>
    <n v="2717"/>
    <n v="27170"/>
    <n v="5434"/>
    <n v="3641"/>
  </r>
  <r>
    <d v="2022-10-01T00:00:00"/>
    <x v="1"/>
    <s v="HL110"/>
    <n v="1"/>
    <s v="Civil Lines"/>
    <n v="4"/>
    <x v="1"/>
    <n v="1702"/>
    <n v="3"/>
    <s v="Alu Bhujia"/>
    <n v="10"/>
    <n v="2"/>
    <n v="2601"/>
    <n v="26010"/>
    <n v="5202"/>
    <n v="3500"/>
  </r>
  <r>
    <d v="2022-10-01T00:00:00"/>
    <x v="1"/>
    <s v="GW204"/>
    <n v="11"/>
    <s v="Model Town"/>
    <n v="4"/>
    <x v="1"/>
    <n v="1608"/>
    <n v="4.5"/>
    <s v="Badam Halwa"/>
    <n v="50"/>
    <n v="10"/>
    <n v="2572"/>
    <n v="128600"/>
    <n v="25720"/>
    <n v="24112"/>
  </r>
  <r>
    <d v="2022-10-01T00:00:00"/>
    <x v="1"/>
    <s v="VC058"/>
    <n v="1"/>
    <s v="Civil Lines"/>
    <n v="1"/>
    <x v="0"/>
    <n v="1927"/>
    <n v="1.5"/>
    <s v="Alu Bhujia"/>
    <n v="10"/>
    <n v="2"/>
    <n v="2770"/>
    <n v="27700"/>
    <n v="5540"/>
    <n v="3613"/>
  </r>
  <r>
    <d v="2022-01-01T00:00:00"/>
    <x v="8"/>
    <s v="ZX502"/>
    <n v="23"/>
    <s v="Mehrauli"/>
    <n v="1"/>
    <x v="0"/>
    <n v="1982"/>
    <n v="4.5"/>
    <s v="Haldiram Dal Biji"/>
    <n v="10"/>
    <n v="2"/>
    <n v="2555"/>
    <n v="25550"/>
    <n v="5110"/>
    <n v="3128"/>
  </r>
  <r>
    <d v="2022-04-01T00:00:00"/>
    <x v="7"/>
    <s v="HC824"/>
    <n v="9"/>
    <s v="Vasant Vihar"/>
    <n v="3"/>
    <x v="2"/>
    <n v="1897"/>
    <n v="1.5"/>
    <s v="Diet Chiwda"/>
    <n v="10"/>
    <n v="2"/>
    <n v="2541"/>
    <n v="25410"/>
    <n v="5082"/>
    <n v="3185"/>
  </r>
  <r>
    <d v="2022-11-01T00:00:00"/>
    <x v="6"/>
    <s v="VY289"/>
    <n v="5"/>
    <s v="Mayur Vihar"/>
    <n v="2"/>
    <x v="3"/>
    <n v="1766"/>
    <n v="3"/>
    <s v="Alu Bhujia"/>
    <n v="10"/>
    <n v="2"/>
    <n v="2607"/>
    <n v="26070"/>
    <n v="5214"/>
    <n v="3448"/>
  </r>
  <r>
    <d v="2022-10-01T00:00:00"/>
    <x v="1"/>
    <s v="XG208"/>
    <n v="32"/>
    <s v="Punjabi Bagh"/>
    <n v="3"/>
    <x v="2"/>
    <n v="1816"/>
    <n v="4.5"/>
    <s v="Haldiram Dal Biji"/>
    <n v="10"/>
    <n v="2"/>
    <n v="2980"/>
    <n v="29800"/>
    <n v="5960"/>
    <n v="4144"/>
  </r>
  <r>
    <d v="2022-05-01T00:00:00"/>
    <x v="9"/>
    <s v="EV041"/>
    <n v="23"/>
    <s v="Mehrauli"/>
    <n v="1"/>
    <x v="0"/>
    <n v="1982"/>
    <n v="4.5"/>
    <s v="Cham Cham"/>
    <n v="50"/>
    <n v="10"/>
    <n v="2861"/>
    <n v="143050"/>
    <n v="28610"/>
    <n v="26628"/>
  </r>
  <r>
    <d v="2022-08-01T00:00:00"/>
    <x v="2"/>
    <s v="UR318"/>
    <n v="16"/>
    <s v="Kanjhawala"/>
    <n v="4"/>
    <x v="1"/>
    <n v="1796"/>
    <n v="3"/>
    <s v="Haldiram Dal Biji"/>
    <n v="10"/>
    <n v="2"/>
    <n v="2866"/>
    <n v="28660"/>
    <n v="5732"/>
    <n v="3936"/>
  </r>
  <r>
    <d v="2022-07-01T00:00:00"/>
    <x v="0"/>
    <s v="TQ689"/>
    <n v="23"/>
    <s v="Mehrauli"/>
    <n v="2"/>
    <x v="3"/>
    <n v="1672"/>
    <n v="4.5"/>
    <s v="Chocolate Soan Papdi"/>
    <n v="100"/>
    <n v="20"/>
    <n v="2905"/>
    <n v="290500"/>
    <n v="58100"/>
    <n v="56428"/>
  </r>
  <r>
    <d v="2022-10-01T00:00:00"/>
    <x v="1"/>
    <s v="VC058"/>
    <n v="1"/>
    <s v="Civil Lines"/>
    <n v="1"/>
    <x v="0"/>
    <n v="1927"/>
    <n v="1.5"/>
    <s v="Cham Cham"/>
    <n v="50"/>
    <n v="10"/>
    <n v="2919"/>
    <n v="145950"/>
    <n v="29190"/>
    <n v="27263"/>
  </r>
  <r>
    <d v="2022-11-01T00:00:00"/>
    <x v="6"/>
    <s v="TZ533"/>
    <n v="25"/>
    <s v="Defence Colony"/>
    <n v="2"/>
    <x v="3"/>
    <n v="1968"/>
    <n v="4.5"/>
    <s v="Bhujia Sev"/>
    <n v="10"/>
    <n v="2"/>
    <n v="2938"/>
    <n v="29380"/>
    <n v="5876"/>
    <n v="3908"/>
  </r>
  <r>
    <d v="2022-11-01T00:00:00"/>
    <x v="6"/>
    <s v="EN188"/>
    <n v="8"/>
    <s v="Delhi Cantonment"/>
    <n v="4"/>
    <x v="1"/>
    <n v="1848"/>
    <n v="4.5"/>
    <s v="All in One"/>
    <n v="10"/>
    <n v="2"/>
    <n v="2636"/>
    <n v="26360"/>
    <n v="5272"/>
    <n v="3424"/>
  </r>
  <r>
    <d v="2022-09-01T00:00:00"/>
    <x v="11"/>
    <s v="MX705"/>
    <n v="17"/>
    <s v="Rohini"/>
    <n v="2"/>
    <x v="3"/>
    <n v="1655"/>
    <n v="3"/>
    <s v="All in One"/>
    <n v="10"/>
    <n v="2"/>
    <n v="2589"/>
    <n v="25890"/>
    <n v="5178"/>
    <n v="3523"/>
  </r>
  <r>
    <d v="2022-12-01T00:00:00"/>
    <x v="4"/>
    <s v="VY289"/>
    <n v="5"/>
    <s v="Mayur Vihar"/>
    <n v="2"/>
    <x v="3"/>
    <n v="1766"/>
    <n v="3"/>
    <s v="Chatpata Dal"/>
    <n v="10"/>
    <n v="2"/>
    <n v="2980"/>
    <n v="29800"/>
    <n v="5960"/>
    <n v="4194"/>
  </r>
  <r>
    <d v="2022-12-01T00:00:00"/>
    <x v="4"/>
    <s v="GQ303"/>
    <n v="22"/>
    <s v="Hauz Khas"/>
    <n v="4"/>
    <x v="1"/>
    <n v="1882"/>
    <n v="4.5"/>
    <s v="Haldiram Dal Biji"/>
    <n v="10"/>
    <n v="2"/>
    <n v="2723"/>
    <n v="27230"/>
    <n v="5446"/>
    <n v="3564"/>
  </r>
  <r>
    <d v="2022-09-01T00:00:00"/>
    <x v="11"/>
    <s v="SS848"/>
    <n v="15"/>
    <s v="Yamuna Vihar"/>
    <n v="1"/>
    <x v="0"/>
    <n v="1925"/>
    <n v="3"/>
    <s v="Badam Halwa"/>
    <n v="50"/>
    <n v="10"/>
    <n v="2828"/>
    <n v="141400"/>
    <n v="28280"/>
    <n v="26355"/>
  </r>
  <r>
    <d v="2022-07-01T00:00:00"/>
    <x v="0"/>
    <s v="MX705"/>
    <n v="17"/>
    <s v="Rohini"/>
    <n v="2"/>
    <x v="3"/>
    <n v="1655"/>
    <n v="3"/>
    <s v="Chana Cracker"/>
    <n v="10"/>
    <n v="2"/>
    <n v="2925"/>
    <n v="29250"/>
    <n v="5850"/>
    <n v="4195"/>
  </r>
  <r>
    <d v="2022-05-01T00:00:00"/>
    <x v="9"/>
    <s v="FJ656"/>
    <n v="29"/>
    <s v="Kapashera"/>
    <n v="4"/>
    <x v="1"/>
    <n v="1918"/>
    <n v="3"/>
    <s v="Mast Chaat Namkeen"/>
    <n v="20"/>
    <n v="2"/>
    <n v="2584"/>
    <n v="51680"/>
    <n v="5168"/>
    <n v="3250"/>
  </r>
  <r>
    <d v="2022-04-01T00:00:00"/>
    <x v="7"/>
    <s v="TQ689"/>
    <n v="23"/>
    <s v="Mehrauli"/>
    <n v="2"/>
    <x v="3"/>
    <n v="1672"/>
    <n v="4.5"/>
    <s v="Chana Choor"/>
    <n v="10"/>
    <n v="2"/>
    <n v="2615"/>
    <n v="26150"/>
    <n v="5230"/>
    <n v="3558"/>
  </r>
  <r>
    <d v="2022-07-01T00:00:00"/>
    <x v="0"/>
    <s v="VT182"/>
    <n v="18"/>
    <s v="Saraswati Vihar"/>
    <n v="3"/>
    <x v="2"/>
    <n v="1977"/>
    <n v="1.5"/>
    <s v="Bhelpuri"/>
    <n v="10"/>
    <n v="2"/>
    <n v="2503"/>
    <n v="25030"/>
    <n v="5006"/>
    <n v="3029"/>
  </r>
  <r>
    <d v="2022-04-01T00:00:00"/>
    <x v="7"/>
    <s v="VA590"/>
    <n v="16"/>
    <s v="Kanjhawala"/>
    <n v="4"/>
    <x v="1"/>
    <n v="1796"/>
    <n v="3"/>
    <s v="Alu Bhujia"/>
    <n v="10"/>
    <n v="2"/>
    <n v="2546"/>
    <n v="25460"/>
    <n v="5092"/>
    <n v="3296"/>
  </r>
  <r>
    <d v="2022-05-01T00:00:00"/>
    <x v="9"/>
    <s v="YA192"/>
    <n v="31"/>
    <s v="Patel Nagar"/>
    <n v="1"/>
    <x v="0"/>
    <n v="1851"/>
    <n v="4.5"/>
    <s v="Chana Nut"/>
    <n v="10"/>
    <n v="2"/>
    <n v="2568"/>
    <n v="25680"/>
    <n v="5136"/>
    <n v="3285"/>
  </r>
  <r>
    <d v="2022-10-01T00:00:00"/>
    <x v="1"/>
    <s v="WS277"/>
    <n v="24"/>
    <s v="Saket"/>
    <n v="4"/>
    <x v="1"/>
    <n v="1835"/>
    <n v="4.5"/>
    <s v="Bhavnagri Gathiya"/>
    <n v="20"/>
    <n v="2"/>
    <n v="2751"/>
    <n v="55020"/>
    <n v="5502"/>
    <n v="3667"/>
  </r>
  <r>
    <d v="2022-11-01T00:00:00"/>
    <x v="6"/>
    <s v="DG149"/>
    <n v="17"/>
    <s v="Rohini"/>
    <n v="4"/>
    <x v="1"/>
    <n v="1673"/>
    <n v="3"/>
    <s v="Chana Nut"/>
    <n v="10"/>
    <n v="2"/>
    <n v="2623"/>
    <n v="26230"/>
    <n v="5246"/>
    <n v="3573"/>
  </r>
  <r>
    <d v="2022-10-01T00:00:00"/>
    <x v="1"/>
    <s v="PI571"/>
    <n v="21"/>
    <s v="Vivek Vihar"/>
    <n v="1"/>
    <x v="0"/>
    <n v="1679"/>
    <n v="3"/>
    <s v="Coconut Soan Papdi"/>
    <n v="80"/>
    <n v="10"/>
    <n v="2533"/>
    <n v="202640"/>
    <n v="25330"/>
    <n v="23651"/>
  </r>
  <r>
    <d v="2022-03-01T00:00:00"/>
    <x v="3"/>
    <s v="MP982"/>
    <n v="14"/>
    <s v="Seelampur"/>
    <n v="4"/>
    <x v="1"/>
    <n v="1656"/>
    <n v="3"/>
    <s v="Mast Chaat Namkeen"/>
    <n v="20"/>
    <n v="2"/>
    <n v="2983"/>
    <n v="59660"/>
    <n v="5966"/>
    <n v="4310"/>
  </r>
  <r>
    <d v="2022-02-01T00:00:00"/>
    <x v="5"/>
    <s v="FT835"/>
    <n v="6"/>
    <s v="Preet Vihar"/>
    <n v="3"/>
    <x v="2"/>
    <n v="1891"/>
    <n v="4.5"/>
    <s v="Diet Chiwda"/>
    <n v="10"/>
    <n v="2"/>
    <n v="2673"/>
    <n v="26730"/>
    <n v="5346"/>
    <n v="3455"/>
  </r>
  <r>
    <d v="2022-04-01T00:00:00"/>
    <x v="7"/>
    <s v="UH559"/>
    <n v="26"/>
    <s v="Kalkaji"/>
    <n v="1"/>
    <x v="0"/>
    <n v="1570"/>
    <n v="4.5"/>
    <s v="Haldiram Dal Biji"/>
    <n v="10"/>
    <n v="2"/>
    <n v="2620"/>
    <n v="26200"/>
    <n v="5240"/>
    <n v="3670"/>
  </r>
  <r>
    <d v="2022-11-01T00:00:00"/>
    <x v="6"/>
    <s v="BX313"/>
    <n v="30"/>
    <s v="Najafgarh"/>
    <n v="2"/>
    <x v="3"/>
    <n v="1899"/>
    <n v="3"/>
    <s v="All in One"/>
    <n v="10"/>
    <n v="2"/>
    <n v="2535"/>
    <n v="25350"/>
    <n v="5070"/>
    <n v="3171"/>
  </r>
  <r>
    <d v="2022-09-01T00:00:00"/>
    <x v="11"/>
    <s v="BX313"/>
    <n v="30"/>
    <s v="Najafgarh"/>
    <n v="2"/>
    <x v="3"/>
    <n v="1899"/>
    <n v="3"/>
    <s v="Cornflakes"/>
    <n v="10"/>
    <n v="2"/>
    <n v="2910"/>
    <n v="29100"/>
    <n v="5820"/>
    <n v="3921"/>
  </r>
  <r>
    <d v="2022-09-01T00:00:00"/>
    <x v="11"/>
    <s v="MT991"/>
    <n v="10"/>
    <s v="Alipur"/>
    <n v="4"/>
    <x v="1"/>
    <n v="1615"/>
    <n v="1.5"/>
    <s v="Cham Cham"/>
    <n v="50"/>
    <n v="10"/>
    <n v="2719"/>
    <n v="135950"/>
    <n v="27190"/>
    <n v="25575"/>
  </r>
  <r>
    <d v="2022-01-01T00:00:00"/>
    <x v="8"/>
    <s v="VC058"/>
    <n v="1"/>
    <s v="Civil Lines"/>
    <n v="1"/>
    <x v="0"/>
    <n v="1927"/>
    <n v="1.5"/>
    <s v="Bhavnagri Gathiya"/>
    <n v="20"/>
    <n v="2"/>
    <n v="2700"/>
    <n v="54000"/>
    <n v="5400"/>
    <n v="3473"/>
  </r>
  <r>
    <d v="2022-06-01T00:00:00"/>
    <x v="10"/>
    <s v="CO241"/>
    <n v="21"/>
    <s v="Vivek Vihar"/>
    <n v="2"/>
    <x v="3"/>
    <n v="1677"/>
    <n v="1.5"/>
    <s v="Coconut Soan Papdi"/>
    <n v="80"/>
    <n v="10"/>
    <n v="2701"/>
    <n v="216080"/>
    <n v="27010"/>
    <n v="25333"/>
  </r>
  <r>
    <d v="2022-09-01T00:00:00"/>
    <x v="11"/>
    <s v="IX960"/>
    <n v="12"/>
    <s v="Narela"/>
    <n v="4"/>
    <x v="1"/>
    <n v="1981"/>
    <n v="1.5"/>
    <s v="Badam Halwa"/>
    <n v="50"/>
    <n v="10"/>
    <n v="2840"/>
    <n v="142000"/>
    <n v="28400"/>
    <n v="26419"/>
  </r>
  <r>
    <d v="2022-01-01T00:00:00"/>
    <x v="8"/>
    <s v="QW472"/>
    <n v="18"/>
    <s v="Saraswati Vihar"/>
    <n v="1"/>
    <x v="0"/>
    <n v="1718"/>
    <n v="3"/>
    <s v="Cornflakes"/>
    <n v="10"/>
    <n v="2"/>
    <n v="2876"/>
    <n v="28760"/>
    <n v="5752"/>
    <n v="4034"/>
  </r>
  <r>
    <d v="2022-10-01T00:00:00"/>
    <x v="1"/>
    <s v="DE084"/>
    <n v="7"/>
    <s v="Chanakyapuri"/>
    <n v="3"/>
    <x v="2"/>
    <n v="1758"/>
    <n v="1.5"/>
    <s v="Cham Cham"/>
    <n v="50"/>
    <n v="10"/>
    <n v="2548"/>
    <n v="127400"/>
    <n v="25480"/>
    <n v="23722"/>
  </r>
  <r>
    <d v="2022-03-01T00:00:00"/>
    <x v="3"/>
    <s v="MJ430"/>
    <n v="4"/>
    <s v="Gandhi Nagar"/>
    <n v="2"/>
    <x v="3"/>
    <n v="1958"/>
    <n v="1.5"/>
    <s v="Mast Chaat Namkeen"/>
    <n v="20"/>
    <n v="2"/>
    <n v="2887"/>
    <n v="57740"/>
    <n v="5774"/>
    <n v="3816"/>
  </r>
  <r>
    <d v="2022-07-01T00:00:00"/>
    <x v="0"/>
    <s v="YJ198"/>
    <n v="13"/>
    <s v="Karawal Nagar"/>
    <n v="4"/>
    <x v="1"/>
    <n v="1793"/>
    <n v="4.5"/>
    <s v="Chatpata Dal"/>
    <n v="10"/>
    <n v="2"/>
    <n v="2776"/>
    <n v="27760"/>
    <n v="5552"/>
    <n v="3759"/>
  </r>
  <r>
    <d v="2022-05-01T00:00:00"/>
    <x v="9"/>
    <s v="IX960"/>
    <n v="12"/>
    <s v="Narela"/>
    <n v="4"/>
    <x v="1"/>
    <n v="1981"/>
    <n v="1.5"/>
    <s v="Cham Cham"/>
    <n v="50"/>
    <n v="10"/>
    <n v="2529"/>
    <n v="126450"/>
    <n v="25290"/>
    <n v="23309"/>
  </r>
  <r>
    <d v="2022-07-01T00:00:00"/>
    <x v="0"/>
    <s v="RX554"/>
    <n v="20"/>
    <s v="Shahdara"/>
    <n v="1"/>
    <x v="0"/>
    <n v="1714"/>
    <n v="3"/>
    <s v="Alu Bhujia"/>
    <n v="10"/>
    <n v="2"/>
    <n v="2710"/>
    <n v="27100"/>
    <n v="5420"/>
    <n v="3706"/>
  </r>
  <r>
    <d v="2022-09-01T00:00:00"/>
    <x v="11"/>
    <s v="VT182"/>
    <n v="18"/>
    <s v="Saraswati Vihar"/>
    <n v="3"/>
    <x v="2"/>
    <n v="1977"/>
    <n v="1.5"/>
    <s v="Bhujia Sev"/>
    <n v="10"/>
    <n v="2"/>
    <n v="2867"/>
    <n v="28670"/>
    <n v="5734"/>
    <n v="3757"/>
  </r>
  <r>
    <d v="2022-07-01T00:00:00"/>
    <x v="0"/>
    <s v="UH559"/>
    <n v="26"/>
    <s v="Kalkaji"/>
    <n v="1"/>
    <x v="0"/>
    <n v="1570"/>
    <n v="4.5"/>
    <s v="Mast Chaat Namkeen"/>
    <n v="20"/>
    <n v="2"/>
    <n v="2558"/>
    <n v="51160"/>
    <n v="5116"/>
    <n v="3546"/>
  </r>
  <r>
    <d v="2022-02-01T00:00:00"/>
    <x v="5"/>
    <s v="HL110"/>
    <n v="1"/>
    <s v="Civil Lines"/>
    <n v="4"/>
    <x v="1"/>
    <n v="1702"/>
    <n v="3"/>
    <s v="Badam Halwa"/>
    <n v="50"/>
    <n v="10"/>
    <n v="2694"/>
    <n v="134700"/>
    <n v="26940"/>
    <n v="25238"/>
  </r>
  <r>
    <d v="2022-07-01T00:00:00"/>
    <x v="0"/>
    <s v="DD908"/>
    <n v="11"/>
    <s v="Model Town"/>
    <n v="3"/>
    <x v="2"/>
    <n v="1885"/>
    <n v="1.5"/>
    <s v="Cornflakes"/>
    <n v="10"/>
    <n v="2"/>
    <n v="2607"/>
    <n v="26070"/>
    <n v="5214"/>
    <n v="3329"/>
  </r>
  <r>
    <d v="2022-09-01T00:00:00"/>
    <x v="11"/>
    <s v="IJ768"/>
    <n v="23"/>
    <s v="Mehrauli"/>
    <n v="3"/>
    <x v="2"/>
    <n v="1640"/>
    <n v="3"/>
    <s v="Cham Cham"/>
    <n v="50"/>
    <n v="10"/>
    <n v="2744"/>
    <n v="137200"/>
    <n v="27440"/>
    <n v="25800"/>
  </r>
  <r>
    <d v="2022-05-01T00:00:00"/>
    <x v="9"/>
    <s v="YA192"/>
    <n v="31"/>
    <s v="Patel Nagar"/>
    <n v="1"/>
    <x v="0"/>
    <n v="1851"/>
    <n v="4.5"/>
    <s v="Cham Cham"/>
    <n v="50"/>
    <n v="10"/>
    <n v="2662"/>
    <n v="133100"/>
    <n v="26620"/>
    <n v="24769"/>
  </r>
  <r>
    <d v="2022-07-01T00:00:00"/>
    <x v="0"/>
    <s v="XG208"/>
    <n v="32"/>
    <s v="Punjabi Bagh"/>
    <n v="3"/>
    <x v="2"/>
    <n v="1816"/>
    <n v="4.5"/>
    <s v="Chana Choor"/>
    <n v="10"/>
    <n v="2"/>
    <n v="2795"/>
    <n v="27950"/>
    <n v="5590"/>
    <n v="3774"/>
  </r>
  <r>
    <d v="2022-07-01T00:00:00"/>
    <x v="0"/>
    <s v="WS277"/>
    <n v="24"/>
    <s v="Saket"/>
    <n v="4"/>
    <x v="1"/>
    <n v="1835"/>
    <n v="4.5"/>
    <s v="Coconut Soan Papdi"/>
    <n v="80"/>
    <n v="10"/>
    <n v="2606"/>
    <n v="208480"/>
    <n v="26060"/>
    <n v="24225"/>
  </r>
  <r>
    <d v="2022-03-01T00:00:00"/>
    <x v="3"/>
    <s v="GZ969"/>
    <n v="5"/>
    <s v="Mayur Vihar"/>
    <n v="4"/>
    <x v="1"/>
    <n v="1618"/>
    <n v="3"/>
    <s v="Chana Nut"/>
    <n v="10"/>
    <n v="2"/>
    <n v="2583"/>
    <n v="25830"/>
    <n v="5166"/>
    <n v="3548"/>
  </r>
  <r>
    <d v="2022-10-01T00:00:00"/>
    <x v="1"/>
    <s v="IJ768"/>
    <n v="23"/>
    <s v="Mehrauli"/>
    <n v="3"/>
    <x v="2"/>
    <n v="1640"/>
    <n v="3"/>
    <s v="Coconut Soan Papdi"/>
    <n v="80"/>
    <n v="10"/>
    <n v="2697"/>
    <n v="215760"/>
    <n v="26970"/>
    <n v="25330"/>
  </r>
  <r>
    <d v="2022-12-01T00:00:00"/>
    <x v="4"/>
    <s v="UR318"/>
    <n v="16"/>
    <s v="Kanjhawala"/>
    <n v="4"/>
    <x v="1"/>
    <n v="1796"/>
    <n v="3"/>
    <s v="Chana Nut"/>
    <n v="10"/>
    <n v="2"/>
    <n v="2935"/>
    <n v="29350"/>
    <n v="5870"/>
    <n v="4074"/>
  </r>
  <r>
    <d v="2022-03-01T00:00:00"/>
    <x v="3"/>
    <s v="DE084"/>
    <n v="7"/>
    <s v="Chanakyapuri"/>
    <n v="3"/>
    <x v="2"/>
    <n v="1758"/>
    <n v="1.5"/>
    <s v="Bhavnagri Gathiya"/>
    <n v="20"/>
    <n v="2"/>
    <n v="2909"/>
    <n v="58180"/>
    <n v="5818"/>
    <n v="4060"/>
  </r>
  <r>
    <d v="2022-12-01T00:00:00"/>
    <x v="4"/>
    <s v="QW472"/>
    <n v="18"/>
    <s v="Saraswati Vihar"/>
    <n v="1"/>
    <x v="0"/>
    <n v="1718"/>
    <n v="3"/>
    <s v="Coconut Soan Papdi"/>
    <n v="80"/>
    <n v="10"/>
    <n v="2645"/>
    <n v="211600"/>
    <n v="26450"/>
    <n v="24732"/>
  </r>
  <r>
    <d v="2022-11-01T00:00:00"/>
    <x v="6"/>
    <s v="DD908"/>
    <n v="11"/>
    <s v="Model Town"/>
    <n v="3"/>
    <x v="2"/>
    <n v="1885"/>
    <n v="1.5"/>
    <s v="Mast Chaat Namkeen"/>
    <n v="20"/>
    <n v="2"/>
    <n v="2670"/>
    <n v="53400"/>
    <n v="5340"/>
    <n v="3455"/>
  </r>
  <r>
    <d v="2022-03-01T00:00:00"/>
    <x v="3"/>
    <s v="JC386"/>
    <n v="33"/>
    <s v="Rajouri Garden"/>
    <n v="2"/>
    <x v="3"/>
    <n v="1683"/>
    <n v="1.5"/>
    <s v="Coconut Soan Papdi"/>
    <n v="80"/>
    <n v="10"/>
    <n v="2845"/>
    <n v="227600"/>
    <n v="28450"/>
    <n v="26767"/>
  </r>
  <r>
    <d v="2022-11-01T00:00:00"/>
    <x v="6"/>
    <s v="UI625"/>
    <n v="5"/>
    <s v="Mayur Vihar"/>
    <n v="4"/>
    <x v="1"/>
    <n v="1618"/>
    <n v="3"/>
    <s v="Bhujia Sev"/>
    <n v="10"/>
    <n v="2"/>
    <n v="2632"/>
    <n v="26320"/>
    <n v="5264"/>
    <n v="3646"/>
  </r>
  <r>
    <d v="2022-07-01T00:00:00"/>
    <x v="0"/>
    <s v="FT835"/>
    <n v="6"/>
    <s v="Preet Vihar"/>
    <n v="3"/>
    <x v="2"/>
    <n v="1891"/>
    <n v="4.5"/>
    <s v="Diet Chiwda"/>
    <n v="10"/>
    <n v="2"/>
    <n v="2504"/>
    <n v="25040"/>
    <n v="5008"/>
    <n v="3117"/>
  </r>
  <r>
    <d v="2022-05-01T00:00:00"/>
    <x v="9"/>
    <s v="XD339"/>
    <n v="5"/>
    <s v="Mayur Vihar"/>
    <n v="4"/>
    <x v="1"/>
    <n v="1618"/>
    <n v="3"/>
    <s v="Bhavnagri Gathiya"/>
    <n v="20"/>
    <n v="2"/>
    <n v="2851"/>
    <n v="57020"/>
    <n v="5702"/>
    <n v="4084"/>
  </r>
  <r>
    <d v="2022-03-01T00:00:00"/>
    <x v="3"/>
    <s v="YA192"/>
    <n v="31"/>
    <s v="Patel Nagar"/>
    <n v="1"/>
    <x v="0"/>
    <n v="1851"/>
    <n v="4.5"/>
    <s v="Chocolate Soan Papdi"/>
    <n v="100"/>
    <n v="20"/>
    <n v="2924"/>
    <n v="292400"/>
    <n v="58480"/>
    <n v="56629"/>
  </r>
  <r>
    <d v="2022-05-01T00:00:00"/>
    <x v="9"/>
    <s v="GC839"/>
    <n v="24"/>
    <s v="Saket"/>
    <n v="4"/>
    <x v="1"/>
    <n v="1835"/>
    <n v="4.5"/>
    <s v="Bhavnagri Gathiya"/>
    <n v="20"/>
    <n v="2"/>
    <n v="2761"/>
    <n v="55220"/>
    <n v="5522"/>
    <n v="3687"/>
  </r>
  <r>
    <d v="2022-02-01T00:00:00"/>
    <x v="5"/>
    <s v="QG118"/>
    <n v="29"/>
    <s v="Kapashera"/>
    <n v="4"/>
    <x v="1"/>
    <n v="1918"/>
    <n v="3"/>
    <s v="Coconut Soan Papdi"/>
    <n v="80"/>
    <n v="10"/>
    <n v="2528"/>
    <n v="202240"/>
    <n v="25280"/>
    <n v="23362"/>
  </r>
  <r>
    <d v="2022-09-01T00:00:00"/>
    <x v="11"/>
    <s v="MX705"/>
    <n v="17"/>
    <s v="Rohini"/>
    <n v="2"/>
    <x v="3"/>
    <n v="1655"/>
    <n v="3"/>
    <s v="Chatpata Dal"/>
    <n v="10"/>
    <n v="2"/>
    <n v="2577"/>
    <n v="25770"/>
    <n v="5154"/>
    <n v="3499"/>
  </r>
  <r>
    <d v="2022-02-01T00:00:00"/>
    <x v="5"/>
    <s v="OV435"/>
    <n v="27"/>
    <s v="Sarita Vihar"/>
    <n v="1"/>
    <x v="0"/>
    <n v="1601"/>
    <n v="1.5"/>
    <s v="All in One"/>
    <n v="10"/>
    <n v="2"/>
    <n v="2973"/>
    <n v="29730"/>
    <n v="5946"/>
    <n v="4345"/>
  </r>
  <r>
    <d v="2022-05-01T00:00:00"/>
    <x v="9"/>
    <s v="QN168"/>
    <n v="25"/>
    <s v="Defence Colony"/>
    <n v="4"/>
    <x v="1"/>
    <n v="1669"/>
    <n v="4.5"/>
    <s v="BANANA Wafers"/>
    <n v="40"/>
    <n v="5"/>
    <n v="2949"/>
    <n v="117960"/>
    <n v="14745"/>
    <n v="13076"/>
  </r>
  <r>
    <d v="2022-11-01T00:00:00"/>
    <x v="6"/>
    <s v="QQ470"/>
    <n v="31"/>
    <s v="Patel Nagar"/>
    <n v="1"/>
    <x v="0"/>
    <n v="1851"/>
    <n v="4.5"/>
    <s v="Chocolate Soan Papdi"/>
    <n v="100"/>
    <n v="20"/>
    <n v="2972"/>
    <n v="297200"/>
    <n v="59440"/>
    <n v="57589"/>
  </r>
  <r>
    <d v="2022-04-01T00:00:00"/>
    <x v="7"/>
    <s v="SX976"/>
    <n v="18"/>
    <s v="Saraswati Vihar"/>
    <n v="1"/>
    <x v="0"/>
    <n v="1718"/>
    <n v="3"/>
    <s v="Alu Bhujia"/>
    <n v="10"/>
    <n v="2"/>
    <n v="2823"/>
    <n v="28230"/>
    <n v="5646"/>
    <n v="3928"/>
  </r>
  <r>
    <d v="2022-06-01T00:00:00"/>
    <x v="10"/>
    <s v="SS848"/>
    <n v="15"/>
    <s v="Yamuna Vihar"/>
    <n v="1"/>
    <x v="0"/>
    <n v="1925"/>
    <n v="3"/>
    <s v="Chana Nut"/>
    <n v="10"/>
    <n v="2"/>
    <n v="2971"/>
    <n v="29710"/>
    <n v="5942"/>
    <n v="4017"/>
  </r>
  <r>
    <d v="2022-08-01T00:00:00"/>
    <x v="2"/>
    <s v="OH042"/>
    <n v="3"/>
    <s v="Kotwali"/>
    <n v="2"/>
    <x v="3"/>
    <n v="1770"/>
    <n v="1.5"/>
    <s v="Chana Cracker"/>
    <n v="10"/>
    <n v="2"/>
    <n v="2666"/>
    <n v="26660"/>
    <n v="5332"/>
    <n v="3562"/>
  </r>
  <r>
    <d v="2022-05-01T00:00:00"/>
    <x v="9"/>
    <s v="VI156"/>
    <n v="32"/>
    <s v="Punjabi Bagh"/>
    <n v="1"/>
    <x v="0"/>
    <n v="1975"/>
    <n v="3"/>
    <s v="Cornflakes"/>
    <n v="10"/>
    <n v="2"/>
    <n v="2610"/>
    <n v="26100"/>
    <n v="5220"/>
    <n v="3245"/>
  </r>
  <r>
    <d v="2022-11-01T00:00:00"/>
    <x v="6"/>
    <s v="VY289"/>
    <n v="5"/>
    <s v="Mayur Vihar"/>
    <n v="2"/>
    <x v="3"/>
    <n v="1766"/>
    <n v="3"/>
    <s v="Haldiram Dal Biji"/>
    <n v="10"/>
    <n v="2"/>
    <n v="2741"/>
    <n v="27410"/>
    <n v="5482"/>
    <n v="3716"/>
  </r>
  <r>
    <d v="2022-03-01T00:00:00"/>
    <x v="3"/>
    <s v="GO796"/>
    <n v="12"/>
    <s v="Narela"/>
    <n v="4"/>
    <x v="1"/>
    <n v="1981"/>
    <n v="1.5"/>
    <s v="Diet Chiwda"/>
    <n v="10"/>
    <n v="2"/>
    <n v="2891"/>
    <n v="28910"/>
    <n v="5782"/>
    <n v="3801"/>
  </r>
  <r>
    <d v="2022-09-01T00:00:00"/>
    <x v="11"/>
    <s v="VA590"/>
    <n v="16"/>
    <s v="Kanjhawala"/>
    <n v="4"/>
    <x v="1"/>
    <n v="1796"/>
    <n v="3"/>
    <s v="Alu Bhujia"/>
    <n v="10"/>
    <n v="2"/>
    <n v="2968"/>
    <n v="29680"/>
    <n v="5936"/>
    <n v="4140"/>
  </r>
  <r>
    <d v="2022-01-01T00:00:00"/>
    <x v="8"/>
    <s v="XQ245"/>
    <n v="19"/>
    <s v="Seemapuri"/>
    <n v="1"/>
    <x v="0"/>
    <n v="1694"/>
    <n v="4.5"/>
    <s v="Cham Cham"/>
    <n v="50"/>
    <n v="10"/>
    <n v="2560"/>
    <n v="128000"/>
    <n v="25600"/>
    <n v="23906"/>
  </r>
  <r>
    <d v="2022-12-01T00:00:00"/>
    <x v="4"/>
    <s v="DJ564"/>
    <n v="11"/>
    <s v="Model Town"/>
    <n v="4"/>
    <x v="1"/>
    <n v="1608"/>
    <n v="4.5"/>
    <s v="Chana Nut"/>
    <n v="10"/>
    <n v="2"/>
    <n v="2856"/>
    <n v="28560"/>
    <n v="5712"/>
    <n v="4104"/>
  </r>
  <r>
    <d v="2022-04-01T00:00:00"/>
    <x v="7"/>
    <s v="FJ656"/>
    <n v="29"/>
    <s v="Kapashera"/>
    <n v="4"/>
    <x v="1"/>
    <n v="1918"/>
    <n v="3"/>
    <s v="Chana Choor"/>
    <n v="10"/>
    <n v="2"/>
    <n v="2546"/>
    <n v="25460"/>
    <n v="5092"/>
    <n v="3174"/>
  </r>
  <r>
    <d v="2022-09-01T00:00:00"/>
    <x v="11"/>
    <s v="XD339"/>
    <n v="5"/>
    <s v="Mayur Vihar"/>
    <n v="4"/>
    <x v="1"/>
    <n v="1618"/>
    <n v="3"/>
    <s v="All in One"/>
    <n v="10"/>
    <n v="2"/>
    <n v="2665"/>
    <n v="26650"/>
    <n v="5330"/>
    <n v="3712"/>
  </r>
  <r>
    <d v="2022-03-01T00:00:00"/>
    <x v="3"/>
    <s v="UH559"/>
    <n v="26"/>
    <s v="Kalkaji"/>
    <n v="1"/>
    <x v="0"/>
    <n v="1570"/>
    <n v="4.5"/>
    <s v="Diet Chiwda"/>
    <n v="10"/>
    <n v="2"/>
    <n v="2516"/>
    <n v="25160"/>
    <n v="5032"/>
    <n v="3462"/>
  </r>
  <r>
    <d v="2022-10-01T00:00:00"/>
    <x v="1"/>
    <s v="PI571"/>
    <n v="21"/>
    <s v="Vivek Vihar"/>
    <n v="1"/>
    <x v="0"/>
    <n v="1679"/>
    <n v="3"/>
    <s v="Chocolate Soan Papdi"/>
    <n v="100"/>
    <n v="20"/>
    <n v="2972"/>
    <n v="297200"/>
    <n v="59440"/>
    <n v="57761"/>
  </r>
  <r>
    <d v="2022-12-01T00:00:00"/>
    <x v="4"/>
    <s v="DG149"/>
    <n v="17"/>
    <s v="Rohini"/>
    <n v="4"/>
    <x v="1"/>
    <n v="1673"/>
    <n v="3"/>
    <s v="Chana Cracker"/>
    <n v="10"/>
    <n v="2"/>
    <n v="2825"/>
    <n v="28250"/>
    <n v="5650"/>
    <n v="3977"/>
  </r>
  <r>
    <d v="2022-12-01T00:00:00"/>
    <x v="4"/>
    <s v="UR318"/>
    <n v="16"/>
    <s v="Kanjhawala"/>
    <n v="4"/>
    <x v="1"/>
    <n v="1796"/>
    <n v="3"/>
    <s v="Bhujia Sev"/>
    <n v="10"/>
    <n v="2"/>
    <n v="2820"/>
    <n v="28200"/>
    <n v="5640"/>
    <n v="3844"/>
  </r>
  <r>
    <d v="2022-07-01T00:00:00"/>
    <x v="0"/>
    <s v="EN188"/>
    <n v="8"/>
    <s v="Delhi Cantonment"/>
    <n v="4"/>
    <x v="1"/>
    <n v="1848"/>
    <n v="4.5"/>
    <s v="Cham Cham"/>
    <n v="50"/>
    <n v="10"/>
    <n v="2837"/>
    <n v="141850"/>
    <n v="28370"/>
    <n v="26522"/>
  </r>
  <r>
    <d v="2022-04-01T00:00:00"/>
    <x v="7"/>
    <s v="QN766"/>
    <n v="3"/>
    <s v="Kotwali"/>
    <n v="2"/>
    <x v="3"/>
    <n v="1770"/>
    <n v="1.5"/>
    <s v="Bhujia Sev"/>
    <n v="10"/>
    <n v="2"/>
    <n v="2590"/>
    <n v="25900"/>
    <n v="5180"/>
    <n v="3410"/>
  </r>
  <r>
    <d v="2022-11-01T00:00:00"/>
    <x v="6"/>
    <s v="BX313"/>
    <n v="30"/>
    <s v="Najafgarh"/>
    <n v="2"/>
    <x v="3"/>
    <n v="1899"/>
    <n v="3"/>
    <s v="Haldiram Dal Biji"/>
    <n v="10"/>
    <n v="2"/>
    <n v="2716"/>
    <n v="27160"/>
    <n v="5432"/>
    <n v="3533"/>
  </r>
  <r>
    <d v="2022-02-01T00:00:00"/>
    <x v="5"/>
    <s v="ZX502"/>
    <n v="23"/>
    <s v="Mehrauli"/>
    <n v="1"/>
    <x v="0"/>
    <n v="1982"/>
    <n v="4.5"/>
    <s v="Chana Cracker"/>
    <n v="10"/>
    <n v="2"/>
    <n v="2717"/>
    <n v="27170"/>
    <n v="5434"/>
    <n v="3452"/>
  </r>
  <r>
    <d v="2022-10-01T00:00:00"/>
    <x v="1"/>
    <s v="EY601"/>
    <n v="30"/>
    <s v="Najafgarh"/>
    <n v="2"/>
    <x v="3"/>
    <n v="1899"/>
    <n v="3"/>
    <s v="All in One"/>
    <n v="10"/>
    <n v="2"/>
    <n v="2786"/>
    <n v="27860"/>
    <n v="5572"/>
    <n v="3673"/>
  </r>
  <r>
    <d v="2022-02-01T00:00:00"/>
    <x v="5"/>
    <s v="RX554"/>
    <n v="20"/>
    <s v="Shahdara"/>
    <n v="1"/>
    <x v="0"/>
    <n v="1714"/>
    <n v="3"/>
    <s v="All in One"/>
    <n v="10"/>
    <n v="2"/>
    <n v="2506"/>
    <n v="25060"/>
    <n v="5012"/>
    <n v="3298"/>
  </r>
  <r>
    <d v="2022-12-01T00:00:00"/>
    <x v="4"/>
    <s v="UI625"/>
    <n v="5"/>
    <s v="Mayur Vihar"/>
    <n v="4"/>
    <x v="1"/>
    <n v="1618"/>
    <n v="3"/>
    <s v="Cornflakes"/>
    <n v="10"/>
    <n v="2"/>
    <n v="2881"/>
    <n v="28810"/>
    <n v="5762"/>
    <n v="4144"/>
  </r>
  <r>
    <d v="2022-08-01T00:00:00"/>
    <x v="2"/>
    <s v="SX976"/>
    <n v="18"/>
    <s v="Saraswati Vihar"/>
    <n v="1"/>
    <x v="0"/>
    <n v="1718"/>
    <n v="3"/>
    <s v="Coconut Soan Papdi"/>
    <n v="80"/>
    <n v="10"/>
    <n v="2882"/>
    <n v="230560"/>
    <n v="28820"/>
    <n v="27102"/>
  </r>
  <r>
    <d v="2022-10-01T00:00:00"/>
    <x v="1"/>
    <s v="YU523"/>
    <n v="2"/>
    <s v="Karol Bagh"/>
    <n v="1"/>
    <x v="0"/>
    <n v="1686"/>
    <n v="4.5"/>
    <s v="Bhavnagri Gathiya"/>
    <n v="20"/>
    <n v="2"/>
    <n v="2909"/>
    <n v="58180"/>
    <n v="5818"/>
    <n v="4132"/>
  </r>
  <r>
    <d v="2022-03-01T00:00:00"/>
    <x v="3"/>
    <s v="VA590"/>
    <n v="16"/>
    <s v="Kanjhawala"/>
    <n v="4"/>
    <x v="1"/>
    <n v="1796"/>
    <n v="3"/>
    <s v="Bhelpuri"/>
    <n v="10"/>
    <n v="2"/>
    <n v="2822"/>
    <n v="28220"/>
    <n v="5644"/>
    <n v="3848"/>
  </r>
  <r>
    <d v="2022-05-01T00:00:00"/>
    <x v="9"/>
    <s v="TZ533"/>
    <n v="25"/>
    <s v="Defence Colony"/>
    <n v="2"/>
    <x v="3"/>
    <n v="1968"/>
    <n v="4.5"/>
    <s v="Mast Chaat Namkeen"/>
    <n v="20"/>
    <n v="2"/>
    <n v="2972"/>
    <n v="59440"/>
    <n v="5944"/>
    <n v="3976"/>
  </r>
  <r>
    <d v="2022-08-01T00:00:00"/>
    <x v="2"/>
    <s v="RX554"/>
    <n v="20"/>
    <s v="Shahdara"/>
    <n v="1"/>
    <x v="0"/>
    <n v="1714"/>
    <n v="3"/>
    <s v="Diet Chiwda"/>
    <n v="10"/>
    <n v="2"/>
    <n v="2731"/>
    <n v="27310"/>
    <n v="5462"/>
    <n v="3748"/>
  </r>
  <r>
    <d v="2022-05-01T00:00:00"/>
    <x v="9"/>
    <s v="IJ768"/>
    <n v="23"/>
    <s v="Mehrauli"/>
    <n v="3"/>
    <x v="2"/>
    <n v="1640"/>
    <n v="3"/>
    <s v="Chocolate Soan Papdi"/>
    <n v="100"/>
    <n v="20"/>
    <n v="2700"/>
    <n v="270000"/>
    <n v="54000"/>
    <n v="52360"/>
  </r>
  <r>
    <d v="2022-02-01T00:00:00"/>
    <x v="5"/>
    <s v="VY289"/>
    <n v="5"/>
    <s v="Mayur Vihar"/>
    <n v="2"/>
    <x v="3"/>
    <n v="1766"/>
    <n v="3"/>
    <s v="Bhujia Sev"/>
    <n v="10"/>
    <n v="2"/>
    <n v="2823"/>
    <n v="28230"/>
    <n v="5646"/>
    <n v="3880"/>
  </r>
  <r>
    <d v="2022-06-01T00:00:00"/>
    <x v="10"/>
    <s v="IS228"/>
    <n v="17"/>
    <s v="Rohini"/>
    <n v="4"/>
    <x v="1"/>
    <n v="1673"/>
    <n v="3"/>
    <s v="Chana Nut"/>
    <n v="10"/>
    <n v="2"/>
    <n v="2532"/>
    <n v="25320"/>
    <n v="5064"/>
    <n v="3391"/>
  </r>
  <r>
    <d v="2022-01-01T00:00:00"/>
    <x v="8"/>
    <s v="QN168"/>
    <n v="25"/>
    <s v="Defence Colony"/>
    <n v="4"/>
    <x v="1"/>
    <n v="1669"/>
    <n v="4.5"/>
    <s v="Chatpata Dal"/>
    <n v="10"/>
    <n v="2"/>
    <n v="2839"/>
    <n v="28390"/>
    <n v="5678"/>
    <n v="4009"/>
  </r>
  <r>
    <d v="2022-03-01T00:00:00"/>
    <x v="3"/>
    <s v="UH559"/>
    <n v="26"/>
    <s v="Kalkaji"/>
    <n v="1"/>
    <x v="0"/>
    <n v="1570"/>
    <n v="4.5"/>
    <s v="Haldiram Dal Biji"/>
    <n v="10"/>
    <n v="2"/>
    <n v="2569"/>
    <n v="25690"/>
    <n v="5138"/>
    <n v="3568"/>
  </r>
  <r>
    <d v="2022-03-01T00:00:00"/>
    <x v="3"/>
    <s v="TQ689"/>
    <n v="23"/>
    <s v="Mehrauli"/>
    <n v="2"/>
    <x v="3"/>
    <n v="1672"/>
    <n v="4.5"/>
    <s v="All in One"/>
    <n v="10"/>
    <n v="2"/>
    <n v="2841"/>
    <n v="28410"/>
    <n v="5682"/>
    <n v="4010"/>
  </r>
  <r>
    <d v="2022-05-01T00:00:00"/>
    <x v="9"/>
    <s v="IT754"/>
    <n v="20"/>
    <s v="Shahdara"/>
    <n v="4"/>
    <x v="1"/>
    <n v="1810"/>
    <n v="4.5"/>
    <s v="All in One"/>
    <n v="10"/>
    <n v="2"/>
    <n v="2531"/>
    <n v="25310"/>
    <n v="5062"/>
    <n v="3252"/>
  </r>
  <r>
    <d v="2022-08-01T00:00:00"/>
    <x v="2"/>
    <s v="VC058"/>
    <n v="1"/>
    <s v="Civil Lines"/>
    <n v="1"/>
    <x v="0"/>
    <n v="1927"/>
    <n v="1.5"/>
    <s v="BANANA Wafers"/>
    <n v="40"/>
    <n v="5"/>
    <n v="2577"/>
    <n v="103080"/>
    <n v="12885"/>
    <n v="10958"/>
  </r>
  <r>
    <d v="2022-10-01T00:00:00"/>
    <x v="1"/>
    <s v="XJ447"/>
    <n v="24"/>
    <s v="Saket"/>
    <n v="4"/>
    <x v="1"/>
    <n v="1835"/>
    <n v="4.5"/>
    <s v="Chatpata Dal"/>
    <n v="10"/>
    <n v="2"/>
    <n v="2986"/>
    <n v="29860"/>
    <n v="5972"/>
    <n v="4137"/>
  </r>
  <r>
    <d v="2022-01-01T00:00:00"/>
    <x v="8"/>
    <s v="MT991"/>
    <n v="10"/>
    <s v="Alipur"/>
    <n v="4"/>
    <x v="1"/>
    <n v="1615"/>
    <n v="1.5"/>
    <s v="All in One"/>
    <n v="10"/>
    <n v="2"/>
    <n v="2610"/>
    <n v="26100"/>
    <n v="5220"/>
    <n v="3605"/>
  </r>
  <r>
    <d v="2022-04-01T00:00:00"/>
    <x v="7"/>
    <s v="IJ768"/>
    <n v="23"/>
    <s v="Mehrauli"/>
    <n v="3"/>
    <x v="2"/>
    <n v="1640"/>
    <n v="3"/>
    <s v="Bhelpuri"/>
    <n v="10"/>
    <n v="2"/>
    <n v="2629"/>
    <n v="26290"/>
    <n v="5258"/>
    <n v="3618"/>
  </r>
  <r>
    <d v="2022-01-01T00:00:00"/>
    <x v="8"/>
    <s v="IS228"/>
    <n v="17"/>
    <s v="Rohini"/>
    <n v="4"/>
    <x v="1"/>
    <n v="1673"/>
    <n v="3"/>
    <s v="Coconut Soan Papdi"/>
    <n v="80"/>
    <n v="10"/>
    <n v="2720"/>
    <n v="217600"/>
    <n v="27200"/>
    <n v="25527"/>
  </r>
  <r>
    <d v="2022-08-01T00:00:00"/>
    <x v="2"/>
    <s v="MJ430"/>
    <n v="4"/>
    <s v="Gandhi Nagar"/>
    <n v="2"/>
    <x v="3"/>
    <n v="1958"/>
    <n v="1.5"/>
    <s v="BANANA Wafers"/>
    <n v="40"/>
    <n v="5"/>
    <n v="2799"/>
    <n v="111960"/>
    <n v="13995"/>
    <n v="12037"/>
  </r>
  <r>
    <d v="2022-11-01T00:00:00"/>
    <x v="6"/>
    <s v="DG149"/>
    <n v="17"/>
    <s v="Rohini"/>
    <n v="4"/>
    <x v="1"/>
    <n v="1673"/>
    <n v="3"/>
    <s v="Badam Halwa"/>
    <n v="50"/>
    <n v="10"/>
    <n v="2862"/>
    <n v="143100"/>
    <n v="28620"/>
    <n v="26947"/>
  </r>
  <r>
    <d v="2022-03-01T00:00:00"/>
    <x v="3"/>
    <s v="MT991"/>
    <n v="10"/>
    <s v="Alipur"/>
    <n v="4"/>
    <x v="1"/>
    <n v="1615"/>
    <n v="1.5"/>
    <s v="Coconut Soan Papdi"/>
    <n v="80"/>
    <n v="10"/>
    <n v="2977"/>
    <n v="238160"/>
    <n v="29770"/>
    <n v="28155"/>
  </r>
  <r>
    <d v="2022-07-01T00:00:00"/>
    <x v="0"/>
    <s v="XD339"/>
    <n v="5"/>
    <s v="Mayur Vihar"/>
    <n v="4"/>
    <x v="1"/>
    <n v="1618"/>
    <n v="3"/>
    <s v="Haldiram Dal Biji"/>
    <n v="10"/>
    <n v="2"/>
    <n v="2547"/>
    <n v="25470"/>
    <n v="5094"/>
    <n v="3476"/>
  </r>
  <r>
    <d v="2022-07-01T00:00:00"/>
    <x v="0"/>
    <s v="OV435"/>
    <n v="27"/>
    <s v="Sarita Vihar"/>
    <n v="1"/>
    <x v="0"/>
    <n v="1601"/>
    <n v="1.5"/>
    <s v="BANANA Wafers"/>
    <n v="40"/>
    <n v="5"/>
    <n v="2848"/>
    <n v="113920"/>
    <n v="14240"/>
    <n v="12639"/>
  </r>
  <r>
    <d v="2022-06-01T00:00:00"/>
    <x v="10"/>
    <s v="IS228"/>
    <n v="17"/>
    <s v="Rohini"/>
    <n v="4"/>
    <x v="1"/>
    <n v="1673"/>
    <n v="3"/>
    <s v="All in One"/>
    <n v="10"/>
    <n v="2"/>
    <n v="2879"/>
    <n v="28790"/>
    <n v="5758"/>
    <n v="4085"/>
  </r>
  <r>
    <d v="2022-08-01T00:00:00"/>
    <x v="2"/>
    <s v="MI649"/>
    <n v="20"/>
    <s v="Shahdara"/>
    <n v="2"/>
    <x v="3"/>
    <n v="1924"/>
    <n v="3"/>
    <s v="BANANA Wafers"/>
    <n v="40"/>
    <n v="5"/>
    <n v="2567"/>
    <n v="102680"/>
    <n v="12835"/>
    <n v="10911"/>
  </r>
  <r>
    <d v="2022-12-01T00:00:00"/>
    <x v="4"/>
    <s v="ZX502"/>
    <n v="23"/>
    <s v="Mehrauli"/>
    <n v="1"/>
    <x v="0"/>
    <n v="1982"/>
    <n v="4.5"/>
    <s v="Haldiram Dal Biji"/>
    <n v="10"/>
    <n v="2"/>
    <n v="2921"/>
    <n v="29210"/>
    <n v="5842"/>
    <n v="3860"/>
  </r>
  <r>
    <d v="2022-05-01T00:00:00"/>
    <x v="9"/>
    <s v="MT991"/>
    <n v="10"/>
    <s v="Alipur"/>
    <n v="4"/>
    <x v="1"/>
    <n v="1615"/>
    <n v="1.5"/>
    <s v="Cornflakes"/>
    <n v="10"/>
    <n v="2"/>
    <n v="2581"/>
    <n v="25810"/>
    <n v="5162"/>
    <n v="3547"/>
  </r>
  <r>
    <d v="2022-03-01T00:00:00"/>
    <x v="3"/>
    <s v="WS277"/>
    <n v="24"/>
    <s v="Saket"/>
    <n v="4"/>
    <x v="1"/>
    <n v="1835"/>
    <n v="4.5"/>
    <s v="BANANA Wafers"/>
    <n v="40"/>
    <n v="5"/>
    <n v="2920"/>
    <n v="116800"/>
    <n v="14600"/>
    <n v="12765"/>
  </r>
  <r>
    <d v="2022-02-01T00:00:00"/>
    <x v="5"/>
    <s v="MJ430"/>
    <n v="4"/>
    <s v="Gandhi Nagar"/>
    <n v="2"/>
    <x v="3"/>
    <n v="1958"/>
    <n v="1.5"/>
    <s v="Cham Cham"/>
    <n v="50"/>
    <n v="10"/>
    <n v="2505"/>
    <n v="125250"/>
    <n v="25050"/>
    <n v="23092"/>
  </r>
  <r>
    <d v="2022-02-01T00:00:00"/>
    <x v="5"/>
    <s v="SS848"/>
    <n v="15"/>
    <s v="Yamuna Vihar"/>
    <n v="1"/>
    <x v="0"/>
    <n v="1925"/>
    <n v="3"/>
    <s v="Alu Bhujia"/>
    <n v="10"/>
    <n v="2"/>
    <n v="2569"/>
    <n v="25690"/>
    <n v="5138"/>
    <n v="3213"/>
  </r>
  <r>
    <d v="2022-01-01T00:00:00"/>
    <x v="8"/>
    <s v="QN766"/>
    <n v="3"/>
    <s v="Kotwali"/>
    <n v="2"/>
    <x v="3"/>
    <n v="1770"/>
    <n v="1.5"/>
    <s v="Chocolate Soan Papdi"/>
    <n v="100"/>
    <n v="20"/>
    <n v="2632"/>
    <n v="263200"/>
    <n v="52640"/>
    <n v="50870"/>
  </r>
  <r>
    <d v="2022-04-01T00:00:00"/>
    <x v="7"/>
    <s v="XG208"/>
    <n v="32"/>
    <s v="Punjabi Bagh"/>
    <n v="3"/>
    <x v="2"/>
    <n v="1816"/>
    <n v="4.5"/>
    <s v="Chocolate Soan Papdi"/>
    <n v="100"/>
    <n v="20"/>
    <n v="2813"/>
    <n v="281300"/>
    <n v="56260"/>
    <n v="54444"/>
  </r>
  <r>
    <d v="2022-07-01T00:00:00"/>
    <x v="0"/>
    <s v="VI156"/>
    <n v="32"/>
    <s v="Punjabi Bagh"/>
    <n v="1"/>
    <x v="0"/>
    <n v="1975"/>
    <n v="3"/>
    <s v="Chana Nut"/>
    <n v="10"/>
    <n v="2"/>
    <n v="2888"/>
    <n v="28880"/>
    <n v="5776"/>
    <n v="3801"/>
  </r>
  <r>
    <d v="2022-03-01T00:00:00"/>
    <x v="3"/>
    <s v="IS228"/>
    <n v="17"/>
    <s v="Rohini"/>
    <n v="4"/>
    <x v="1"/>
    <n v="1673"/>
    <n v="3"/>
    <s v="Alu Bhujia"/>
    <n v="10"/>
    <n v="2"/>
    <n v="2852"/>
    <n v="28520"/>
    <n v="5704"/>
    <n v="4031"/>
  </r>
  <r>
    <d v="2022-05-01T00:00:00"/>
    <x v="9"/>
    <s v="DC817"/>
    <n v="31"/>
    <s v="Patel Nagar"/>
    <n v="2"/>
    <x v="3"/>
    <n v="1789"/>
    <n v="1.5"/>
    <s v="Bhavnagri Gathiya"/>
    <n v="20"/>
    <n v="2"/>
    <n v="2712"/>
    <n v="54240"/>
    <n v="5424"/>
    <n v="3635"/>
  </r>
  <r>
    <d v="2022-03-01T00:00:00"/>
    <x v="3"/>
    <s v="VI156"/>
    <n v="32"/>
    <s v="Punjabi Bagh"/>
    <n v="1"/>
    <x v="0"/>
    <n v="1975"/>
    <n v="3"/>
    <s v="Mast Chaat Namkeen"/>
    <n v="20"/>
    <n v="2"/>
    <n v="2737"/>
    <n v="54740"/>
    <n v="5474"/>
    <n v="3499"/>
  </r>
  <r>
    <d v="2022-03-01T00:00:00"/>
    <x v="3"/>
    <s v="TQ689"/>
    <n v="23"/>
    <s v="Mehrauli"/>
    <n v="2"/>
    <x v="3"/>
    <n v="1672"/>
    <n v="4.5"/>
    <s v="Chana Choor"/>
    <n v="10"/>
    <n v="2"/>
    <n v="2736"/>
    <n v="27360"/>
    <n v="5472"/>
    <n v="3800"/>
  </r>
  <r>
    <d v="2022-03-01T00:00:00"/>
    <x v="3"/>
    <s v="MJ430"/>
    <n v="4"/>
    <s v="Gandhi Nagar"/>
    <n v="2"/>
    <x v="3"/>
    <n v="1958"/>
    <n v="1.5"/>
    <s v="Coconut Soan Papdi"/>
    <n v="80"/>
    <n v="10"/>
    <n v="2551"/>
    <n v="204080"/>
    <n v="25510"/>
    <n v="23552"/>
  </r>
  <r>
    <d v="2022-05-01T00:00:00"/>
    <x v="9"/>
    <s v="XQ245"/>
    <n v="19"/>
    <s v="Seemapuri"/>
    <n v="1"/>
    <x v="0"/>
    <n v="1694"/>
    <n v="4.5"/>
    <s v="Chocolate Soan Papdi"/>
    <n v="100"/>
    <n v="20"/>
    <n v="2714"/>
    <n v="271400"/>
    <n v="54280"/>
    <n v="52586"/>
  </r>
  <r>
    <d v="2022-06-01T00:00:00"/>
    <x v="10"/>
    <s v="XJ447"/>
    <n v="24"/>
    <s v="Saket"/>
    <n v="4"/>
    <x v="1"/>
    <n v="1835"/>
    <n v="4.5"/>
    <s v="Bhelpuri"/>
    <n v="10"/>
    <n v="2"/>
    <n v="2852"/>
    <n v="28520"/>
    <n v="5704"/>
    <n v="3869"/>
  </r>
  <r>
    <d v="2022-04-01T00:00:00"/>
    <x v="7"/>
    <s v="IS228"/>
    <n v="17"/>
    <s v="Rohini"/>
    <n v="4"/>
    <x v="1"/>
    <n v="1673"/>
    <n v="3"/>
    <s v="Bhavnagri Gathiya"/>
    <n v="20"/>
    <n v="2"/>
    <n v="2658"/>
    <n v="53160"/>
    <n v="5316"/>
    <n v="3643"/>
  </r>
  <r>
    <d v="2022-09-01T00:00:00"/>
    <x v="11"/>
    <s v="MX705"/>
    <n v="17"/>
    <s v="Rohini"/>
    <n v="2"/>
    <x v="3"/>
    <n v="1655"/>
    <n v="3"/>
    <s v="Chana Cracker"/>
    <n v="10"/>
    <n v="2"/>
    <n v="2798"/>
    <n v="27980"/>
    <n v="5596"/>
    <n v="3941"/>
  </r>
  <r>
    <d v="2022-04-01T00:00:00"/>
    <x v="7"/>
    <s v="CO241"/>
    <n v="21"/>
    <s v="Vivek Vihar"/>
    <n v="2"/>
    <x v="3"/>
    <n v="1677"/>
    <n v="1.5"/>
    <s v="Alu Bhujia"/>
    <n v="10"/>
    <n v="2"/>
    <n v="2515"/>
    <n v="25150"/>
    <n v="5030"/>
    <n v="3353"/>
  </r>
  <r>
    <d v="2022-09-01T00:00:00"/>
    <x v="11"/>
    <s v="ES767"/>
    <n v="5"/>
    <s v="Mayur Vihar"/>
    <n v="3"/>
    <x v="2"/>
    <n v="1968"/>
    <n v="4.5"/>
    <s v="Cham Cham"/>
    <n v="50"/>
    <n v="10"/>
    <n v="2655"/>
    <n v="132750"/>
    <n v="26550"/>
    <n v="24582"/>
  </r>
  <r>
    <d v="2022-11-01T00:00:00"/>
    <x v="6"/>
    <s v="QB862"/>
    <n v="15"/>
    <s v="Yamuna Vihar"/>
    <n v="3"/>
    <x v="2"/>
    <n v="1583"/>
    <n v="3"/>
    <s v="Bhelpuri"/>
    <n v="10"/>
    <n v="2"/>
    <n v="2740"/>
    <n v="27400"/>
    <n v="5480"/>
    <n v="3897"/>
  </r>
  <r>
    <d v="2022-01-01T00:00:00"/>
    <x v="8"/>
    <s v="EB103"/>
    <n v="21"/>
    <s v="Vivek Vihar"/>
    <n v="2"/>
    <x v="3"/>
    <n v="1677"/>
    <n v="1.5"/>
    <s v="Diet Chiwda"/>
    <n v="10"/>
    <n v="2"/>
    <n v="2658"/>
    <n v="26580"/>
    <n v="5316"/>
    <n v="3639"/>
  </r>
  <r>
    <d v="2022-05-01T00:00:00"/>
    <x v="9"/>
    <s v="UH559"/>
    <n v="26"/>
    <s v="Kalkaji"/>
    <n v="1"/>
    <x v="0"/>
    <n v="1570"/>
    <n v="4.5"/>
    <s v="Diet Chiwda"/>
    <n v="10"/>
    <n v="2"/>
    <n v="2944"/>
    <n v="29440"/>
    <n v="5888"/>
    <n v="4318"/>
  </r>
  <r>
    <d v="2022-02-01T00:00:00"/>
    <x v="5"/>
    <s v="VC058"/>
    <n v="1"/>
    <s v="Civil Lines"/>
    <n v="1"/>
    <x v="0"/>
    <n v="1927"/>
    <n v="1.5"/>
    <s v="Chana Nut"/>
    <n v="10"/>
    <n v="2"/>
    <n v="2726"/>
    <n v="27260"/>
    <n v="5452"/>
    <n v="3525"/>
  </r>
  <r>
    <d v="2022-04-01T00:00:00"/>
    <x v="7"/>
    <s v="UH559"/>
    <n v="26"/>
    <s v="Kalkaji"/>
    <n v="1"/>
    <x v="0"/>
    <n v="1570"/>
    <n v="4.5"/>
    <s v="Chana Cracker"/>
    <n v="10"/>
    <n v="2"/>
    <n v="2793"/>
    <n v="27930"/>
    <n v="5586"/>
    <n v="4016"/>
  </r>
  <r>
    <d v="2022-02-01T00:00:00"/>
    <x v="5"/>
    <s v="ES767"/>
    <n v="5"/>
    <s v="Mayur Vihar"/>
    <n v="3"/>
    <x v="2"/>
    <n v="1968"/>
    <n v="4.5"/>
    <s v="BANANA Wafers"/>
    <n v="40"/>
    <n v="5"/>
    <n v="2577"/>
    <n v="103080"/>
    <n v="12885"/>
    <n v="10917"/>
  </r>
  <r>
    <d v="2022-09-01T00:00:00"/>
    <x v="11"/>
    <s v="GZ969"/>
    <n v="5"/>
    <s v="Mayur Vihar"/>
    <n v="4"/>
    <x v="1"/>
    <n v="1618"/>
    <n v="3"/>
    <s v="Chana Nut"/>
    <n v="10"/>
    <n v="2"/>
    <n v="2551"/>
    <n v="25510"/>
    <n v="5102"/>
    <n v="3484"/>
  </r>
  <r>
    <d v="2022-01-01T00:00:00"/>
    <x v="8"/>
    <s v="MX705"/>
    <n v="17"/>
    <s v="Rohini"/>
    <n v="2"/>
    <x v="3"/>
    <n v="1655"/>
    <n v="3"/>
    <s v="Haldiram Dal Biji"/>
    <n v="10"/>
    <n v="2"/>
    <n v="2920"/>
    <n v="29200"/>
    <n v="5840"/>
    <n v="4185"/>
  </r>
  <r>
    <d v="2022-03-01T00:00:00"/>
    <x v="3"/>
    <s v="TZ533"/>
    <n v="25"/>
    <s v="Defence Colony"/>
    <n v="2"/>
    <x v="3"/>
    <n v="1968"/>
    <n v="4.5"/>
    <s v="Chana Nut"/>
    <n v="10"/>
    <n v="2"/>
    <n v="2838"/>
    <n v="28380"/>
    <n v="5676"/>
    <n v="3708"/>
  </r>
  <r>
    <d v="2022-10-01T00:00:00"/>
    <x v="1"/>
    <s v="JW515"/>
    <n v="11"/>
    <s v="Model Town"/>
    <n v="1"/>
    <x v="0"/>
    <n v="1570"/>
    <n v="3"/>
    <s v="Chocolate Soan Papdi"/>
    <n v="100"/>
    <n v="20"/>
    <n v="2594"/>
    <n v="259400"/>
    <n v="51880"/>
    <n v="50310"/>
  </r>
  <r>
    <d v="2022-06-01T00:00:00"/>
    <x v="10"/>
    <s v="XJ447"/>
    <n v="24"/>
    <s v="Saket"/>
    <n v="4"/>
    <x v="1"/>
    <n v="1835"/>
    <n v="4.5"/>
    <s v="BANANA Wafers"/>
    <n v="40"/>
    <n v="5"/>
    <n v="2799"/>
    <n v="111960"/>
    <n v="13995"/>
    <n v="12160"/>
  </r>
  <r>
    <d v="2022-11-01T00:00:00"/>
    <x v="6"/>
    <s v="IX960"/>
    <n v="12"/>
    <s v="Narela"/>
    <n v="4"/>
    <x v="1"/>
    <n v="1981"/>
    <n v="1.5"/>
    <s v="Cornflakes"/>
    <n v="10"/>
    <n v="2"/>
    <n v="2995"/>
    <n v="29950"/>
    <n v="5990"/>
    <n v="4009"/>
  </r>
  <r>
    <d v="2022-09-01T00:00:00"/>
    <x v="11"/>
    <s v="AI700"/>
    <n v="20"/>
    <s v="Shahdara"/>
    <n v="3"/>
    <x v="2"/>
    <n v="1644"/>
    <n v="4.5"/>
    <s v="Cham Cham"/>
    <n v="50"/>
    <n v="10"/>
    <n v="2539"/>
    <n v="126950"/>
    <n v="25390"/>
    <n v="23746"/>
  </r>
  <r>
    <d v="2022-07-01T00:00:00"/>
    <x v="0"/>
    <s v="TG427"/>
    <n v="22"/>
    <s v="Hauz Khas"/>
    <n v="4"/>
    <x v="1"/>
    <n v="1882"/>
    <n v="4.5"/>
    <s v="Bhavnagri Gathiya"/>
    <n v="20"/>
    <n v="2"/>
    <n v="2985"/>
    <n v="59700"/>
    <n v="5970"/>
    <n v="4088"/>
  </r>
  <r>
    <d v="2022-10-01T00:00:00"/>
    <x v="1"/>
    <s v="YJ198"/>
    <n v="13"/>
    <s v="Karawal Nagar"/>
    <n v="4"/>
    <x v="1"/>
    <n v="1793"/>
    <n v="4.5"/>
    <s v="Chana Nut"/>
    <n v="10"/>
    <n v="2"/>
    <n v="2622"/>
    <n v="26220"/>
    <n v="5244"/>
    <n v="3451"/>
  </r>
  <r>
    <d v="2022-11-01T00:00:00"/>
    <x v="6"/>
    <s v="QW472"/>
    <n v="18"/>
    <s v="Saraswati Vihar"/>
    <n v="1"/>
    <x v="0"/>
    <n v="1718"/>
    <n v="3"/>
    <s v="All in One"/>
    <n v="10"/>
    <n v="2"/>
    <n v="2914"/>
    <n v="29140"/>
    <n v="5828"/>
    <n v="4110"/>
  </r>
  <r>
    <d v="2022-03-01T00:00:00"/>
    <x v="3"/>
    <s v="MI649"/>
    <n v="20"/>
    <s v="Shahdara"/>
    <n v="2"/>
    <x v="3"/>
    <n v="1924"/>
    <n v="3"/>
    <s v="Chana Choor"/>
    <n v="10"/>
    <n v="2"/>
    <n v="2766"/>
    <n v="27660"/>
    <n v="5532"/>
    <n v="3608"/>
  </r>
  <r>
    <d v="2022-10-01T00:00:00"/>
    <x v="1"/>
    <s v="DC817"/>
    <n v="31"/>
    <s v="Patel Nagar"/>
    <n v="2"/>
    <x v="3"/>
    <n v="1789"/>
    <n v="1.5"/>
    <s v="Badam Halwa"/>
    <n v="50"/>
    <n v="10"/>
    <n v="2903"/>
    <n v="145150"/>
    <n v="29030"/>
    <n v="27241"/>
  </r>
  <r>
    <d v="2022-06-01T00:00:00"/>
    <x v="10"/>
    <s v="GP251"/>
    <n v="16"/>
    <s v="Kanjhawala"/>
    <n v="4"/>
    <x v="1"/>
    <n v="1796"/>
    <n v="3"/>
    <s v="Chana Choor"/>
    <n v="10"/>
    <n v="2"/>
    <n v="2572"/>
    <n v="25720"/>
    <n v="5144"/>
    <n v="3348"/>
  </r>
  <r>
    <d v="2022-03-01T00:00:00"/>
    <x v="3"/>
    <s v="RX554"/>
    <n v="20"/>
    <s v="Shahdara"/>
    <n v="1"/>
    <x v="0"/>
    <n v="1714"/>
    <n v="3"/>
    <s v="Bhavnagri Gathiya"/>
    <n v="20"/>
    <n v="2"/>
    <n v="2964"/>
    <n v="59280"/>
    <n v="5928"/>
    <n v="4214"/>
  </r>
  <r>
    <d v="2022-11-01T00:00:00"/>
    <x v="6"/>
    <s v="DG149"/>
    <n v="17"/>
    <s v="Rohini"/>
    <n v="4"/>
    <x v="1"/>
    <n v="1673"/>
    <n v="3"/>
    <s v="Chana Choor"/>
    <n v="10"/>
    <n v="2"/>
    <n v="2840"/>
    <n v="28400"/>
    <n v="5680"/>
    <n v="4007"/>
  </r>
  <r>
    <d v="2022-10-01T00:00:00"/>
    <x v="1"/>
    <s v="CO241"/>
    <n v="21"/>
    <s v="Vivek Vihar"/>
    <n v="2"/>
    <x v="3"/>
    <n v="1677"/>
    <n v="1.5"/>
    <s v="Chatpata Dal"/>
    <n v="10"/>
    <n v="2"/>
    <n v="2659"/>
    <n v="26590"/>
    <n v="5318"/>
    <n v="3641"/>
  </r>
  <r>
    <d v="2022-12-01T00:00:00"/>
    <x v="4"/>
    <s v="YJ198"/>
    <n v="13"/>
    <s v="Karawal Nagar"/>
    <n v="4"/>
    <x v="1"/>
    <n v="1793"/>
    <n v="4.5"/>
    <s v="All in One"/>
    <n v="10"/>
    <n v="2"/>
    <n v="2960"/>
    <n v="29600"/>
    <n v="5920"/>
    <n v="4127"/>
  </r>
  <r>
    <d v="2022-10-01T00:00:00"/>
    <x v="1"/>
    <s v="VY289"/>
    <n v="5"/>
    <s v="Mayur Vihar"/>
    <n v="2"/>
    <x v="3"/>
    <n v="1766"/>
    <n v="3"/>
    <s v="Diet Chiwda"/>
    <n v="10"/>
    <n v="2"/>
    <n v="2937"/>
    <n v="29370"/>
    <n v="5874"/>
    <n v="4108"/>
  </r>
  <r>
    <d v="2022-01-01T00:00:00"/>
    <x v="8"/>
    <s v="SX976"/>
    <n v="18"/>
    <s v="Saraswati Vihar"/>
    <n v="1"/>
    <x v="0"/>
    <n v="1718"/>
    <n v="3"/>
    <s v="Chatpata Dal"/>
    <n v="10"/>
    <n v="2"/>
    <n v="2606"/>
    <n v="26060"/>
    <n v="5212"/>
    <n v="3494"/>
  </r>
  <r>
    <d v="2022-08-01T00:00:00"/>
    <x v="2"/>
    <s v="FJ656"/>
    <n v="29"/>
    <s v="Kapashera"/>
    <n v="4"/>
    <x v="1"/>
    <n v="1918"/>
    <n v="3"/>
    <s v="Chana Nut"/>
    <n v="10"/>
    <n v="2"/>
    <n v="2567"/>
    <n v="25670"/>
    <n v="5134"/>
    <n v="3216"/>
  </r>
  <r>
    <d v="2022-03-01T00:00:00"/>
    <x v="3"/>
    <s v="VC058"/>
    <n v="1"/>
    <s v="Civil Lines"/>
    <n v="1"/>
    <x v="0"/>
    <n v="1927"/>
    <n v="1.5"/>
    <s v="Chocolate Soan Papdi"/>
    <n v="100"/>
    <n v="20"/>
    <n v="2815"/>
    <n v="281500"/>
    <n v="56300"/>
    <n v="54373"/>
  </r>
  <r>
    <d v="2022-12-01T00:00:00"/>
    <x v="4"/>
    <s v="QB862"/>
    <n v="15"/>
    <s v="Yamuna Vihar"/>
    <n v="3"/>
    <x v="2"/>
    <n v="1583"/>
    <n v="3"/>
    <s v="Badam Halwa"/>
    <n v="50"/>
    <n v="10"/>
    <n v="2727"/>
    <n v="136350"/>
    <n v="27270"/>
    <n v="25687"/>
  </r>
  <r>
    <d v="2022-05-01T00:00:00"/>
    <x v="9"/>
    <s v="HC824"/>
    <n v="9"/>
    <s v="Vasant Vihar"/>
    <n v="3"/>
    <x v="2"/>
    <n v="1897"/>
    <n v="1.5"/>
    <s v="Bhelpuri"/>
    <n v="10"/>
    <n v="2"/>
    <n v="2533"/>
    <n v="25330"/>
    <n v="5066"/>
    <n v="3169"/>
  </r>
  <r>
    <d v="2022-02-01T00:00:00"/>
    <x v="5"/>
    <s v="AU865"/>
    <n v="18"/>
    <s v="Saraswati Vihar"/>
    <n v="2"/>
    <x v="3"/>
    <n v="1776"/>
    <n v="4.5"/>
    <s v="Bhavnagri Gathiya"/>
    <n v="20"/>
    <n v="2"/>
    <n v="2712"/>
    <n v="54240"/>
    <n v="5424"/>
    <n v="3648"/>
  </r>
  <r>
    <d v="2022-03-01T00:00:00"/>
    <x v="3"/>
    <s v="DJ564"/>
    <n v="11"/>
    <s v="Model Town"/>
    <n v="4"/>
    <x v="1"/>
    <n v="1608"/>
    <n v="4.5"/>
    <s v="Cham Cham"/>
    <n v="50"/>
    <n v="10"/>
    <n v="2554"/>
    <n v="127700"/>
    <n v="25540"/>
    <n v="23932"/>
  </r>
  <r>
    <d v="2022-03-01T00:00:00"/>
    <x v="3"/>
    <s v="PT226"/>
    <n v="4"/>
    <s v="Gandhi Nagar"/>
    <n v="2"/>
    <x v="3"/>
    <n v="1958"/>
    <n v="1.5"/>
    <s v="Chocolate Soan Papdi"/>
    <n v="100"/>
    <n v="20"/>
    <n v="2893"/>
    <n v="289300"/>
    <n v="57860"/>
    <n v="55902"/>
  </r>
  <r>
    <d v="2022-04-01T00:00:00"/>
    <x v="7"/>
    <s v="OH042"/>
    <n v="3"/>
    <s v="Kotwali"/>
    <n v="2"/>
    <x v="3"/>
    <n v="1770"/>
    <n v="1.5"/>
    <s v="Bhujia Sev"/>
    <n v="10"/>
    <n v="2"/>
    <n v="2909"/>
    <n v="29090"/>
    <n v="5818"/>
    <n v="4048"/>
  </r>
  <r>
    <d v="2022-11-01T00:00:00"/>
    <x v="6"/>
    <s v="YU523"/>
    <n v="2"/>
    <s v="Karol Bagh"/>
    <n v="1"/>
    <x v="0"/>
    <n v="1686"/>
    <n v="4.5"/>
    <s v="Chana Cracker"/>
    <n v="10"/>
    <n v="2"/>
    <n v="2875"/>
    <n v="28750"/>
    <n v="5750"/>
    <n v="4064"/>
  </r>
  <r>
    <d v="2022-08-01T00:00:00"/>
    <x v="2"/>
    <s v="YU523"/>
    <n v="2"/>
    <s v="Karol Bagh"/>
    <n v="1"/>
    <x v="0"/>
    <n v="1686"/>
    <n v="4.5"/>
    <s v="Coconut Soan Papdi"/>
    <n v="80"/>
    <n v="10"/>
    <n v="2848"/>
    <n v="227840"/>
    <n v="28480"/>
    <n v="26794"/>
  </r>
  <r>
    <d v="2022-02-01T00:00:00"/>
    <x v="5"/>
    <s v="OX553"/>
    <n v="2"/>
    <s v="Karol Bagh"/>
    <n v="2"/>
    <x v="3"/>
    <n v="1981"/>
    <n v="1.5"/>
    <s v="Chocolate Soan Papdi"/>
    <n v="100"/>
    <n v="20"/>
    <n v="2719"/>
    <n v="271900"/>
    <n v="54380"/>
    <n v="52399"/>
  </r>
  <r>
    <d v="2022-12-01T00:00:00"/>
    <x v="4"/>
    <s v="RX554"/>
    <n v="20"/>
    <s v="Shahdara"/>
    <n v="1"/>
    <x v="0"/>
    <n v="1714"/>
    <n v="3"/>
    <s v="Chana Cracker"/>
    <n v="10"/>
    <n v="2"/>
    <n v="2924"/>
    <n v="29240"/>
    <n v="5848"/>
    <n v="4134"/>
  </r>
  <r>
    <d v="2022-12-01T00:00:00"/>
    <x v="4"/>
    <s v="TZ533"/>
    <n v="25"/>
    <s v="Defence Colony"/>
    <n v="2"/>
    <x v="3"/>
    <n v="1968"/>
    <n v="4.5"/>
    <s v="Cornflakes"/>
    <n v="10"/>
    <n v="2"/>
    <n v="2897"/>
    <n v="28970"/>
    <n v="5794"/>
    <n v="3826"/>
  </r>
  <r>
    <d v="2022-10-01T00:00:00"/>
    <x v="1"/>
    <s v="ES767"/>
    <n v="5"/>
    <s v="Mayur Vihar"/>
    <n v="3"/>
    <x v="2"/>
    <n v="1968"/>
    <n v="4.5"/>
    <s v="Cornflakes"/>
    <n v="10"/>
    <n v="2"/>
    <n v="2649"/>
    <n v="26490"/>
    <n v="5298"/>
    <n v="3330"/>
  </r>
  <r>
    <d v="2022-11-01T00:00:00"/>
    <x v="6"/>
    <s v="MP982"/>
    <n v="14"/>
    <s v="Seelampur"/>
    <n v="4"/>
    <x v="1"/>
    <n v="1656"/>
    <n v="3"/>
    <s v="Haldiram Dal Biji"/>
    <n v="10"/>
    <n v="2"/>
    <n v="2570"/>
    <n v="25700"/>
    <n v="5140"/>
    <n v="3484"/>
  </r>
  <r>
    <d v="2022-08-01T00:00:00"/>
    <x v="2"/>
    <s v="MI649"/>
    <n v="20"/>
    <s v="Shahdara"/>
    <n v="2"/>
    <x v="3"/>
    <n v="1924"/>
    <n v="3"/>
    <s v="Alu Bhujia"/>
    <n v="10"/>
    <n v="2"/>
    <n v="2954"/>
    <n v="29540"/>
    <n v="5908"/>
    <n v="3984"/>
  </r>
  <r>
    <d v="2022-03-01T00:00:00"/>
    <x v="3"/>
    <s v="HC824"/>
    <n v="9"/>
    <s v="Vasant Vihar"/>
    <n v="3"/>
    <x v="2"/>
    <n v="1897"/>
    <n v="1.5"/>
    <s v="Coconut Soan Papdi"/>
    <n v="80"/>
    <n v="10"/>
    <n v="2569"/>
    <n v="205520"/>
    <n v="25690"/>
    <n v="23793"/>
  </r>
  <r>
    <d v="2022-04-01T00:00:00"/>
    <x v="7"/>
    <s v="OV435"/>
    <n v="27"/>
    <s v="Sarita Vihar"/>
    <n v="1"/>
    <x v="0"/>
    <n v="1601"/>
    <n v="1.5"/>
    <s v="Chana Cracker"/>
    <n v="10"/>
    <n v="2"/>
    <n v="2707"/>
    <n v="27070"/>
    <n v="5414"/>
    <n v="3813"/>
  </r>
  <r>
    <d v="2022-04-01T00:00:00"/>
    <x v="7"/>
    <s v="VA590"/>
    <n v="16"/>
    <s v="Kanjhawala"/>
    <n v="4"/>
    <x v="1"/>
    <n v="1796"/>
    <n v="3"/>
    <s v="Alu Bhujia"/>
    <n v="10"/>
    <n v="2"/>
    <n v="2716"/>
    <n v="27160"/>
    <n v="5432"/>
    <n v="3636"/>
  </r>
  <r>
    <d v="2022-03-01T00:00:00"/>
    <x v="3"/>
    <s v="GC839"/>
    <n v="24"/>
    <s v="Saket"/>
    <n v="4"/>
    <x v="1"/>
    <n v="1835"/>
    <n v="4.5"/>
    <s v="Diet Chiwda"/>
    <n v="10"/>
    <n v="2"/>
    <n v="2559"/>
    <n v="25590"/>
    <n v="5118"/>
    <n v="3283"/>
  </r>
  <r>
    <d v="2022-03-01T00:00:00"/>
    <x v="3"/>
    <s v="TQ689"/>
    <n v="23"/>
    <s v="Mehrauli"/>
    <n v="2"/>
    <x v="3"/>
    <n v="1672"/>
    <n v="4.5"/>
    <s v="Cornflakes"/>
    <n v="10"/>
    <n v="2"/>
    <n v="2502"/>
    <n v="25020"/>
    <n v="5004"/>
    <n v="3332"/>
  </r>
  <r>
    <d v="2022-08-01T00:00:00"/>
    <x v="2"/>
    <s v="HF725"/>
    <n v="29"/>
    <s v="Kapashera"/>
    <n v="4"/>
    <x v="1"/>
    <n v="1918"/>
    <n v="3"/>
    <s v="Bhelpuri"/>
    <n v="10"/>
    <n v="2"/>
    <n v="2839"/>
    <n v="28390"/>
    <n v="5678"/>
    <n v="3760"/>
  </r>
  <r>
    <d v="2022-05-01T00:00:00"/>
    <x v="9"/>
    <s v="YU523"/>
    <n v="2"/>
    <s v="Karol Bagh"/>
    <n v="1"/>
    <x v="0"/>
    <n v="1686"/>
    <n v="4.5"/>
    <s v="Coconut Soan Papdi"/>
    <n v="80"/>
    <n v="10"/>
    <n v="2993"/>
    <n v="239440"/>
    <n v="29930"/>
    <n v="282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F15" firstHeaderRow="1" firstDataRow="2" firstDataCol="1"/>
  <pivotFields count="16">
    <pivotField numFmtId="14" showAll="0"/>
    <pivotField axis="axisRow" showAll="0">
      <items count="13">
        <item x="8"/>
        <item x="5"/>
        <item x="3"/>
        <item x="7"/>
        <item x="9"/>
        <item x="10"/>
        <item x="0"/>
        <item x="2"/>
        <item x="11"/>
        <item x="1"/>
        <item x="6"/>
        <item x="4"/>
        <item t="default"/>
      </items>
    </pivotField>
    <pivotField showAll="0"/>
    <pivotField showAll="0"/>
    <pivotField showAll="0"/>
    <pivotField showAll="0"/>
    <pivotField axis="axisCol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um of COGS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B1" sqref="B1"/>
    </sheetView>
  </sheetViews>
  <sheetFormatPr defaultRowHeight="14.4" x14ac:dyDescent="0.3"/>
  <cols>
    <col min="1" max="1" width="14.33203125" style="6" customWidth="1"/>
    <col min="2" max="2" width="14.44140625" bestFit="1" customWidth="1"/>
    <col min="3" max="3" width="14" bestFit="1" customWidth="1"/>
    <col min="4" max="4" width="15.77734375" bestFit="1" customWidth="1"/>
    <col min="5" max="5" width="13.6640625" bestFit="1" customWidth="1"/>
  </cols>
  <sheetData>
    <row r="1" spans="1:19" s="4" customFormat="1" x14ac:dyDescent="0.3">
      <c r="A1" s="6" t="s">
        <v>77</v>
      </c>
      <c r="B1" s="4" t="s">
        <v>187</v>
      </c>
      <c r="C1" s="4" t="s">
        <v>75</v>
      </c>
    </row>
    <row r="2" spans="1:19" s="2" customFormat="1" x14ac:dyDescent="0.3">
      <c r="A2" s="5" t="s">
        <v>51</v>
      </c>
      <c r="B2" s="2">
        <v>10</v>
      </c>
      <c r="C2" s="2">
        <v>2</v>
      </c>
    </row>
    <row r="3" spans="1:19" x14ac:dyDescent="0.3">
      <c r="A3" s="5" t="s">
        <v>52</v>
      </c>
      <c r="B3">
        <v>10</v>
      </c>
      <c r="C3">
        <v>2</v>
      </c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5" t="s">
        <v>53</v>
      </c>
      <c r="B4">
        <v>10</v>
      </c>
      <c r="C4">
        <v>2</v>
      </c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3">
      <c r="A5" s="5" t="s">
        <v>54</v>
      </c>
      <c r="B5">
        <v>50</v>
      </c>
      <c r="C5">
        <v>10</v>
      </c>
    </row>
    <row r="6" spans="1:19" x14ac:dyDescent="0.3">
      <c r="A6" s="5" t="s">
        <v>55</v>
      </c>
      <c r="B6">
        <v>40</v>
      </c>
      <c r="C6">
        <v>5</v>
      </c>
    </row>
    <row r="7" spans="1:19" x14ac:dyDescent="0.3">
      <c r="A7" s="5" t="s">
        <v>56</v>
      </c>
      <c r="B7">
        <v>20</v>
      </c>
      <c r="C7">
        <v>2</v>
      </c>
    </row>
    <row r="8" spans="1:19" x14ac:dyDescent="0.3">
      <c r="A8" s="5" t="s">
        <v>57</v>
      </c>
      <c r="B8">
        <v>20</v>
      </c>
      <c r="C8">
        <v>2</v>
      </c>
    </row>
    <row r="9" spans="1:19" x14ac:dyDescent="0.3">
      <c r="A9" s="5" t="s">
        <v>58</v>
      </c>
      <c r="B9">
        <v>10</v>
      </c>
      <c r="C9">
        <v>2</v>
      </c>
    </row>
    <row r="10" spans="1:19" x14ac:dyDescent="0.3">
      <c r="A10" s="5" t="s">
        <v>59</v>
      </c>
      <c r="B10">
        <v>10</v>
      </c>
      <c r="C10">
        <v>2</v>
      </c>
    </row>
    <row r="11" spans="1:19" x14ac:dyDescent="0.3">
      <c r="A11" s="5" t="s">
        <v>60</v>
      </c>
      <c r="B11">
        <v>50</v>
      </c>
      <c r="C11">
        <v>10</v>
      </c>
    </row>
    <row r="12" spans="1:19" x14ac:dyDescent="0.3">
      <c r="A12" s="5" t="s">
        <v>61</v>
      </c>
      <c r="B12">
        <v>10</v>
      </c>
      <c r="C12">
        <v>2</v>
      </c>
    </row>
    <row r="13" spans="1:19" x14ac:dyDescent="0.3">
      <c r="A13" s="5" t="s">
        <v>62</v>
      </c>
      <c r="B13">
        <v>10</v>
      </c>
      <c r="C13">
        <v>2</v>
      </c>
    </row>
    <row r="14" spans="1:19" x14ac:dyDescent="0.3">
      <c r="A14" s="5" t="s">
        <v>63</v>
      </c>
      <c r="B14">
        <v>10</v>
      </c>
      <c r="C14">
        <v>2</v>
      </c>
    </row>
    <row r="15" spans="1:19" x14ac:dyDescent="0.3">
      <c r="A15" s="5" t="s">
        <v>64</v>
      </c>
      <c r="B15">
        <v>10</v>
      </c>
      <c r="C15">
        <v>2</v>
      </c>
    </row>
    <row r="16" spans="1:19" x14ac:dyDescent="0.3">
      <c r="A16" s="5" t="s">
        <v>65</v>
      </c>
      <c r="B16">
        <v>100</v>
      </c>
      <c r="C16">
        <v>20</v>
      </c>
    </row>
    <row r="17" spans="1:3" x14ac:dyDescent="0.3">
      <c r="A17" s="5" t="s">
        <v>66</v>
      </c>
      <c r="B17">
        <v>80</v>
      </c>
      <c r="C17">
        <v>10</v>
      </c>
    </row>
    <row r="18" spans="1:3" x14ac:dyDescent="0.3">
      <c r="A18" s="5" t="s">
        <v>67</v>
      </c>
      <c r="B18">
        <v>10</v>
      </c>
      <c r="C18">
        <v>2</v>
      </c>
    </row>
    <row r="19" spans="1:3" x14ac:dyDescent="0.3">
      <c r="A19" s="5" t="s">
        <v>68</v>
      </c>
      <c r="B19">
        <v>10</v>
      </c>
      <c r="C19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H9" sqref="H9"/>
    </sheetView>
  </sheetViews>
  <sheetFormatPr defaultRowHeight="14.4" x14ac:dyDescent="0.3"/>
  <cols>
    <col min="1" max="1" width="15.109375" bestFit="1" customWidth="1"/>
    <col min="2" max="2" width="14.44140625" bestFit="1" customWidth="1"/>
    <col min="3" max="3" width="15.77734375" bestFit="1" customWidth="1"/>
    <col min="4" max="4" width="19.77734375" bestFit="1" customWidth="1"/>
    <col min="5" max="5" width="15.5546875" bestFit="1" customWidth="1"/>
    <col min="13" max="13" width="11.77734375" bestFit="1" customWidth="1"/>
  </cols>
  <sheetData>
    <row r="1" spans="1:12" s="2" customFormat="1" x14ac:dyDescent="0.3">
      <c r="A1" s="3" t="s">
        <v>49</v>
      </c>
      <c r="B1" s="3" t="s">
        <v>50</v>
      </c>
      <c r="C1" s="3" t="s">
        <v>161</v>
      </c>
      <c r="D1" s="9" t="s">
        <v>194</v>
      </c>
      <c r="E1" s="9" t="s">
        <v>195</v>
      </c>
      <c r="F1" s="9" t="s">
        <v>188</v>
      </c>
      <c r="I1" s="4" t="s">
        <v>160</v>
      </c>
    </row>
    <row r="2" spans="1:12" x14ac:dyDescent="0.3">
      <c r="A2" s="2" t="s">
        <v>33</v>
      </c>
      <c r="B2" s="2" t="s">
        <v>34</v>
      </c>
      <c r="C2" s="2" t="s">
        <v>0</v>
      </c>
      <c r="D2" s="8">
        <v>28.6814</v>
      </c>
      <c r="E2" s="8">
        <v>77.222700000000003</v>
      </c>
      <c r="F2">
        <v>1</v>
      </c>
      <c r="I2" s="8" t="s">
        <v>41</v>
      </c>
      <c r="L2" s="4"/>
    </row>
    <row r="3" spans="1:12" x14ac:dyDescent="0.3">
      <c r="A3" t="str">
        <f>A2</f>
        <v>Central Delhi</v>
      </c>
      <c r="B3" t="str">
        <f>B2</f>
        <v>Daryaganj</v>
      </c>
      <c r="C3" s="2" t="s">
        <v>11</v>
      </c>
      <c r="D3">
        <v>28.655000000000001</v>
      </c>
      <c r="E3" s="8">
        <v>77.188800000000001</v>
      </c>
      <c r="F3">
        <v>2</v>
      </c>
      <c r="I3" s="8" t="s">
        <v>34</v>
      </c>
      <c r="L3" s="4"/>
    </row>
    <row r="4" spans="1:12" x14ac:dyDescent="0.3">
      <c r="A4" t="str">
        <f>A3</f>
        <v>Central Delhi</v>
      </c>
      <c r="B4" t="str">
        <f>B3</f>
        <v>Daryaganj</v>
      </c>
      <c r="C4" s="2" t="s">
        <v>12</v>
      </c>
      <c r="D4" s="8">
        <v>28.6586</v>
      </c>
      <c r="E4" s="8">
        <v>77.231200000000001</v>
      </c>
      <c r="F4" s="8">
        <v>3</v>
      </c>
      <c r="I4" s="8" t="s">
        <v>29</v>
      </c>
      <c r="L4" s="4"/>
    </row>
    <row r="5" spans="1:12" x14ac:dyDescent="0.3">
      <c r="A5" s="2" t="s">
        <v>35</v>
      </c>
      <c r="B5" s="2" t="s">
        <v>36</v>
      </c>
      <c r="C5" s="2" t="s">
        <v>1</v>
      </c>
      <c r="D5">
        <v>28.6661</v>
      </c>
      <c r="E5">
        <v>77.274000000000001</v>
      </c>
      <c r="F5" s="8">
        <v>4</v>
      </c>
      <c r="I5" s="8" t="s">
        <v>36</v>
      </c>
      <c r="L5" s="4"/>
    </row>
    <row r="6" spans="1:12" x14ac:dyDescent="0.3">
      <c r="A6" t="str">
        <f>A5</f>
        <v>East Delhi</v>
      </c>
      <c r="B6" t="str">
        <f>B5</f>
        <v>Shastri Nagar</v>
      </c>
      <c r="C6" s="2" t="s">
        <v>13</v>
      </c>
      <c r="D6">
        <v>28.6084</v>
      </c>
      <c r="E6">
        <v>77.293099999999995</v>
      </c>
      <c r="F6" s="8">
        <v>5</v>
      </c>
      <c r="I6" s="4"/>
    </row>
    <row r="7" spans="1:12" x14ac:dyDescent="0.3">
      <c r="A7" t="str">
        <f>A6</f>
        <v>East Delhi</v>
      </c>
      <c r="B7" t="str">
        <f>B6</f>
        <v>Shastri Nagar</v>
      </c>
      <c r="C7" s="2" t="s">
        <v>14</v>
      </c>
      <c r="D7">
        <v>28.636399999999998</v>
      </c>
      <c r="E7">
        <v>77.2928</v>
      </c>
      <c r="F7" s="8">
        <v>6</v>
      </c>
      <c r="I7" s="4"/>
    </row>
    <row r="8" spans="1:12" x14ac:dyDescent="0.3">
      <c r="A8" s="2" t="s">
        <v>37</v>
      </c>
      <c r="B8" s="2" t="s">
        <v>38</v>
      </c>
      <c r="C8" s="2" t="s">
        <v>2</v>
      </c>
      <c r="D8">
        <v>28.597200000000001</v>
      </c>
      <c r="E8">
        <v>77.190399999999997</v>
      </c>
      <c r="F8" s="8">
        <v>7</v>
      </c>
      <c r="I8" s="4"/>
    </row>
    <row r="9" spans="1:12" x14ac:dyDescent="0.3">
      <c r="A9" t="str">
        <f>A8</f>
        <v>New Delhi</v>
      </c>
      <c r="B9" t="str">
        <f>B8</f>
        <v>Jamnagar House</v>
      </c>
      <c r="C9" s="2" t="s">
        <v>15</v>
      </c>
      <c r="D9">
        <v>28.5961</v>
      </c>
      <c r="E9">
        <v>77.158699999999996</v>
      </c>
      <c r="F9" s="8">
        <v>8</v>
      </c>
      <c r="I9" s="4"/>
    </row>
    <row r="10" spans="1:12" x14ac:dyDescent="0.3">
      <c r="A10" t="str">
        <f>A9</f>
        <v>New Delhi</v>
      </c>
      <c r="B10" t="str">
        <f>B9</f>
        <v>Jamnagar House</v>
      </c>
      <c r="C10" s="2" t="s">
        <v>16</v>
      </c>
      <c r="D10">
        <v>28.560300000000002</v>
      </c>
      <c r="E10">
        <v>77.161699999999996</v>
      </c>
      <c r="F10" s="8">
        <v>9</v>
      </c>
      <c r="I10" s="4"/>
    </row>
    <row r="11" spans="1:12" x14ac:dyDescent="0.3">
      <c r="A11" s="2" t="s">
        <v>39</v>
      </c>
      <c r="B11" s="2" t="s">
        <v>3</v>
      </c>
      <c r="C11" s="2" t="s">
        <v>3</v>
      </c>
      <c r="D11">
        <v>28.7972</v>
      </c>
      <c r="E11">
        <v>77.133099999999999</v>
      </c>
      <c r="F11" s="8">
        <v>10</v>
      </c>
    </row>
    <row r="12" spans="1:12" x14ac:dyDescent="0.3">
      <c r="A12" t="str">
        <f>A11</f>
        <v>North Delhi</v>
      </c>
      <c r="B12" t="str">
        <f>B11</f>
        <v>Alipur</v>
      </c>
      <c r="C12" s="2" t="s">
        <v>17</v>
      </c>
      <c r="D12">
        <v>28.709499999999998</v>
      </c>
      <c r="E12">
        <v>77.188800000000001</v>
      </c>
      <c r="F12" s="8">
        <v>11</v>
      </c>
    </row>
    <row r="13" spans="1:12" x14ac:dyDescent="0.3">
      <c r="A13" t="str">
        <f>A12</f>
        <v>North Delhi</v>
      </c>
      <c r="B13" t="str">
        <f>B12</f>
        <v>Alipur</v>
      </c>
      <c r="C13" s="2" t="s">
        <v>18</v>
      </c>
      <c r="D13">
        <v>28.854900000000001</v>
      </c>
      <c r="E13">
        <v>77.089200000000005</v>
      </c>
      <c r="F13" s="8">
        <v>12</v>
      </c>
    </row>
    <row r="14" spans="1:12" x14ac:dyDescent="0.3">
      <c r="A14" s="2" t="s">
        <v>40</v>
      </c>
      <c r="B14" s="2" t="s">
        <v>41</v>
      </c>
      <c r="C14" s="2" t="s">
        <v>4</v>
      </c>
      <c r="D14">
        <v>28.7301</v>
      </c>
      <c r="E14">
        <v>77.272300000000001</v>
      </c>
      <c r="F14" s="8">
        <v>13</v>
      </c>
    </row>
    <row r="15" spans="1:12" x14ac:dyDescent="0.3">
      <c r="A15" t="str">
        <f>A14</f>
        <v>North East Delhi</v>
      </c>
      <c r="B15" t="str">
        <f>B14</f>
        <v>Nand Nagri</v>
      </c>
      <c r="C15" s="2" t="s">
        <v>19</v>
      </c>
      <c r="D15">
        <v>28.664000000000001</v>
      </c>
      <c r="E15">
        <v>77.271199999999993</v>
      </c>
      <c r="F15" s="8">
        <v>14</v>
      </c>
    </row>
    <row r="16" spans="1:12" x14ac:dyDescent="0.3">
      <c r="A16" t="str">
        <f>A15</f>
        <v>North East Delhi</v>
      </c>
      <c r="B16" t="str">
        <f>B15</f>
        <v>Nand Nagri</v>
      </c>
      <c r="C16" s="2" t="s">
        <v>20</v>
      </c>
      <c r="D16">
        <v>28.700900000000001</v>
      </c>
      <c r="E16">
        <v>77.272099999999995</v>
      </c>
      <c r="F16" s="8">
        <v>15</v>
      </c>
    </row>
    <row r="17" spans="1:6" x14ac:dyDescent="0.3">
      <c r="A17" s="2" t="s">
        <v>42</v>
      </c>
      <c r="B17" s="2" t="s">
        <v>5</v>
      </c>
      <c r="C17" s="2" t="s">
        <v>5</v>
      </c>
      <c r="D17">
        <v>28.7377</v>
      </c>
      <c r="E17">
        <v>77.007499999999993</v>
      </c>
      <c r="F17" s="8">
        <v>16</v>
      </c>
    </row>
    <row r="18" spans="1:6" x14ac:dyDescent="0.3">
      <c r="A18" t="str">
        <f>A17</f>
        <v>North West Delhi</v>
      </c>
      <c r="B18" t="str">
        <f>B17</f>
        <v>Kanjhawala</v>
      </c>
      <c r="C18" s="2" t="s">
        <v>21</v>
      </c>
      <c r="D18">
        <v>28.738299999999999</v>
      </c>
      <c r="E18">
        <v>77.0822</v>
      </c>
      <c r="F18" s="8">
        <v>17</v>
      </c>
    </row>
    <row r="19" spans="1:6" x14ac:dyDescent="0.3">
      <c r="A19" t="str">
        <f>A18</f>
        <v>North West Delhi</v>
      </c>
      <c r="B19" t="str">
        <f>B18</f>
        <v>Kanjhawala</v>
      </c>
      <c r="C19" s="2" t="s">
        <v>22</v>
      </c>
      <c r="D19">
        <v>28.6965</v>
      </c>
      <c r="E19">
        <v>77.125</v>
      </c>
      <c r="F19" s="8">
        <v>18</v>
      </c>
    </row>
    <row r="20" spans="1:6" x14ac:dyDescent="0.3">
      <c r="A20" s="2" t="s">
        <v>23</v>
      </c>
      <c r="B20" s="2" t="s">
        <v>41</v>
      </c>
      <c r="C20" s="2" t="s">
        <v>6</v>
      </c>
      <c r="D20">
        <v>28.690999999999999</v>
      </c>
      <c r="E20">
        <v>77.326999999999998</v>
      </c>
      <c r="F20" s="8">
        <v>19</v>
      </c>
    </row>
    <row r="21" spans="1:6" x14ac:dyDescent="0.3">
      <c r="A21" t="str">
        <f>A20</f>
        <v>Shahdara</v>
      </c>
      <c r="B21" t="str">
        <f>B20</f>
        <v>Nand Nagri</v>
      </c>
      <c r="C21" s="2" t="s">
        <v>23</v>
      </c>
      <c r="D21">
        <v>28.671399999999998</v>
      </c>
      <c r="E21">
        <v>77.269199999999998</v>
      </c>
      <c r="F21" s="8">
        <v>20</v>
      </c>
    </row>
    <row r="22" spans="1:6" x14ac:dyDescent="0.3">
      <c r="A22" t="str">
        <f>A21</f>
        <v>Shahdara</v>
      </c>
      <c r="B22" t="str">
        <f>B21</f>
        <v>Nand Nagri</v>
      </c>
      <c r="C22" s="2" t="s">
        <v>24</v>
      </c>
      <c r="D22">
        <v>28.671199999999999</v>
      </c>
      <c r="E22">
        <v>77.317700000000002</v>
      </c>
      <c r="F22" s="8">
        <v>21</v>
      </c>
    </row>
    <row r="23" spans="1:6" x14ac:dyDescent="0.3">
      <c r="A23" s="2" t="s">
        <v>43</v>
      </c>
      <c r="B23" s="2" t="s">
        <v>26</v>
      </c>
      <c r="C23" s="2" t="s">
        <v>7</v>
      </c>
      <c r="D23">
        <v>28.547899999999998</v>
      </c>
      <c r="E23">
        <v>77.203100000000006</v>
      </c>
      <c r="F23" s="8">
        <v>22</v>
      </c>
    </row>
    <row r="24" spans="1:6" x14ac:dyDescent="0.3">
      <c r="A24" t="str">
        <f>A23</f>
        <v>South Delhi</v>
      </c>
      <c r="B24" t="str">
        <f>B23</f>
        <v>Saket</v>
      </c>
      <c r="C24" s="2" t="s">
        <v>25</v>
      </c>
      <c r="D24">
        <v>28.520499999999998</v>
      </c>
      <c r="E24">
        <v>77.178700000000006</v>
      </c>
      <c r="F24" s="8">
        <v>23</v>
      </c>
    </row>
    <row r="25" spans="1:6" x14ac:dyDescent="0.3">
      <c r="A25" t="str">
        <f>A24</f>
        <v>South Delhi</v>
      </c>
      <c r="B25" t="str">
        <f>B24</f>
        <v>Saket</v>
      </c>
      <c r="C25" s="2" t="s">
        <v>26</v>
      </c>
      <c r="D25">
        <v>28.522099999999998</v>
      </c>
      <c r="E25">
        <v>77.2102</v>
      </c>
      <c r="F25" s="8">
        <v>24</v>
      </c>
    </row>
    <row r="26" spans="1:6" x14ac:dyDescent="0.3">
      <c r="A26" s="2" t="s">
        <v>44</v>
      </c>
      <c r="B26" s="2" t="s">
        <v>45</v>
      </c>
      <c r="C26" s="2" t="s">
        <v>8</v>
      </c>
      <c r="D26">
        <v>28.573399999999999</v>
      </c>
      <c r="E26">
        <v>77.232600000000005</v>
      </c>
      <c r="F26" s="8">
        <v>25</v>
      </c>
    </row>
    <row r="27" spans="1:6" x14ac:dyDescent="0.3">
      <c r="A27" t="str">
        <f>A26</f>
        <v>South East Delhi</v>
      </c>
      <c r="B27" t="str">
        <f>B26</f>
        <v>Lajpat Nagar</v>
      </c>
      <c r="C27" s="2" t="s">
        <v>27</v>
      </c>
      <c r="D27">
        <v>28.54</v>
      </c>
      <c r="E27">
        <v>77.259200000000007</v>
      </c>
      <c r="F27" s="8">
        <v>26</v>
      </c>
    </row>
    <row r="28" spans="1:6" x14ac:dyDescent="0.3">
      <c r="A28" t="str">
        <f>A27</f>
        <v>South East Delhi</v>
      </c>
      <c r="B28" t="str">
        <f>B27</f>
        <v>Lajpat Nagar</v>
      </c>
      <c r="C28" s="2" t="s">
        <v>28</v>
      </c>
      <c r="D28">
        <v>28.530799999999999</v>
      </c>
      <c r="E28">
        <v>77.293999999999997</v>
      </c>
      <c r="F28" s="8">
        <v>27</v>
      </c>
    </row>
    <row r="29" spans="1:6" x14ac:dyDescent="0.3">
      <c r="A29" s="2" t="s">
        <v>46</v>
      </c>
      <c r="B29" s="2" t="s">
        <v>29</v>
      </c>
      <c r="C29" s="2" t="s">
        <v>9</v>
      </c>
      <c r="D29">
        <v>28.5823</v>
      </c>
      <c r="E29">
        <v>77.05</v>
      </c>
      <c r="F29" s="8">
        <v>28</v>
      </c>
    </row>
    <row r="30" spans="1:6" x14ac:dyDescent="0.3">
      <c r="A30" t="str">
        <f>A29</f>
        <v>South West Delhi</v>
      </c>
      <c r="B30" t="str">
        <f>B29</f>
        <v>Kapashera</v>
      </c>
      <c r="C30" s="2" t="s">
        <v>29</v>
      </c>
      <c r="D30">
        <v>28.5261</v>
      </c>
      <c r="E30">
        <v>77.08</v>
      </c>
      <c r="F30" s="8">
        <v>29</v>
      </c>
    </row>
    <row r="31" spans="1:6" x14ac:dyDescent="0.3">
      <c r="A31" t="str">
        <f>A30</f>
        <v>South West Delhi</v>
      </c>
      <c r="B31" t="str">
        <f>B30</f>
        <v>Kapashera</v>
      </c>
      <c r="C31" s="2" t="s">
        <v>30</v>
      </c>
      <c r="D31">
        <v>28.609000000000002</v>
      </c>
      <c r="E31">
        <v>76.985500000000002</v>
      </c>
      <c r="F31" s="8">
        <v>30</v>
      </c>
    </row>
    <row r="32" spans="1:6" x14ac:dyDescent="0.3">
      <c r="A32" s="2" t="s">
        <v>47</v>
      </c>
      <c r="B32" s="2" t="s">
        <v>48</v>
      </c>
      <c r="C32" s="2" t="s">
        <v>10</v>
      </c>
      <c r="D32">
        <v>28.6554</v>
      </c>
      <c r="E32">
        <v>77.164599999999993</v>
      </c>
      <c r="F32" s="8">
        <v>31</v>
      </c>
    </row>
    <row r="33" spans="1:6" x14ac:dyDescent="0.3">
      <c r="A33" t="str">
        <f>A32</f>
        <v>West Delhi</v>
      </c>
      <c r="B33" t="str">
        <f>B32</f>
        <v>Shivaji Place</v>
      </c>
      <c r="C33" s="2" t="s">
        <v>31</v>
      </c>
      <c r="D33">
        <v>28.661999999999999</v>
      </c>
      <c r="E33">
        <v>77.124200000000002</v>
      </c>
      <c r="F33" s="8">
        <v>32</v>
      </c>
    </row>
    <row r="34" spans="1:6" x14ac:dyDescent="0.3">
      <c r="A34" t="str">
        <f>A33</f>
        <v>West Delhi</v>
      </c>
      <c r="B34" t="str">
        <f>B33</f>
        <v>Shivaji Place</v>
      </c>
      <c r="C34" s="2" t="s">
        <v>32</v>
      </c>
      <c r="D34">
        <v>28.6417</v>
      </c>
      <c r="E34">
        <v>77.122500000000002</v>
      </c>
      <c r="F34" s="8">
        <v>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9" sqref="C9"/>
    </sheetView>
  </sheetViews>
  <sheetFormatPr defaultRowHeight="14.4" x14ac:dyDescent="0.3"/>
  <cols>
    <col min="1" max="1" width="11.77734375" bestFit="1" customWidth="1"/>
  </cols>
  <sheetData>
    <row r="1" spans="1:4" x14ac:dyDescent="0.3">
      <c r="A1" t="s">
        <v>160</v>
      </c>
      <c r="B1" t="s">
        <v>69</v>
      </c>
      <c r="C1" t="s">
        <v>70</v>
      </c>
      <c r="D1" t="s">
        <v>190</v>
      </c>
    </row>
    <row r="2" spans="1:4" x14ac:dyDescent="0.3">
      <c r="A2" s="4" t="s">
        <v>41</v>
      </c>
      <c r="B2" s="4">
        <v>28.694400000000002</v>
      </c>
      <c r="C2">
        <v>77.3095</v>
      </c>
      <c r="D2">
        <v>1</v>
      </c>
    </row>
    <row r="3" spans="1:4" x14ac:dyDescent="0.3">
      <c r="A3" s="4" t="s">
        <v>34</v>
      </c>
      <c r="B3" s="4">
        <v>28.6448</v>
      </c>
      <c r="C3" s="4">
        <v>77.240399999999994</v>
      </c>
      <c r="D3">
        <v>2</v>
      </c>
    </row>
    <row r="4" spans="1:4" x14ac:dyDescent="0.3">
      <c r="A4" s="4" t="s">
        <v>29</v>
      </c>
      <c r="B4" s="4">
        <v>28.5261</v>
      </c>
      <c r="C4">
        <v>77.08</v>
      </c>
      <c r="D4">
        <v>3</v>
      </c>
    </row>
    <row r="5" spans="1:4" x14ac:dyDescent="0.3">
      <c r="A5" s="4" t="s">
        <v>36</v>
      </c>
      <c r="B5" s="4">
        <v>28.674600000000002</v>
      </c>
      <c r="C5">
        <v>77.180199999999999</v>
      </c>
      <c r="D5">
        <v>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49"/>
  <sheetViews>
    <sheetView topLeftCell="B1" workbookViewId="0">
      <selection activeCell="F1" sqref="F1"/>
    </sheetView>
  </sheetViews>
  <sheetFormatPr defaultRowHeight="14.4" x14ac:dyDescent="0.3"/>
  <cols>
    <col min="1" max="1" width="26.88671875" style="8" bestFit="1" customWidth="1"/>
    <col min="2" max="2" width="10.33203125" bestFit="1" customWidth="1"/>
    <col min="3" max="3" width="10.33203125" style="8" customWidth="1"/>
    <col min="4" max="4" width="9.6640625" bestFit="1" customWidth="1"/>
    <col min="5" max="5" width="9.6640625" style="8" customWidth="1"/>
    <col min="6" max="6" width="17.6640625" bestFit="1" customWidth="1"/>
    <col min="7" max="8" width="17.6640625" style="8" customWidth="1"/>
    <col min="10" max="10" width="9.33203125" bestFit="1" customWidth="1"/>
    <col min="11" max="11" width="18.88671875" style="8" bestFit="1" customWidth="1"/>
    <col min="12" max="12" width="5.44140625" bestFit="1" customWidth="1"/>
    <col min="13" max="13" width="13.77734375" bestFit="1" customWidth="1"/>
    <col min="14" max="14" width="8.33203125" bestFit="1" customWidth="1"/>
    <col min="15" max="15" width="10" style="8" bestFit="1" customWidth="1"/>
    <col min="16" max="16" width="11.33203125" bestFit="1" customWidth="1"/>
    <col min="18" max="18" width="10.33203125" bestFit="1" customWidth="1"/>
  </cols>
  <sheetData>
    <row r="1" spans="1:18" x14ac:dyDescent="0.3">
      <c r="A1" s="8" t="s">
        <v>162</v>
      </c>
      <c r="B1" t="s">
        <v>71</v>
      </c>
      <c r="C1" s="8" t="s">
        <v>167</v>
      </c>
      <c r="D1" t="s">
        <v>72</v>
      </c>
      <c r="E1" s="8" t="s">
        <v>189</v>
      </c>
      <c r="F1" t="s">
        <v>161</v>
      </c>
      <c r="G1" s="8" t="s">
        <v>191</v>
      </c>
      <c r="H1" s="8" t="s">
        <v>160</v>
      </c>
      <c r="I1" t="s">
        <v>73</v>
      </c>
      <c r="J1" t="s">
        <v>74</v>
      </c>
      <c r="K1" s="8" t="s">
        <v>163</v>
      </c>
      <c r="L1" t="s">
        <v>187</v>
      </c>
      <c r="M1" t="s">
        <v>165</v>
      </c>
      <c r="N1" t="s">
        <v>76</v>
      </c>
      <c r="O1" s="8" t="s">
        <v>192</v>
      </c>
      <c r="P1" t="s">
        <v>164</v>
      </c>
      <c r="Q1" t="s">
        <v>166</v>
      </c>
    </row>
    <row r="2" spans="1:18" x14ac:dyDescent="0.3">
      <c r="A2" s="8" t="str">
        <f>F2&amp;H2</f>
        <v>Patel NagarNand Nagri</v>
      </c>
      <c r="B2" s="7">
        <v>44743</v>
      </c>
      <c r="C2" s="7" t="str">
        <f>TEXT(B2,"mmm")</f>
        <v>Jul</v>
      </c>
      <c r="D2" t="s">
        <v>154</v>
      </c>
      <c r="E2" s="8">
        <f>VLOOKUP(F2,Sheet2!$C$1:$F$34,4,0)</f>
        <v>31</v>
      </c>
      <c r="F2" t="s">
        <v>10</v>
      </c>
      <c r="G2" s="8">
        <f>VLOOKUP(H2,'warehouse location'!$A$1:$D$5,4,0)</f>
        <v>1</v>
      </c>
      <c r="H2" s="8" t="s">
        <v>41</v>
      </c>
      <c r="I2">
        <f>VLOOKUP(A2,Freight!$A$1:$D$57,4,0)</f>
        <v>1851</v>
      </c>
      <c r="J2">
        <f>VLOOKUP(A2,Freight!$A$1:$E$57,5,0)</f>
        <v>4.5</v>
      </c>
      <c r="K2" s="8" t="s">
        <v>63</v>
      </c>
      <c r="L2">
        <f>VLOOKUP(K2,Sheet1!$A$1:$B$19,2,0)</f>
        <v>10</v>
      </c>
      <c r="M2">
        <f>VLOOKUP(K2,Sheet1!$A$1:$C$19,3,0)</f>
        <v>2</v>
      </c>
      <c r="N2">
        <v>2740</v>
      </c>
      <c r="O2" s="8">
        <f>N2*L2</f>
        <v>27400</v>
      </c>
      <c r="P2">
        <f>N2*M2</f>
        <v>5480</v>
      </c>
      <c r="Q2">
        <f>P2-I2</f>
        <v>3629</v>
      </c>
    </row>
    <row r="3" spans="1:18" x14ac:dyDescent="0.3">
      <c r="A3" s="8" t="str">
        <f>F3&amp;H3</f>
        <v>Mayur ViharShastri Nagar</v>
      </c>
      <c r="B3" s="7">
        <v>44835</v>
      </c>
      <c r="C3" s="7" t="str">
        <f t="shared" ref="C3:C66" si="0">TEXT(B3,"mmm")</f>
        <v>Oct</v>
      </c>
      <c r="D3" s="8" t="s">
        <v>91</v>
      </c>
      <c r="E3" s="8">
        <f>VLOOKUP(F3,Sheet2!$C$1:$F$34,4,0)</f>
        <v>5</v>
      </c>
      <c r="F3" s="8" t="s">
        <v>13</v>
      </c>
      <c r="G3" s="8">
        <f>VLOOKUP(H3,'warehouse location'!$A$1:$D$5,4,0)</f>
        <v>4</v>
      </c>
      <c r="H3" s="8" t="s">
        <v>36</v>
      </c>
      <c r="I3" s="8">
        <f>VLOOKUP(A3,Freight!$A$1:$D$57,4,0)</f>
        <v>1618</v>
      </c>
      <c r="J3" s="8">
        <f>VLOOKUP(A3,Freight!$A$1:$E$57,5,0)</f>
        <v>3</v>
      </c>
      <c r="K3" s="8" t="s">
        <v>67</v>
      </c>
      <c r="L3" s="8">
        <f>VLOOKUP(K3,Sheet1!$A$1:$B$19,2,0)</f>
        <v>10</v>
      </c>
      <c r="M3" s="8">
        <f>VLOOKUP(K3,Sheet1!$A$1:$C$19,3,0)</f>
        <v>2</v>
      </c>
      <c r="N3" s="8">
        <v>2688</v>
      </c>
      <c r="O3" s="8">
        <f t="shared" ref="O3:O66" si="1">N3*L3</f>
        <v>26880</v>
      </c>
      <c r="P3" s="8">
        <f t="shared" ref="P3:P66" si="2">N3*M3</f>
        <v>5376</v>
      </c>
      <c r="Q3" s="8">
        <f t="shared" ref="Q3:Q66" si="3">P3-I3</f>
        <v>3758</v>
      </c>
      <c r="R3" s="7"/>
    </row>
    <row r="4" spans="1:18" x14ac:dyDescent="0.3">
      <c r="A4" s="8" t="str">
        <f>F4&amp;H4</f>
        <v>SeelampurShastri Nagar</v>
      </c>
      <c r="B4" s="7">
        <v>44774</v>
      </c>
      <c r="C4" s="7" t="str">
        <f t="shared" si="0"/>
        <v>Aug</v>
      </c>
      <c r="D4" s="8" t="s">
        <v>107</v>
      </c>
      <c r="E4" s="8">
        <f>VLOOKUP(F4,Sheet2!$C$1:$F$34,4,0)</f>
        <v>14</v>
      </c>
      <c r="F4" s="8" t="s">
        <v>19</v>
      </c>
      <c r="G4" s="8">
        <f>VLOOKUP(H4,'warehouse location'!$A$1:$D$5,4,0)</f>
        <v>4</v>
      </c>
      <c r="H4" s="8" t="s">
        <v>36</v>
      </c>
      <c r="I4" s="8">
        <f>VLOOKUP(A4,Freight!$A$1:$D$57,4,0)</f>
        <v>1656</v>
      </c>
      <c r="J4" s="8">
        <f>VLOOKUP(A4,Freight!$A$1:$E$57,5,0)</f>
        <v>3</v>
      </c>
      <c r="K4" s="8" t="s">
        <v>51</v>
      </c>
      <c r="L4" s="8">
        <f>VLOOKUP(K4,Sheet1!$A$1:$B$19,2,0)</f>
        <v>10</v>
      </c>
      <c r="M4" s="8">
        <f>VLOOKUP(K4,Sheet1!$A$1:$C$19,3,0)</f>
        <v>2</v>
      </c>
      <c r="N4" s="8">
        <v>2589</v>
      </c>
      <c r="O4" s="8">
        <f t="shared" si="1"/>
        <v>25890</v>
      </c>
      <c r="P4" s="8">
        <f t="shared" si="2"/>
        <v>5178</v>
      </c>
      <c r="Q4" s="8">
        <f t="shared" si="3"/>
        <v>3522</v>
      </c>
    </row>
    <row r="5" spans="1:18" x14ac:dyDescent="0.3">
      <c r="A5" s="8" t="str">
        <f>F5&amp;H5</f>
        <v>Punjabi BaghNand Nagri</v>
      </c>
      <c r="B5" s="7">
        <v>44621</v>
      </c>
      <c r="C5" s="7" t="str">
        <f t="shared" si="0"/>
        <v>Mar</v>
      </c>
      <c r="D5" s="8" t="s">
        <v>156</v>
      </c>
      <c r="E5" s="8">
        <f>VLOOKUP(F5,Sheet2!$C$1:$F$34,4,0)</f>
        <v>32</v>
      </c>
      <c r="F5" s="8" t="s">
        <v>31</v>
      </c>
      <c r="G5" s="8">
        <f>VLOOKUP(H5,'warehouse location'!$A$1:$D$5,4,0)</f>
        <v>1</v>
      </c>
      <c r="H5" s="8" t="s">
        <v>41</v>
      </c>
      <c r="I5" s="8">
        <f>VLOOKUP(A5,Freight!$A$1:$D$57,4,0)</f>
        <v>1975</v>
      </c>
      <c r="J5" s="8">
        <f>VLOOKUP(A5,Freight!$A$1:$E$57,5,0)</f>
        <v>3</v>
      </c>
      <c r="K5" s="8" t="s">
        <v>66</v>
      </c>
      <c r="L5" s="8">
        <f>VLOOKUP(K5,Sheet1!$A$1:$B$19,2,0)</f>
        <v>80</v>
      </c>
      <c r="M5" s="8">
        <f>VLOOKUP(K5,Sheet1!$A$1:$C$19,3,0)</f>
        <v>10</v>
      </c>
      <c r="N5" s="8">
        <v>2585</v>
      </c>
      <c r="O5" s="8">
        <f t="shared" si="1"/>
        <v>206800</v>
      </c>
      <c r="P5" s="8">
        <f t="shared" si="2"/>
        <v>25850</v>
      </c>
      <c r="Q5" s="8">
        <f t="shared" si="3"/>
        <v>23875</v>
      </c>
    </row>
    <row r="6" spans="1:18" x14ac:dyDescent="0.3">
      <c r="A6" s="8" t="str">
        <f>F6&amp;H6</f>
        <v>Model TownShastri Nagar</v>
      </c>
      <c r="B6" s="7">
        <v>44896</v>
      </c>
      <c r="C6" s="7" t="str">
        <f t="shared" si="0"/>
        <v>Dec</v>
      </c>
      <c r="D6" s="8" t="s">
        <v>101</v>
      </c>
      <c r="E6" s="8">
        <f>VLOOKUP(F6,Sheet2!$C$1:$F$34,4,0)</f>
        <v>11</v>
      </c>
      <c r="F6" s="8" t="s">
        <v>17</v>
      </c>
      <c r="G6" s="8">
        <f>VLOOKUP(H6,'warehouse location'!$A$1:$D$5,4,0)</f>
        <v>4</v>
      </c>
      <c r="H6" s="8" t="s">
        <v>36</v>
      </c>
      <c r="I6" s="8">
        <f>VLOOKUP(A6,Freight!$A$1:$D$57,4,0)</f>
        <v>1608</v>
      </c>
      <c r="J6" s="8">
        <f>VLOOKUP(A6,Freight!$A$1:$E$57,5,0)</f>
        <v>4.5</v>
      </c>
      <c r="K6" s="8" t="s">
        <v>55</v>
      </c>
      <c r="L6" s="8">
        <f>VLOOKUP(K6,Sheet1!$A$1:$B$19,2,0)</f>
        <v>40</v>
      </c>
      <c r="M6" s="8">
        <f>VLOOKUP(K6,Sheet1!$A$1:$C$19,3,0)</f>
        <v>5</v>
      </c>
      <c r="N6" s="8">
        <v>2790</v>
      </c>
      <c r="O6" s="8">
        <f t="shared" si="1"/>
        <v>111600</v>
      </c>
      <c r="P6" s="8">
        <f t="shared" si="2"/>
        <v>13950</v>
      </c>
      <c r="Q6" s="8">
        <f t="shared" si="3"/>
        <v>12342</v>
      </c>
    </row>
    <row r="7" spans="1:18" x14ac:dyDescent="0.3">
      <c r="A7" s="8" t="str">
        <f>F7&amp;H7</f>
        <v>Vasant ViharKapashera</v>
      </c>
      <c r="B7" s="7">
        <v>44593</v>
      </c>
      <c r="C7" s="7" t="str">
        <f t="shared" si="0"/>
        <v>Feb</v>
      </c>
      <c r="D7" s="8" t="s">
        <v>97</v>
      </c>
      <c r="E7" s="8">
        <f>VLOOKUP(F7,Sheet2!$C$1:$F$34,4,0)</f>
        <v>9</v>
      </c>
      <c r="F7" s="8" t="s">
        <v>16</v>
      </c>
      <c r="G7" s="8">
        <f>VLOOKUP(H7,'warehouse location'!$A$1:$D$5,4,0)</f>
        <v>3</v>
      </c>
      <c r="H7" s="8" t="s">
        <v>29</v>
      </c>
      <c r="I7" s="8">
        <f>VLOOKUP(A7,Freight!$A$1:$D$57,4,0)</f>
        <v>1897</v>
      </c>
      <c r="J7" s="8">
        <f>VLOOKUP(A7,Freight!$A$1:$E$57,5,0)</f>
        <v>1.5</v>
      </c>
      <c r="K7" s="8" t="s">
        <v>62</v>
      </c>
      <c r="L7" s="8">
        <f>VLOOKUP(K7,Sheet1!$A$1:$B$19,2,0)</f>
        <v>10</v>
      </c>
      <c r="M7" s="8">
        <f>VLOOKUP(K7,Sheet1!$A$1:$C$19,3,0)</f>
        <v>2</v>
      </c>
      <c r="N7" s="8">
        <v>2695</v>
      </c>
      <c r="O7" s="8">
        <f t="shared" si="1"/>
        <v>26950</v>
      </c>
      <c r="P7" s="8">
        <f t="shared" si="2"/>
        <v>5390</v>
      </c>
      <c r="Q7" s="8">
        <f t="shared" si="3"/>
        <v>3493</v>
      </c>
    </row>
    <row r="8" spans="1:18" x14ac:dyDescent="0.3">
      <c r="A8" s="8" t="str">
        <f>F8&amp;H8</f>
        <v>ShahdaraDaryaganj</v>
      </c>
      <c r="B8" s="7">
        <v>44774</v>
      </c>
      <c r="C8" s="7" t="str">
        <f t="shared" si="0"/>
        <v>Aug</v>
      </c>
      <c r="D8" s="8" t="s">
        <v>122</v>
      </c>
      <c r="E8" s="8">
        <f>VLOOKUP(F8,Sheet2!$C$1:$F$34,4,0)</f>
        <v>20</v>
      </c>
      <c r="F8" s="8" t="s">
        <v>23</v>
      </c>
      <c r="G8" s="8">
        <f>VLOOKUP(H8,'warehouse location'!$A$1:$D$5,4,0)</f>
        <v>2</v>
      </c>
      <c r="H8" s="8" t="s">
        <v>34</v>
      </c>
      <c r="I8" s="8">
        <f>VLOOKUP(A8,Freight!$A$1:$D$57,4,0)</f>
        <v>1924</v>
      </c>
      <c r="J8" s="8">
        <f>VLOOKUP(A8,Freight!$A$1:$E$57,5,0)</f>
        <v>3</v>
      </c>
      <c r="K8" s="8" t="s">
        <v>53</v>
      </c>
      <c r="L8" s="8">
        <f>VLOOKUP(K8,Sheet1!$A$1:$B$19,2,0)</f>
        <v>10</v>
      </c>
      <c r="M8" s="8">
        <f>VLOOKUP(K8,Sheet1!$A$1:$C$19,3,0)</f>
        <v>2</v>
      </c>
      <c r="N8" s="8">
        <v>2534</v>
      </c>
      <c r="O8" s="8">
        <f t="shared" si="1"/>
        <v>25340</v>
      </c>
      <c r="P8" s="8">
        <f t="shared" si="2"/>
        <v>5068</v>
      </c>
      <c r="Q8" s="8">
        <f t="shared" si="3"/>
        <v>3144</v>
      </c>
    </row>
    <row r="9" spans="1:18" x14ac:dyDescent="0.3">
      <c r="A9" s="8" t="str">
        <f>F9&amp;H9</f>
        <v>MehrauliNand Nagri</v>
      </c>
      <c r="B9" s="7">
        <v>44866</v>
      </c>
      <c r="C9" s="7" t="str">
        <f t="shared" si="0"/>
        <v>Nov</v>
      </c>
      <c r="D9" s="8" t="s">
        <v>131</v>
      </c>
      <c r="E9" s="8">
        <f>VLOOKUP(F9,Sheet2!$C$1:$F$34,4,0)</f>
        <v>23</v>
      </c>
      <c r="F9" s="8" t="s">
        <v>25</v>
      </c>
      <c r="G9" s="8">
        <f>VLOOKUP(H9,'warehouse location'!$A$1:$D$5,4,0)</f>
        <v>1</v>
      </c>
      <c r="H9" s="8" t="s">
        <v>41</v>
      </c>
      <c r="I9" s="8">
        <f>VLOOKUP(A9,Freight!$A$1:$D$57,4,0)</f>
        <v>1982</v>
      </c>
      <c r="J9" s="8">
        <f>VLOOKUP(A9,Freight!$A$1:$E$57,5,0)</f>
        <v>4.5</v>
      </c>
      <c r="K9" s="8" t="s">
        <v>64</v>
      </c>
      <c r="L9" s="8">
        <f>VLOOKUP(K9,Sheet1!$A$1:$B$19,2,0)</f>
        <v>10</v>
      </c>
      <c r="M9" s="8">
        <f>VLOOKUP(K9,Sheet1!$A$1:$C$19,3,0)</f>
        <v>2</v>
      </c>
      <c r="N9" s="8">
        <v>2543</v>
      </c>
      <c r="O9" s="8">
        <f t="shared" si="1"/>
        <v>25430</v>
      </c>
      <c r="P9" s="8">
        <f t="shared" si="2"/>
        <v>5086</v>
      </c>
      <c r="Q9" s="8">
        <f t="shared" si="3"/>
        <v>3104</v>
      </c>
    </row>
    <row r="10" spans="1:18" x14ac:dyDescent="0.3">
      <c r="A10" s="8" t="str">
        <f>F10&amp;H10</f>
        <v>Sarita ViharNand Nagri</v>
      </c>
      <c r="B10" s="7">
        <v>44896</v>
      </c>
      <c r="C10" s="7" t="str">
        <f t="shared" si="0"/>
        <v>Dec</v>
      </c>
      <c r="D10" s="8" t="s">
        <v>145</v>
      </c>
      <c r="E10" s="8">
        <f>VLOOKUP(F10,Sheet2!$C$1:$F$34,4,0)</f>
        <v>27</v>
      </c>
      <c r="F10" s="8" t="s">
        <v>28</v>
      </c>
      <c r="G10" s="8">
        <f>VLOOKUP(H10,'warehouse location'!$A$1:$D$5,4,0)</f>
        <v>1</v>
      </c>
      <c r="H10" s="8" t="s">
        <v>41</v>
      </c>
      <c r="I10" s="8">
        <f>VLOOKUP(A10,Freight!$A$1:$D$57,4,0)</f>
        <v>1601</v>
      </c>
      <c r="J10" s="8">
        <f>VLOOKUP(A10,Freight!$A$1:$E$57,5,0)</f>
        <v>1.5</v>
      </c>
      <c r="K10" s="8" t="s">
        <v>59</v>
      </c>
      <c r="L10" s="8">
        <f>VLOOKUP(K10,Sheet1!$A$1:$B$19,2,0)</f>
        <v>10</v>
      </c>
      <c r="M10" s="8">
        <f>VLOOKUP(K10,Sheet1!$A$1:$C$19,3,0)</f>
        <v>2</v>
      </c>
      <c r="N10" s="8">
        <v>2971</v>
      </c>
      <c r="O10" s="8">
        <f t="shared" si="1"/>
        <v>29710</v>
      </c>
      <c r="P10" s="8">
        <f t="shared" si="2"/>
        <v>5942</v>
      </c>
      <c r="Q10" s="8">
        <f t="shared" si="3"/>
        <v>4341</v>
      </c>
    </row>
    <row r="11" spans="1:18" x14ac:dyDescent="0.3">
      <c r="A11" s="8" t="str">
        <f>F11&amp;H11</f>
        <v>KapasheraShastri Nagar</v>
      </c>
      <c r="B11" s="7">
        <v>44652</v>
      </c>
      <c r="C11" s="7" t="str">
        <f t="shared" si="0"/>
        <v>Apr</v>
      </c>
      <c r="D11" s="8" t="s">
        <v>146</v>
      </c>
      <c r="E11" s="8">
        <f>VLOOKUP(F11,Sheet2!$C$1:$F$34,4,0)</f>
        <v>29</v>
      </c>
      <c r="F11" s="8" t="s">
        <v>29</v>
      </c>
      <c r="G11" s="8">
        <f>VLOOKUP(H11,'warehouse location'!$A$1:$D$5,4,0)</f>
        <v>4</v>
      </c>
      <c r="H11" s="8" t="s">
        <v>36</v>
      </c>
      <c r="I11" s="8">
        <f>VLOOKUP(A11,Freight!$A$1:$D$57,4,0)</f>
        <v>1918</v>
      </c>
      <c r="J11" s="8">
        <f>VLOOKUP(A11,Freight!$A$1:$E$57,5,0)</f>
        <v>3</v>
      </c>
      <c r="K11" s="8" t="s">
        <v>65</v>
      </c>
      <c r="L11" s="8">
        <f>VLOOKUP(K11,Sheet1!$A$1:$B$19,2,0)</f>
        <v>100</v>
      </c>
      <c r="M11" s="8">
        <f>VLOOKUP(K11,Sheet1!$A$1:$C$19,3,0)</f>
        <v>20</v>
      </c>
      <c r="N11" s="8">
        <v>2778</v>
      </c>
      <c r="O11" s="8">
        <f t="shared" si="1"/>
        <v>277800</v>
      </c>
      <c r="P11" s="8">
        <f t="shared" si="2"/>
        <v>55560</v>
      </c>
      <c r="Q11" s="8">
        <f t="shared" si="3"/>
        <v>53642</v>
      </c>
    </row>
    <row r="12" spans="1:18" x14ac:dyDescent="0.3">
      <c r="A12" s="8" t="str">
        <f>F12&amp;H12</f>
        <v>Hauz KhasNand Nagri</v>
      </c>
      <c r="B12" s="7">
        <v>44562</v>
      </c>
      <c r="C12" s="7" t="str">
        <f t="shared" si="0"/>
        <v>Jan</v>
      </c>
      <c r="D12" s="8" t="s">
        <v>128</v>
      </c>
      <c r="E12" s="8">
        <f>VLOOKUP(F12,Sheet2!$C$1:$F$34,4,0)</f>
        <v>22</v>
      </c>
      <c r="F12" s="8" t="s">
        <v>7</v>
      </c>
      <c r="G12" s="8">
        <f>VLOOKUP(H12,'warehouse location'!$A$1:$D$5,4,0)</f>
        <v>1</v>
      </c>
      <c r="H12" s="8" t="s">
        <v>41</v>
      </c>
      <c r="I12" s="8">
        <f>VLOOKUP(A12,Freight!$A$1:$D$57,4,0)</f>
        <v>1796</v>
      </c>
      <c r="J12" s="8">
        <f>VLOOKUP(A12,Freight!$A$1:$E$57,5,0)</f>
        <v>3</v>
      </c>
      <c r="K12" s="8" t="s">
        <v>59</v>
      </c>
      <c r="L12" s="8">
        <f>VLOOKUP(K12,Sheet1!$A$1:$B$19,2,0)</f>
        <v>10</v>
      </c>
      <c r="M12" s="8">
        <f>VLOOKUP(K12,Sheet1!$A$1:$C$19,3,0)</f>
        <v>2</v>
      </c>
      <c r="N12" s="8">
        <v>2619</v>
      </c>
      <c r="O12" s="8">
        <f t="shared" si="1"/>
        <v>26190</v>
      </c>
      <c r="P12" s="8">
        <f t="shared" si="2"/>
        <v>5238</v>
      </c>
      <c r="Q12" s="8">
        <f t="shared" si="3"/>
        <v>3442</v>
      </c>
    </row>
    <row r="13" spans="1:18" x14ac:dyDescent="0.3">
      <c r="A13" s="8" t="str">
        <f>F13&amp;H13</f>
        <v>KapasheraShastri Nagar</v>
      </c>
      <c r="B13" s="7">
        <v>44866</v>
      </c>
      <c r="C13" s="7" t="str">
        <f t="shared" si="0"/>
        <v>Nov</v>
      </c>
      <c r="D13" s="8" t="s">
        <v>147</v>
      </c>
      <c r="E13" s="8">
        <f>VLOOKUP(F13,Sheet2!$C$1:$F$34,4,0)</f>
        <v>29</v>
      </c>
      <c r="F13" s="8" t="s">
        <v>29</v>
      </c>
      <c r="G13" s="8">
        <f>VLOOKUP(H13,'warehouse location'!$A$1:$D$5,4,0)</f>
        <v>4</v>
      </c>
      <c r="H13" s="8" t="s">
        <v>36</v>
      </c>
      <c r="I13" s="8">
        <f>VLOOKUP(A13,Freight!$A$1:$D$57,4,0)</f>
        <v>1918</v>
      </c>
      <c r="J13" s="8">
        <f>VLOOKUP(A13,Freight!$A$1:$E$57,5,0)</f>
        <v>3</v>
      </c>
      <c r="K13" s="8" t="s">
        <v>66</v>
      </c>
      <c r="L13" s="8">
        <f>VLOOKUP(K13,Sheet1!$A$1:$B$19,2,0)</f>
        <v>80</v>
      </c>
      <c r="M13" s="8">
        <f>VLOOKUP(K13,Sheet1!$A$1:$C$19,3,0)</f>
        <v>10</v>
      </c>
      <c r="N13" s="8">
        <v>2531</v>
      </c>
      <c r="O13" s="8">
        <f t="shared" si="1"/>
        <v>202480</v>
      </c>
      <c r="P13" s="8">
        <f t="shared" si="2"/>
        <v>25310</v>
      </c>
      <c r="Q13" s="8">
        <f t="shared" si="3"/>
        <v>23392</v>
      </c>
    </row>
    <row r="14" spans="1:18" x14ac:dyDescent="0.3">
      <c r="A14" s="8" t="str">
        <f>F14&amp;H14</f>
        <v>Karawal NagarShastri Nagar</v>
      </c>
      <c r="B14" s="7">
        <v>44743</v>
      </c>
      <c r="C14" s="7" t="str">
        <f t="shared" si="0"/>
        <v>Jul</v>
      </c>
      <c r="D14" s="8" t="s">
        <v>106</v>
      </c>
      <c r="E14" s="8">
        <f>VLOOKUP(F14,Sheet2!$C$1:$F$34,4,0)</f>
        <v>13</v>
      </c>
      <c r="F14" s="8" t="s">
        <v>4</v>
      </c>
      <c r="G14" s="8">
        <f>VLOOKUP(H14,'warehouse location'!$A$1:$D$5,4,0)</f>
        <v>4</v>
      </c>
      <c r="H14" s="8" t="s">
        <v>36</v>
      </c>
      <c r="I14" s="8">
        <f>VLOOKUP(A14,Freight!$A$1:$D$57,4,0)</f>
        <v>1793</v>
      </c>
      <c r="J14" s="8">
        <f>VLOOKUP(A14,Freight!$A$1:$E$57,5,0)</f>
        <v>4.5</v>
      </c>
      <c r="K14" s="8" t="s">
        <v>51</v>
      </c>
      <c r="L14" s="8">
        <f>VLOOKUP(K14,Sheet1!$A$1:$B$19,2,0)</f>
        <v>10</v>
      </c>
      <c r="M14" s="8">
        <f>VLOOKUP(K14,Sheet1!$A$1:$C$19,3,0)</f>
        <v>2</v>
      </c>
      <c r="N14" s="8">
        <v>2530</v>
      </c>
      <c r="O14" s="8">
        <f t="shared" si="1"/>
        <v>25300</v>
      </c>
      <c r="P14" s="8">
        <f t="shared" si="2"/>
        <v>5060</v>
      </c>
      <c r="Q14" s="8">
        <f t="shared" si="3"/>
        <v>3267</v>
      </c>
    </row>
    <row r="15" spans="1:18" x14ac:dyDescent="0.3">
      <c r="A15" s="8" t="str">
        <f>F15&amp;H15</f>
        <v>KalkajiNand Nagri</v>
      </c>
      <c r="B15" s="7">
        <v>44621</v>
      </c>
      <c r="C15" s="7" t="str">
        <f t="shared" si="0"/>
        <v>Mar</v>
      </c>
      <c r="D15" s="8" t="s">
        <v>143</v>
      </c>
      <c r="E15" s="8">
        <f>VLOOKUP(F15,Sheet2!$C$1:$F$34,4,0)</f>
        <v>26</v>
      </c>
      <c r="F15" s="8" t="s">
        <v>27</v>
      </c>
      <c r="G15" s="8">
        <f>VLOOKUP(H15,'warehouse location'!$A$1:$D$5,4,0)</f>
        <v>1</v>
      </c>
      <c r="H15" s="8" t="s">
        <v>41</v>
      </c>
      <c r="I15" s="8">
        <f>VLOOKUP(A15,Freight!$A$1:$D$57,4,0)</f>
        <v>1570</v>
      </c>
      <c r="J15" s="8">
        <f>VLOOKUP(A15,Freight!$A$1:$E$57,5,0)</f>
        <v>4.5</v>
      </c>
      <c r="K15" s="8" t="s">
        <v>55</v>
      </c>
      <c r="L15" s="8">
        <f>VLOOKUP(K15,Sheet1!$A$1:$B$19,2,0)</f>
        <v>40</v>
      </c>
      <c r="M15" s="8">
        <f>VLOOKUP(K15,Sheet1!$A$1:$C$19,3,0)</f>
        <v>5</v>
      </c>
      <c r="N15" s="8">
        <v>2596</v>
      </c>
      <c r="O15" s="8">
        <f t="shared" si="1"/>
        <v>103840</v>
      </c>
      <c r="P15" s="8">
        <f t="shared" si="2"/>
        <v>12980</v>
      </c>
      <c r="Q15" s="8">
        <f t="shared" si="3"/>
        <v>11410</v>
      </c>
    </row>
    <row r="16" spans="1:18" x14ac:dyDescent="0.3">
      <c r="A16" s="8" t="str">
        <f>F16&amp;H16</f>
        <v>Delhi CantonmentShastri Nagar</v>
      </c>
      <c r="B16" s="7">
        <v>44835</v>
      </c>
      <c r="C16" s="7" t="str">
        <f t="shared" si="0"/>
        <v>Oct</v>
      </c>
      <c r="D16" s="8" t="s">
        <v>96</v>
      </c>
      <c r="E16" s="8">
        <f>VLOOKUP(F16,Sheet2!$C$1:$F$34,4,0)</f>
        <v>8</v>
      </c>
      <c r="F16" s="8" t="s">
        <v>15</v>
      </c>
      <c r="G16" s="8">
        <f>VLOOKUP(H16,'warehouse location'!$A$1:$D$5,4,0)</f>
        <v>4</v>
      </c>
      <c r="H16" s="8" t="s">
        <v>36</v>
      </c>
      <c r="I16" s="8">
        <f>VLOOKUP(A16,Freight!$A$1:$D$57,4,0)</f>
        <v>1848</v>
      </c>
      <c r="J16" s="8">
        <f>VLOOKUP(A16,Freight!$A$1:$E$57,5,0)</f>
        <v>4.5</v>
      </c>
      <c r="K16" s="8" t="s">
        <v>68</v>
      </c>
      <c r="L16" s="8">
        <f>VLOOKUP(K16,Sheet1!$A$1:$B$19,2,0)</f>
        <v>10</v>
      </c>
      <c r="M16" s="8">
        <f>VLOOKUP(K16,Sheet1!$A$1:$C$19,3,0)</f>
        <v>2</v>
      </c>
      <c r="N16" s="8">
        <v>2649</v>
      </c>
      <c r="O16" s="8">
        <f t="shared" si="1"/>
        <v>26490</v>
      </c>
      <c r="P16" s="8">
        <f t="shared" si="2"/>
        <v>5298</v>
      </c>
      <c r="Q16" s="8">
        <f t="shared" si="3"/>
        <v>3450</v>
      </c>
    </row>
    <row r="17" spans="1:17" x14ac:dyDescent="0.3">
      <c r="A17" s="8" t="str">
        <f>F17&amp;H17</f>
        <v>KapasheraShastri Nagar</v>
      </c>
      <c r="B17" s="7">
        <v>44866</v>
      </c>
      <c r="C17" s="7" t="str">
        <f t="shared" si="0"/>
        <v>Nov</v>
      </c>
      <c r="D17" s="8" t="s">
        <v>147</v>
      </c>
      <c r="E17" s="8">
        <f>VLOOKUP(F17,Sheet2!$C$1:$F$34,4,0)</f>
        <v>29</v>
      </c>
      <c r="F17" s="8" t="s">
        <v>29</v>
      </c>
      <c r="G17" s="8">
        <f>VLOOKUP(H17,'warehouse location'!$A$1:$D$5,4,0)</f>
        <v>4</v>
      </c>
      <c r="H17" s="8" t="s">
        <v>36</v>
      </c>
      <c r="I17" s="8">
        <f>VLOOKUP(A17,Freight!$A$1:$D$57,4,0)</f>
        <v>1918</v>
      </c>
      <c r="J17" s="8">
        <f>VLOOKUP(A17,Freight!$A$1:$E$57,5,0)</f>
        <v>3</v>
      </c>
      <c r="K17" s="8" t="s">
        <v>65</v>
      </c>
      <c r="L17" s="8">
        <f>VLOOKUP(K17,Sheet1!$A$1:$B$19,2,0)</f>
        <v>100</v>
      </c>
      <c r="M17" s="8">
        <f>VLOOKUP(K17,Sheet1!$A$1:$C$19,3,0)</f>
        <v>20</v>
      </c>
      <c r="N17" s="8">
        <v>2993</v>
      </c>
      <c r="O17" s="8">
        <f t="shared" si="1"/>
        <v>299300</v>
      </c>
      <c r="P17" s="8">
        <f t="shared" si="2"/>
        <v>59860</v>
      </c>
      <c r="Q17" s="8">
        <f t="shared" si="3"/>
        <v>57942</v>
      </c>
    </row>
    <row r="18" spans="1:17" x14ac:dyDescent="0.3">
      <c r="A18" s="8" t="str">
        <f>F18&amp;H18</f>
        <v>ShahdaraDaryaganj</v>
      </c>
      <c r="B18" s="7">
        <v>44562</v>
      </c>
      <c r="C18" s="7" t="str">
        <f t="shared" si="0"/>
        <v>Jan</v>
      </c>
      <c r="D18" s="8" t="s">
        <v>122</v>
      </c>
      <c r="E18" s="8">
        <f>VLOOKUP(F18,Sheet2!$C$1:$F$34,4,0)</f>
        <v>20</v>
      </c>
      <c r="F18" s="8" t="s">
        <v>23</v>
      </c>
      <c r="G18" s="8">
        <f>VLOOKUP(H18,'warehouse location'!$A$1:$D$5,4,0)</f>
        <v>2</v>
      </c>
      <c r="H18" s="8" t="s">
        <v>34</v>
      </c>
      <c r="I18" s="8">
        <f>VLOOKUP(A18,Freight!$A$1:$D$57,4,0)</f>
        <v>1924</v>
      </c>
      <c r="J18" s="8">
        <f>VLOOKUP(A18,Freight!$A$1:$E$57,5,0)</f>
        <v>3</v>
      </c>
      <c r="K18" s="8" t="s">
        <v>59</v>
      </c>
      <c r="L18" s="8">
        <f>VLOOKUP(K18,Sheet1!$A$1:$B$19,2,0)</f>
        <v>10</v>
      </c>
      <c r="M18" s="8">
        <f>VLOOKUP(K18,Sheet1!$A$1:$C$19,3,0)</f>
        <v>2</v>
      </c>
      <c r="N18" s="8">
        <v>2763</v>
      </c>
      <c r="O18" s="8">
        <f t="shared" si="1"/>
        <v>27630</v>
      </c>
      <c r="P18" s="8">
        <f t="shared" si="2"/>
        <v>5526</v>
      </c>
      <c r="Q18" s="8">
        <f t="shared" si="3"/>
        <v>3602</v>
      </c>
    </row>
    <row r="19" spans="1:17" x14ac:dyDescent="0.3">
      <c r="A19" s="8" t="str">
        <f>F19&amp;H19</f>
        <v>RohiniShastri Nagar</v>
      </c>
      <c r="B19" s="7">
        <v>44652</v>
      </c>
      <c r="C19" s="7" t="str">
        <f t="shared" si="0"/>
        <v>Apr</v>
      </c>
      <c r="D19" s="8" t="s">
        <v>113</v>
      </c>
      <c r="E19" s="8">
        <f>VLOOKUP(F19,Sheet2!$C$1:$F$34,4,0)</f>
        <v>17</v>
      </c>
      <c r="F19" s="8" t="s">
        <v>21</v>
      </c>
      <c r="G19" s="8">
        <f>VLOOKUP(H19,'warehouse location'!$A$1:$D$5,4,0)</f>
        <v>4</v>
      </c>
      <c r="H19" s="8" t="s">
        <v>36</v>
      </c>
      <c r="I19" s="8">
        <f>VLOOKUP(A19,Freight!$A$1:$D$57,4,0)</f>
        <v>1673</v>
      </c>
      <c r="J19" s="8">
        <f>VLOOKUP(A19,Freight!$A$1:$E$57,5,0)</f>
        <v>3</v>
      </c>
      <c r="K19" s="8" t="s">
        <v>64</v>
      </c>
      <c r="L19" s="8">
        <f>VLOOKUP(K19,Sheet1!$A$1:$B$19,2,0)</f>
        <v>10</v>
      </c>
      <c r="M19" s="8">
        <f>VLOOKUP(K19,Sheet1!$A$1:$C$19,3,0)</f>
        <v>2</v>
      </c>
      <c r="N19" s="8">
        <v>2817</v>
      </c>
      <c r="O19" s="8">
        <f t="shared" si="1"/>
        <v>28170</v>
      </c>
      <c r="P19" s="8">
        <f t="shared" si="2"/>
        <v>5634</v>
      </c>
      <c r="Q19" s="8">
        <f t="shared" si="3"/>
        <v>3961</v>
      </c>
    </row>
    <row r="20" spans="1:17" x14ac:dyDescent="0.3">
      <c r="A20" s="8" t="str">
        <f>F20&amp;H20</f>
        <v>Mayur ViharShastri Nagar</v>
      </c>
      <c r="B20" s="7">
        <v>44743</v>
      </c>
      <c r="C20" s="7" t="str">
        <f t="shared" si="0"/>
        <v>Jul</v>
      </c>
      <c r="D20" s="8" t="s">
        <v>89</v>
      </c>
      <c r="E20" s="8">
        <f>VLOOKUP(F20,Sheet2!$C$1:$F$34,4,0)</f>
        <v>5</v>
      </c>
      <c r="F20" s="8" t="s">
        <v>13</v>
      </c>
      <c r="G20" s="8">
        <f>VLOOKUP(H20,'warehouse location'!$A$1:$D$5,4,0)</f>
        <v>4</v>
      </c>
      <c r="H20" s="8" t="s">
        <v>36</v>
      </c>
      <c r="I20" s="8">
        <f>VLOOKUP(A20,Freight!$A$1:$D$57,4,0)</f>
        <v>1618</v>
      </c>
      <c r="J20" s="8">
        <f>VLOOKUP(A20,Freight!$A$1:$E$57,5,0)</f>
        <v>3</v>
      </c>
      <c r="K20" s="8" t="s">
        <v>54</v>
      </c>
      <c r="L20" s="8">
        <f>VLOOKUP(K20,Sheet1!$A$1:$B$19,2,0)</f>
        <v>50</v>
      </c>
      <c r="M20" s="8">
        <f>VLOOKUP(K20,Sheet1!$A$1:$C$19,3,0)</f>
        <v>10</v>
      </c>
      <c r="N20" s="8">
        <v>2904</v>
      </c>
      <c r="O20" s="8">
        <f t="shared" si="1"/>
        <v>145200</v>
      </c>
      <c r="P20" s="8">
        <f t="shared" si="2"/>
        <v>29040</v>
      </c>
      <c r="Q20" s="8">
        <f t="shared" si="3"/>
        <v>27422</v>
      </c>
    </row>
    <row r="21" spans="1:17" x14ac:dyDescent="0.3">
      <c r="A21" s="8" t="str">
        <f>F21&amp;H21</f>
        <v>SeemapuriNand Nagri</v>
      </c>
      <c r="B21" s="7">
        <v>44743</v>
      </c>
      <c r="C21" s="7" t="str">
        <f t="shared" si="0"/>
        <v>Jul</v>
      </c>
      <c r="D21" s="8" t="s">
        <v>120</v>
      </c>
      <c r="E21" s="8">
        <f>VLOOKUP(F21,Sheet2!$C$1:$F$34,4,0)</f>
        <v>19</v>
      </c>
      <c r="F21" s="8" t="s">
        <v>6</v>
      </c>
      <c r="G21" s="8">
        <f>VLOOKUP(H21,'warehouse location'!$A$1:$D$5,4,0)</f>
        <v>1</v>
      </c>
      <c r="H21" s="8" t="s">
        <v>41</v>
      </c>
      <c r="I21" s="8">
        <f>VLOOKUP(A21,Freight!$A$1:$D$57,4,0)</f>
        <v>1694</v>
      </c>
      <c r="J21" s="8">
        <f>VLOOKUP(A21,Freight!$A$1:$E$57,5,0)</f>
        <v>4.5</v>
      </c>
      <c r="K21" s="8" t="s">
        <v>57</v>
      </c>
      <c r="L21" s="8">
        <f>VLOOKUP(K21,Sheet1!$A$1:$B$19,2,0)</f>
        <v>20</v>
      </c>
      <c r="M21" s="8">
        <f>VLOOKUP(K21,Sheet1!$A$1:$C$19,3,0)</f>
        <v>2</v>
      </c>
      <c r="N21" s="8">
        <v>2743</v>
      </c>
      <c r="O21" s="8">
        <f t="shared" si="1"/>
        <v>54860</v>
      </c>
      <c r="P21" s="8">
        <f t="shared" si="2"/>
        <v>5486</v>
      </c>
      <c r="Q21" s="8">
        <f t="shared" si="3"/>
        <v>3792</v>
      </c>
    </row>
    <row r="22" spans="1:17" x14ac:dyDescent="0.3">
      <c r="A22" s="8" t="str">
        <f>F22&amp;H22</f>
        <v>KapasheraShastri Nagar</v>
      </c>
      <c r="B22" s="7">
        <v>44593</v>
      </c>
      <c r="C22" s="7" t="str">
        <f t="shared" si="0"/>
        <v>Feb</v>
      </c>
      <c r="D22" s="8" t="s">
        <v>146</v>
      </c>
      <c r="E22" s="8">
        <f>VLOOKUP(F22,Sheet2!$C$1:$F$34,4,0)</f>
        <v>29</v>
      </c>
      <c r="F22" s="8" t="s">
        <v>29</v>
      </c>
      <c r="G22" s="8">
        <f>VLOOKUP(H22,'warehouse location'!$A$1:$D$5,4,0)</f>
        <v>4</v>
      </c>
      <c r="H22" s="8" t="s">
        <v>36</v>
      </c>
      <c r="I22" s="8">
        <f>VLOOKUP(A22,Freight!$A$1:$D$57,4,0)</f>
        <v>1918</v>
      </c>
      <c r="J22" s="8">
        <f>VLOOKUP(A22,Freight!$A$1:$E$57,5,0)</f>
        <v>3</v>
      </c>
      <c r="K22" s="8" t="s">
        <v>55</v>
      </c>
      <c r="L22" s="8">
        <f>VLOOKUP(K22,Sheet1!$A$1:$B$19,2,0)</f>
        <v>40</v>
      </c>
      <c r="M22" s="8">
        <f>VLOOKUP(K22,Sheet1!$A$1:$C$19,3,0)</f>
        <v>5</v>
      </c>
      <c r="N22" s="8">
        <v>2619</v>
      </c>
      <c r="O22" s="8">
        <f t="shared" si="1"/>
        <v>104760</v>
      </c>
      <c r="P22" s="8">
        <f t="shared" si="2"/>
        <v>13095</v>
      </c>
      <c r="Q22" s="8">
        <f t="shared" si="3"/>
        <v>11177</v>
      </c>
    </row>
    <row r="23" spans="1:17" x14ac:dyDescent="0.3">
      <c r="A23" s="8" t="str">
        <f>F23&amp;H23</f>
        <v>MehrauliKapashera</v>
      </c>
      <c r="B23" s="7">
        <v>44896</v>
      </c>
      <c r="C23" s="7" t="str">
        <f t="shared" si="0"/>
        <v>Dec</v>
      </c>
      <c r="D23" s="8" t="s">
        <v>132</v>
      </c>
      <c r="E23" s="8">
        <f>VLOOKUP(F23,Sheet2!$C$1:$F$34,4,0)</f>
        <v>23</v>
      </c>
      <c r="F23" s="8" t="s">
        <v>25</v>
      </c>
      <c r="G23" s="8">
        <f>VLOOKUP(H23,'warehouse location'!$A$1:$D$5,4,0)</f>
        <v>3</v>
      </c>
      <c r="H23" s="8" t="s">
        <v>29</v>
      </c>
      <c r="I23" s="8">
        <f>VLOOKUP(A23,Freight!$A$1:$D$57,4,0)</f>
        <v>1640</v>
      </c>
      <c r="J23" s="8">
        <f>VLOOKUP(A23,Freight!$A$1:$E$57,5,0)</f>
        <v>3</v>
      </c>
      <c r="K23" s="8" t="s">
        <v>67</v>
      </c>
      <c r="L23" s="8">
        <f>VLOOKUP(K23,Sheet1!$A$1:$B$19,2,0)</f>
        <v>10</v>
      </c>
      <c r="M23" s="8">
        <f>VLOOKUP(K23,Sheet1!$A$1:$C$19,3,0)</f>
        <v>2</v>
      </c>
      <c r="N23" s="8">
        <v>2531</v>
      </c>
      <c r="O23" s="8">
        <f t="shared" si="1"/>
        <v>25310</v>
      </c>
      <c r="P23" s="8">
        <f t="shared" si="2"/>
        <v>5062</v>
      </c>
      <c r="Q23" s="8">
        <f t="shared" si="3"/>
        <v>3422</v>
      </c>
    </row>
    <row r="24" spans="1:17" x14ac:dyDescent="0.3">
      <c r="A24" s="8" t="str">
        <f>F24&amp;H24</f>
        <v>Mayur ViharShastri Nagar</v>
      </c>
      <c r="B24" s="7">
        <v>44562</v>
      </c>
      <c r="C24" s="7" t="str">
        <f t="shared" si="0"/>
        <v>Jan</v>
      </c>
      <c r="D24" s="8" t="s">
        <v>91</v>
      </c>
      <c r="E24" s="8">
        <f>VLOOKUP(F24,Sheet2!$C$1:$F$34,4,0)</f>
        <v>5</v>
      </c>
      <c r="F24" s="8" t="s">
        <v>13</v>
      </c>
      <c r="G24" s="8">
        <f>VLOOKUP(H24,'warehouse location'!$A$1:$D$5,4,0)</f>
        <v>4</v>
      </c>
      <c r="H24" s="8" t="s">
        <v>36</v>
      </c>
      <c r="I24" s="8">
        <f>VLOOKUP(A24,Freight!$A$1:$D$57,4,0)</f>
        <v>1618</v>
      </c>
      <c r="J24" s="8">
        <f>VLOOKUP(A24,Freight!$A$1:$E$57,5,0)</f>
        <v>3</v>
      </c>
      <c r="K24" s="8" t="s">
        <v>66</v>
      </c>
      <c r="L24" s="8">
        <f>VLOOKUP(K24,Sheet1!$A$1:$B$19,2,0)</f>
        <v>80</v>
      </c>
      <c r="M24" s="8">
        <f>VLOOKUP(K24,Sheet1!$A$1:$C$19,3,0)</f>
        <v>10</v>
      </c>
      <c r="N24" s="8">
        <v>2731</v>
      </c>
      <c r="O24" s="8">
        <f t="shared" si="1"/>
        <v>218480</v>
      </c>
      <c r="P24" s="8">
        <f t="shared" si="2"/>
        <v>27310</v>
      </c>
      <c r="Q24" s="8">
        <f t="shared" si="3"/>
        <v>25692</v>
      </c>
    </row>
    <row r="25" spans="1:17" x14ac:dyDescent="0.3">
      <c r="A25" s="8" t="str">
        <f>F25&amp;H25</f>
        <v>Model TownShastri Nagar</v>
      </c>
      <c r="B25" s="7">
        <v>44866</v>
      </c>
      <c r="C25" s="7" t="str">
        <f t="shared" si="0"/>
        <v>Nov</v>
      </c>
      <c r="D25" s="8" t="s">
        <v>99</v>
      </c>
      <c r="E25" s="8">
        <f>VLOOKUP(F25,Sheet2!$C$1:$F$34,4,0)</f>
        <v>11</v>
      </c>
      <c r="F25" s="8" t="s">
        <v>17</v>
      </c>
      <c r="G25" s="8">
        <f>VLOOKUP(H25,'warehouse location'!$A$1:$D$5,4,0)</f>
        <v>4</v>
      </c>
      <c r="H25" s="8" t="s">
        <v>36</v>
      </c>
      <c r="I25" s="8">
        <f>VLOOKUP(A25,Freight!$A$1:$D$57,4,0)</f>
        <v>1608</v>
      </c>
      <c r="J25" s="8">
        <f>VLOOKUP(A25,Freight!$A$1:$E$57,5,0)</f>
        <v>4.5</v>
      </c>
      <c r="K25" s="8" t="s">
        <v>65</v>
      </c>
      <c r="L25" s="8">
        <f>VLOOKUP(K25,Sheet1!$A$1:$B$19,2,0)</f>
        <v>100</v>
      </c>
      <c r="M25" s="8">
        <f>VLOOKUP(K25,Sheet1!$A$1:$C$19,3,0)</f>
        <v>20</v>
      </c>
      <c r="N25" s="8">
        <v>2524</v>
      </c>
      <c r="O25" s="8">
        <f t="shared" si="1"/>
        <v>252400</v>
      </c>
      <c r="P25" s="8">
        <f t="shared" si="2"/>
        <v>50480</v>
      </c>
      <c r="Q25" s="8">
        <f t="shared" si="3"/>
        <v>48872</v>
      </c>
    </row>
    <row r="26" spans="1:17" x14ac:dyDescent="0.3">
      <c r="A26" s="8" t="str">
        <f>F26&amp;H26</f>
        <v>ShahdaraShastri Nagar</v>
      </c>
      <c r="B26" s="7">
        <v>44774</v>
      </c>
      <c r="C26" s="7" t="str">
        <f t="shared" si="0"/>
        <v>Aug</v>
      </c>
      <c r="D26" s="8" t="s">
        <v>124</v>
      </c>
      <c r="E26" s="8">
        <f>VLOOKUP(F26,Sheet2!$C$1:$F$34,4,0)</f>
        <v>20</v>
      </c>
      <c r="F26" s="8" t="s">
        <v>23</v>
      </c>
      <c r="G26" s="8">
        <f>VLOOKUP(H26,'warehouse location'!$A$1:$D$5,4,0)</f>
        <v>4</v>
      </c>
      <c r="H26" s="8" t="s">
        <v>36</v>
      </c>
      <c r="I26" s="8">
        <f>VLOOKUP(A26,Freight!$A$1:$D$57,4,0)</f>
        <v>1810</v>
      </c>
      <c r="J26" s="8">
        <f>VLOOKUP(A26,Freight!$A$1:$E$57,5,0)</f>
        <v>4.5</v>
      </c>
      <c r="K26" s="8" t="s">
        <v>53</v>
      </c>
      <c r="L26" s="8">
        <f>VLOOKUP(K26,Sheet1!$A$1:$B$19,2,0)</f>
        <v>10</v>
      </c>
      <c r="M26" s="8">
        <f>VLOOKUP(K26,Sheet1!$A$1:$C$19,3,0)</f>
        <v>2</v>
      </c>
      <c r="N26" s="8">
        <v>2503</v>
      </c>
      <c r="O26" s="8">
        <f t="shared" si="1"/>
        <v>25030</v>
      </c>
      <c r="P26" s="8">
        <f t="shared" si="2"/>
        <v>5006</v>
      </c>
      <c r="Q26" s="8">
        <f t="shared" si="3"/>
        <v>3196</v>
      </c>
    </row>
    <row r="27" spans="1:17" x14ac:dyDescent="0.3">
      <c r="A27" s="8" t="str">
        <f>F27&amp;H27</f>
        <v>SeemapuriNand Nagri</v>
      </c>
      <c r="B27" s="7">
        <v>44774</v>
      </c>
      <c r="C27" s="7" t="str">
        <f t="shared" si="0"/>
        <v>Aug</v>
      </c>
      <c r="D27" s="8" t="s">
        <v>120</v>
      </c>
      <c r="E27" s="8">
        <f>VLOOKUP(F27,Sheet2!$C$1:$F$34,4,0)</f>
        <v>19</v>
      </c>
      <c r="F27" s="8" t="s">
        <v>6</v>
      </c>
      <c r="G27" s="8">
        <f>VLOOKUP(H27,'warehouse location'!$A$1:$D$5,4,0)</f>
        <v>1</v>
      </c>
      <c r="H27" s="8" t="s">
        <v>41</v>
      </c>
      <c r="I27" s="8">
        <f>VLOOKUP(A27,Freight!$A$1:$D$57,4,0)</f>
        <v>1694</v>
      </c>
      <c r="J27" s="8">
        <f>VLOOKUP(A27,Freight!$A$1:$E$57,5,0)</f>
        <v>4.5</v>
      </c>
      <c r="K27" s="8" t="s">
        <v>57</v>
      </c>
      <c r="L27" s="8">
        <f>VLOOKUP(K27,Sheet1!$A$1:$B$19,2,0)</f>
        <v>20</v>
      </c>
      <c r="M27" s="8">
        <f>VLOOKUP(K27,Sheet1!$A$1:$C$19,3,0)</f>
        <v>2</v>
      </c>
      <c r="N27" s="8">
        <v>2615</v>
      </c>
      <c r="O27" s="8">
        <f t="shared" si="1"/>
        <v>52300</v>
      </c>
      <c r="P27" s="8">
        <f t="shared" si="2"/>
        <v>5230</v>
      </c>
      <c r="Q27" s="8">
        <f t="shared" si="3"/>
        <v>3536</v>
      </c>
    </row>
    <row r="28" spans="1:17" x14ac:dyDescent="0.3">
      <c r="A28" s="8" t="str">
        <f>F28&amp;H28</f>
        <v>RohiniShastri Nagar</v>
      </c>
      <c r="B28" s="7">
        <v>44652</v>
      </c>
      <c r="C28" s="7" t="str">
        <f t="shared" si="0"/>
        <v>Apr</v>
      </c>
      <c r="D28" s="8" t="s">
        <v>113</v>
      </c>
      <c r="E28" s="8">
        <f>VLOOKUP(F28,Sheet2!$C$1:$F$34,4,0)</f>
        <v>17</v>
      </c>
      <c r="F28" s="8" t="s">
        <v>21</v>
      </c>
      <c r="G28" s="8">
        <f>VLOOKUP(H28,'warehouse location'!$A$1:$D$5,4,0)</f>
        <v>4</v>
      </c>
      <c r="H28" s="8" t="s">
        <v>36</v>
      </c>
      <c r="I28" s="8">
        <f>VLOOKUP(A28,Freight!$A$1:$D$57,4,0)</f>
        <v>1673</v>
      </c>
      <c r="J28" s="8">
        <f>VLOOKUP(A28,Freight!$A$1:$E$57,5,0)</f>
        <v>3</v>
      </c>
      <c r="K28" s="8" t="s">
        <v>56</v>
      </c>
      <c r="L28" s="8">
        <f>VLOOKUP(K28,Sheet1!$A$1:$B$19,2,0)</f>
        <v>20</v>
      </c>
      <c r="M28" s="8">
        <f>VLOOKUP(K28,Sheet1!$A$1:$C$19,3,0)</f>
        <v>2</v>
      </c>
      <c r="N28" s="8">
        <v>2533</v>
      </c>
      <c r="O28" s="8">
        <f t="shared" si="1"/>
        <v>50660</v>
      </c>
      <c r="P28" s="8">
        <f t="shared" si="2"/>
        <v>5066</v>
      </c>
      <c r="Q28" s="8">
        <f t="shared" si="3"/>
        <v>3393</v>
      </c>
    </row>
    <row r="29" spans="1:17" x14ac:dyDescent="0.3">
      <c r="A29" s="8" t="str">
        <f>F29&amp;H29</f>
        <v>Hauz KhasNand Nagri</v>
      </c>
      <c r="B29" s="7">
        <v>44835</v>
      </c>
      <c r="C29" s="7" t="str">
        <f t="shared" si="0"/>
        <v>Oct</v>
      </c>
      <c r="D29" s="8" t="s">
        <v>128</v>
      </c>
      <c r="E29" s="8">
        <f>VLOOKUP(F29,Sheet2!$C$1:$F$34,4,0)</f>
        <v>22</v>
      </c>
      <c r="F29" s="8" t="s">
        <v>7</v>
      </c>
      <c r="G29" s="8">
        <f>VLOOKUP(H29,'warehouse location'!$A$1:$D$5,4,0)</f>
        <v>1</v>
      </c>
      <c r="H29" s="8" t="s">
        <v>41</v>
      </c>
      <c r="I29" s="8">
        <f>VLOOKUP(A29,Freight!$A$1:$D$57,4,0)</f>
        <v>1796</v>
      </c>
      <c r="J29" s="8">
        <f>VLOOKUP(A29,Freight!$A$1:$E$57,5,0)</f>
        <v>3</v>
      </c>
      <c r="K29" s="8" t="s">
        <v>63</v>
      </c>
      <c r="L29" s="8">
        <f>VLOOKUP(K29,Sheet1!$A$1:$B$19,2,0)</f>
        <v>10</v>
      </c>
      <c r="M29" s="8">
        <f>VLOOKUP(K29,Sheet1!$A$1:$C$19,3,0)</f>
        <v>2</v>
      </c>
      <c r="N29" s="8">
        <v>2826</v>
      </c>
      <c r="O29" s="8">
        <f t="shared" si="1"/>
        <v>28260</v>
      </c>
      <c r="P29" s="8">
        <f t="shared" si="2"/>
        <v>5652</v>
      </c>
      <c r="Q29" s="8">
        <f t="shared" si="3"/>
        <v>3856</v>
      </c>
    </row>
    <row r="30" spans="1:17" x14ac:dyDescent="0.3">
      <c r="A30" s="8" t="str">
        <f>F30&amp;H30</f>
        <v>Model TownKapashera</v>
      </c>
      <c r="B30" s="7">
        <v>44593</v>
      </c>
      <c r="C30" s="7" t="str">
        <f t="shared" si="0"/>
        <v>Feb</v>
      </c>
      <c r="D30" s="8" t="s">
        <v>100</v>
      </c>
      <c r="E30" s="8">
        <f>VLOOKUP(F30,Sheet2!$C$1:$F$34,4,0)</f>
        <v>11</v>
      </c>
      <c r="F30" s="8" t="s">
        <v>17</v>
      </c>
      <c r="G30" s="8">
        <f>VLOOKUP(H30,'warehouse location'!$A$1:$D$5,4,0)</f>
        <v>3</v>
      </c>
      <c r="H30" s="8" t="s">
        <v>29</v>
      </c>
      <c r="I30" s="8">
        <f>VLOOKUP(A30,Freight!$A$1:$D$57,4,0)</f>
        <v>1885</v>
      </c>
      <c r="J30" s="8">
        <f>VLOOKUP(A30,Freight!$A$1:$E$57,5,0)</f>
        <v>1.5</v>
      </c>
      <c r="K30" s="8" t="s">
        <v>66</v>
      </c>
      <c r="L30" s="8">
        <f>VLOOKUP(K30,Sheet1!$A$1:$B$19,2,0)</f>
        <v>80</v>
      </c>
      <c r="M30" s="8">
        <f>VLOOKUP(K30,Sheet1!$A$1:$C$19,3,0)</f>
        <v>10</v>
      </c>
      <c r="N30" s="8">
        <v>2829</v>
      </c>
      <c r="O30" s="8">
        <f t="shared" si="1"/>
        <v>226320</v>
      </c>
      <c r="P30" s="8">
        <f t="shared" si="2"/>
        <v>28290</v>
      </c>
      <c r="Q30" s="8">
        <f t="shared" si="3"/>
        <v>26405</v>
      </c>
    </row>
    <row r="31" spans="1:17" x14ac:dyDescent="0.3">
      <c r="A31" s="8" t="str">
        <f>F31&amp;H31</f>
        <v>KotwaliDaryaganj</v>
      </c>
      <c r="B31" s="7">
        <v>44896</v>
      </c>
      <c r="C31" s="7" t="str">
        <f t="shared" si="0"/>
        <v>Dec</v>
      </c>
      <c r="D31" s="8" t="s">
        <v>84</v>
      </c>
      <c r="E31" s="8">
        <f>VLOOKUP(F31,Sheet2!$C$1:$F$34,4,0)</f>
        <v>3</v>
      </c>
      <c r="F31" s="8" t="s">
        <v>12</v>
      </c>
      <c r="G31" s="8">
        <f>VLOOKUP(H31,'warehouse location'!$A$1:$D$5,4,0)</f>
        <v>2</v>
      </c>
      <c r="H31" s="8" t="s">
        <v>34</v>
      </c>
      <c r="I31" s="8">
        <f>VLOOKUP(A31,Freight!$A$1:$D$57,4,0)</f>
        <v>1770</v>
      </c>
      <c r="J31" s="8">
        <f>VLOOKUP(A31,Freight!$A$1:$E$57,5,0)</f>
        <v>1.5</v>
      </c>
      <c r="K31" s="8" t="s">
        <v>51</v>
      </c>
      <c r="L31" s="8">
        <f>VLOOKUP(K31,Sheet1!$A$1:$B$19,2,0)</f>
        <v>10</v>
      </c>
      <c r="M31" s="8">
        <f>VLOOKUP(K31,Sheet1!$A$1:$C$19,3,0)</f>
        <v>2</v>
      </c>
      <c r="N31" s="8">
        <v>2678</v>
      </c>
      <c r="O31" s="8">
        <f t="shared" si="1"/>
        <v>26780</v>
      </c>
      <c r="P31" s="8">
        <f t="shared" si="2"/>
        <v>5356</v>
      </c>
      <c r="Q31" s="8">
        <f t="shared" si="3"/>
        <v>3586</v>
      </c>
    </row>
    <row r="32" spans="1:17" x14ac:dyDescent="0.3">
      <c r="A32" s="8" t="str">
        <f>F32&amp;H32</f>
        <v>SaketShastri Nagar</v>
      </c>
      <c r="B32" s="7">
        <v>44682</v>
      </c>
      <c r="C32" s="7" t="str">
        <f t="shared" si="0"/>
        <v>May</v>
      </c>
      <c r="D32" s="8" t="s">
        <v>137</v>
      </c>
      <c r="E32" s="8">
        <f>VLOOKUP(F32,Sheet2!$C$1:$F$34,4,0)</f>
        <v>24</v>
      </c>
      <c r="F32" s="8" t="s">
        <v>26</v>
      </c>
      <c r="G32" s="8">
        <f>VLOOKUP(H32,'warehouse location'!$A$1:$D$5,4,0)</f>
        <v>4</v>
      </c>
      <c r="H32" s="8" t="s">
        <v>36</v>
      </c>
      <c r="I32" s="8">
        <f>VLOOKUP(A32,Freight!$A$1:$D$57,4,0)</f>
        <v>1835</v>
      </c>
      <c r="J32" s="8">
        <f>VLOOKUP(A32,Freight!$A$1:$E$57,5,0)</f>
        <v>4.5</v>
      </c>
      <c r="K32" s="8" t="s">
        <v>58</v>
      </c>
      <c r="L32" s="8">
        <f>VLOOKUP(K32,Sheet1!$A$1:$B$19,2,0)</f>
        <v>10</v>
      </c>
      <c r="M32" s="8">
        <f>VLOOKUP(K32,Sheet1!$A$1:$C$19,3,0)</f>
        <v>2</v>
      </c>
      <c r="N32" s="8">
        <v>2683</v>
      </c>
      <c r="O32" s="8">
        <f t="shared" si="1"/>
        <v>26830</v>
      </c>
      <c r="P32" s="8">
        <f t="shared" si="2"/>
        <v>5366</v>
      </c>
      <c r="Q32" s="8">
        <f t="shared" si="3"/>
        <v>3531</v>
      </c>
    </row>
    <row r="33" spans="1:17" x14ac:dyDescent="0.3">
      <c r="A33" s="8" t="str">
        <f>F33&amp;H33</f>
        <v>KalkajiNand Nagri</v>
      </c>
      <c r="B33" s="7">
        <v>44652</v>
      </c>
      <c r="C33" s="7" t="str">
        <f t="shared" si="0"/>
        <v>Apr</v>
      </c>
      <c r="D33" s="8" t="s">
        <v>142</v>
      </c>
      <c r="E33" s="8">
        <f>VLOOKUP(F33,Sheet2!$C$1:$F$34,4,0)</f>
        <v>26</v>
      </c>
      <c r="F33" s="8" t="s">
        <v>27</v>
      </c>
      <c r="G33" s="8">
        <f>VLOOKUP(H33,'warehouse location'!$A$1:$D$5,4,0)</f>
        <v>1</v>
      </c>
      <c r="H33" s="8" t="s">
        <v>41</v>
      </c>
      <c r="I33" s="8">
        <f>VLOOKUP(A33,Freight!$A$1:$D$57,4,0)</f>
        <v>1570</v>
      </c>
      <c r="J33" s="8">
        <f>VLOOKUP(A33,Freight!$A$1:$E$57,5,0)</f>
        <v>4.5</v>
      </c>
      <c r="K33" s="8" t="s">
        <v>64</v>
      </c>
      <c r="L33" s="8">
        <f>VLOOKUP(K33,Sheet1!$A$1:$B$19,2,0)</f>
        <v>10</v>
      </c>
      <c r="M33" s="8">
        <f>VLOOKUP(K33,Sheet1!$A$1:$C$19,3,0)</f>
        <v>2</v>
      </c>
      <c r="N33" s="8">
        <v>2994</v>
      </c>
      <c r="O33" s="8">
        <f t="shared" si="1"/>
        <v>29940</v>
      </c>
      <c r="P33" s="8">
        <f t="shared" si="2"/>
        <v>5988</v>
      </c>
      <c r="Q33" s="8">
        <f t="shared" si="3"/>
        <v>4418</v>
      </c>
    </row>
    <row r="34" spans="1:17" x14ac:dyDescent="0.3">
      <c r="A34" s="8" t="str">
        <f>F34&amp;H34</f>
        <v>Model TownShastri Nagar</v>
      </c>
      <c r="B34" s="7">
        <v>44743</v>
      </c>
      <c r="C34" s="7" t="str">
        <f t="shared" si="0"/>
        <v>Jul</v>
      </c>
      <c r="D34" s="8" t="s">
        <v>99</v>
      </c>
      <c r="E34" s="8">
        <f>VLOOKUP(F34,Sheet2!$C$1:$F$34,4,0)</f>
        <v>11</v>
      </c>
      <c r="F34" s="8" t="s">
        <v>17</v>
      </c>
      <c r="G34" s="8">
        <f>VLOOKUP(H34,'warehouse location'!$A$1:$D$5,4,0)</f>
        <v>4</v>
      </c>
      <c r="H34" s="8" t="s">
        <v>36</v>
      </c>
      <c r="I34" s="8">
        <f>VLOOKUP(A34,Freight!$A$1:$D$57,4,0)</f>
        <v>1608</v>
      </c>
      <c r="J34" s="8">
        <f>VLOOKUP(A34,Freight!$A$1:$E$57,5,0)</f>
        <v>4.5</v>
      </c>
      <c r="K34" s="8" t="s">
        <v>58</v>
      </c>
      <c r="L34" s="8">
        <f>VLOOKUP(K34,Sheet1!$A$1:$B$19,2,0)</f>
        <v>10</v>
      </c>
      <c r="M34" s="8">
        <f>VLOOKUP(K34,Sheet1!$A$1:$C$19,3,0)</f>
        <v>2</v>
      </c>
      <c r="N34" s="8">
        <v>2843</v>
      </c>
      <c r="O34" s="8">
        <f t="shared" si="1"/>
        <v>28430</v>
      </c>
      <c r="P34" s="8">
        <f t="shared" si="2"/>
        <v>5686</v>
      </c>
      <c r="Q34" s="8">
        <f t="shared" si="3"/>
        <v>4078</v>
      </c>
    </row>
    <row r="35" spans="1:17" x14ac:dyDescent="0.3">
      <c r="A35" s="8" t="str">
        <f>F35&amp;H35</f>
        <v>ShahdaraNand Nagri</v>
      </c>
      <c r="B35" s="7">
        <v>44713</v>
      </c>
      <c r="C35" s="7" t="str">
        <f t="shared" si="0"/>
        <v>Jun</v>
      </c>
      <c r="D35" s="8" t="s">
        <v>121</v>
      </c>
      <c r="E35" s="8">
        <f>VLOOKUP(F35,Sheet2!$C$1:$F$34,4,0)</f>
        <v>20</v>
      </c>
      <c r="F35" s="8" t="s">
        <v>23</v>
      </c>
      <c r="G35" s="8">
        <f>VLOOKUP(H35,'warehouse location'!$A$1:$D$5,4,0)</f>
        <v>1</v>
      </c>
      <c r="H35" s="8" t="s">
        <v>41</v>
      </c>
      <c r="I35" s="8">
        <f>VLOOKUP(A35,Freight!$A$1:$D$57,4,0)</f>
        <v>1714</v>
      </c>
      <c r="J35" s="8">
        <f>VLOOKUP(A35,Freight!$A$1:$E$57,5,0)</f>
        <v>3</v>
      </c>
      <c r="K35" s="8" t="s">
        <v>54</v>
      </c>
      <c r="L35" s="8">
        <f>VLOOKUP(K35,Sheet1!$A$1:$B$19,2,0)</f>
        <v>50</v>
      </c>
      <c r="M35" s="8">
        <f>VLOOKUP(K35,Sheet1!$A$1:$C$19,3,0)</f>
        <v>10</v>
      </c>
      <c r="N35" s="8">
        <v>2821</v>
      </c>
      <c r="O35" s="8">
        <f t="shared" si="1"/>
        <v>141050</v>
      </c>
      <c r="P35" s="8">
        <f t="shared" si="2"/>
        <v>28210</v>
      </c>
      <c r="Q35" s="8">
        <f t="shared" si="3"/>
        <v>26496</v>
      </c>
    </row>
    <row r="36" spans="1:17" x14ac:dyDescent="0.3">
      <c r="A36" s="8" t="str">
        <f>F36&amp;H36</f>
        <v>Defence ColonyShastri Nagar</v>
      </c>
      <c r="B36" s="7">
        <v>44593</v>
      </c>
      <c r="C36" s="7" t="str">
        <f t="shared" si="0"/>
        <v>Feb</v>
      </c>
      <c r="D36" s="8" t="s">
        <v>138</v>
      </c>
      <c r="E36" s="8">
        <f>VLOOKUP(F36,Sheet2!$C$1:$F$34,4,0)</f>
        <v>25</v>
      </c>
      <c r="F36" s="8" t="s">
        <v>8</v>
      </c>
      <c r="G36" s="8">
        <f>VLOOKUP(H36,'warehouse location'!$A$1:$D$5,4,0)</f>
        <v>4</v>
      </c>
      <c r="H36" s="8" t="s">
        <v>36</v>
      </c>
      <c r="I36" s="8">
        <f>VLOOKUP(A36,Freight!$A$1:$D$57,4,0)</f>
        <v>1669</v>
      </c>
      <c r="J36" s="8">
        <f>VLOOKUP(A36,Freight!$A$1:$E$57,5,0)</f>
        <v>4.5</v>
      </c>
      <c r="K36" s="8" t="s">
        <v>65</v>
      </c>
      <c r="L36" s="8">
        <f>VLOOKUP(K36,Sheet1!$A$1:$B$19,2,0)</f>
        <v>100</v>
      </c>
      <c r="M36" s="8">
        <f>VLOOKUP(K36,Sheet1!$A$1:$C$19,3,0)</f>
        <v>20</v>
      </c>
      <c r="N36" s="8">
        <v>2751</v>
      </c>
      <c r="O36" s="8">
        <f t="shared" si="1"/>
        <v>275100</v>
      </c>
      <c r="P36" s="8">
        <f t="shared" si="2"/>
        <v>55020</v>
      </c>
      <c r="Q36" s="8">
        <f t="shared" si="3"/>
        <v>53351</v>
      </c>
    </row>
    <row r="37" spans="1:17" x14ac:dyDescent="0.3">
      <c r="A37" s="8" t="str">
        <f>F37&amp;H37</f>
        <v>Delhi CantonmentShastri Nagar</v>
      </c>
      <c r="B37" s="7">
        <v>44896</v>
      </c>
      <c r="C37" s="7" t="str">
        <f t="shared" si="0"/>
        <v>Dec</v>
      </c>
      <c r="D37" s="8" t="s">
        <v>96</v>
      </c>
      <c r="E37" s="8">
        <f>VLOOKUP(F37,Sheet2!$C$1:$F$34,4,0)</f>
        <v>8</v>
      </c>
      <c r="F37" s="8" t="s">
        <v>15</v>
      </c>
      <c r="G37" s="8">
        <f>VLOOKUP(H37,'warehouse location'!$A$1:$D$5,4,0)</f>
        <v>4</v>
      </c>
      <c r="H37" s="8" t="s">
        <v>36</v>
      </c>
      <c r="I37" s="8">
        <f>VLOOKUP(A37,Freight!$A$1:$D$57,4,0)</f>
        <v>1848</v>
      </c>
      <c r="J37" s="8">
        <f>VLOOKUP(A37,Freight!$A$1:$E$57,5,0)</f>
        <v>4.5</v>
      </c>
      <c r="K37" s="8" t="s">
        <v>54</v>
      </c>
      <c r="L37" s="8">
        <f>VLOOKUP(K37,Sheet1!$A$1:$B$19,2,0)</f>
        <v>50</v>
      </c>
      <c r="M37" s="8">
        <f>VLOOKUP(K37,Sheet1!$A$1:$C$19,3,0)</f>
        <v>10</v>
      </c>
      <c r="N37" s="8">
        <v>2634</v>
      </c>
      <c r="O37" s="8">
        <f t="shared" si="1"/>
        <v>131700</v>
      </c>
      <c r="P37" s="8">
        <f t="shared" si="2"/>
        <v>26340</v>
      </c>
      <c r="Q37" s="8">
        <f t="shared" si="3"/>
        <v>24492</v>
      </c>
    </row>
    <row r="38" spans="1:17" x14ac:dyDescent="0.3">
      <c r="A38" s="8" t="str">
        <f>F38&amp;H38</f>
        <v>KapasheraShastri Nagar</v>
      </c>
      <c r="B38" s="7">
        <v>44774</v>
      </c>
      <c r="C38" s="7" t="str">
        <f t="shared" si="0"/>
        <v>Aug</v>
      </c>
      <c r="D38" s="8" t="s">
        <v>147</v>
      </c>
      <c r="E38" s="8">
        <f>VLOOKUP(F38,Sheet2!$C$1:$F$34,4,0)</f>
        <v>29</v>
      </c>
      <c r="F38" s="8" t="s">
        <v>29</v>
      </c>
      <c r="G38" s="8">
        <f>VLOOKUP(H38,'warehouse location'!$A$1:$D$5,4,0)</f>
        <v>4</v>
      </c>
      <c r="H38" s="8" t="s">
        <v>36</v>
      </c>
      <c r="I38" s="8">
        <f>VLOOKUP(A38,Freight!$A$1:$D$57,4,0)</f>
        <v>1918</v>
      </c>
      <c r="J38" s="8">
        <f>VLOOKUP(A38,Freight!$A$1:$E$57,5,0)</f>
        <v>3</v>
      </c>
      <c r="K38" s="8" t="s">
        <v>60</v>
      </c>
      <c r="L38" s="8">
        <f>VLOOKUP(K38,Sheet1!$A$1:$B$19,2,0)</f>
        <v>50</v>
      </c>
      <c r="M38" s="8">
        <f>VLOOKUP(K38,Sheet1!$A$1:$C$19,3,0)</f>
        <v>10</v>
      </c>
      <c r="N38" s="8">
        <v>2934</v>
      </c>
      <c r="O38" s="8">
        <f t="shared" si="1"/>
        <v>146700</v>
      </c>
      <c r="P38" s="8">
        <f t="shared" si="2"/>
        <v>29340</v>
      </c>
      <c r="Q38" s="8">
        <f t="shared" si="3"/>
        <v>27422</v>
      </c>
    </row>
    <row r="39" spans="1:17" x14ac:dyDescent="0.3">
      <c r="A39" s="8" t="str">
        <f>F39&amp;H39</f>
        <v>Rajouri GardenDaryaganj</v>
      </c>
      <c r="B39" s="7">
        <v>44682</v>
      </c>
      <c r="C39" s="7" t="str">
        <f t="shared" si="0"/>
        <v>May</v>
      </c>
      <c r="D39" s="8" t="s">
        <v>159</v>
      </c>
      <c r="E39" s="8">
        <f>VLOOKUP(F39,Sheet2!$C$1:$F$34,4,0)</f>
        <v>33</v>
      </c>
      <c r="F39" s="8" t="s">
        <v>32</v>
      </c>
      <c r="G39" s="8">
        <f>VLOOKUP(H39,'warehouse location'!$A$1:$D$5,4,0)</f>
        <v>2</v>
      </c>
      <c r="H39" s="8" t="s">
        <v>34</v>
      </c>
      <c r="I39" s="8">
        <f>VLOOKUP(A39,Freight!$A$1:$D$57,4,0)</f>
        <v>1683</v>
      </c>
      <c r="J39" s="8">
        <f>VLOOKUP(A39,Freight!$A$1:$E$57,5,0)</f>
        <v>1.5</v>
      </c>
      <c r="K39" s="8" t="s">
        <v>60</v>
      </c>
      <c r="L39" s="8">
        <f>VLOOKUP(K39,Sheet1!$A$1:$B$19,2,0)</f>
        <v>50</v>
      </c>
      <c r="M39" s="8">
        <f>VLOOKUP(K39,Sheet1!$A$1:$C$19,3,0)</f>
        <v>10</v>
      </c>
      <c r="N39" s="8">
        <v>2665</v>
      </c>
      <c r="O39" s="8">
        <f t="shared" si="1"/>
        <v>133250</v>
      </c>
      <c r="P39" s="8">
        <f t="shared" si="2"/>
        <v>26650</v>
      </c>
      <c r="Q39" s="8">
        <f t="shared" si="3"/>
        <v>24967</v>
      </c>
    </row>
    <row r="40" spans="1:17" x14ac:dyDescent="0.3">
      <c r="A40" s="8" t="str">
        <f>F40&amp;H40</f>
        <v>Mayur ViharShastri Nagar</v>
      </c>
      <c r="B40" s="7">
        <v>44896</v>
      </c>
      <c r="C40" s="7" t="str">
        <f t="shared" si="0"/>
        <v>Dec</v>
      </c>
      <c r="D40" s="8" t="s">
        <v>89</v>
      </c>
      <c r="E40" s="8">
        <f>VLOOKUP(F40,Sheet2!$C$1:$F$34,4,0)</f>
        <v>5</v>
      </c>
      <c r="F40" s="8" t="s">
        <v>13</v>
      </c>
      <c r="G40" s="8">
        <f>VLOOKUP(H40,'warehouse location'!$A$1:$D$5,4,0)</f>
        <v>4</v>
      </c>
      <c r="H40" s="8" t="s">
        <v>36</v>
      </c>
      <c r="I40" s="8">
        <f>VLOOKUP(A40,Freight!$A$1:$D$57,4,0)</f>
        <v>1618</v>
      </c>
      <c r="J40" s="8">
        <f>VLOOKUP(A40,Freight!$A$1:$E$57,5,0)</f>
        <v>3</v>
      </c>
      <c r="K40" s="8" t="s">
        <v>53</v>
      </c>
      <c r="L40" s="8">
        <f>VLOOKUP(K40,Sheet1!$A$1:$B$19,2,0)</f>
        <v>10</v>
      </c>
      <c r="M40" s="8">
        <f>VLOOKUP(K40,Sheet1!$A$1:$C$19,3,0)</f>
        <v>2</v>
      </c>
      <c r="N40" s="8">
        <v>2833</v>
      </c>
      <c r="O40" s="8">
        <f t="shared" si="1"/>
        <v>28330</v>
      </c>
      <c r="P40" s="8">
        <f t="shared" si="2"/>
        <v>5666</v>
      </c>
      <c r="Q40" s="8">
        <f t="shared" si="3"/>
        <v>4048</v>
      </c>
    </row>
    <row r="41" spans="1:17" x14ac:dyDescent="0.3">
      <c r="A41" s="8" t="str">
        <f>F41&amp;H41</f>
        <v>RohiniShastri Nagar</v>
      </c>
      <c r="B41" s="7">
        <v>44805</v>
      </c>
      <c r="C41" s="7" t="str">
        <f t="shared" si="0"/>
        <v>Sep</v>
      </c>
      <c r="D41" s="8" t="s">
        <v>114</v>
      </c>
      <c r="E41" s="8">
        <f>VLOOKUP(F41,Sheet2!$C$1:$F$34,4,0)</f>
        <v>17</v>
      </c>
      <c r="F41" s="8" t="s">
        <v>21</v>
      </c>
      <c r="G41" s="8">
        <f>VLOOKUP(H41,'warehouse location'!$A$1:$D$5,4,0)</f>
        <v>4</v>
      </c>
      <c r="H41" s="8" t="s">
        <v>36</v>
      </c>
      <c r="I41" s="8">
        <f>VLOOKUP(A41,Freight!$A$1:$D$57,4,0)</f>
        <v>1673</v>
      </c>
      <c r="J41" s="8">
        <f>VLOOKUP(A41,Freight!$A$1:$E$57,5,0)</f>
        <v>3</v>
      </c>
      <c r="K41" s="8" t="s">
        <v>53</v>
      </c>
      <c r="L41" s="8">
        <f>VLOOKUP(K41,Sheet1!$A$1:$B$19,2,0)</f>
        <v>10</v>
      </c>
      <c r="M41" s="8">
        <f>VLOOKUP(K41,Sheet1!$A$1:$C$19,3,0)</f>
        <v>2</v>
      </c>
      <c r="N41" s="8">
        <v>2645</v>
      </c>
      <c r="O41" s="8">
        <f t="shared" si="1"/>
        <v>26450</v>
      </c>
      <c r="P41" s="8">
        <f t="shared" si="2"/>
        <v>5290</v>
      </c>
      <c r="Q41" s="8">
        <f t="shared" si="3"/>
        <v>3617</v>
      </c>
    </row>
    <row r="42" spans="1:17" x14ac:dyDescent="0.3">
      <c r="A42" s="8" t="str">
        <f>F42&amp;H42</f>
        <v>Preet ViharKapashera</v>
      </c>
      <c r="B42" s="7">
        <v>44866</v>
      </c>
      <c r="C42" s="7" t="str">
        <f t="shared" si="0"/>
        <v>Nov</v>
      </c>
      <c r="D42" s="8" t="s">
        <v>93</v>
      </c>
      <c r="E42" s="8">
        <f>VLOOKUP(F42,Sheet2!$C$1:$F$34,4,0)</f>
        <v>6</v>
      </c>
      <c r="F42" s="8" t="s">
        <v>14</v>
      </c>
      <c r="G42" s="8">
        <f>VLOOKUP(H42,'warehouse location'!$A$1:$D$5,4,0)</f>
        <v>3</v>
      </c>
      <c r="H42" s="8" t="s">
        <v>29</v>
      </c>
      <c r="I42" s="8">
        <f>VLOOKUP(A42,Freight!$A$1:$D$57,4,0)</f>
        <v>1891</v>
      </c>
      <c r="J42" s="8">
        <f>VLOOKUP(A42,Freight!$A$1:$E$57,5,0)</f>
        <v>4.5</v>
      </c>
      <c r="K42" s="8" t="s">
        <v>62</v>
      </c>
      <c r="L42" s="8">
        <f>VLOOKUP(K42,Sheet1!$A$1:$B$19,2,0)</f>
        <v>10</v>
      </c>
      <c r="M42" s="8">
        <f>VLOOKUP(K42,Sheet1!$A$1:$C$19,3,0)</f>
        <v>2</v>
      </c>
      <c r="N42" s="8">
        <v>2824</v>
      </c>
      <c r="O42" s="8">
        <f t="shared" si="1"/>
        <v>28240</v>
      </c>
      <c r="P42" s="8">
        <f t="shared" si="2"/>
        <v>5648</v>
      </c>
      <c r="Q42" s="8">
        <f t="shared" si="3"/>
        <v>3757</v>
      </c>
    </row>
    <row r="43" spans="1:17" x14ac:dyDescent="0.3">
      <c r="A43" s="8" t="str">
        <f>F43&amp;H43</f>
        <v>MehrauliDaryaganj</v>
      </c>
      <c r="B43" s="7">
        <v>44682</v>
      </c>
      <c r="C43" s="7" t="str">
        <f t="shared" si="0"/>
        <v>May</v>
      </c>
      <c r="D43" s="8" t="s">
        <v>133</v>
      </c>
      <c r="E43" s="8">
        <f>VLOOKUP(F43,Sheet2!$C$1:$F$34,4,0)</f>
        <v>23</v>
      </c>
      <c r="F43" s="8" t="s">
        <v>25</v>
      </c>
      <c r="G43" s="8">
        <f>VLOOKUP(H43,'warehouse location'!$A$1:$D$5,4,0)</f>
        <v>2</v>
      </c>
      <c r="H43" s="8" t="s">
        <v>34</v>
      </c>
      <c r="I43" s="8">
        <f>VLOOKUP(A43,Freight!$A$1:$D$57,4,0)</f>
        <v>1672</v>
      </c>
      <c r="J43" s="8">
        <f>VLOOKUP(A43,Freight!$A$1:$E$57,5,0)</f>
        <v>4.5</v>
      </c>
      <c r="K43" s="8" t="s">
        <v>51</v>
      </c>
      <c r="L43" s="8">
        <f>VLOOKUP(K43,Sheet1!$A$1:$B$19,2,0)</f>
        <v>10</v>
      </c>
      <c r="M43" s="8">
        <f>VLOOKUP(K43,Sheet1!$A$1:$C$19,3,0)</f>
        <v>2</v>
      </c>
      <c r="N43" s="8">
        <v>2639</v>
      </c>
      <c r="O43" s="8">
        <f t="shared" si="1"/>
        <v>26390</v>
      </c>
      <c r="P43" s="8">
        <f t="shared" si="2"/>
        <v>5278</v>
      </c>
      <c r="Q43" s="8">
        <f t="shared" si="3"/>
        <v>3606</v>
      </c>
    </row>
    <row r="44" spans="1:17" x14ac:dyDescent="0.3">
      <c r="A44" s="8" t="str">
        <f>F44&amp;H44</f>
        <v>Punjabi BaghDaryaganj</v>
      </c>
      <c r="B44" s="7">
        <v>44743</v>
      </c>
      <c r="C44" s="7" t="str">
        <f t="shared" si="0"/>
        <v>Jul</v>
      </c>
      <c r="D44" s="8" t="s">
        <v>158</v>
      </c>
      <c r="E44" s="8">
        <f>VLOOKUP(F44,Sheet2!$C$1:$F$34,4,0)</f>
        <v>32</v>
      </c>
      <c r="F44" s="8" t="s">
        <v>31</v>
      </c>
      <c r="G44" s="8">
        <f>VLOOKUP(H44,'warehouse location'!$A$1:$D$5,4,0)</f>
        <v>2</v>
      </c>
      <c r="H44" s="8" t="s">
        <v>34</v>
      </c>
      <c r="I44" s="8">
        <f>VLOOKUP(A44,Freight!$A$1:$D$57,4,0)</f>
        <v>1535</v>
      </c>
      <c r="J44" s="8">
        <f>VLOOKUP(A44,Freight!$A$1:$E$57,5,0)</f>
        <v>3</v>
      </c>
      <c r="K44" s="8" t="s">
        <v>65</v>
      </c>
      <c r="L44" s="8">
        <f>VLOOKUP(K44,Sheet1!$A$1:$B$19,2,0)</f>
        <v>100</v>
      </c>
      <c r="M44" s="8">
        <f>VLOOKUP(K44,Sheet1!$A$1:$C$19,3,0)</f>
        <v>20</v>
      </c>
      <c r="N44" s="8">
        <v>2947</v>
      </c>
      <c r="O44" s="8">
        <f t="shared" si="1"/>
        <v>294700</v>
      </c>
      <c r="P44" s="8">
        <f t="shared" si="2"/>
        <v>58940</v>
      </c>
      <c r="Q44" s="8">
        <f t="shared" si="3"/>
        <v>57405</v>
      </c>
    </row>
    <row r="45" spans="1:17" x14ac:dyDescent="0.3">
      <c r="A45" s="8" t="str">
        <f>F45&amp;H45</f>
        <v>Punjabi BaghKapashera</v>
      </c>
      <c r="B45" s="7">
        <v>44652</v>
      </c>
      <c r="C45" s="7" t="str">
        <f t="shared" si="0"/>
        <v>Apr</v>
      </c>
      <c r="D45" s="8" t="s">
        <v>157</v>
      </c>
      <c r="E45" s="8">
        <f>VLOOKUP(F45,Sheet2!$C$1:$F$34,4,0)</f>
        <v>32</v>
      </c>
      <c r="F45" s="8" t="s">
        <v>31</v>
      </c>
      <c r="G45" s="8">
        <f>VLOOKUP(H45,'warehouse location'!$A$1:$D$5,4,0)</f>
        <v>3</v>
      </c>
      <c r="H45" s="8" t="s">
        <v>29</v>
      </c>
      <c r="I45" s="8">
        <f>VLOOKUP(A45,Freight!$A$1:$D$57,4,0)</f>
        <v>1816</v>
      </c>
      <c r="J45" s="8">
        <f>VLOOKUP(A45,Freight!$A$1:$E$57,5,0)</f>
        <v>4.5</v>
      </c>
      <c r="K45" s="8" t="s">
        <v>65</v>
      </c>
      <c r="L45" s="8">
        <f>VLOOKUP(K45,Sheet1!$A$1:$B$19,2,0)</f>
        <v>100</v>
      </c>
      <c r="M45" s="8">
        <f>VLOOKUP(K45,Sheet1!$A$1:$C$19,3,0)</f>
        <v>20</v>
      </c>
      <c r="N45" s="8">
        <v>2940</v>
      </c>
      <c r="O45" s="8">
        <f t="shared" si="1"/>
        <v>294000</v>
      </c>
      <c r="P45" s="8">
        <f t="shared" si="2"/>
        <v>58800</v>
      </c>
      <c r="Q45" s="8">
        <f t="shared" si="3"/>
        <v>56984</v>
      </c>
    </row>
    <row r="46" spans="1:17" x14ac:dyDescent="0.3">
      <c r="A46" s="8" t="str">
        <f>F46&amp;H46</f>
        <v>Vasant ViharKapashera</v>
      </c>
      <c r="B46" s="7">
        <v>44896</v>
      </c>
      <c r="C46" s="7" t="str">
        <f t="shared" si="0"/>
        <v>Dec</v>
      </c>
      <c r="D46" s="8" t="s">
        <v>97</v>
      </c>
      <c r="E46" s="8">
        <f>VLOOKUP(F46,Sheet2!$C$1:$F$34,4,0)</f>
        <v>9</v>
      </c>
      <c r="F46" s="8" t="s">
        <v>16</v>
      </c>
      <c r="G46" s="8">
        <f>VLOOKUP(H46,'warehouse location'!$A$1:$D$5,4,0)</f>
        <v>3</v>
      </c>
      <c r="H46" s="8" t="s">
        <v>29</v>
      </c>
      <c r="I46" s="8">
        <f>VLOOKUP(A46,Freight!$A$1:$D$57,4,0)</f>
        <v>1897</v>
      </c>
      <c r="J46" s="8">
        <f>VLOOKUP(A46,Freight!$A$1:$E$57,5,0)</f>
        <v>1.5</v>
      </c>
      <c r="K46" s="8" t="s">
        <v>54</v>
      </c>
      <c r="L46" s="8">
        <f>VLOOKUP(K46,Sheet1!$A$1:$B$19,2,0)</f>
        <v>50</v>
      </c>
      <c r="M46" s="8">
        <f>VLOOKUP(K46,Sheet1!$A$1:$C$19,3,0)</f>
        <v>10</v>
      </c>
      <c r="N46" s="8">
        <v>2988</v>
      </c>
      <c r="O46" s="8">
        <f t="shared" si="1"/>
        <v>149400</v>
      </c>
      <c r="P46" s="8">
        <f t="shared" si="2"/>
        <v>29880</v>
      </c>
      <c r="Q46" s="8">
        <f t="shared" si="3"/>
        <v>27983</v>
      </c>
    </row>
    <row r="47" spans="1:17" x14ac:dyDescent="0.3">
      <c r="A47" s="8" t="str">
        <f>F47&amp;H47</f>
        <v>Defence ColonyNand Nagri</v>
      </c>
      <c r="B47" s="7">
        <v>44682</v>
      </c>
      <c r="C47" s="7" t="str">
        <f t="shared" si="0"/>
        <v>May</v>
      </c>
      <c r="D47" s="8" t="s">
        <v>140</v>
      </c>
      <c r="E47" s="8">
        <f>VLOOKUP(F47,Sheet2!$C$1:$F$34,4,0)</f>
        <v>25</v>
      </c>
      <c r="F47" s="8" t="s">
        <v>8</v>
      </c>
      <c r="G47" s="8">
        <f>VLOOKUP(H47,'warehouse location'!$A$1:$D$5,4,0)</f>
        <v>1</v>
      </c>
      <c r="H47" s="8" t="s">
        <v>41</v>
      </c>
      <c r="I47" s="8">
        <f>VLOOKUP(A47,Freight!$A$1:$D$57,4,0)</f>
        <v>1897</v>
      </c>
      <c r="J47" s="8">
        <f>VLOOKUP(A47,Freight!$A$1:$E$57,5,0)</f>
        <v>3</v>
      </c>
      <c r="K47" s="8" t="s">
        <v>62</v>
      </c>
      <c r="L47" s="8">
        <f>VLOOKUP(K47,Sheet1!$A$1:$B$19,2,0)</f>
        <v>10</v>
      </c>
      <c r="M47" s="8">
        <f>VLOOKUP(K47,Sheet1!$A$1:$C$19,3,0)</f>
        <v>2</v>
      </c>
      <c r="N47" s="8">
        <v>2824</v>
      </c>
      <c r="O47" s="8">
        <f t="shared" si="1"/>
        <v>28240</v>
      </c>
      <c r="P47" s="8">
        <f t="shared" si="2"/>
        <v>5648</v>
      </c>
      <c r="Q47" s="8">
        <f t="shared" si="3"/>
        <v>3751</v>
      </c>
    </row>
    <row r="48" spans="1:17" x14ac:dyDescent="0.3">
      <c r="A48" s="8" t="str">
        <f>F48&amp;H48</f>
        <v>Gandhi NagarDaryaganj</v>
      </c>
      <c r="B48" s="7">
        <v>44562</v>
      </c>
      <c r="C48" s="7" t="str">
        <f t="shared" si="0"/>
        <v>Jan</v>
      </c>
      <c r="D48" s="8" t="s">
        <v>86</v>
      </c>
      <c r="E48" s="8">
        <f>VLOOKUP(F48,Sheet2!$C$1:$F$34,4,0)</f>
        <v>4</v>
      </c>
      <c r="F48" s="8" t="s">
        <v>1</v>
      </c>
      <c r="G48" s="8">
        <f>VLOOKUP(H48,'warehouse location'!$A$1:$D$5,4,0)</f>
        <v>2</v>
      </c>
      <c r="H48" s="8" t="s">
        <v>34</v>
      </c>
      <c r="I48" s="8">
        <f>VLOOKUP(A48,Freight!$A$1:$D$57,4,0)</f>
        <v>1958</v>
      </c>
      <c r="J48" s="8">
        <f>VLOOKUP(A48,Freight!$A$1:$E$57,5,0)</f>
        <v>1.5</v>
      </c>
      <c r="K48" s="8" t="s">
        <v>57</v>
      </c>
      <c r="L48" s="8">
        <f>VLOOKUP(K48,Sheet1!$A$1:$B$19,2,0)</f>
        <v>20</v>
      </c>
      <c r="M48" s="8">
        <f>VLOOKUP(K48,Sheet1!$A$1:$C$19,3,0)</f>
        <v>2</v>
      </c>
      <c r="N48" s="8">
        <v>2786</v>
      </c>
      <c r="O48" s="8">
        <f t="shared" si="1"/>
        <v>55720</v>
      </c>
      <c r="P48" s="8">
        <f t="shared" si="2"/>
        <v>5572</v>
      </c>
      <c r="Q48" s="8">
        <f t="shared" si="3"/>
        <v>3614</v>
      </c>
    </row>
    <row r="49" spans="1:17" x14ac:dyDescent="0.3">
      <c r="A49" s="8" t="str">
        <f>F49&amp;H49</f>
        <v>Yamuna ViharKapashera</v>
      </c>
      <c r="B49" s="7">
        <v>44562</v>
      </c>
      <c r="C49" s="7" t="str">
        <f t="shared" si="0"/>
        <v>Jan</v>
      </c>
      <c r="D49" s="8" t="s">
        <v>109</v>
      </c>
      <c r="E49" s="8">
        <f>VLOOKUP(F49,Sheet2!$C$1:$F$34,4,0)</f>
        <v>15</v>
      </c>
      <c r="F49" s="8" t="s">
        <v>20</v>
      </c>
      <c r="G49" s="8">
        <f>VLOOKUP(H49,'warehouse location'!$A$1:$D$5,4,0)</f>
        <v>3</v>
      </c>
      <c r="H49" s="8" t="s">
        <v>29</v>
      </c>
      <c r="I49" s="8">
        <f>VLOOKUP(A49,Freight!$A$1:$D$57,4,0)</f>
        <v>1583</v>
      </c>
      <c r="J49" s="8">
        <f>VLOOKUP(A49,Freight!$A$1:$E$57,5,0)</f>
        <v>3</v>
      </c>
      <c r="K49" s="8" t="s">
        <v>60</v>
      </c>
      <c r="L49" s="8">
        <f>VLOOKUP(K49,Sheet1!$A$1:$B$19,2,0)</f>
        <v>50</v>
      </c>
      <c r="M49" s="8">
        <f>VLOOKUP(K49,Sheet1!$A$1:$C$19,3,0)</f>
        <v>10</v>
      </c>
      <c r="N49" s="8">
        <v>2609</v>
      </c>
      <c r="O49" s="8">
        <f t="shared" si="1"/>
        <v>130450</v>
      </c>
      <c r="P49" s="8">
        <f t="shared" si="2"/>
        <v>26090</v>
      </c>
      <c r="Q49" s="8">
        <f t="shared" si="3"/>
        <v>24507</v>
      </c>
    </row>
    <row r="50" spans="1:17" x14ac:dyDescent="0.3">
      <c r="A50" s="8" t="str">
        <f>F50&amp;H50</f>
        <v>Gandhi NagarDaryaganj</v>
      </c>
      <c r="B50" s="7">
        <v>44896</v>
      </c>
      <c r="C50" s="7" t="str">
        <f t="shared" si="0"/>
        <v>Dec</v>
      </c>
      <c r="D50" s="8" t="s">
        <v>85</v>
      </c>
      <c r="E50" s="8">
        <f>VLOOKUP(F50,Sheet2!$C$1:$F$34,4,0)</f>
        <v>4</v>
      </c>
      <c r="F50" s="8" t="s">
        <v>1</v>
      </c>
      <c r="G50" s="8">
        <f>VLOOKUP(H50,'warehouse location'!$A$1:$D$5,4,0)</f>
        <v>2</v>
      </c>
      <c r="H50" s="8" t="s">
        <v>34</v>
      </c>
      <c r="I50" s="8">
        <f>VLOOKUP(A50,Freight!$A$1:$D$57,4,0)</f>
        <v>1958</v>
      </c>
      <c r="J50" s="8">
        <f>VLOOKUP(A50,Freight!$A$1:$E$57,5,0)</f>
        <v>1.5</v>
      </c>
      <c r="K50" s="8" t="s">
        <v>65</v>
      </c>
      <c r="L50" s="8">
        <f>VLOOKUP(K50,Sheet1!$A$1:$B$19,2,0)</f>
        <v>100</v>
      </c>
      <c r="M50" s="8">
        <f>VLOOKUP(K50,Sheet1!$A$1:$C$19,3,0)</f>
        <v>20</v>
      </c>
      <c r="N50" s="8">
        <v>2932</v>
      </c>
      <c r="O50" s="8">
        <f t="shared" si="1"/>
        <v>293200</v>
      </c>
      <c r="P50" s="8">
        <f t="shared" si="2"/>
        <v>58640</v>
      </c>
      <c r="Q50" s="8">
        <f t="shared" si="3"/>
        <v>56682</v>
      </c>
    </row>
    <row r="51" spans="1:17" x14ac:dyDescent="0.3">
      <c r="A51" s="8" t="str">
        <f>F51&amp;H51</f>
        <v>Model TownShastri Nagar</v>
      </c>
      <c r="B51" s="7">
        <v>44805</v>
      </c>
      <c r="C51" s="7" t="str">
        <f t="shared" si="0"/>
        <v>Sep</v>
      </c>
      <c r="D51" s="8" t="s">
        <v>101</v>
      </c>
      <c r="E51" s="8">
        <f>VLOOKUP(F51,Sheet2!$C$1:$F$34,4,0)</f>
        <v>11</v>
      </c>
      <c r="F51" s="8" t="s">
        <v>17</v>
      </c>
      <c r="G51" s="8">
        <f>VLOOKUP(H51,'warehouse location'!$A$1:$D$5,4,0)</f>
        <v>4</v>
      </c>
      <c r="H51" s="8" t="s">
        <v>36</v>
      </c>
      <c r="I51" s="8">
        <f>VLOOKUP(A51,Freight!$A$1:$D$57,4,0)</f>
        <v>1608</v>
      </c>
      <c r="J51" s="8">
        <f>VLOOKUP(A51,Freight!$A$1:$E$57,5,0)</f>
        <v>4.5</v>
      </c>
      <c r="K51" s="8" t="s">
        <v>56</v>
      </c>
      <c r="L51" s="8">
        <f>VLOOKUP(K51,Sheet1!$A$1:$B$19,2,0)</f>
        <v>20</v>
      </c>
      <c r="M51" s="8">
        <f>VLOOKUP(K51,Sheet1!$A$1:$C$19,3,0)</f>
        <v>2</v>
      </c>
      <c r="N51" s="8">
        <v>2652</v>
      </c>
      <c r="O51" s="8">
        <f t="shared" si="1"/>
        <v>53040</v>
      </c>
      <c r="P51" s="8">
        <f t="shared" si="2"/>
        <v>5304</v>
      </c>
      <c r="Q51" s="8">
        <f t="shared" si="3"/>
        <v>3696</v>
      </c>
    </row>
    <row r="52" spans="1:17" x14ac:dyDescent="0.3">
      <c r="A52" s="8" t="str">
        <f>F52&amp;H52</f>
        <v>Sarita ViharKapashera</v>
      </c>
      <c r="B52" s="7">
        <v>44562</v>
      </c>
      <c r="C52" s="7" t="str">
        <f t="shared" si="0"/>
        <v>Jan</v>
      </c>
      <c r="D52" s="8" t="s">
        <v>144</v>
      </c>
      <c r="E52" s="8">
        <f>VLOOKUP(F52,Sheet2!$C$1:$F$34,4,0)</f>
        <v>27</v>
      </c>
      <c r="F52" s="8" t="s">
        <v>28</v>
      </c>
      <c r="G52" s="8">
        <f>VLOOKUP(H52,'warehouse location'!$A$1:$D$5,4,0)</f>
        <v>3</v>
      </c>
      <c r="H52" s="8" t="s">
        <v>29</v>
      </c>
      <c r="I52" s="8">
        <f>VLOOKUP(A52,Freight!$A$1:$D$57,4,0)</f>
        <v>1979</v>
      </c>
      <c r="J52" s="8">
        <f>VLOOKUP(A52,Freight!$A$1:$E$57,5,0)</f>
        <v>1.5</v>
      </c>
      <c r="K52" s="8" t="s">
        <v>62</v>
      </c>
      <c r="L52" s="8">
        <f>VLOOKUP(K52,Sheet1!$A$1:$B$19,2,0)</f>
        <v>10</v>
      </c>
      <c r="M52" s="8">
        <f>VLOOKUP(K52,Sheet1!$A$1:$C$19,3,0)</f>
        <v>2</v>
      </c>
      <c r="N52" s="8">
        <v>2933</v>
      </c>
      <c r="O52" s="8">
        <f t="shared" si="1"/>
        <v>29330</v>
      </c>
      <c r="P52" s="8">
        <f t="shared" si="2"/>
        <v>5866</v>
      </c>
      <c r="Q52" s="8">
        <f t="shared" si="3"/>
        <v>3887</v>
      </c>
    </row>
    <row r="53" spans="1:17" x14ac:dyDescent="0.3">
      <c r="A53" s="8" t="str">
        <f>F53&amp;H53</f>
        <v>ShahdaraNand Nagri</v>
      </c>
      <c r="B53" s="7">
        <v>44774</v>
      </c>
      <c r="C53" s="7" t="str">
        <f t="shared" si="0"/>
        <v>Aug</v>
      </c>
      <c r="D53" s="8" t="s">
        <v>121</v>
      </c>
      <c r="E53" s="8">
        <f>VLOOKUP(F53,Sheet2!$C$1:$F$34,4,0)</f>
        <v>20</v>
      </c>
      <c r="F53" s="8" t="s">
        <v>23</v>
      </c>
      <c r="G53" s="8">
        <f>VLOOKUP(H53,'warehouse location'!$A$1:$D$5,4,0)</f>
        <v>1</v>
      </c>
      <c r="H53" s="8" t="s">
        <v>41</v>
      </c>
      <c r="I53" s="8">
        <f>VLOOKUP(A53,Freight!$A$1:$D$57,4,0)</f>
        <v>1714</v>
      </c>
      <c r="J53" s="8">
        <f>VLOOKUP(A53,Freight!$A$1:$E$57,5,0)</f>
        <v>3</v>
      </c>
      <c r="K53" s="8" t="s">
        <v>58</v>
      </c>
      <c r="L53" s="8">
        <f>VLOOKUP(K53,Sheet1!$A$1:$B$19,2,0)</f>
        <v>10</v>
      </c>
      <c r="M53" s="8">
        <f>VLOOKUP(K53,Sheet1!$A$1:$C$19,3,0)</f>
        <v>2</v>
      </c>
      <c r="N53" s="8">
        <v>2586</v>
      </c>
      <c r="O53" s="8">
        <f t="shared" si="1"/>
        <v>25860</v>
      </c>
      <c r="P53" s="8">
        <f t="shared" si="2"/>
        <v>5172</v>
      </c>
      <c r="Q53" s="8">
        <f t="shared" si="3"/>
        <v>3458</v>
      </c>
    </row>
    <row r="54" spans="1:17" x14ac:dyDescent="0.3">
      <c r="A54" s="8" t="str">
        <f>F54&amp;H54</f>
        <v>Vasant ViharKapashera</v>
      </c>
      <c r="B54" s="7">
        <v>44593</v>
      </c>
      <c r="C54" s="7" t="str">
        <f t="shared" si="0"/>
        <v>Feb</v>
      </c>
      <c r="D54" s="8" t="s">
        <v>97</v>
      </c>
      <c r="E54" s="8">
        <f>VLOOKUP(F54,Sheet2!$C$1:$F$34,4,0)</f>
        <v>9</v>
      </c>
      <c r="F54" s="8" t="s">
        <v>16</v>
      </c>
      <c r="G54" s="8">
        <f>VLOOKUP(H54,'warehouse location'!$A$1:$D$5,4,0)</f>
        <v>3</v>
      </c>
      <c r="H54" s="8" t="s">
        <v>29</v>
      </c>
      <c r="I54" s="8">
        <f>VLOOKUP(A54,Freight!$A$1:$D$57,4,0)</f>
        <v>1897</v>
      </c>
      <c r="J54" s="8">
        <f>VLOOKUP(A54,Freight!$A$1:$E$57,5,0)</f>
        <v>1.5</v>
      </c>
      <c r="K54" s="8" t="s">
        <v>54</v>
      </c>
      <c r="L54" s="8">
        <f>VLOOKUP(K54,Sheet1!$A$1:$B$19,2,0)</f>
        <v>50</v>
      </c>
      <c r="M54" s="8">
        <f>VLOOKUP(K54,Sheet1!$A$1:$C$19,3,0)</f>
        <v>10</v>
      </c>
      <c r="N54" s="8">
        <v>2559</v>
      </c>
      <c r="O54" s="8">
        <f t="shared" si="1"/>
        <v>127950</v>
      </c>
      <c r="P54" s="8">
        <f t="shared" si="2"/>
        <v>25590</v>
      </c>
      <c r="Q54" s="8">
        <f t="shared" si="3"/>
        <v>23693</v>
      </c>
    </row>
    <row r="55" spans="1:17" x14ac:dyDescent="0.3">
      <c r="A55" s="8" t="str">
        <f>F55&amp;H55</f>
        <v>ShahdaraKapashera</v>
      </c>
      <c r="B55" s="7">
        <v>44866</v>
      </c>
      <c r="C55" s="7" t="str">
        <f t="shared" si="0"/>
        <v>Nov</v>
      </c>
      <c r="D55" s="8" t="s">
        <v>123</v>
      </c>
      <c r="E55" s="8">
        <f>VLOOKUP(F55,Sheet2!$C$1:$F$34,4,0)</f>
        <v>20</v>
      </c>
      <c r="F55" s="8" t="s">
        <v>23</v>
      </c>
      <c r="G55" s="8">
        <f>VLOOKUP(H55,'warehouse location'!$A$1:$D$5,4,0)</f>
        <v>3</v>
      </c>
      <c r="H55" s="8" t="s">
        <v>29</v>
      </c>
      <c r="I55" s="8">
        <f>VLOOKUP(A55,Freight!$A$1:$D$57,4,0)</f>
        <v>1644</v>
      </c>
      <c r="J55" s="8">
        <f>VLOOKUP(A55,Freight!$A$1:$E$57,5,0)</f>
        <v>4.5</v>
      </c>
      <c r="K55" s="8" t="s">
        <v>62</v>
      </c>
      <c r="L55" s="8">
        <f>VLOOKUP(K55,Sheet1!$A$1:$B$19,2,0)</f>
        <v>10</v>
      </c>
      <c r="M55" s="8">
        <f>VLOOKUP(K55,Sheet1!$A$1:$C$19,3,0)</f>
        <v>2</v>
      </c>
      <c r="N55" s="8">
        <v>2797</v>
      </c>
      <c r="O55" s="8">
        <f t="shared" si="1"/>
        <v>27970</v>
      </c>
      <c r="P55" s="8">
        <f t="shared" si="2"/>
        <v>5594</v>
      </c>
      <c r="Q55" s="8">
        <f t="shared" si="3"/>
        <v>3950</v>
      </c>
    </row>
    <row r="56" spans="1:17" x14ac:dyDescent="0.3">
      <c r="A56" s="8" t="str">
        <f>F56&amp;H56</f>
        <v>KalkajiNand Nagri</v>
      </c>
      <c r="B56" s="7">
        <v>44652</v>
      </c>
      <c r="C56" s="7" t="str">
        <f t="shared" si="0"/>
        <v>Apr</v>
      </c>
      <c r="D56" s="8" t="s">
        <v>142</v>
      </c>
      <c r="E56" s="8">
        <f>VLOOKUP(F56,Sheet2!$C$1:$F$34,4,0)</f>
        <v>26</v>
      </c>
      <c r="F56" s="8" t="s">
        <v>27</v>
      </c>
      <c r="G56" s="8">
        <f>VLOOKUP(H56,'warehouse location'!$A$1:$D$5,4,0)</f>
        <v>1</v>
      </c>
      <c r="H56" s="8" t="s">
        <v>41</v>
      </c>
      <c r="I56" s="8">
        <f>VLOOKUP(A56,Freight!$A$1:$D$57,4,0)</f>
        <v>1570</v>
      </c>
      <c r="J56" s="8">
        <f>VLOOKUP(A56,Freight!$A$1:$E$57,5,0)</f>
        <v>4.5</v>
      </c>
      <c r="K56" s="8" t="s">
        <v>63</v>
      </c>
      <c r="L56" s="8">
        <f>VLOOKUP(K56,Sheet1!$A$1:$B$19,2,0)</f>
        <v>10</v>
      </c>
      <c r="M56" s="8">
        <f>VLOOKUP(K56,Sheet1!$A$1:$C$19,3,0)</f>
        <v>2</v>
      </c>
      <c r="N56" s="8">
        <v>2598</v>
      </c>
      <c r="O56" s="8">
        <f t="shared" si="1"/>
        <v>25980</v>
      </c>
      <c r="P56" s="8">
        <f t="shared" si="2"/>
        <v>5196</v>
      </c>
      <c r="Q56" s="8">
        <f t="shared" si="3"/>
        <v>3626</v>
      </c>
    </row>
    <row r="57" spans="1:17" x14ac:dyDescent="0.3">
      <c r="A57" s="8" t="str">
        <f>F57&amp;H57</f>
        <v>Model TownShastri Nagar</v>
      </c>
      <c r="B57" s="7">
        <v>44866</v>
      </c>
      <c r="C57" s="7" t="str">
        <f t="shared" si="0"/>
        <v>Nov</v>
      </c>
      <c r="D57" s="8" t="s">
        <v>99</v>
      </c>
      <c r="E57" s="8">
        <f>VLOOKUP(F57,Sheet2!$C$1:$F$34,4,0)</f>
        <v>11</v>
      </c>
      <c r="F57" s="8" t="s">
        <v>17</v>
      </c>
      <c r="G57" s="8">
        <f>VLOOKUP(H57,'warehouse location'!$A$1:$D$5,4,0)</f>
        <v>4</v>
      </c>
      <c r="H57" s="8" t="s">
        <v>36</v>
      </c>
      <c r="I57" s="8">
        <f>VLOOKUP(A57,Freight!$A$1:$D$57,4,0)</f>
        <v>1608</v>
      </c>
      <c r="J57" s="8">
        <f>VLOOKUP(A57,Freight!$A$1:$E$57,5,0)</f>
        <v>4.5</v>
      </c>
      <c r="K57" s="8" t="s">
        <v>53</v>
      </c>
      <c r="L57" s="8">
        <f>VLOOKUP(K57,Sheet1!$A$1:$B$19,2,0)</f>
        <v>10</v>
      </c>
      <c r="M57" s="8">
        <f>VLOOKUP(K57,Sheet1!$A$1:$C$19,3,0)</f>
        <v>2</v>
      </c>
      <c r="N57" s="8">
        <v>2920</v>
      </c>
      <c r="O57" s="8">
        <f t="shared" si="1"/>
        <v>29200</v>
      </c>
      <c r="P57" s="8">
        <f t="shared" si="2"/>
        <v>5840</v>
      </c>
      <c r="Q57" s="8">
        <f t="shared" si="3"/>
        <v>4232</v>
      </c>
    </row>
    <row r="58" spans="1:17" x14ac:dyDescent="0.3">
      <c r="A58" s="8" t="str">
        <f>F58&amp;H58</f>
        <v>AlipurShastri Nagar</v>
      </c>
      <c r="B58" s="7">
        <v>44682</v>
      </c>
      <c r="C58" s="7" t="str">
        <f t="shared" si="0"/>
        <v>May</v>
      </c>
      <c r="D58" s="8" t="s">
        <v>98</v>
      </c>
      <c r="E58" s="8">
        <f>VLOOKUP(F58,Sheet2!$C$1:$F$34,4,0)</f>
        <v>10</v>
      </c>
      <c r="F58" s="8" t="s">
        <v>3</v>
      </c>
      <c r="G58" s="8">
        <f>VLOOKUP(H58,'warehouse location'!$A$1:$D$5,4,0)</f>
        <v>4</v>
      </c>
      <c r="H58" s="8" t="s">
        <v>36</v>
      </c>
      <c r="I58" s="8">
        <f>VLOOKUP(A58,Freight!$A$1:$D$57,4,0)</f>
        <v>1615</v>
      </c>
      <c r="J58" s="8">
        <f>VLOOKUP(A58,Freight!$A$1:$E$57,5,0)</f>
        <v>1.5</v>
      </c>
      <c r="K58" s="8" t="s">
        <v>60</v>
      </c>
      <c r="L58" s="8">
        <f>VLOOKUP(K58,Sheet1!$A$1:$B$19,2,0)</f>
        <v>50</v>
      </c>
      <c r="M58" s="8">
        <f>VLOOKUP(K58,Sheet1!$A$1:$C$19,3,0)</f>
        <v>10</v>
      </c>
      <c r="N58" s="8">
        <v>2880</v>
      </c>
      <c r="O58" s="8">
        <f t="shared" si="1"/>
        <v>144000</v>
      </c>
      <c r="P58" s="8">
        <f t="shared" si="2"/>
        <v>28800</v>
      </c>
      <c r="Q58" s="8">
        <f t="shared" si="3"/>
        <v>27185</v>
      </c>
    </row>
    <row r="59" spans="1:17" x14ac:dyDescent="0.3">
      <c r="A59" s="8" t="str">
        <f>F59&amp;H59</f>
        <v>NajafgarhDaryaganj</v>
      </c>
      <c r="B59" s="7">
        <v>44652</v>
      </c>
      <c r="C59" s="7" t="str">
        <f t="shared" si="0"/>
        <v>Apr</v>
      </c>
      <c r="D59" s="8" t="s">
        <v>149</v>
      </c>
      <c r="E59" s="8">
        <f>VLOOKUP(F59,Sheet2!$C$1:$F$34,4,0)</f>
        <v>30</v>
      </c>
      <c r="F59" s="8" t="s">
        <v>30</v>
      </c>
      <c r="G59" s="8">
        <f>VLOOKUP(H59,'warehouse location'!$A$1:$D$5,4,0)</f>
        <v>2</v>
      </c>
      <c r="H59" s="8" t="s">
        <v>34</v>
      </c>
      <c r="I59" s="8">
        <f>VLOOKUP(A59,Freight!$A$1:$D$57,4,0)</f>
        <v>1899</v>
      </c>
      <c r="J59" s="8">
        <f>VLOOKUP(A59,Freight!$A$1:$E$57,5,0)</f>
        <v>3</v>
      </c>
      <c r="K59" s="8" t="s">
        <v>54</v>
      </c>
      <c r="L59" s="8">
        <f>VLOOKUP(K59,Sheet1!$A$1:$B$19,2,0)</f>
        <v>50</v>
      </c>
      <c r="M59" s="8">
        <f>VLOOKUP(K59,Sheet1!$A$1:$C$19,3,0)</f>
        <v>10</v>
      </c>
      <c r="N59" s="8">
        <v>2803</v>
      </c>
      <c r="O59" s="8">
        <f t="shared" si="1"/>
        <v>140150</v>
      </c>
      <c r="P59" s="8">
        <f t="shared" si="2"/>
        <v>28030</v>
      </c>
      <c r="Q59" s="8">
        <f t="shared" si="3"/>
        <v>26131</v>
      </c>
    </row>
    <row r="60" spans="1:17" x14ac:dyDescent="0.3">
      <c r="A60" s="8" t="str">
        <f>F60&amp;H60</f>
        <v>NarelaShastri Nagar</v>
      </c>
      <c r="B60" s="7">
        <v>44743</v>
      </c>
      <c r="C60" s="7" t="str">
        <f t="shared" si="0"/>
        <v>Jul</v>
      </c>
      <c r="D60" s="8" t="s">
        <v>104</v>
      </c>
      <c r="E60" s="8">
        <f>VLOOKUP(F60,Sheet2!$C$1:$F$34,4,0)</f>
        <v>12</v>
      </c>
      <c r="F60" s="8" t="s">
        <v>18</v>
      </c>
      <c r="G60" s="8">
        <f>VLOOKUP(H60,'warehouse location'!$A$1:$D$5,4,0)</f>
        <v>4</v>
      </c>
      <c r="H60" s="8" t="s">
        <v>36</v>
      </c>
      <c r="I60" s="8">
        <f>VLOOKUP(A60,Freight!$A$1:$D$57,4,0)</f>
        <v>1981</v>
      </c>
      <c r="J60" s="8">
        <f>VLOOKUP(A60,Freight!$A$1:$E$57,5,0)</f>
        <v>1.5</v>
      </c>
      <c r="K60" s="8" t="s">
        <v>61</v>
      </c>
      <c r="L60" s="8">
        <f>VLOOKUP(K60,Sheet1!$A$1:$B$19,2,0)</f>
        <v>10</v>
      </c>
      <c r="M60" s="8">
        <f>VLOOKUP(K60,Sheet1!$A$1:$C$19,3,0)</f>
        <v>2</v>
      </c>
      <c r="N60" s="8">
        <v>2977</v>
      </c>
      <c r="O60" s="8">
        <f t="shared" si="1"/>
        <v>29770</v>
      </c>
      <c r="P60" s="8">
        <f t="shared" si="2"/>
        <v>5954</v>
      </c>
      <c r="Q60" s="8">
        <f t="shared" si="3"/>
        <v>3973</v>
      </c>
    </row>
    <row r="61" spans="1:17" x14ac:dyDescent="0.3">
      <c r="A61" s="8" t="str">
        <f>F61&amp;H61</f>
        <v>Saraswati ViharNand Nagri</v>
      </c>
      <c r="B61" s="7">
        <v>44593</v>
      </c>
      <c r="C61" s="7" t="str">
        <f t="shared" si="0"/>
        <v>Feb</v>
      </c>
      <c r="D61" s="8" t="s">
        <v>119</v>
      </c>
      <c r="E61" s="8">
        <f>VLOOKUP(F61,Sheet2!$C$1:$F$34,4,0)</f>
        <v>18</v>
      </c>
      <c r="F61" s="8" t="s">
        <v>22</v>
      </c>
      <c r="G61" s="8">
        <f>VLOOKUP(H61,'warehouse location'!$A$1:$D$5,4,0)</f>
        <v>1</v>
      </c>
      <c r="H61" s="8" t="s">
        <v>41</v>
      </c>
      <c r="I61" s="8">
        <f>VLOOKUP(A61,Freight!$A$1:$D$57,4,0)</f>
        <v>1718</v>
      </c>
      <c r="J61" s="8">
        <f>VLOOKUP(A61,Freight!$A$1:$E$57,5,0)</f>
        <v>3</v>
      </c>
      <c r="K61" s="8" t="s">
        <v>52</v>
      </c>
      <c r="L61" s="8">
        <f>VLOOKUP(K61,Sheet1!$A$1:$B$19,2,0)</f>
        <v>10</v>
      </c>
      <c r="M61" s="8">
        <f>VLOOKUP(K61,Sheet1!$A$1:$C$19,3,0)</f>
        <v>2</v>
      </c>
      <c r="N61" s="8">
        <v>2946</v>
      </c>
      <c r="O61" s="8">
        <f t="shared" si="1"/>
        <v>29460</v>
      </c>
      <c r="P61" s="8">
        <f t="shared" si="2"/>
        <v>5892</v>
      </c>
      <c r="Q61" s="8">
        <f t="shared" si="3"/>
        <v>4174</v>
      </c>
    </row>
    <row r="62" spans="1:17" x14ac:dyDescent="0.3">
      <c r="A62" s="8" t="str">
        <f>F62&amp;H62</f>
        <v>Karawal NagarShastri Nagar</v>
      </c>
      <c r="B62" s="7">
        <v>44896</v>
      </c>
      <c r="C62" s="7" t="str">
        <f t="shared" si="0"/>
        <v>Dec</v>
      </c>
      <c r="D62" s="8" t="s">
        <v>106</v>
      </c>
      <c r="E62" s="8">
        <f>VLOOKUP(F62,Sheet2!$C$1:$F$34,4,0)</f>
        <v>13</v>
      </c>
      <c r="F62" s="8" t="s">
        <v>4</v>
      </c>
      <c r="G62" s="8">
        <f>VLOOKUP(H62,'warehouse location'!$A$1:$D$5,4,0)</f>
        <v>4</v>
      </c>
      <c r="H62" s="8" t="s">
        <v>36</v>
      </c>
      <c r="I62" s="8">
        <f>VLOOKUP(A62,Freight!$A$1:$D$57,4,0)</f>
        <v>1793</v>
      </c>
      <c r="J62" s="8">
        <f>VLOOKUP(A62,Freight!$A$1:$E$57,5,0)</f>
        <v>4.5</v>
      </c>
      <c r="K62" s="8" t="s">
        <v>67</v>
      </c>
      <c r="L62" s="8">
        <f>VLOOKUP(K62,Sheet1!$A$1:$B$19,2,0)</f>
        <v>10</v>
      </c>
      <c r="M62" s="8">
        <f>VLOOKUP(K62,Sheet1!$A$1:$C$19,3,0)</f>
        <v>2</v>
      </c>
      <c r="N62" s="8">
        <v>2798</v>
      </c>
      <c r="O62" s="8">
        <f t="shared" si="1"/>
        <v>27980</v>
      </c>
      <c r="P62" s="8">
        <f t="shared" si="2"/>
        <v>5596</v>
      </c>
      <c r="Q62" s="8">
        <f t="shared" si="3"/>
        <v>3803</v>
      </c>
    </row>
    <row r="63" spans="1:17" x14ac:dyDescent="0.3">
      <c r="A63" s="8" t="str">
        <f>F63&amp;H63</f>
        <v>MehrauliNand Nagri</v>
      </c>
      <c r="B63" s="7">
        <v>44621</v>
      </c>
      <c r="C63" s="7" t="str">
        <f t="shared" si="0"/>
        <v>Mar</v>
      </c>
      <c r="D63" s="8" t="s">
        <v>131</v>
      </c>
      <c r="E63" s="8">
        <f>VLOOKUP(F63,Sheet2!$C$1:$F$34,4,0)</f>
        <v>23</v>
      </c>
      <c r="F63" s="8" t="s">
        <v>25</v>
      </c>
      <c r="G63" s="8">
        <f>VLOOKUP(H63,'warehouse location'!$A$1:$D$5,4,0)</f>
        <v>1</v>
      </c>
      <c r="H63" s="8" t="s">
        <v>41</v>
      </c>
      <c r="I63" s="8">
        <f>VLOOKUP(A63,Freight!$A$1:$D$57,4,0)</f>
        <v>1982</v>
      </c>
      <c r="J63" s="8">
        <f>VLOOKUP(A63,Freight!$A$1:$E$57,5,0)</f>
        <v>4.5</v>
      </c>
      <c r="K63" s="8" t="s">
        <v>64</v>
      </c>
      <c r="L63" s="8">
        <f>VLOOKUP(K63,Sheet1!$A$1:$B$19,2,0)</f>
        <v>10</v>
      </c>
      <c r="M63" s="8">
        <f>VLOOKUP(K63,Sheet1!$A$1:$C$19,3,0)</f>
        <v>2</v>
      </c>
      <c r="N63" s="8">
        <v>2501</v>
      </c>
      <c r="O63" s="8">
        <f t="shared" si="1"/>
        <v>25010</v>
      </c>
      <c r="P63" s="8">
        <f t="shared" si="2"/>
        <v>5002</v>
      </c>
      <c r="Q63" s="8">
        <f t="shared" si="3"/>
        <v>3020</v>
      </c>
    </row>
    <row r="64" spans="1:17" x14ac:dyDescent="0.3">
      <c r="A64" s="8" t="str">
        <f>F64&amp;H64</f>
        <v>Hauz KhasShastri Nagar</v>
      </c>
      <c r="B64" s="7">
        <v>44682</v>
      </c>
      <c r="C64" s="7" t="str">
        <f t="shared" si="0"/>
        <v>May</v>
      </c>
      <c r="D64" s="8" t="s">
        <v>129</v>
      </c>
      <c r="E64" s="8">
        <f>VLOOKUP(F64,Sheet2!$C$1:$F$34,4,0)</f>
        <v>22</v>
      </c>
      <c r="F64" s="8" t="s">
        <v>7</v>
      </c>
      <c r="G64" s="8">
        <f>VLOOKUP(H64,'warehouse location'!$A$1:$D$5,4,0)</f>
        <v>4</v>
      </c>
      <c r="H64" s="8" t="s">
        <v>36</v>
      </c>
      <c r="I64" s="8">
        <f>VLOOKUP(A64,Freight!$A$1:$D$57,4,0)</f>
        <v>1882</v>
      </c>
      <c r="J64" s="8">
        <f>VLOOKUP(A64,Freight!$A$1:$E$57,5,0)</f>
        <v>4.5</v>
      </c>
      <c r="K64" s="8" t="s">
        <v>64</v>
      </c>
      <c r="L64" s="8">
        <f>VLOOKUP(K64,Sheet1!$A$1:$B$19,2,0)</f>
        <v>10</v>
      </c>
      <c r="M64" s="8">
        <f>VLOOKUP(K64,Sheet1!$A$1:$C$19,3,0)</f>
        <v>2</v>
      </c>
      <c r="N64" s="8">
        <v>2919</v>
      </c>
      <c r="O64" s="8">
        <f t="shared" si="1"/>
        <v>29190</v>
      </c>
      <c r="P64" s="8">
        <f t="shared" si="2"/>
        <v>5838</v>
      </c>
      <c r="Q64" s="8">
        <f t="shared" si="3"/>
        <v>3956</v>
      </c>
    </row>
    <row r="65" spans="1:17" x14ac:dyDescent="0.3">
      <c r="A65" s="8" t="str">
        <f>F65&amp;H65</f>
        <v>MehrauliNand Nagri</v>
      </c>
      <c r="B65" s="7">
        <v>44774</v>
      </c>
      <c r="C65" s="7" t="str">
        <f t="shared" si="0"/>
        <v>Aug</v>
      </c>
      <c r="D65" s="8" t="s">
        <v>134</v>
      </c>
      <c r="E65" s="8">
        <f>VLOOKUP(F65,Sheet2!$C$1:$F$34,4,0)</f>
        <v>23</v>
      </c>
      <c r="F65" s="8" t="s">
        <v>25</v>
      </c>
      <c r="G65" s="8">
        <f>VLOOKUP(H65,'warehouse location'!$A$1:$D$5,4,0)</f>
        <v>1</v>
      </c>
      <c r="H65" s="8" t="s">
        <v>41</v>
      </c>
      <c r="I65" s="8">
        <f>VLOOKUP(A65,Freight!$A$1:$D$57,4,0)</f>
        <v>1982</v>
      </c>
      <c r="J65" s="8">
        <f>VLOOKUP(A65,Freight!$A$1:$E$57,5,0)</f>
        <v>4.5</v>
      </c>
      <c r="K65" s="8" t="s">
        <v>60</v>
      </c>
      <c r="L65" s="8">
        <f>VLOOKUP(K65,Sheet1!$A$1:$B$19,2,0)</f>
        <v>50</v>
      </c>
      <c r="M65" s="8">
        <f>VLOOKUP(K65,Sheet1!$A$1:$C$19,3,0)</f>
        <v>10</v>
      </c>
      <c r="N65" s="8">
        <v>2638</v>
      </c>
      <c r="O65" s="8">
        <f t="shared" si="1"/>
        <v>131900</v>
      </c>
      <c r="P65" s="8">
        <f t="shared" si="2"/>
        <v>26380</v>
      </c>
      <c r="Q65" s="8">
        <f t="shared" si="3"/>
        <v>24398</v>
      </c>
    </row>
    <row r="66" spans="1:17" x14ac:dyDescent="0.3">
      <c r="A66" s="8" t="str">
        <f>F66&amp;H66</f>
        <v>Saraswati ViharDaryaganj</v>
      </c>
      <c r="B66" s="7">
        <v>44774</v>
      </c>
      <c r="C66" s="7" t="str">
        <f t="shared" si="0"/>
        <v>Aug</v>
      </c>
      <c r="D66" s="8" t="s">
        <v>117</v>
      </c>
      <c r="E66" s="8">
        <f>VLOOKUP(F66,Sheet2!$C$1:$F$34,4,0)</f>
        <v>18</v>
      </c>
      <c r="F66" s="8" t="s">
        <v>22</v>
      </c>
      <c r="G66" s="8">
        <f>VLOOKUP(H66,'warehouse location'!$A$1:$D$5,4,0)</f>
        <v>2</v>
      </c>
      <c r="H66" s="8" t="s">
        <v>34</v>
      </c>
      <c r="I66" s="8">
        <f>VLOOKUP(A66,Freight!$A$1:$D$57,4,0)</f>
        <v>1776</v>
      </c>
      <c r="J66" s="8">
        <f>VLOOKUP(A66,Freight!$A$1:$E$57,5,0)</f>
        <v>4.5</v>
      </c>
      <c r="K66" s="8" t="s">
        <v>63</v>
      </c>
      <c r="L66" s="8">
        <f>VLOOKUP(K66,Sheet1!$A$1:$B$19,2,0)</f>
        <v>10</v>
      </c>
      <c r="M66" s="8">
        <f>VLOOKUP(K66,Sheet1!$A$1:$C$19,3,0)</f>
        <v>2</v>
      </c>
      <c r="N66" s="8">
        <v>2519</v>
      </c>
      <c r="O66" s="8">
        <f t="shared" si="1"/>
        <v>25190</v>
      </c>
      <c r="P66" s="8">
        <f t="shared" si="2"/>
        <v>5038</v>
      </c>
      <c r="Q66" s="8">
        <f t="shared" si="3"/>
        <v>3262</v>
      </c>
    </row>
    <row r="67" spans="1:17" x14ac:dyDescent="0.3">
      <c r="A67" s="8" t="str">
        <f>F67&amp;H67</f>
        <v>Punjabi BaghDaryaganj</v>
      </c>
      <c r="B67" s="7">
        <v>44682</v>
      </c>
      <c r="C67" s="7" t="str">
        <f t="shared" ref="C67:C130" si="4">TEXT(B67,"mmm")</f>
        <v>May</v>
      </c>
      <c r="D67" s="8" t="s">
        <v>158</v>
      </c>
      <c r="E67" s="8">
        <f>VLOOKUP(F67,Sheet2!$C$1:$F$34,4,0)</f>
        <v>32</v>
      </c>
      <c r="F67" s="8" t="s">
        <v>31</v>
      </c>
      <c r="G67" s="8">
        <f>VLOOKUP(H67,'warehouse location'!$A$1:$D$5,4,0)</f>
        <v>2</v>
      </c>
      <c r="H67" s="8" t="s">
        <v>34</v>
      </c>
      <c r="I67" s="8">
        <f>VLOOKUP(A67,Freight!$A$1:$D$57,4,0)</f>
        <v>1535</v>
      </c>
      <c r="J67" s="8">
        <f>VLOOKUP(A67,Freight!$A$1:$E$57,5,0)</f>
        <v>3</v>
      </c>
      <c r="K67" s="8" t="s">
        <v>65</v>
      </c>
      <c r="L67" s="8">
        <f>VLOOKUP(K67,Sheet1!$A$1:$B$19,2,0)</f>
        <v>100</v>
      </c>
      <c r="M67" s="8">
        <f>VLOOKUP(K67,Sheet1!$A$1:$C$19,3,0)</f>
        <v>20</v>
      </c>
      <c r="N67" s="8">
        <v>2909</v>
      </c>
      <c r="O67" s="8">
        <f t="shared" ref="O67:O130" si="5">N67*L67</f>
        <v>290900</v>
      </c>
      <c r="P67" s="8">
        <f t="shared" ref="P67:P130" si="6">N67*M67</f>
        <v>58180</v>
      </c>
      <c r="Q67" s="8">
        <f t="shared" ref="Q67:Q130" si="7">P67-I67</f>
        <v>56645</v>
      </c>
    </row>
    <row r="68" spans="1:17" x14ac:dyDescent="0.3">
      <c r="A68" s="8" t="str">
        <f>F68&amp;H68</f>
        <v>Vivek ViharDaryaganj</v>
      </c>
      <c r="B68" s="7">
        <v>44682</v>
      </c>
      <c r="C68" s="7" t="str">
        <f t="shared" si="4"/>
        <v>May</v>
      </c>
      <c r="D68" s="8" t="s">
        <v>126</v>
      </c>
      <c r="E68" s="8">
        <f>VLOOKUP(F68,Sheet2!$C$1:$F$34,4,0)</f>
        <v>21</v>
      </c>
      <c r="F68" s="8" t="s">
        <v>24</v>
      </c>
      <c r="G68" s="8">
        <f>VLOOKUP(H68,'warehouse location'!$A$1:$D$5,4,0)</f>
        <v>2</v>
      </c>
      <c r="H68" s="8" t="s">
        <v>34</v>
      </c>
      <c r="I68" s="8">
        <f>VLOOKUP(A68,Freight!$A$1:$D$57,4,0)</f>
        <v>1677</v>
      </c>
      <c r="J68" s="8">
        <f>VLOOKUP(A68,Freight!$A$1:$E$57,5,0)</f>
        <v>1.5</v>
      </c>
      <c r="K68" s="8" t="s">
        <v>65</v>
      </c>
      <c r="L68" s="8">
        <f>VLOOKUP(K68,Sheet1!$A$1:$B$19,2,0)</f>
        <v>100</v>
      </c>
      <c r="M68" s="8">
        <f>VLOOKUP(K68,Sheet1!$A$1:$C$19,3,0)</f>
        <v>20</v>
      </c>
      <c r="N68" s="8">
        <v>2704</v>
      </c>
      <c r="O68" s="8">
        <f t="shared" si="5"/>
        <v>270400</v>
      </c>
      <c r="P68" s="8">
        <f t="shared" si="6"/>
        <v>54080</v>
      </c>
      <c r="Q68" s="8">
        <f t="shared" si="7"/>
        <v>52403</v>
      </c>
    </row>
    <row r="69" spans="1:17" x14ac:dyDescent="0.3">
      <c r="A69" s="8" t="str">
        <f>F69&amp;H69</f>
        <v>Defence ColonyNand Nagri</v>
      </c>
      <c r="B69" s="7">
        <v>44652</v>
      </c>
      <c r="C69" s="7" t="str">
        <f t="shared" si="4"/>
        <v>Apr</v>
      </c>
      <c r="D69" s="8" t="s">
        <v>140</v>
      </c>
      <c r="E69" s="8">
        <f>VLOOKUP(F69,Sheet2!$C$1:$F$34,4,0)</f>
        <v>25</v>
      </c>
      <c r="F69" s="8" t="s">
        <v>8</v>
      </c>
      <c r="G69" s="8">
        <f>VLOOKUP(H69,'warehouse location'!$A$1:$D$5,4,0)</f>
        <v>1</v>
      </c>
      <c r="H69" s="8" t="s">
        <v>41</v>
      </c>
      <c r="I69" s="8">
        <f>VLOOKUP(A69,Freight!$A$1:$D$57,4,0)</f>
        <v>1897</v>
      </c>
      <c r="J69" s="8">
        <f>VLOOKUP(A69,Freight!$A$1:$E$57,5,0)</f>
        <v>3</v>
      </c>
      <c r="K69" s="8" t="s">
        <v>59</v>
      </c>
      <c r="L69" s="8">
        <f>VLOOKUP(K69,Sheet1!$A$1:$B$19,2,0)</f>
        <v>10</v>
      </c>
      <c r="M69" s="8">
        <f>VLOOKUP(K69,Sheet1!$A$1:$C$19,3,0)</f>
        <v>2</v>
      </c>
      <c r="N69" s="8">
        <v>2971</v>
      </c>
      <c r="O69" s="8">
        <f t="shared" si="5"/>
        <v>29710</v>
      </c>
      <c r="P69" s="8">
        <f t="shared" si="6"/>
        <v>5942</v>
      </c>
      <c r="Q69" s="8">
        <f t="shared" si="7"/>
        <v>4045</v>
      </c>
    </row>
    <row r="70" spans="1:17" x14ac:dyDescent="0.3">
      <c r="A70" s="8" t="str">
        <f>F70&amp;H70</f>
        <v>MehrauliNand Nagri</v>
      </c>
      <c r="B70" s="7">
        <v>44652</v>
      </c>
      <c r="C70" s="7" t="str">
        <f t="shared" si="4"/>
        <v>Apr</v>
      </c>
      <c r="D70" s="8" t="s">
        <v>134</v>
      </c>
      <c r="E70" s="8">
        <f>VLOOKUP(F70,Sheet2!$C$1:$F$34,4,0)</f>
        <v>23</v>
      </c>
      <c r="F70" s="8" t="s">
        <v>25</v>
      </c>
      <c r="G70" s="8">
        <f>VLOOKUP(H70,'warehouse location'!$A$1:$D$5,4,0)</f>
        <v>1</v>
      </c>
      <c r="H70" s="8" t="s">
        <v>41</v>
      </c>
      <c r="I70" s="8">
        <f>VLOOKUP(A70,Freight!$A$1:$D$57,4,0)</f>
        <v>1982</v>
      </c>
      <c r="J70" s="8">
        <f>VLOOKUP(A70,Freight!$A$1:$E$57,5,0)</f>
        <v>4.5</v>
      </c>
      <c r="K70" s="8" t="s">
        <v>58</v>
      </c>
      <c r="L70" s="8">
        <f>VLOOKUP(K70,Sheet1!$A$1:$B$19,2,0)</f>
        <v>10</v>
      </c>
      <c r="M70" s="8">
        <f>VLOOKUP(K70,Sheet1!$A$1:$C$19,3,0)</f>
        <v>2</v>
      </c>
      <c r="N70" s="8">
        <v>2601</v>
      </c>
      <c r="O70" s="8">
        <f t="shared" si="5"/>
        <v>26010</v>
      </c>
      <c r="P70" s="8">
        <f t="shared" si="6"/>
        <v>5202</v>
      </c>
      <c r="Q70" s="8">
        <f t="shared" si="7"/>
        <v>3220</v>
      </c>
    </row>
    <row r="71" spans="1:17" x14ac:dyDescent="0.3">
      <c r="A71" s="8" t="str">
        <f>F71&amp;H71</f>
        <v>ShahdaraNand Nagri</v>
      </c>
      <c r="B71" s="7">
        <v>44593</v>
      </c>
      <c r="C71" s="7" t="str">
        <f t="shared" si="4"/>
        <v>Feb</v>
      </c>
      <c r="D71" s="8" t="s">
        <v>121</v>
      </c>
      <c r="E71" s="8">
        <f>VLOOKUP(F71,Sheet2!$C$1:$F$34,4,0)</f>
        <v>20</v>
      </c>
      <c r="F71" s="8" t="s">
        <v>23</v>
      </c>
      <c r="G71" s="8">
        <f>VLOOKUP(H71,'warehouse location'!$A$1:$D$5,4,0)</f>
        <v>1</v>
      </c>
      <c r="H71" s="8" t="s">
        <v>41</v>
      </c>
      <c r="I71" s="8">
        <f>VLOOKUP(A71,Freight!$A$1:$D$57,4,0)</f>
        <v>1714</v>
      </c>
      <c r="J71" s="8">
        <f>VLOOKUP(A71,Freight!$A$1:$E$57,5,0)</f>
        <v>3</v>
      </c>
      <c r="K71" s="8" t="s">
        <v>59</v>
      </c>
      <c r="L71" s="8">
        <f>VLOOKUP(K71,Sheet1!$A$1:$B$19,2,0)</f>
        <v>10</v>
      </c>
      <c r="M71" s="8">
        <f>VLOOKUP(K71,Sheet1!$A$1:$C$19,3,0)</f>
        <v>2</v>
      </c>
      <c r="N71" s="8">
        <v>2731</v>
      </c>
      <c r="O71" s="8">
        <f t="shared" si="5"/>
        <v>27310</v>
      </c>
      <c r="P71" s="8">
        <f t="shared" si="6"/>
        <v>5462</v>
      </c>
      <c r="Q71" s="8">
        <f t="shared" si="7"/>
        <v>3748</v>
      </c>
    </row>
    <row r="72" spans="1:17" x14ac:dyDescent="0.3">
      <c r="A72" s="8" t="str">
        <f>F72&amp;H72</f>
        <v>NajafgarhDaryaganj</v>
      </c>
      <c r="B72" s="7">
        <v>44682</v>
      </c>
      <c r="C72" s="7" t="str">
        <f t="shared" si="4"/>
        <v>May</v>
      </c>
      <c r="D72" s="8" t="s">
        <v>149</v>
      </c>
      <c r="E72" s="8">
        <f>VLOOKUP(F72,Sheet2!$C$1:$F$34,4,0)</f>
        <v>30</v>
      </c>
      <c r="F72" s="8" t="s">
        <v>30</v>
      </c>
      <c r="G72" s="8">
        <f>VLOOKUP(H72,'warehouse location'!$A$1:$D$5,4,0)</f>
        <v>2</v>
      </c>
      <c r="H72" s="8" t="s">
        <v>34</v>
      </c>
      <c r="I72" s="8">
        <f>VLOOKUP(A72,Freight!$A$1:$D$57,4,0)</f>
        <v>1899</v>
      </c>
      <c r="J72" s="8">
        <f>VLOOKUP(A72,Freight!$A$1:$E$57,5,0)</f>
        <v>3</v>
      </c>
      <c r="K72" s="8" t="s">
        <v>55</v>
      </c>
      <c r="L72" s="8">
        <f>VLOOKUP(K72,Sheet1!$A$1:$B$19,2,0)</f>
        <v>40</v>
      </c>
      <c r="M72" s="8">
        <f>VLOOKUP(K72,Sheet1!$A$1:$C$19,3,0)</f>
        <v>5</v>
      </c>
      <c r="N72" s="8">
        <v>2703</v>
      </c>
      <c r="O72" s="8">
        <f t="shared" si="5"/>
        <v>108120</v>
      </c>
      <c r="P72" s="8">
        <f t="shared" si="6"/>
        <v>13515</v>
      </c>
      <c r="Q72" s="8">
        <f t="shared" si="7"/>
        <v>11616</v>
      </c>
    </row>
    <row r="73" spans="1:17" x14ac:dyDescent="0.3">
      <c r="A73" s="8" t="str">
        <f>F73&amp;H73</f>
        <v>Preet ViharKapashera</v>
      </c>
      <c r="B73" s="7">
        <v>44835</v>
      </c>
      <c r="C73" s="7" t="str">
        <f t="shared" si="4"/>
        <v>Oct</v>
      </c>
      <c r="D73" s="8" t="s">
        <v>93</v>
      </c>
      <c r="E73" s="8">
        <f>VLOOKUP(F73,Sheet2!$C$1:$F$34,4,0)</f>
        <v>6</v>
      </c>
      <c r="F73" s="8" t="s">
        <v>14</v>
      </c>
      <c r="G73" s="8">
        <f>VLOOKUP(H73,'warehouse location'!$A$1:$D$5,4,0)</f>
        <v>3</v>
      </c>
      <c r="H73" s="8" t="s">
        <v>29</v>
      </c>
      <c r="I73" s="8">
        <f>VLOOKUP(A73,Freight!$A$1:$D$57,4,0)</f>
        <v>1891</v>
      </c>
      <c r="J73" s="8">
        <f>VLOOKUP(A73,Freight!$A$1:$E$57,5,0)</f>
        <v>4.5</v>
      </c>
      <c r="K73" s="8" t="s">
        <v>58</v>
      </c>
      <c r="L73" s="8">
        <f>VLOOKUP(K73,Sheet1!$A$1:$B$19,2,0)</f>
        <v>10</v>
      </c>
      <c r="M73" s="8">
        <f>VLOOKUP(K73,Sheet1!$A$1:$C$19,3,0)</f>
        <v>2</v>
      </c>
      <c r="N73" s="8">
        <v>2631</v>
      </c>
      <c r="O73" s="8">
        <f t="shared" si="5"/>
        <v>26310</v>
      </c>
      <c r="P73" s="8">
        <f t="shared" si="6"/>
        <v>5262</v>
      </c>
      <c r="Q73" s="8">
        <f t="shared" si="7"/>
        <v>3371</v>
      </c>
    </row>
    <row r="74" spans="1:17" x14ac:dyDescent="0.3">
      <c r="A74" s="8" t="str">
        <f>F74&amp;H74</f>
        <v>Preet ViharKapashera</v>
      </c>
      <c r="B74" s="7">
        <v>44774</v>
      </c>
      <c r="C74" s="7" t="str">
        <f t="shared" si="4"/>
        <v>Aug</v>
      </c>
      <c r="D74" s="8" t="s">
        <v>93</v>
      </c>
      <c r="E74" s="8">
        <f>VLOOKUP(F74,Sheet2!$C$1:$F$34,4,0)</f>
        <v>6</v>
      </c>
      <c r="F74" s="8" t="s">
        <v>14</v>
      </c>
      <c r="G74" s="8">
        <f>VLOOKUP(H74,'warehouse location'!$A$1:$D$5,4,0)</f>
        <v>3</v>
      </c>
      <c r="H74" s="8" t="s">
        <v>29</v>
      </c>
      <c r="I74" s="8">
        <f>VLOOKUP(A74,Freight!$A$1:$D$57,4,0)</f>
        <v>1891</v>
      </c>
      <c r="J74" s="8">
        <f>VLOOKUP(A74,Freight!$A$1:$E$57,5,0)</f>
        <v>4.5</v>
      </c>
      <c r="K74" s="8" t="s">
        <v>55</v>
      </c>
      <c r="L74" s="8">
        <f>VLOOKUP(K74,Sheet1!$A$1:$B$19,2,0)</f>
        <v>40</v>
      </c>
      <c r="M74" s="8">
        <f>VLOOKUP(K74,Sheet1!$A$1:$C$19,3,0)</f>
        <v>5</v>
      </c>
      <c r="N74" s="8">
        <v>2564</v>
      </c>
      <c r="O74" s="8">
        <f t="shared" si="5"/>
        <v>102560</v>
      </c>
      <c r="P74" s="8">
        <f t="shared" si="6"/>
        <v>12820</v>
      </c>
      <c r="Q74" s="8">
        <f t="shared" si="7"/>
        <v>10929</v>
      </c>
    </row>
    <row r="75" spans="1:17" x14ac:dyDescent="0.3">
      <c r="A75" s="8" t="str">
        <f>F75&amp;H75</f>
        <v>ChanakyapuriKapashera</v>
      </c>
      <c r="B75" s="7">
        <v>44621</v>
      </c>
      <c r="C75" s="7" t="str">
        <f t="shared" si="4"/>
        <v>Mar</v>
      </c>
      <c r="D75" s="8" t="s">
        <v>95</v>
      </c>
      <c r="E75" s="8">
        <f>VLOOKUP(F75,Sheet2!$C$1:$F$34,4,0)</f>
        <v>7</v>
      </c>
      <c r="F75" s="8" t="s">
        <v>2</v>
      </c>
      <c r="G75" s="8">
        <f>VLOOKUP(H75,'warehouse location'!$A$1:$D$5,4,0)</f>
        <v>3</v>
      </c>
      <c r="H75" s="8" t="s">
        <v>29</v>
      </c>
      <c r="I75" s="8">
        <f>VLOOKUP(A75,Freight!$A$1:$D$57,4,0)</f>
        <v>1758</v>
      </c>
      <c r="J75" s="8">
        <f>VLOOKUP(A75,Freight!$A$1:$E$57,5,0)</f>
        <v>1.5</v>
      </c>
      <c r="K75" s="8" t="s">
        <v>62</v>
      </c>
      <c r="L75" s="8">
        <f>VLOOKUP(K75,Sheet1!$A$1:$B$19,2,0)</f>
        <v>10</v>
      </c>
      <c r="M75" s="8">
        <f>VLOOKUP(K75,Sheet1!$A$1:$C$19,3,0)</f>
        <v>2</v>
      </c>
      <c r="N75" s="8">
        <v>2997</v>
      </c>
      <c r="O75" s="8">
        <f t="shared" si="5"/>
        <v>29970</v>
      </c>
      <c r="P75" s="8">
        <f t="shared" si="6"/>
        <v>5994</v>
      </c>
      <c r="Q75" s="8">
        <f t="shared" si="7"/>
        <v>4236</v>
      </c>
    </row>
    <row r="76" spans="1:17" x14ac:dyDescent="0.3">
      <c r="A76" s="8" t="str">
        <f>F76&amp;H76</f>
        <v>Model TownNand Nagri</v>
      </c>
      <c r="B76" s="7">
        <v>44593</v>
      </c>
      <c r="C76" s="7" t="str">
        <f t="shared" si="4"/>
        <v>Feb</v>
      </c>
      <c r="D76" s="8" t="s">
        <v>102</v>
      </c>
      <c r="E76" s="8">
        <f>VLOOKUP(F76,Sheet2!$C$1:$F$34,4,0)</f>
        <v>11</v>
      </c>
      <c r="F76" s="8" t="s">
        <v>17</v>
      </c>
      <c r="G76" s="8">
        <f>VLOOKUP(H76,'warehouse location'!$A$1:$D$5,4,0)</f>
        <v>1</v>
      </c>
      <c r="H76" s="8" t="s">
        <v>41</v>
      </c>
      <c r="I76" s="8">
        <f>VLOOKUP(A76,Freight!$A$1:$D$57,4,0)</f>
        <v>1570</v>
      </c>
      <c r="J76" s="8">
        <f>VLOOKUP(A76,Freight!$A$1:$E$57,5,0)</f>
        <v>3</v>
      </c>
      <c r="K76" s="8" t="s">
        <v>64</v>
      </c>
      <c r="L76" s="8">
        <f>VLOOKUP(K76,Sheet1!$A$1:$B$19,2,0)</f>
        <v>10</v>
      </c>
      <c r="M76" s="8">
        <f>VLOOKUP(K76,Sheet1!$A$1:$C$19,3,0)</f>
        <v>2</v>
      </c>
      <c r="N76" s="8">
        <v>2566</v>
      </c>
      <c r="O76" s="8">
        <f t="shared" si="5"/>
        <v>25660</v>
      </c>
      <c r="P76" s="8">
        <f t="shared" si="6"/>
        <v>5132</v>
      </c>
      <c r="Q76" s="8">
        <f t="shared" si="7"/>
        <v>3562</v>
      </c>
    </row>
    <row r="77" spans="1:17" x14ac:dyDescent="0.3">
      <c r="A77" s="8" t="str">
        <f>F77&amp;H77</f>
        <v>Model TownShastri Nagar</v>
      </c>
      <c r="B77" s="7">
        <v>44896</v>
      </c>
      <c r="C77" s="7" t="str">
        <f t="shared" si="4"/>
        <v>Dec</v>
      </c>
      <c r="D77" s="8" t="s">
        <v>101</v>
      </c>
      <c r="E77" s="8">
        <f>VLOOKUP(F77,Sheet2!$C$1:$F$34,4,0)</f>
        <v>11</v>
      </c>
      <c r="F77" s="8" t="s">
        <v>17</v>
      </c>
      <c r="G77" s="8">
        <f>VLOOKUP(H77,'warehouse location'!$A$1:$D$5,4,0)</f>
        <v>4</v>
      </c>
      <c r="H77" s="8" t="s">
        <v>36</v>
      </c>
      <c r="I77" s="8">
        <f>VLOOKUP(A77,Freight!$A$1:$D$57,4,0)</f>
        <v>1608</v>
      </c>
      <c r="J77" s="8">
        <f>VLOOKUP(A77,Freight!$A$1:$E$57,5,0)</f>
        <v>4.5</v>
      </c>
      <c r="K77" s="8" t="s">
        <v>67</v>
      </c>
      <c r="L77" s="8">
        <f>VLOOKUP(K77,Sheet1!$A$1:$B$19,2,0)</f>
        <v>10</v>
      </c>
      <c r="M77" s="8">
        <f>VLOOKUP(K77,Sheet1!$A$1:$C$19,3,0)</f>
        <v>2</v>
      </c>
      <c r="N77" s="8">
        <v>2935</v>
      </c>
      <c r="O77" s="8">
        <f t="shared" si="5"/>
        <v>29350</v>
      </c>
      <c r="P77" s="8">
        <f t="shared" si="6"/>
        <v>5870</v>
      </c>
      <c r="Q77" s="8">
        <f t="shared" si="7"/>
        <v>4262</v>
      </c>
    </row>
    <row r="78" spans="1:17" x14ac:dyDescent="0.3">
      <c r="A78" s="8" t="str">
        <f>F78&amp;H78</f>
        <v>SeemapuriNand Nagri</v>
      </c>
      <c r="B78" s="7">
        <v>44593</v>
      </c>
      <c r="C78" s="7" t="str">
        <f t="shared" si="4"/>
        <v>Feb</v>
      </c>
      <c r="D78" s="8" t="s">
        <v>120</v>
      </c>
      <c r="E78" s="8">
        <f>VLOOKUP(F78,Sheet2!$C$1:$F$34,4,0)</f>
        <v>19</v>
      </c>
      <c r="F78" s="8" t="s">
        <v>6</v>
      </c>
      <c r="G78" s="8">
        <f>VLOOKUP(H78,'warehouse location'!$A$1:$D$5,4,0)</f>
        <v>1</v>
      </c>
      <c r="H78" s="8" t="s">
        <v>41</v>
      </c>
      <c r="I78" s="8">
        <f>VLOOKUP(A78,Freight!$A$1:$D$57,4,0)</f>
        <v>1694</v>
      </c>
      <c r="J78" s="8">
        <f>VLOOKUP(A78,Freight!$A$1:$E$57,5,0)</f>
        <v>4.5</v>
      </c>
      <c r="K78" s="8" t="s">
        <v>67</v>
      </c>
      <c r="L78" s="8">
        <f>VLOOKUP(K78,Sheet1!$A$1:$B$19,2,0)</f>
        <v>10</v>
      </c>
      <c r="M78" s="8">
        <f>VLOOKUP(K78,Sheet1!$A$1:$C$19,3,0)</f>
        <v>2</v>
      </c>
      <c r="N78" s="8">
        <v>2981</v>
      </c>
      <c r="O78" s="8">
        <f t="shared" si="5"/>
        <v>29810</v>
      </c>
      <c r="P78" s="8">
        <f t="shared" si="6"/>
        <v>5962</v>
      </c>
      <c r="Q78" s="8">
        <f t="shared" si="7"/>
        <v>4268</v>
      </c>
    </row>
    <row r="79" spans="1:17" x14ac:dyDescent="0.3">
      <c r="A79" s="8" t="str">
        <f>F79&amp;H79</f>
        <v>RohiniShastri Nagar</v>
      </c>
      <c r="B79" s="7">
        <v>44713</v>
      </c>
      <c r="C79" s="7" t="str">
        <f t="shared" si="4"/>
        <v>Jun</v>
      </c>
      <c r="D79" s="8" t="s">
        <v>114</v>
      </c>
      <c r="E79" s="8">
        <f>VLOOKUP(F79,Sheet2!$C$1:$F$34,4,0)</f>
        <v>17</v>
      </c>
      <c r="F79" s="8" t="s">
        <v>21</v>
      </c>
      <c r="G79" s="8">
        <f>VLOOKUP(H79,'warehouse location'!$A$1:$D$5,4,0)</f>
        <v>4</v>
      </c>
      <c r="H79" s="8" t="s">
        <v>36</v>
      </c>
      <c r="I79" s="8">
        <f>VLOOKUP(A79,Freight!$A$1:$D$57,4,0)</f>
        <v>1673</v>
      </c>
      <c r="J79" s="8">
        <f>VLOOKUP(A79,Freight!$A$1:$E$57,5,0)</f>
        <v>3</v>
      </c>
      <c r="K79" s="8" t="s">
        <v>64</v>
      </c>
      <c r="L79" s="8">
        <f>VLOOKUP(K79,Sheet1!$A$1:$B$19,2,0)</f>
        <v>10</v>
      </c>
      <c r="M79" s="8">
        <f>VLOOKUP(K79,Sheet1!$A$1:$C$19,3,0)</f>
        <v>2</v>
      </c>
      <c r="N79" s="8">
        <v>2531</v>
      </c>
      <c r="O79" s="8">
        <f t="shared" si="5"/>
        <v>25310</v>
      </c>
      <c r="P79" s="8">
        <f t="shared" si="6"/>
        <v>5062</v>
      </c>
      <c r="Q79" s="8">
        <f t="shared" si="7"/>
        <v>3389</v>
      </c>
    </row>
    <row r="80" spans="1:17" x14ac:dyDescent="0.3">
      <c r="A80" s="8" t="str">
        <f>F80&amp;H80</f>
        <v>Gandhi NagarDaryaganj</v>
      </c>
      <c r="B80" s="7">
        <v>44652</v>
      </c>
      <c r="C80" s="7" t="str">
        <f t="shared" si="4"/>
        <v>Apr</v>
      </c>
      <c r="D80" s="8" t="s">
        <v>85</v>
      </c>
      <c r="E80" s="8">
        <f>VLOOKUP(F80,Sheet2!$C$1:$F$34,4,0)</f>
        <v>4</v>
      </c>
      <c r="F80" s="8" t="s">
        <v>1</v>
      </c>
      <c r="G80" s="8">
        <f>VLOOKUP(H80,'warehouse location'!$A$1:$D$5,4,0)</f>
        <v>2</v>
      </c>
      <c r="H80" s="8" t="s">
        <v>34</v>
      </c>
      <c r="I80" s="8">
        <f>VLOOKUP(A80,Freight!$A$1:$D$57,4,0)</f>
        <v>1958</v>
      </c>
      <c r="J80" s="8">
        <f>VLOOKUP(A80,Freight!$A$1:$E$57,5,0)</f>
        <v>1.5</v>
      </c>
      <c r="K80" s="8" t="s">
        <v>67</v>
      </c>
      <c r="L80" s="8">
        <f>VLOOKUP(K80,Sheet1!$A$1:$B$19,2,0)</f>
        <v>10</v>
      </c>
      <c r="M80" s="8">
        <f>VLOOKUP(K80,Sheet1!$A$1:$C$19,3,0)</f>
        <v>2</v>
      </c>
      <c r="N80" s="8">
        <v>2730</v>
      </c>
      <c r="O80" s="8">
        <f t="shared" si="5"/>
        <v>27300</v>
      </c>
      <c r="P80" s="8">
        <f t="shared" si="6"/>
        <v>5460</v>
      </c>
      <c r="Q80" s="8">
        <f t="shared" si="7"/>
        <v>3502</v>
      </c>
    </row>
    <row r="81" spans="1:17" x14ac:dyDescent="0.3">
      <c r="A81" s="8" t="str">
        <f>F81&amp;H81</f>
        <v>Hauz KhasShastri Nagar</v>
      </c>
      <c r="B81" s="7">
        <v>44682</v>
      </c>
      <c r="C81" s="7" t="str">
        <f t="shared" si="4"/>
        <v>May</v>
      </c>
      <c r="D81" s="8" t="s">
        <v>129</v>
      </c>
      <c r="E81" s="8">
        <f>VLOOKUP(F81,Sheet2!$C$1:$F$34,4,0)</f>
        <v>22</v>
      </c>
      <c r="F81" s="8" t="s">
        <v>7</v>
      </c>
      <c r="G81" s="8">
        <f>VLOOKUP(H81,'warehouse location'!$A$1:$D$5,4,0)</f>
        <v>4</v>
      </c>
      <c r="H81" s="8" t="s">
        <v>36</v>
      </c>
      <c r="I81" s="8">
        <f>VLOOKUP(A81,Freight!$A$1:$D$57,4,0)</f>
        <v>1882</v>
      </c>
      <c r="J81" s="8">
        <f>VLOOKUP(A81,Freight!$A$1:$E$57,5,0)</f>
        <v>4.5</v>
      </c>
      <c r="K81" s="8" t="s">
        <v>67</v>
      </c>
      <c r="L81" s="8">
        <f>VLOOKUP(K81,Sheet1!$A$1:$B$19,2,0)</f>
        <v>10</v>
      </c>
      <c r="M81" s="8">
        <f>VLOOKUP(K81,Sheet1!$A$1:$C$19,3,0)</f>
        <v>2</v>
      </c>
      <c r="N81" s="8">
        <v>2904</v>
      </c>
      <c r="O81" s="8">
        <f t="shared" si="5"/>
        <v>29040</v>
      </c>
      <c r="P81" s="8">
        <f t="shared" si="6"/>
        <v>5808</v>
      </c>
      <c r="Q81" s="8">
        <f t="shared" si="7"/>
        <v>3926</v>
      </c>
    </row>
    <row r="82" spans="1:17" x14ac:dyDescent="0.3">
      <c r="A82" s="8" t="str">
        <f>F82&amp;H82</f>
        <v>Mayur ViharDaryaganj</v>
      </c>
      <c r="B82" s="7">
        <v>44682</v>
      </c>
      <c r="C82" s="7" t="str">
        <f t="shared" si="4"/>
        <v>May</v>
      </c>
      <c r="D82" s="8" t="s">
        <v>90</v>
      </c>
      <c r="E82" s="8">
        <f>VLOOKUP(F82,Sheet2!$C$1:$F$34,4,0)</f>
        <v>5</v>
      </c>
      <c r="F82" s="8" t="s">
        <v>13</v>
      </c>
      <c r="G82" s="8">
        <f>VLOOKUP(H82,'warehouse location'!$A$1:$D$5,4,0)</f>
        <v>2</v>
      </c>
      <c r="H82" s="8" t="s">
        <v>34</v>
      </c>
      <c r="I82" s="8">
        <f>VLOOKUP(A82,Freight!$A$1:$D$57,4,0)</f>
        <v>1766</v>
      </c>
      <c r="J82" s="8">
        <f>VLOOKUP(A82,Freight!$A$1:$E$57,5,0)</f>
        <v>3</v>
      </c>
      <c r="K82" s="8" t="s">
        <v>68</v>
      </c>
      <c r="L82" s="8">
        <f>VLOOKUP(K82,Sheet1!$A$1:$B$19,2,0)</f>
        <v>10</v>
      </c>
      <c r="M82" s="8">
        <f>VLOOKUP(K82,Sheet1!$A$1:$C$19,3,0)</f>
        <v>2</v>
      </c>
      <c r="N82" s="8">
        <v>2669</v>
      </c>
      <c r="O82" s="8">
        <f t="shared" si="5"/>
        <v>26690</v>
      </c>
      <c r="P82" s="8">
        <f t="shared" si="6"/>
        <v>5338</v>
      </c>
      <c r="Q82" s="8">
        <f t="shared" si="7"/>
        <v>3572</v>
      </c>
    </row>
    <row r="83" spans="1:17" x14ac:dyDescent="0.3">
      <c r="A83" s="8" t="str">
        <f>F83&amp;H83</f>
        <v>Punjabi BaghKapashera</v>
      </c>
      <c r="B83" s="7">
        <v>44562</v>
      </c>
      <c r="C83" s="7" t="str">
        <f t="shared" si="4"/>
        <v>Jan</v>
      </c>
      <c r="D83" s="8" t="s">
        <v>157</v>
      </c>
      <c r="E83" s="8">
        <f>VLOOKUP(F83,Sheet2!$C$1:$F$34,4,0)</f>
        <v>32</v>
      </c>
      <c r="F83" s="8" t="s">
        <v>31</v>
      </c>
      <c r="G83" s="8">
        <f>VLOOKUP(H83,'warehouse location'!$A$1:$D$5,4,0)</f>
        <v>3</v>
      </c>
      <c r="H83" s="8" t="s">
        <v>29</v>
      </c>
      <c r="I83" s="8">
        <f>VLOOKUP(A83,Freight!$A$1:$D$57,4,0)</f>
        <v>1816</v>
      </c>
      <c r="J83" s="8">
        <f>VLOOKUP(A83,Freight!$A$1:$E$57,5,0)</f>
        <v>4.5</v>
      </c>
      <c r="K83" s="8" t="s">
        <v>56</v>
      </c>
      <c r="L83" s="8">
        <f>VLOOKUP(K83,Sheet1!$A$1:$B$19,2,0)</f>
        <v>20</v>
      </c>
      <c r="M83" s="8">
        <f>VLOOKUP(K83,Sheet1!$A$1:$C$19,3,0)</f>
        <v>2</v>
      </c>
      <c r="N83" s="8">
        <v>2768</v>
      </c>
      <c r="O83" s="8">
        <f t="shared" si="5"/>
        <v>55360</v>
      </c>
      <c r="P83" s="8">
        <f t="shared" si="6"/>
        <v>5536</v>
      </c>
      <c r="Q83" s="8">
        <f t="shared" si="7"/>
        <v>3720</v>
      </c>
    </row>
    <row r="84" spans="1:17" x14ac:dyDescent="0.3">
      <c r="A84" s="8" t="str">
        <f>F84&amp;H84</f>
        <v>Sarita ViharKapashera</v>
      </c>
      <c r="B84" s="7">
        <v>44621</v>
      </c>
      <c r="C84" s="7" t="str">
        <f t="shared" si="4"/>
        <v>Mar</v>
      </c>
      <c r="D84" s="8" t="s">
        <v>144</v>
      </c>
      <c r="E84" s="8">
        <f>VLOOKUP(F84,Sheet2!$C$1:$F$34,4,0)</f>
        <v>27</v>
      </c>
      <c r="F84" s="8" t="s">
        <v>28</v>
      </c>
      <c r="G84" s="8">
        <f>VLOOKUP(H84,'warehouse location'!$A$1:$D$5,4,0)</f>
        <v>3</v>
      </c>
      <c r="H84" s="8" t="s">
        <v>29</v>
      </c>
      <c r="I84" s="8">
        <f>VLOOKUP(A84,Freight!$A$1:$D$57,4,0)</f>
        <v>1979</v>
      </c>
      <c r="J84" s="8">
        <f>VLOOKUP(A84,Freight!$A$1:$E$57,5,0)</f>
        <v>1.5</v>
      </c>
      <c r="K84" s="8" t="s">
        <v>61</v>
      </c>
      <c r="L84" s="8">
        <f>VLOOKUP(K84,Sheet1!$A$1:$B$19,2,0)</f>
        <v>10</v>
      </c>
      <c r="M84" s="8">
        <f>VLOOKUP(K84,Sheet1!$A$1:$C$19,3,0)</f>
        <v>2</v>
      </c>
      <c r="N84" s="8">
        <v>2970</v>
      </c>
      <c r="O84" s="8">
        <f t="shared" si="5"/>
        <v>29700</v>
      </c>
      <c r="P84" s="8">
        <f t="shared" si="6"/>
        <v>5940</v>
      </c>
      <c r="Q84" s="8">
        <f t="shared" si="7"/>
        <v>3961</v>
      </c>
    </row>
    <row r="85" spans="1:17" x14ac:dyDescent="0.3">
      <c r="A85" s="8" t="str">
        <f>F85&amp;H85</f>
        <v>ShahdaraNand Nagri</v>
      </c>
      <c r="B85" s="7">
        <v>44713</v>
      </c>
      <c r="C85" s="7" t="str">
        <f t="shared" si="4"/>
        <v>Jun</v>
      </c>
      <c r="D85" s="8" t="s">
        <v>121</v>
      </c>
      <c r="E85" s="8">
        <f>VLOOKUP(F85,Sheet2!$C$1:$F$34,4,0)</f>
        <v>20</v>
      </c>
      <c r="F85" s="8" t="s">
        <v>23</v>
      </c>
      <c r="G85" s="8">
        <f>VLOOKUP(H85,'warehouse location'!$A$1:$D$5,4,0)</f>
        <v>1</v>
      </c>
      <c r="H85" s="8" t="s">
        <v>41</v>
      </c>
      <c r="I85" s="8">
        <f>VLOOKUP(A85,Freight!$A$1:$D$57,4,0)</f>
        <v>1714</v>
      </c>
      <c r="J85" s="8">
        <f>VLOOKUP(A85,Freight!$A$1:$E$57,5,0)</f>
        <v>3</v>
      </c>
      <c r="K85" s="8" t="s">
        <v>64</v>
      </c>
      <c r="L85" s="8">
        <f>VLOOKUP(K85,Sheet1!$A$1:$B$19,2,0)</f>
        <v>10</v>
      </c>
      <c r="M85" s="8">
        <f>VLOOKUP(K85,Sheet1!$A$1:$C$19,3,0)</f>
        <v>2</v>
      </c>
      <c r="N85" s="8">
        <v>2547</v>
      </c>
      <c r="O85" s="8">
        <f t="shared" si="5"/>
        <v>25470</v>
      </c>
      <c r="P85" s="8">
        <f t="shared" si="6"/>
        <v>5094</v>
      </c>
      <c r="Q85" s="8">
        <f t="shared" si="7"/>
        <v>3380</v>
      </c>
    </row>
    <row r="86" spans="1:17" x14ac:dyDescent="0.3">
      <c r="A86" s="8" t="str">
        <f>F86&amp;H86</f>
        <v>Vasant ViharKapashera</v>
      </c>
      <c r="B86" s="7">
        <v>44896</v>
      </c>
      <c r="C86" s="7" t="str">
        <f t="shared" si="4"/>
        <v>Dec</v>
      </c>
      <c r="D86" s="8" t="s">
        <v>97</v>
      </c>
      <c r="E86" s="8">
        <f>VLOOKUP(F86,Sheet2!$C$1:$F$34,4,0)</f>
        <v>9</v>
      </c>
      <c r="F86" s="8" t="s">
        <v>16</v>
      </c>
      <c r="G86" s="8">
        <f>VLOOKUP(H86,'warehouse location'!$A$1:$D$5,4,0)</f>
        <v>3</v>
      </c>
      <c r="H86" s="8" t="s">
        <v>29</v>
      </c>
      <c r="I86" s="8">
        <f>VLOOKUP(A86,Freight!$A$1:$D$57,4,0)</f>
        <v>1897</v>
      </c>
      <c r="J86" s="8">
        <f>VLOOKUP(A86,Freight!$A$1:$E$57,5,0)</f>
        <v>1.5</v>
      </c>
      <c r="K86" s="8" t="s">
        <v>66</v>
      </c>
      <c r="L86" s="8">
        <f>VLOOKUP(K86,Sheet1!$A$1:$B$19,2,0)</f>
        <v>80</v>
      </c>
      <c r="M86" s="8">
        <f>VLOOKUP(K86,Sheet1!$A$1:$C$19,3,0)</f>
        <v>10</v>
      </c>
      <c r="N86" s="8">
        <v>2779</v>
      </c>
      <c r="O86" s="8">
        <f t="shared" si="5"/>
        <v>222320</v>
      </c>
      <c r="P86" s="8">
        <f t="shared" si="6"/>
        <v>27790</v>
      </c>
      <c r="Q86" s="8">
        <f t="shared" si="7"/>
        <v>25893</v>
      </c>
    </row>
    <row r="87" spans="1:17" x14ac:dyDescent="0.3">
      <c r="A87" s="8" t="str">
        <f>F87&amp;H87</f>
        <v>Saraswati ViharDaryaganj</v>
      </c>
      <c r="B87" s="7">
        <v>44621</v>
      </c>
      <c r="C87" s="7" t="str">
        <f t="shared" si="4"/>
        <v>Mar</v>
      </c>
      <c r="D87" s="8" t="s">
        <v>117</v>
      </c>
      <c r="E87" s="8">
        <f>VLOOKUP(F87,Sheet2!$C$1:$F$34,4,0)</f>
        <v>18</v>
      </c>
      <c r="F87" s="8" t="s">
        <v>22</v>
      </c>
      <c r="G87" s="8">
        <f>VLOOKUP(H87,'warehouse location'!$A$1:$D$5,4,0)</f>
        <v>2</v>
      </c>
      <c r="H87" s="8" t="s">
        <v>34</v>
      </c>
      <c r="I87" s="8">
        <f>VLOOKUP(A87,Freight!$A$1:$D$57,4,0)</f>
        <v>1776</v>
      </c>
      <c r="J87" s="8">
        <f>VLOOKUP(A87,Freight!$A$1:$E$57,5,0)</f>
        <v>4.5</v>
      </c>
      <c r="K87" s="8" t="s">
        <v>67</v>
      </c>
      <c r="L87" s="8">
        <f>VLOOKUP(K87,Sheet1!$A$1:$B$19,2,0)</f>
        <v>10</v>
      </c>
      <c r="M87" s="8">
        <f>VLOOKUP(K87,Sheet1!$A$1:$C$19,3,0)</f>
        <v>2</v>
      </c>
      <c r="N87" s="8">
        <v>2845</v>
      </c>
      <c r="O87" s="8">
        <f t="shared" si="5"/>
        <v>28450</v>
      </c>
      <c r="P87" s="8">
        <f t="shared" si="6"/>
        <v>5690</v>
      </c>
      <c r="Q87" s="8">
        <f t="shared" si="7"/>
        <v>3914</v>
      </c>
    </row>
    <row r="88" spans="1:17" x14ac:dyDescent="0.3">
      <c r="A88" s="8" t="str">
        <f>F88&amp;H88</f>
        <v>KotwaliDaryaganj</v>
      </c>
      <c r="B88" s="7">
        <v>44896</v>
      </c>
      <c r="C88" s="7" t="str">
        <f t="shared" si="4"/>
        <v>Dec</v>
      </c>
      <c r="D88" s="8" t="s">
        <v>84</v>
      </c>
      <c r="E88" s="8">
        <f>VLOOKUP(F88,Sheet2!$C$1:$F$34,4,0)</f>
        <v>3</v>
      </c>
      <c r="F88" s="8" t="s">
        <v>12</v>
      </c>
      <c r="G88" s="8">
        <f>VLOOKUP(H88,'warehouse location'!$A$1:$D$5,4,0)</f>
        <v>2</v>
      </c>
      <c r="H88" s="8" t="s">
        <v>34</v>
      </c>
      <c r="I88" s="8">
        <f>VLOOKUP(A88,Freight!$A$1:$D$57,4,0)</f>
        <v>1770</v>
      </c>
      <c r="J88" s="8">
        <f>VLOOKUP(A88,Freight!$A$1:$E$57,5,0)</f>
        <v>1.5</v>
      </c>
      <c r="K88" s="8" t="s">
        <v>58</v>
      </c>
      <c r="L88" s="8">
        <f>VLOOKUP(K88,Sheet1!$A$1:$B$19,2,0)</f>
        <v>10</v>
      </c>
      <c r="M88" s="8">
        <f>VLOOKUP(K88,Sheet1!$A$1:$C$19,3,0)</f>
        <v>2</v>
      </c>
      <c r="N88" s="8">
        <v>2629</v>
      </c>
      <c r="O88" s="8">
        <f t="shared" si="5"/>
        <v>26290</v>
      </c>
      <c r="P88" s="8">
        <f t="shared" si="6"/>
        <v>5258</v>
      </c>
      <c r="Q88" s="8">
        <f t="shared" si="7"/>
        <v>3488</v>
      </c>
    </row>
    <row r="89" spans="1:17" x14ac:dyDescent="0.3">
      <c r="A89" s="8" t="str">
        <f>F89&amp;H89</f>
        <v>SaketShastri Nagar</v>
      </c>
      <c r="B89" s="7">
        <v>44866</v>
      </c>
      <c r="C89" s="7" t="str">
        <f t="shared" si="4"/>
        <v>Nov</v>
      </c>
      <c r="D89" s="8" t="s">
        <v>137</v>
      </c>
      <c r="E89" s="8">
        <f>VLOOKUP(F89,Sheet2!$C$1:$F$34,4,0)</f>
        <v>24</v>
      </c>
      <c r="F89" s="8" t="s">
        <v>26</v>
      </c>
      <c r="G89" s="8">
        <f>VLOOKUP(H89,'warehouse location'!$A$1:$D$5,4,0)</f>
        <v>4</v>
      </c>
      <c r="H89" s="8" t="s">
        <v>36</v>
      </c>
      <c r="I89" s="8">
        <f>VLOOKUP(A89,Freight!$A$1:$D$57,4,0)</f>
        <v>1835</v>
      </c>
      <c r="J89" s="8">
        <f>VLOOKUP(A89,Freight!$A$1:$E$57,5,0)</f>
        <v>4.5</v>
      </c>
      <c r="K89" s="8" t="s">
        <v>56</v>
      </c>
      <c r="L89" s="8">
        <f>VLOOKUP(K89,Sheet1!$A$1:$B$19,2,0)</f>
        <v>20</v>
      </c>
      <c r="M89" s="8">
        <f>VLOOKUP(K89,Sheet1!$A$1:$C$19,3,0)</f>
        <v>2</v>
      </c>
      <c r="N89" s="8">
        <v>2916</v>
      </c>
      <c r="O89" s="8">
        <f t="shared" si="5"/>
        <v>58320</v>
      </c>
      <c r="P89" s="8">
        <f t="shared" si="6"/>
        <v>5832</v>
      </c>
      <c r="Q89" s="8">
        <f t="shared" si="7"/>
        <v>3997</v>
      </c>
    </row>
    <row r="90" spans="1:17" x14ac:dyDescent="0.3">
      <c r="A90" s="8" t="str">
        <f>F90&amp;H90</f>
        <v>Gandhi NagarDaryaganj</v>
      </c>
      <c r="B90" s="7">
        <v>44593</v>
      </c>
      <c r="C90" s="7" t="str">
        <f t="shared" si="4"/>
        <v>Feb</v>
      </c>
      <c r="D90" s="8" t="s">
        <v>85</v>
      </c>
      <c r="E90" s="8">
        <f>VLOOKUP(F90,Sheet2!$C$1:$F$34,4,0)</f>
        <v>4</v>
      </c>
      <c r="F90" s="8" t="s">
        <v>1</v>
      </c>
      <c r="G90" s="8">
        <f>VLOOKUP(H90,'warehouse location'!$A$1:$D$5,4,0)</f>
        <v>2</v>
      </c>
      <c r="H90" s="8" t="s">
        <v>34</v>
      </c>
      <c r="I90" s="8">
        <f>VLOOKUP(A90,Freight!$A$1:$D$57,4,0)</f>
        <v>1958</v>
      </c>
      <c r="J90" s="8">
        <f>VLOOKUP(A90,Freight!$A$1:$E$57,5,0)</f>
        <v>1.5</v>
      </c>
      <c r="K90" s="8" t="s">
        <v>67</v>
      </c>
      <c r="L90" s="8">
        <f>VLOOKUP(K90,Sheet1!$A$1:$B$19,2,0)</f>
        <v>10</v>
      </c>
      <c r="M90" s="8">
        <f>VLOOKUP(K90,Sheet1!$A$1:$C$19,3,0)</f>
        <v>2</v>
      </c>
      <c r="N90" s="8">
        <v>2745</v>
      </c>
      <c r="O90" s="8">
        <f t="shared" si="5"/>
        <v>27450</v>
      </c>
      <c r="P90" s="8">
        <f t="shared" si="6"/>
        <v>5490</v>
      </c>
      <c r="Q90" s="8">
        <f t="shared" si="7"/>
        <v>3532</v>
      </c>
    </row>
    <row r="91" spans="1:17" x14ac:dyDescent="0.3">
      <c r="A91" s="8" t="str">
        <f>F91&amp;H91</f>
        <v>Preet ViharKapashera</v>
      </c>
      <c r="B91" s="7">
        <v>44621</v>
      </c>
      <c r="C91" s="7" t="str">
        <f t="shared" si="4"/>
        <v>Mar</v>
      </c>
      <c r="D91" s="8" t="s">
        <v>93</v>
      </c>
      <c r="E91" s="8">
        <f>VLOOKUP(F91,Sheet2!$C$1:$F$34,4,0)</f>
        <v>6</v>
      </c>
      <c r="F91" s="8" t="s">
        <v>14</v>
      </c>
      <c r="G91" s="8">
        <f>VLOOKUP(H91,'warehouse location'!$A$1:$D$5,4,0)</f>
        <v>3</v>
      </c>
      <c r="H91" s="8" t="s">
        <v>29</v>
      </c>
      <c r="I91" s="8">
        <f>VLOOKUP(A91,Freight!$A$1:$D$57,4,0)</f>
        <v>1891</v>
      </c>
      <c r="J91" s="8">
        <f>VLOOKUP(A91,Freight!$A$1:$E$57,5,0)</f>
        <v>4.5</v>
      </c>
      <c r="K91" s="8" t="s">
        <v>62</v>
      </c>
      <c r="L91" s="8">
        <f>VLOOKUP(K91,Sheet1!$A$1:$B$19,2,0)</f>
        <v>10</v>
      </c>
      <c r="M91" s="8">
        <f>VLOOKUP(K91,Sheet1!$A$1:$C$19,3,0)</f>
        <v>2</v>
      </c>
      <c r="N91" s="8">
        <v>2596</v>
      </c>
      <c r="O91" s="8">
        <f t="shared" si="5"/>
        <v>25960</v>
      </c>
      <c r="P91" s="8">
        <f t="shared" si="6"/>
        <v>5192</v>
      </c>
      <c r="Q91" s="8">
        <f t="shared" si="7"/>
        <v>3301</v>
      </c>
    </row>
    <row r="92" spans="1:17" x14ac:dyDescent="0.3">
      <c r="A92" s="8" t="str">
        <f>F92&amp;H92</f>
        <v>Preet ViharKapashera</v>
      </c>
      <c r="B92" s="7">
        <v>44835</v>
      </c>
      <c r="C92" s="7" t="str">
        <f t="shared" si="4"/>
        <v>Oct</v>
      </c>
      <c r="D92" s="8" t="s">
        <v>93</v>
      </c>
      <c r="E92" s="8">
        <f>VLOOKUP(F92,Sheet2!$C$1:$F$34,4,0)</f>
        <v>6</v>
      </c>
      <c r="F92" s="8" t="s">
        <v>14</v>
      </c>
      <c r="G92" s="8">
        <f>VLOOKUP(H92,'warehouse location'!$A$1:$D$5,4,0)</f>
        <v>3</v>
      </c>
      <c r="H92" s="8" t="s">
        <v>29</v>
      </c>
      <c r="I92" s="8">
        <f>VLOOKUP(A92,Freight!$A$1:$D$57,4,0)</f>
        <v>1891</v>
      </c>
      <c r="J92" s="8">
        <f>VLOOKUP(A92,Freight!$A$1:$E$57,5,0)</f>
        <v>4.5</v>
      </c>
      <c r="K92" s="8" t="s">
        <v>55</v>
      </c>
      <c r="L92" s="8">
        <f>VLOOKUP(K92,Sheet1!$A$1:$B$19,2,0)</f>
        <v>40</v>
      </c>
      <c r="M92" s="8">
        <f>VLOOKUP(K92,Sheet1!$A$1:$C$19,3,0)</f>
        <v>5</v>
      </c>
      <c r="N92" s="8">
        <v>2752</v>
      </c>
      <c r="O92" s="8">
        <f t="shared" si="5"/>
        <v>110080</v>
      </c>
      <c r="P92" s="8">
        <f t="shared" si="6"/>
        <v>13760</v>
      </c>
      <c r="Q92" s="8">
        <f t="shared" si="7"/>
        <v>11869</v>
      </c>
    </row>
    <row r="93" spans="1:17" x14ac:dyDescent="0.3">
      <c r="A93" s="8" t="str">
        <f>F93&amp;H93</f>
        <v>MehrauliKapashera</v>
      </c>
      <c r="B93" s="7">
        <v>44774</v>
      </c>
      <c r="C93" s="7" t="str">
        <f t="shared" si="4"/>
        <v>Aug</v>
      </c>
      <c r="D93" s="8" t="s">
        <v>132</v>
      </c>
      <c r="E93" s="8">
        <f>VLOOKUP(F93,Sheet2!$C$1:$F$34,4,0)</f>
        <v>23</v>
      </c>
      <c r="F93" s="8" t="s">
        <v>25</v>
      </c>
      <c r="G93" s="8">
        <f>VLOOKUP(H93,'warehouse location'!$A$1:$D$5,4,0)</f>
        <v>3</v>
      </c>
      <c r="H93" s="8" t="s">
        <v>29</v>
      </c>
      <c r="I93" s="8">
        <f>VLOOKUP(A93,Freight!$A$1:$D$57,4,0)</f>
        <v>1640</v>
      </c>
      <c r="J93" s="8">
        <f>VLOOKUP(A93,Freight!$A$1:$E$57,5,0)</f>
        <v>3</v>
      </c>
      <c r="K93" s="8" t="s">
        <v>55</v>
      </c>
      <c r="L93" s="8">
        <f>VLOOKUP(K93,Sheet1!$A$1:$B$19,2,0)</f>
        <v>40</v>
      </c>
      <c r="M93" s="8">
        <f>VLOOKUP(K93,Sheet1!$A$1:$C$19,3,0)</f>
        <v>5</v>
      </c>
      <c r="N93" s="8">
        <v>2654</v>
      </c>
      <c r="O93" s="8">
        <f t="shared" si="5"/>
        <v>106160</v>
      </c>
      <c r="P93" s="8">
        <f t="shared" si="6"/>
        <v>13270</v>
      </c>
      <c r="Q93" s="8">
        <f t="shared" si="7"/>
        <v>11630</v>
      </c>
    </row>
    <row r="94" spans="1:17" x14ac:dyDescent="0.3">
      <c r="A94" s="8" t="str">
        <f>F94&amp;H94</f>
        <v>Model TownShastri Nagar</v>
      </c>
      <c r="B94" s="7">
        <v>44682</v>
      </c>
      <c r="C94" s="7" t="str">
        <f t="shared" si="4"/>
        <v>May</v>
      </c>
      <c r="D94" s="8" t="s">
        <v>101</v>
      </c>
      <c r="E94" s="8">
        <f>VLOOKUP(F94,Sheet2!$C$1:$F$34,4,0)</f>
        <v>11</v>
      </c>
      <c r="F94" s="8" t="s">
        <v>17</v>
      </c>
      <c r="G94" s="8">
        <f>VLOOKUP(H94,'warehouse location'!$A$1:$D$5,4,0)</f>
        <v>4</v>
      </c>
      <c r="H94" s="8" t="s">
        <v>36</v>
      </c>
      <c r="I94" s="8">
        <f>VLOOKUP(A94,Freight!$A$1:$D$57,4,0)</f>
        <v>1608</v>
      </c>
      <c r="J94" s="8">
        <f>VLOOKUP(A94,Freight!$A$1:$E$57,5,0)</f>
        <v>4.5</v>
      </c>
      <c r="K94" s="8" t="s">
        <v>55</v>
      </c>
      <c r="L94" s="8">
        <f>VLOOKUP(K94,Sheet1!$A$1:$B$19,2,0)</f>
        <v>40</v>
      </c>
      <c r="M94" s="8">
        <f>VLOOKUP(K94,Sheet1!$A$1:$C$19,3,0)</f>
        <v>5</v>
      </c>
      <c r="N94" s="8">
        <v>2609</v>
      </c>
      <c r="O94" s="8">
        <f t="shared" si="5"/>
        <v>104360</v>
      </c>
      <c r="P94" s="8">
        <f t="shared" si="6"/>
        <v>13045</v>
      </c>
      <c r="Q94" s="8">
        <f t="shared" si="7"/>
        <v>11437</v>
      </c>
    </row>
    <row r="95" spans="1:17" x14ac:dyDescent="0.3">
      <c r="A95" s="8" t="str">
        <f>F95&amp;H95</f>
        <v>Sarita ViharNand Nagri</v>
      </c>
      <c r="B95" s="7">
        <v>44896</v>
      </c>
      <c r="C95" s="7" t="str">
        <f t="shared" si="4"/>
        <v>Dec</v>
      </c>
      <c r="D95" s="8" t="s">
        <v>145</v>
      </c>
      <c r="E95" s="8">
        <f>VLOOKUP(F95,Sheet2!$C$1:$F$34,4,0)</f>
        <v>27</v>
      </c>
      <c r="F95" s="8" t="s">
        <v>28</v>
      </c>
      <c r="G95" s="8">
        <f>VLOOKUP(H95,'warehouse location'!$A$1:$D$5,4,0)</f>
        <v>1</v>
      </c>
      <c r="H95" s="8" t="s">
        <v>41</v>
      </c>
      <c r="I95" s="8">
        <f>VLOOKUP(A95,Freight!$A$1:$D$57,4,0)</f>
        <v>1601</v>
      </c>
      <c r="J95" s="8">
        <f>VLOOKUP(A95,Freight!$A$1:$E$57,5,0)</f>
        <v>1.5</v>
      </c>
      <c r="K95" s="8" t="s">
        <v>65</v>
      </c>
      <c r="L95" s="8">
        <f>VLOOKUP(K95,Sheet1!$A$1:$B$19,2,0)</f>
        <v>100</v>
      </c>
      <c r="M95" s="8">
        <f>VLOOKUP(K95,Sheet1!$A$1:$C$19,3,0)</f>
        <v>20</v>
      </c>
      <c r="N95" s="8">
        <v>2973</v>
      </c>
      <c r="O95" s="8">
        <f t="shared" si="5"/>
        <v>297300</v>
      </c>
      <c r="P95" s="8">
        <f t="shared" si="6"/>
        <v>59460</v>
      </c>
      <c r="Q95" s="8">
        <f t="shared" si="7"/>
        <v>57859</v>
      </c>
    </row>
    <row r="96" spans="1:17" x14ac:dyDescent="0.3">
      <c r="A96" s="8" t="str">
        <f>F96&amp;H96</f>
        <v>MehrauliKapashera</v>
      </c>
      <c r="B96" s="7">
        <v>44621</v>
      </c>
      <c r="C96" s="7" t="str">
        <f t="shared" si="4"/>
        <v>Mar</v>
      </c>
      <c r="D96" s="8" t="s">
        <v>132</v>
      </c>
      <c r="E96" s="8">
        <f>VLOOKUP(F96,Sheet2!$C$1:$F$34,4,0)</f>
        <v>23</v>
      </c>
      <c r="F96" s="8" t="s">
        <v>25</v>
      </c>
      <c r="G96" s="8">
        <f>VLOOKUP(H96,'warehouse location'!$A$1:$D$5,4,0)</f>
        <v>3</v>
      </c>
      <c r="H96" s="8" t="s">
        <v>29</v>
      </c>
      <c r="I96" s="8">
        <f>VLOOKUP(A96,Freight!$A$1:$D$57,4,0)</f>
        <v>1640</v>
      </c>
      <c r="J96" s="8">
        <f>VLOOKUP(A96,Freight!$A$1:$E$57,5,0)</f>
        <v>3</v>
      </c>
      <c r="K96" s="8" t="s">
        <v>61</v>
      </c>
      <c r="L96" s="8">
        <f>VLOOKUP(K96,Sheet1!$A$1:$B$19,2,0)</f>
        <v>10</v>
      </c>
      <c r="M96" s="8">
        <f>VLOOKUP(K96,Sheet1!$A$1:$C$19,3,0)</f>
        <v>2</v>
      </c>
      <c r="N96" s="8">
        <v>2671</v>
      </c>
      <c r="O96" s="8">
        <f t="shared" si="5"/>
        <v>26710</v>
      </c>
      <c r="P96" s="8">
        <f t="shared" si="6"/>
        <v>5342</v>
      </c>
      <c r="Q96" s="8">
        <f t="shared" si="7"/>
        <v>3702</v>
      </c>
    </row>
    <row r="97" spans="1:17" x14ac:dyDescent="0.3">
      <c r="A97" s="8" t="str">
        <f>F97&amp;H97</f>
        <v>Mayur ViharKapashera</v>
      </c>
      <c r="B97" s="7">
        <v>44713</v>
      </c>
      <c r="C97" s="7" t="str">
        <f t="shared" si="4"/>
        <v>Jun</v>
      </c>
      <c r="D97" s="8" t="s">
        <v>88</v>
      </c>
      <c r="E97" s="8">
        <f>VLOOKUP(F97,Sheet2!$C$1:$F$34,4,0)</f>
        <v>5</v>
      </c>
      <c r="F97" s="8" t="s">
        <v>13</v>
      </c>
      <c r="G97" s="8">
        <f>VLOOKUP(H97,'warehouse location'!$A$1:$D$5,4,0)</f>
        <v>3</v>
      </c>
      <c r="H97" s="8" t="s">
        <v>29</v>
      </c>
      <c r="I97" s="8">
        <f>VLOOKUP(A97,Freight!$A$1:$D$57,4,0)</f>
        <v>1968</v>
      </c>
      <c r="J97" s="8">
        <f>VLOOKUP(A97,Freight!$A$1:$E$57,5,0)</f>
        <v>4.5</v>
      </c>
      <c r="K97" s="8" t="s">
        <v>65</v>
      </c>
      <c r="L97" s="8">
        <f>VLOOKUP(K97,Sheet1!$A$1:$B$19,2,0)</f>
        <v>100</v>
      </c>
      <c r="M97" s="8">
        <f>VLOOKUP(K97,Sheet1!$A$1:$C$19,3,0)</f>
        <v>20</v>
      </c>
      <c r="N97" s="8">
        <v>2843</v>
      </c>
      <c r="O97" s="8">
        <f t="shared" si="5"/>
        <v>284300</v>
      </c>
      <c r="P97" s="8">
        <f t="shared" si="6"/>
        <v>56860</v>
      </c>
      <c r="Q97" s="8">
        <f t="shared" si="7"/>
        <v>54892</v>
      </c>
    </row>
    <row r="98" spans="1:17" x14ac:dyDescent="0.3">
      <c r="A98" s="8" t="str">
        <f>F98&amp;H98</f>
        <v>Yamuna ViharNand Nagri</v>
      </c>
      <c r="B98" s="7">
        <v>44835</v>
      </c>
      <c r="C98" s="7" t="str">
        <f t="shared" si="4"/>
        <v>Oct</v>
      </c>
      <c r="D98" s="8" t="s">
        <v>108</v>
      </c>
      <c r="E98" s="8">
        <f>VLOOKUP(F98,Sheet2!$C$1:$F$34,4,0)</f>
        <v>15</v>
      </c>
      <c r="F98" s="8" t="s">
        <v>20</v>
      </c>
      <c r="G98" s="8">
        <f>VLOOKUP(H98,'warehouse location'!$A$1:$D$5,4,0)</f>
        <v>1</v>
      </c>
      <c r="H98" s="8" t="s">
        <v>41</v>
      </c>
      <c r="I98" s="8">
        <f>VLOOKUP(A98,Freight!$A$1:$D$57,4,0)</f>
        <v>1925</v>
      </c>
      <c r="J98" s="8">
        <f>VLOOKUP(A98,Freight!$A$1:$E$57,5,0)</f>
        <v>3</v>
      </c>
      <c r="K98" s="8" t="s">
        <v>63</v>
      </c>
      <c r="L98" s="8">
        <f>VLOOKUP(K98,Sheet1!$A$1:$B$19,2,0)</f>
        <v>10</v>
      </c>
      <c r="M98" s="8">
        <f>VLOOKUP(K98,Sheet1!$A$1:$C$19,3,0)</f>
        <v>2</v>
      </c>
      <c r="N98" s="8">
        <v>2617</v>
      </c>
      <c r="O98" s="8">
        <f t="shared" si="5"/>
        <v>26170</v>
      </c>
      <c r="P98" s="8">
        <f t="shared" si="6"/>
        <v>5234</v>
      </c>
      <c r="Q98" s="8">
        <f t="shared" si="7"/>
        <v>3309</v>
      </c>
    </row>
    <row r="99" spans="1:17" x14ac:dyDescent="0.3">
      <c r="A99" s="8" t="str">
        <f>F99&amp;H99</f>
        <v>Defence ColonyDaryaganj</v>
      </c>
      <c r="B99" s="7">
        <v>44835</v>
      </c>
      <c r="C99" s="7" t="str">
        <f t="shared" si="4"/>
        <v>Oct</v>
      </c>
      <c r="D99" s="8" t="s">
        <v>141</v>
      </c>
      <c r="E99" s="8">
        <f>VLOOKUP(F99,Sheet2!$C$1:$F$34,4,0)</f>
        <v>25</v>
      </c>
      <c r="F99" s="8" t="s">
        <v>8</v>
      </c>
      <c r="G99" s="8">
        <f>VLOOKUP(H99,'warehouse location'!$A$1:$D$5,4,0)</f>
        <v>2</v>
      </c>
      <c r="H99" s="8" t="s">
        <v>34</v>
      </c>
      <c r="I99" s="8">
        <f>VLOOKUP(A99,Freight!$A$1:$D$57,4,0)</f>
        <v>1968</v>
      </c>
      <c r="J99" s="8">
        <f>VLOOKUP(A99,Freight!$A$1:$E$57,5,0)</f>
        <v>4.5</v>
      </c>
      <c r="K99" s="8" t="s">
        <v>54</v>
      </c>
      <c r="L99" s="8">
        <f>VLOOKUP(K99,Sheet1!$A$1:$B$19,2,0)</f>
        <v>50</v>
      </c>
      <c r="M99" s="8">
        <f>VLOOKUP(K99,Sheet1!$A$1:$C$19,3,0)</f>
        <v>10</v>
      </c>
      <c r="N99" s="8">
        <v>2899</v>
      </c>
      <c r="O99" s="8">
        <f t="shared" si="5"/>
        <v>144950</v>
      </c>
      <c r="P99" s="8">
        <f t="shared" si="6"/>
        <v>28990</v>
      </c>
      <c r="Q99" s="8">
        <f t="shared" si="7"/>
        <v>27022</v>
      </c>
    </row>
    <row r="100" spans="1:17" x14ac:dyDescent="0.3">
      <c r="A100" s="8" t="str">
        <f>F100&amp;H100</f>
        <v>KapasheraShastri Nagar</v>
      </c>
      <c r="B100" s="7">
        <v>44774</v>
      </c>
      <c r="C100" s="7" t="str">
        <f t="shared" si="4"/>
        <v>Aug</v>
      </c>
      <c r="D100" s="8" t="s">
        <v>146</v>
      </c>
      <c r="E100" s="8">
        <f>VLOOKUP(F100,Sheet2!$C$1:$F$34,4,0)</f>
        <v>29</v>
      </c>
      <c r="F100" s="8" t="s">
        <v>29</v>
      </c>
      <c r="G100" s="8">
        <f>VLOOKUP(H100,'warehouse location'!$A$1:$D$5,4,0)</f>
        <v>4</v>
      </c>
      <c r="H100" s="8" t="s">
        <v>36</v>
      </c>
      <c r="I100" s="8">
        <f>VLOOKUP(A100,Freight!$A$1:$D$57,4,0)</f>
        <v>1918</v>
      </c>
      <c r="J100" s="8">
        <f>VLOOKUP(A100,Freight!$A$1:$E$57,5,0)</f>
        <v>3</v>
      </c>
      <c r="K100" s="8" t="s">
        <v>57</v>
      </c>
      <c r="L100" s="8">
        <f>VLOOKUP(K100,Sheet1!$A$1:$B$19,2,0)</f>
        <v>20</v>
      </c>
      <c r="M100" s="8">
        <f>VLOOKUP(K100,Sheet1!$A$1:$C$19,3,0)</f>
        <v>2</v>
      </c>
      <c r="N100" s="8">
        <v>2813</v>
      </c>
      <c r="O100" s="8">
        <f t="shared" si="5"/>
        <v>56260</v>
      </c>
      <c r="P100" s="8">
        <f t="shared" si="6"/>
        <v>5626</v>
      </c>
      <c r="Q100" s="8">
        <f t="shared" si="7"/>
        <v>3708</v>
      </c>
    </row>
    <row r="101" spans="1:17" x14ac:dyDescent="0.3">
      <c r="A101" s="8" t="str">
        <f>F101&amp;H101</f>
        <v>Karol BaghDaryaganj</v>
      </c>
      <c r="B101" s="7">
        <v>44774</v>
      </c>
      <c r="C101" s="7" t="str">
        <f t="shared" si="4"/>
        <v>Aug</v>
      </c>
      <c r="D101" s="8" t="s">
        <v>82</v>
      </c>
      <c r="E101" s="8">
        <f>VLOOKUP(F101,Sheet2!$C$1:$F$34,4,0)</f>
        <v>2</v>
      </c>
      <c r="F101" s="8" t="s">
        <v>11</v>
      </c>
      <c r="G101" s="8">
        <f>VLOOKUP(H101,'warehouse location'!$A$1:$D$5,4,0)</f>
        <v>2</v>
      </c>
      <c r="H101" s="8" t="s">
        <v>34</v>
      </c>
      <c r="I101" s="8">
        <f>VLOOKUP(A101,Freight!$A$1:$D$57,4,0)</f>
        <v>1981</v>
      </c>
      <c r="J101" s="8">
        <f>VLOOKUP(A101,Freight!$A$1:$E$57,5,0)</f>
        <v>1.5</v>
      </c>
      <c r="K101" s="8" t="s">
        <v>57</v>
      </c>
      <c r="L101" s="8">
        <f>VLOOKUP(K101,Sheet1!$A$1:$B$19,2,0)</f>
        <v>20</v>
      </c>
      <c r="M101" s="8">
        <f>VLOOKUP(K101,Sheet1!$A$1:$C$19,3,0)</f>
        <v>2</v>
      </c>
      <c r="N101" s="8">
        <v>2927</v>
      </c>
      <c r="O101" s="8">
        <f t="shared" si="5"/>
        <v>58540</v>
      </c>
      <c r="P101" s="8">
        <f t="shared" si="6"/>
        <v>5854</v>
      </c>
      <c r="Q101" s="8">
        <f t="shared" si="7"/>
        <v>3873</v>
      </c>
    </row>
    <row r="102" spans="1:17" x14ac:dyDescent="0.3">
      <c r="A102" s="8" t="str">
        <f>F102&amp;H102</f>
        <v>KapasheraShastri Nagar</v>
      </c>
      <c r="B102" s="7">
        <v>44593</v>
      </c>
      <c r="C102" s="7" t="str">
        <f t="shared" si="4"/>
        <v>Feb</v>
      </c>
      <c r="D102" s="8" t="s">
        <v>148</v>
      </c>
      <c r="E102" s="8">
        <f>VLOOKUP(F102,Sheet2!$C$1:$F$34,4,0)</f>
        <v>29</v>
      </c>
      <c r="F102" s="8" t="s">
        <v>29</v>
      </c>
      <c r="G102" s="8">
        <f>VLOOKUP(H102,'warehouse location'!$A$1:$D$5,4,0)</f>
        <v>4</v>
      </c>
      <c r="H102" s="8" t="s">
        <v>36</v>
      </c>
      <c r="I102" s="8">
        <f>VLOOKUP(A102,Freight!$A$1:$D$57,4,0)</f>
        <v>1918</v>
      </c>
      <c r="J102" s="8">
        <f>VLOOKUP(A102,Freight!$A$1:$E$57,5,0)</f>
        <v>3</v>
      </c>
      <c r="K102" s="8" t="s">
        <v>67</v>
      </c>
      <c r="L102" s="8">
        <f>VLOOKUP(K102,Sheet1!$A$1:$B$19,2,0)</f>
        <v>10</v>
      </c>
      <c r="M102" s="8">
        <f>VLOOKUP(K102,Sheet1!$A$1:$C$19,3,0)</f>
        <v>2</v>
      </c>
      <c r="N102" s="8">
        <v>2645</v>
      </c>
      <c r="O102" s="8">
        <f t="shared" si="5"/>
        <v>26450</v>
      </c>
      <c r="P102" s="8">
        <f t="shared" si="6"/>
        <v>5290</v>
      </c>
      <c r="Q102" s="8">
        <f t="shared" si="7"/>
        <v>3372</v>
      </c>
    </row>
    <row r="103" spans="1:17" x14ac:dyDescent="0.3">
      <c r="A103" s="8" t="str">
        <f>F103&amp;H103</f>
        <v>SeelampurShastri Nagar</v>
      </c>
      <c r="B103" s="7">
        <v>44743</v>
      </c>
      <c r="C103" s="7" t="str">
        <f t="shared" si="4"/>
        <v>Jul</v>
      </c>
      <c r="D103" s="8" t="s">
        <v>107</v>
      </c>
      <c r="E103" s="8">
        <f>VLOOKUP(F103,Sheet2!$C$1:$F$34,4,0)</f>
        <v>14</v>
      </c>
      <c r="F103" s="8" t="s">
        <v>19</v>
      </c>
      <c r="G103" s="8">
        <f>VLOOKUP(H103,'warehouse location'!$A$1:$D$5,4,0)</f>
        <v>4</v>
      </c>
      <c r="H103" s="8" t="s">
        <v>36</v>
      </c>
      <c r="I103" s="8">
        <f>VLOOKUP(A103,Freight!$A$1:$D$57,4,0)</f>
        <v>1656</v>
      </c>
      <c r="J103" s="8">
        <f>VLOOKUP(A103,Freight!$A$1:$E$57,5,0)</f>
        <v>3</v>
      </c>
      <c r="K103" s="8" t="s">
        <v>61</v>
      </c>
      <c r="L103" s="8">
        <f>VLOOKUP(K103,Sheet1!$A$1:$B$19,2,0)</f>
        <v>10</v>
      </c>
      <c r="M103" s="8">
        <f>VLOOKUP(K103,Sheet1!$A$1:$C$19,3,0)</f>
        <v>2</v>
      </c>
      <c r="N103" s="8">
        <v>2807</v>
      </c>
      <c r="O103" s="8">
        <f t="shared" si="5"/>
        <v>28070</v>
      </c>
      <c r="P103" s="8">
        <f t="shared" si="6"/>
        <v>5614</v>
      </c>
      <c r="Q103" s="8">
        <f t="shared" si="7"/>
        <v>3958</v>
      </c>
    </row>
    <row r="104" spans="1:17" x14ac:dyDescent="0.3">
      <c r="A104" s="8" t="str">
        <f>F104&amp;H104</f>
        <v>Model TownShastri Nagar</v>
      </c>
      <c r="B104" s="7">
        <v>44774</v>
      </c>
      <c r="C104" s="7" t="str">
        <f t="shared" si="4"/>
        <v>Aug</v>
      </c>
      <c r="D104" s="8" t="s">
        <v>99</v>
      </c>
      <c r="E104" s="8">
        <f>VLOOKUP(F104,Sheet2!$C$1:$F$34,4,0)</f>
        <v>11</v>
      </c>
      <c r="F104" s="8" t="s">
        <v>17</v>
      </c>
      <c r="G104" s="8">
        <f>VLOOKUP(H104,'warehouse location'!$A$1:$D$5,4,0)</f>
        <v>4</v>
      </c>
      <c r="H104" s="8" t="s">
        <v>36</v>
      </c>
      <c r="I104" s="8">
        <f>VLOOKUP(A104,Freight!$A$1:$D$57,4,0)</f>
        <v>1608</v>
      </c>
      <c r="J104" s="8">
        <f>VLOOKUP(A104,Freight!$A$1:$E$57,5,0)</f>
        <v>4.5</v>
      </c>
      <c r="K104" s="8" t="s">
        <v>67</v>
      </c>
      <c r="L104" s="8">
        <f>VLOOKUP(K104,Sheet1!$A$1:$B$19,2,0)</f>
        <v>10</v>
      </c>
      <c r="M104" s="8">
        <f>VLOOKUP(K104,Sheet1!$A$1:$C$19,3,0)</f>
        <v>2</v>
      </c>
      <c r="N104" s="8">
        <v>2662</v>
      </c>
      <c r="O104" s="8">
        <f t="shared" si="5"/>
        <v>26620</v>
      </c>
      <c r="P104" s="8">
        <f t="shared" si="6"/>
        <v>5324</v>
      </c>
      <c r="Q104" s="8">
        <f t="shared" si="7"/>
        <v>3716</v>
      </c>
    </row>
    <row r="105" spans="1:17" x14ac:dyDescent="0.3">
      <c r="A105" s="8" t="str">
        <f>F105&amp;H105</f>
        <v>NajafgarhDaryaganj</v>
      </c>
      <c r="B105" s="7">
        <v>44805</v>
      </c>
      <c r="C105" s="7" t="str">
        <f t="shared" si="4"/>
        <v>Sep</v>
      </c>
      <c r="D105" s="8" t="s">
        <v>150</v>
      </c>
      <c r="E105" s="8">
        <f>VLOOKUP(F105,Sheet2!$C$1:$F$34,4,0)</f>
        <v>30</v>
      </c>
      <c r="F105" s="8" t="s">
        <v>30</v>
      </c>
      <c r="G105" s="8">
        <f>VLOOKUP(H105,'warehouse location'!$A$1:$D$5,4,0)</f>
        <v>2</v>
      </c>
      <c r="H105" s="8" t="s">
        <v>34</v>
      </c>
      <c r="I105" s="8">
        <f>VLOOKUP(A105,Freight!$A$1:$D$57,4,0)</f>
        <v>1899</v>
      </c>
      <c r="J105" s="8">
        <f>VLOOKUP(A105,Freight!$A$1:$E$57,5,0)</f>
        <v>3</v>
      </c>
      <c r="K105" s="8" t="s">
        <v>60</v>
      </c>
      <c r="L105" s="8">
        <f>VLOOKUP(K105,Sheet1!$A$1:$B$19,2,0)</f>
        <v>50</v>
      </c>
      <c r="M105" s="8">
        <f>VLOOKUP(K105,Sheet1!$A$1:$C$19,3,0)</f>
        <v>10</v>
      </c>
      <c r="N105" s="8">
        <v>2724</v>
      </c>
      <c r="O105" s="8">
        <f t="shared" si="5"/>
        <v>136200</v>
      </c>
      <c r="P105" s="8">
        <f t="shared" si="6"/>
        <v>27240</v>
      </c>
      <c r="Q105" s="8">
        <f t="shared" si="7"/>
        <v>25341</v>
      </c>
    </row>
    <row r="106" spans="1:17" x14ac:dyDescent="0.3">
      <c r="A106" s="8" t="str">
        <f>F106&amp;H106</f>
        <v>NarelaShastri Nagar</v>
      </c>
      <c r="B106" s="7">
        <v>44593</v>
      </c>
      <c r="C106" s="7" t="str">
        <f t="shared" si="4"/>
        <v>Feb</v>
      </c>
      <c r="D106" s="8" t="s">
        <v>105</v>
      </c>
      <c r="E106" s="8">
        <f>VLOOKUP(F106,Sheet2!$C$1:$F$34,4,0)</f>
        <v>12</v>
      </c>
      <c r="F106" s="8" t="s">
        <v>18</v>
      </c>
      <c r="G106" s="8">
        <f>VLOOKUP(H106,'warehouse location'!$A$1:$D$5,4,0)</f>
        <v>4</v>
      </c>
      <c r="H106" s="8" t="s">
        <v>36</v>
      </c>
      <c r="I106" s="8">
        <f>VLOOKUP(A106,Freight!$A$1:$D$57,4,0)</f>
        <v>1981</v>
      </c>
      <c r="J106" s="8">
        <f>VLOOKUP(A106,Freight!$A$1:$E$57,5,0)</f>
        <v>1.5</v>
      </c>
      <c r="K106" s="8" t="s">
        <v>61</v>
      </c>
      <c r="L106" s="8">
        <f>VLOOKUP(K106,Sheet1!$A$1:$B$19,2,0)</f>
        <v>10</v>
      </c>
      <c r="M106" s="8">
        <f>VLOOKUP(K106,Sheet1!$A$1:$C$19,3,0)</f>
        <v>2</v>
      </c>
      <c r="N106" s="8">
        <v>2871</v>
      </c>
      <c r="O106" s="8">
        <f t="shared" si="5"/>
        <v>28710</v>
      </c>
      <c r="P106" s="8">
        <f t="shared" si="6"/>
        <v>5742</v>
      </c>
      <c r="Q106" s="8">
        <f t="shared" si="7"/>
        <v>3761</v>
      </c>
    </row>
    <row r="107" spans="1:17" x14ac:dyDescent="0.3">
      <c r="A107" s="8" t="str">
        <f>F107&amp;H107</f>
        <v>ChanakyapuriKapashera</v>
      </c>
      <c r="B107" s="7">
        <v>44682</v>
      </c>
      <c r="C107" s="7" t="str">
        <f t="shared" si="4"/>
        <v>May</v>
      </c>
      <c r="D107" s="8" t="s">
        <v>95</v>
      </c>
      <c r="E107" s="8">
        <f>VLOOKUP(F107,Sheet2!$C$1:$F$34,4,0)</f>
        <v>7</v>
      </c>
      <c r="F107" s="8" t="s">
        <v>2</v>
      </c>
      <c r="G107" s="8">
        <f>VLOOKUP(H107,'warehouse location'!$A$1:$D$5,4,0)</f>
        <v>3</v>
      </c>
      <c r="H107" s="8" t="s">
        <v>29</v>
      </c>
      <c r="I107" s="8">
        <f>VLOOKUP(A107,Freight!$A$1:$D$57,4,0)</f>
        <v>1758</v>
      </c>
      <c r="J107" s="8">
        <f>VLOOKUP(A107,Freight!$A$1:$E$57,5,0)</f>
        <v>1.5</v>
      </c>
      <c r="K107" s="8" t="s">
        <v>60</v>
      </c>
      <c r="L107" s="8">
        <f>VLOOKUP(K107,Sheet1!$A$1:$B$19,2,0)</f>
        <v>50</v>
      </c>
      <c r="M107" s="8">
        <f>VLOOKUP(K107,Sheet1!$A$1:$C$19,3,0)</f>
        <v>10</v>
      </c>
      <c r="N107" s="8">
        <v>2602</v>
      </c>
      <c r="O107" s="8">
        <f t="shared" si="5"/>
        <v>130100</v>
      </c>
      <c r="P107" s="8">
        <f t="shared" si="6"/>
        <v>26020</v>
      </c>
      <c r="Q107" s="8">
        <f t="shared" si="7"/>
        <v>24262</v>
      </c>
    </row>
    <row r="108" spans="1:17" x14ac:dyDescent="0.3">
      <c r="A108" s="8" t="str">
        <f>F108&amp;H108</f>
        <v>KalkajiNand Nagri</v>
      </c>
      <c r="B108" s="7">
        <v>44805</v>
      </c>
      <c r="C108" s="7" t="str">
        <f t="shared" si="4"/>
        <v>Sep</v>
      </c>
      <c r="D108" s="8" t="s">
        <v>142</v>
      </c>
      <c r="E108" s="8">
        <f>VLOOKUP(F108,Sheet2!$C$1:$F$34,4,0)</f>
        <v>26</v>
      </c>
      <c r="F108" s="8" t="s">
        <v>27</v>
      </c>
      <c r="G108" s="8">
        <f>VLOOKUP(H108,'warehouse location'!$A$1:$D$5,4,0)</f>
        <v>1</v>
      </c>
      <c r="H108" s="8" t="s">
        <v>41</v>
      </c>
      <c r="I108" s="8">
        <f>VLOOKUP(A108,Freight!$A$1:$D$57,4,0)</f>
        <v>1570</v>
      </c>
      <c r="J108" s="8">
        <f>VLOOKUP(A108,Freight!$A$1:$E$57,5,0)</f>
        <v>4.5</v>
      </c>
      <c r="K108" s="8" t="s">
        <v>66</v>
      </c>
      <c r="L108" s="8">
        <f>VLOOKUP(K108,Sheet1!$A$1:$B$19,2,0)</f>
        <v>80</v>
      </c>
      <c r="M108" s="8">
        <f>VLOOKUP(K108,Sheet1!$A$1:$C$19,3,0)</f>
        <v>10</v>
      </c>
      <c r="N108" s="8">
        <v>2615</v>
      </c>
      <c r="O108" s="8">
        <f t="shared" si="5"/>
        <v>209200</v>
      </c>
      <c r="P108" s="8">
        <f t="shared" si="6"/>
        <v>26150</v>
      </c>
      <c r="Q108" s="8">
        <f t="shared" si="7"/>
        <v>24580</v>
      </c>
    </row>
    <row r="109" spans="1:17" x14ac:dyDescent="0.3">
      <c r="A109" s="8" t="str">
        <f>F109&amp;H109</f>
        <v>SeelampurShastri Nagar</v>
      </c>
      <c r="B109" s="7">
        <v>44835</v>
      </c>
      <c r="C109" s="7" t="str">
        <f t="shared" si="4"/>
        <v>Oct</v>
      </c>
      <c r="D109" s="8" t="s">
        <v>107</v>
      </c>
      <c r="E109" s="8">
        <f>VLOOKUP(F109,Sheet2!$C$1:$F$34,4,0)</f>
        <v>14</v>
      </c>
      <c r="F109" s="8" t="s">
        <v>19</v>
      </c>
      <c r="G109" s="8">
        <f>VLOOKUP(H109,'warehouse location'!$A$1:$D$5,4,0)</f>
        <v>4</v>
      </c>
      <c r="H109" s="8" t="s">
        <v>36</v>
      </c>
      <c r="I109" s="8">
        <f>VLOOKUP(A109,Freight!$A$1:$D$57,4,0)</f>
        <v>1656</v>
      </c>
      <c r="J109" s="8">
        <f>VLOOKUP(A109,Freight!$A$1:$E$57,5,0)</f>
        <v>3</v>
      </c>
      <c r="K109" s="8" t="s">
        <v>66</v>
      </c>
      <c r="L109" s="8">
        <f>VLOOKUP(K109,Sheet1!$A$1:$B$19,2,0)</f>
        <v>80</v>
      </c>
      <c r="M109" s="8">
        <f>VLOOKUP(K109,Sheet1!$A$1:$C$19,3,0)</f>
        <v>10</v>
      </c>
      <c r="N109" s="8">
        <v>2801</v>
      </c>
      <c r="O109" s="8">
        <f t="shared" si="5"/>
        <v>224080</v>
      </c>
      <c r="P109" s="8">
        <f t="shared" si="6"/>
        <v>28010</v>
      </c>
      <c r="Q109" s="8">
        <f t="shared" si="7"/>
        <v>26354</v>
      </c>
    </row>
    <row r="110" spans="1:17" x14ac:dyDescent="0.3">
      <c r="A110" s="8" t="str">
        <f>F110&amp;H110</f>
        <v>MehrauliNand Nagri</v>
      </c>
      <c r="B110" s="7">
        <v>44562</v>
      </c>
      <c r="C110" s="7" t="str">
        <f t="shared" si="4"/>
        <v>Jan</v>
      </c>
      <c r="D110" s="8" t="s">
        <v>131</v>
      </c>
      <c r="E110" s="8">
        <f>VLOOKUP(F110,Sheet2!$C$1:$F$34,4,0)</f>
        <v>23</v>
      </c>
      <c r="F110" s="8" t="s">
        <v>25</v>
      </c>
      <c r="G110" s="8">
        <f>VLOOKUP(H110,'warehouse location'!$A$1:$D$5,4,0)</f>
        <v>1</v>
      </c>
      <c r="H110" s="8" t="s">
        <v>41</v>
      </c>
      <c r="I110" s="8">
        <f>VLOOKUP(A110,Freight!$A$1:$D$57,4,0)</f>
        <v>1982</v>
      </c>
      <c r="J110" s="8">
        <f>VLOOKUP(A110,Freight!$A$1:$E$57,5,0)</f>
        <v>4.5</v>
      </c>
      <c r="K110" s="8" t="s">
        <v>57</v>
      </c>
      <c r="L110" s="8">
        <f>VLOOKUP(K110,Sheet1!$A$1:$B$19,2,0)</f>
        <v>20</v>
      </c>
      <c r="M110" s="8">
        <f>VLOOKUP(K110,Sheet1!$A$1:$C$19,3,0)</f>
        <v>2</v>
      </c>
      <c r="N110" s="8">
        <v>2832</v>
      </c>
      <c r="O110" s="8">
        <f t="shared" si="5"/>
        <v>56640</v>
      </c>
      <c r="P110" s="8">
        <f t="shared" si="6"/>
        <v>5664</v>
      </c>
      <c r="Q110" s="8">
        <f t="shared" si="7"/>
        <v>3682</v>
      </c>
    </row>
    <row r="111" spans="1:17" x14ac:dyDescent="0.3">
      <c r="A111" s="8" t="str">
        <f>F111&amp;H111</f>
        <v>Rajouri GardenDaryaganj</v>
      </c>
      <c r="B111" s="7">
        <v>44743</v>
      </c>
      <c r="C111" s="7" t="str">
        <f t="shared" si="4"/>
        <v>Jul</v>
      </c>
      <c r="D111" s="8" t="s">
        <v>159</v>
      </c>
      <c r="E111" s="8">
        <f>VLOOKUP(F111,Sheet2!$C$1:$F$34,4,0)</f>
        <v>33</v>
      </c>
      <c r="F111" s="8" t="s">
        <v>32</v>
      </c>
      <c r="G111" s="8">
        <f>VLOOKUP(H111,'warehouse location'!$A$1:$D$5,4,0)</f>
        <v>2</v>
      </c>
      <c r="H111" s="8" t="s">
        <v>34</v>
      </c>
      <c r="I111" s="8">
        <f>VLOOKUP(A111,Freight!$A$1:$D$57,4,0)</f>
        <v>1683</v>
      </c>
      <c r="J111" s="8">
        <f>VLOOKUP(A111,Freight!$A$1:$E$57,5,0)</f>
        <v>1.5</v>
      </c>
      <c r="K111" s="8" t="s">
        <v>56</v>
      </c>
      <c r="L111" s="8">
        <f>VLOOKUP(K111,Sheet1!$A$1:$B$19,2,0)</f>
        <v>20</v>
      </c>
      <c r="M111" s="8">
        <f>VLOOKUP(K111,Sheet1!$A$1:$C$19,3,0)</f>
        <v>2</v>
      </c>
      <c r="N111" s="8">
        <v>2888</v>
      </c>
      <c r="O111" s="8">
        <f t="shared" si="5"/>
        <v>57760</v>
      </c>
      <c r="P111" s="8">
        <f t="shared" si="6"/>
        <v>5776</v>
      </c>
      <c r="Q111" s="8">
        <f t="shared" si="7"/>
        <v>4093</v>
      </c>
    </row>
    <row r="112" spans="1:17" x14ac:dyDescent="0.3">
      <c r="A112" s="8" t="str">
        <f>F112&amp;H112</f>
        <v>ShahdaraKapashera</v>
      </c>
      <c r="B112" s="7">
        <v>44652</v>
      </c>
      <c r="C112" s="7" t="str">
        <f t="shared" si="4"/>
        <v>Apr</v>
      </c>
      <c r="D112" s="8" t="s">
        <v>123</v>
      </c>
      <c r="E112" s="8">
        <f>VLOOKUP(F112,Sheet2!$C$1:$F$34,4,0)</f>
        <v>20</v>
      </c>
      <c r="F112" s="8" t="s">
        <v>23</v>
      </c>
      <c r="G112" s="8">
        <f>VLOOKUP(H112,'warehouse location'!$A$1:$D$5,4,0)</f>
        <v>3</v>
      </c>
      <c r="H112" s="8" t="s">
        <v>29</v>
      </c>
      <c r="I112" s="8">
        <f>VLOOKUP(A112,Freight!$A$1:$D$57,4,0)</f>
        <v>1644</v>
      </c>
      <c r="J112" s="8">
        <f>VLOOKUP(A112,Freight!$A$1:$E$57,5,0)</f>
        <v>4.5</v>
      </c>
      <c r="K112" s="8" t="s">
        <v>58</v>
      </c>
      <c r="L112" s="8">
        <f>VLOOKUP(K112,Sheet1!$A$1:$B$19,2,0)</f>
        <v>10</v>
      </c>
      <c r="M112" s="8">
        <f>VLOOKUP(K112,Sheet1!$A$1:$C$19,3,0)</f>
        <v>2</v>
      </c>
      <c r="N112" s="8">
        <v>2628</v>
      </c>
      <c r="O112" s="8">
        <f t="shared" si="5"/>
        <v>26280</v>
      </c>
      <c r="P112" s="8">
        <f t="shared" si="6"/>
        <v>5256</v>
      </c>
      <c r="Q112" s="8">
        <f t="shared" si="7"/>
        <v>3612</v>
      </c>
    </row>
    <row r="113" spans="1:17" x14ac:dyDescent="0.3">
      <c r="A113" s="8" t="str">
        <f>F113&amp;H113</f>
        <v>SaketShastri Nagar</v>
      </c>
      <c r="B113" s="7">
        <v>44713</v>
      </c>
      <c r="C113" s="7" t="str">
        <f t="shared" si="4"/>
        <v>Jun</v>
      </c>
      <c r="D113" s="8" t="s">
        <v>136</v>
      </c>
      <c r="E113" s="8">
        <f>VLOOKUP(F113,Sheet2!$C$1:$F$34,4,0)</f>
        <v>24</v>
      </c>
      <c r="F113" s="8" t="s">
        <v>26</v>
      </c>
      <c r="G113" s="8">
        <f>VLOOKUP(H113,'warehouse location'!$A$1:$D$5,4,0)</f>
        <v>4</v>
      </c>
      <c r="H113" s="8" t="s">
        <v>36</v>
      </c>
      <c r="I113" s="8">
        <f>VLOOKUP(A113,Freight!$A$1:$D$57,4,0)</f>
        <v>1835</v>
      </c>
      <c r="J113" s="8">
        <f>VLOOKUP(A113,Freight!$A$1:$E$57,5,0)</f>
        <v>4.5</v>
      </c>
      <c r="K113" s="8" t="s">
        <v>58</v>
      </c>
      <c r="L113" s="8">
        <f>VLOOKUP(K113,Sheet1!$A$1:$B$19,2,0)</f>
        <v>10</v>
      </c>
      <c r="M113" s="8">
        <f>VLOOKUP(K113,Sheet1!$A$1:$C$19,3,0)</f>
        <v>2</v>
      </c>
      <c r="N113" s="8">
        <v>2673</v>
      </c>
      <c r="O113" s="8">
        <f t="shared" si="5"/>
        <v>26730</v>
      </c>
      <c r="P113" s="8">
        <f t="shared" si="6"/>
        <v>5346</v>
      </c>
      <c r="Q113" s="8">
        <f t="shared" si="7"/>
        <v>3511</v>
      </c>
    </row>
    <row r="114" spans="1:17" x14ac:dyDescent="0.3">
      <c r="A114" s="8" t="str">
        <f>F114&amp;H114</f>
        <v>ShahdaraDaryaganj</v>
      </c>
      <c r="B114" s="7">
        <v>44866</v>
      </c>
      <c r="C114" s="7" t="str">
        <f t="shared" si="4"/>
        <v>Nov</v>
      </c>
      <c r="D114" s="8" t="s">
        <v>122</v>
      </c>
      <c r="E114" s="8">
        <f>VLOOKUP(F114,Sheet2!$C$1:$F$34,4,0)</f>
        <v>20</v>
      </c>
      <c r="F114" s="8" t="s">
        <v>23</v>
      </c>
      <c r="G114" s="8">
        <f>VLOOKUP(H114,'warehouse location'!$A$1:$D$5,4,0)</f>
        <v>2</v>
      </c>
      <c r="H114" s="8" t="s">
        <v>34</v>
      </c>
      <c r="I114" s="8">
        <f>VLOOKUP(A114,Freight!$A$1:$D$57,4,0)</f>
        <v>1924</v>
      </c>
      <c r="J114" s="8">
        <f>VLOOKUP(A114,Freight!$A$1:$E$57,5,0)</f>
        <v>3</v>
      </c>
      <c r="K114" s="8" t="s">
        <v>55</v>
      </c>
      <c r="L114" s="8">
        <f>VLOOKUP(K114,Sheet1!$A$1:$B$19,2,0)</f>
        <v>40</v>
      </c>
      <c r="M114" s="8">
        <f>VLOOKUP(K114,Sheet1!$A$1:$C$19,3,0)</f>
        <v>5</v>
      </c>
      <c r="N114" s="8">
        <v>2773</v>
      </c>
      <c r="O114" s="8">
        <f t="shared" si="5"/>
        <v>110920</v>
      </c>
      <c r="P114" s="8">
        <f t="shared" si="6"/>
        <v>13865</v>
      </c>
      <c r="Q114" s="8">
        <f t="shared" si="7"/>
        <v>11941</v>
      </c>
    </row>
    <row r="115" spans="1:17" x14ac:dyDescent="0.3">
      <c r="A115" s="8" t="str">
        <f>F115&amp;H115</f>
        <v>Saraswati ViharDaryaganj</v>
      </c>
      <c r="B115" s="7">
        <v>44562</v>
      </c>
      <c r="C115" s="7" t="str">
        <f t="shared" si="4"/>
        <v>Jan</v>
      </c>
      <c r="D115" s="8" t="s">
        <v>117</v>
      </c>
      <c r="E115" s="8">
        <f>VLOOKUP(F115,Sheet2!$C$1:$F$34,4,0)</f>
        <v>18</v>
      </c>
      <c r="F115" s="8" t="s">
        <v>22</v>
      </c>
      <c r="G115" s="8">
        <f>VLOOKUP(H115,'warehouse location'!$A$1:$D$5,4,0)</f>
        <v>2</v>
      </c>
      <c r="H115" s="8" t="s">
        <v>34</v>
      </c>
      <c r="I115" s="8">
        <f>VLOOKUP(A115,Freight!$A$1:$D$57,4,0)</f>
        <v>1776</v>
      </c>
      <c r="J115" s="8">
        <f>VLOOKUP(A115,Freight!$A$1:$E$57,5,0)</f>
        <v>4.5</v>
      </c>
      <c r="K115" s="8" t="s">
        <v>65</v>
      </c>
      <c r="L115" s="8">
        <f>VLOOKUP(K115,Sheet1!$A$1:$B$19,2,0)</f>
        <v>100</v>
      </c>
      <c r="M115" s="8">
        <f>VLOOKUP(K115,Sheet1!$A$1:$C$19,3,0)</f>
        <v>20</v>
      </c>
      <c r="N115" s="8">
        <v>2992</v>
      </c>
      <c r="O115" s="8">
        <f t="shared" si="5"/>
        <v>299200</v>
      </c>
      <c r="P115" s="8">
        <f t="shared" si="6"/>
        <v>59840</v>
      </c>
      <c r="Q115" s="8">
        <f t="shared" si="7"/>
        <v>58064</v>
      </c>
    </row>
    <row r="116" spans="1:17" x14ac:dyDescent="0.3">
      <c r="A116" s="8" t="str">
        <f>F116&amp;H116</f>
        <v>Patel NagarNand Nagri</v>
      </c>
      <c r="B116" s="7">
        <v>44713</v>
      </c>
      <c r="C116" s="7" t="str">
        <f t="shared" si="4"/>
        <v>Jun</v>
      </c>
      <c r="D116" s="8" t="s">
        <v>154</v>
      </c>
      <c r="E116" s="8">
        <f>VLOOKUP(F116,Sheet2!$C$1:$F$34,4,0)</f>
        <v>31</v>
      </c>
      <c r="F116" s="8" t="s">
        <v>10</v>
      </c>
      <c r="G116" s="8">
        <f>VLOOKUP(H116,'warehouse location'!$A$1:$D$5,4,0)</f>
        <v>1</v>
      </c>
      <c r="H116" s="8" t="s">
        <v>41</v>
      </c>
      <c r="I116" s="8">
        <f>VLOOKUP(A116,Freight!$A$1:$D$57,4,0)</f>
        <v>1851</v>
      </c>
      <c r="J116" s="8">
        <f>VLOOKUP(A116,Freight!$A$1:$E$57,5,0)</f>
        <v>4.5</v>
      </c>
      <c r="K116" s="8" t="s">
        <v>60</v>
      </c>
      <c r="L116" s="8">
        <f>VLOOKUP(K116,Sheet1!$A$1:$B$19,2,0)</f>
        <v>50</v>
      </c>
      <c r="M116" s="8">
        <f>VLOOKUP(K116,Sheet1!$A$1:$C$19,3,0)</f>
        <v>10</v>
      </c>
      <c r="N116" s="8">
        <v>2690</v>
      </c>
      <c r="O116" s="8">
        <f t="shared" si="5"/>
        <v>134500</v>
      </c>
      <c r="P116" s="8">
        <f t="shared" si="6"/>
        <v>26900</v>
      </c>
      <c r="Q116" s="8">
        <f t="shared" si="7"/>
        <v>25049</v>
      </c>
    </row>
    <row r="117" spans="1:17" x14ac:dyDescent="0.3">
      <c r="A117" s="8" t="str">
        <f>F117&amp;H117</f>
        <v>KanjhawalaShastri Nagar</v>
      </c>
      <c r="B117" s="7">
        <v>44621</v>
      </c>
      <c r="C117" s="7" t="str">
        <f t="shared" si="4"/>
        <v>Mar</v>
      </c>
      <c r="D117" s="8" t="s">
        <v>112</v>
      </c>
      <c r="E117" s="8">
        <f>VLOOKUP(F117,Sheet2!$C$1:$F$34,4,0)</f>
        <v>16</v>
      </c>
      <c r="F117" s="8" t="s">
        <v>5</v>
      </c>
      <c r="G117" s="8">
        <f>VLOOKUP(H117,'warehouse location'!$A$1:$D$5,4,0)</f>
        <v>4</v>
      </c>
      <c r="H117" s="8" t="s">
        <v>36</v>
      </c>
      <c r="I117" s="8">
        <f>VLOOKUP(A117,Freight!$A$1:$D$57,4,0)</f>
        <v>1796</v>
      </c>
      <c r="J117" s="8">
        <f>VLOOKUP(A117,Freight!$A$1:$E$57,5,0)</f>
        <v>3</v>
      </c>
      <c r="K117" s="8" t="s">
        <v>58</v>
      </c>
      <c r="L117" s="8">
        <f>VLOOKUP(K117,Sheet1!$A$1:$B$19,2,0)</f>
        <v>10</v>
      </c>
      <c r="M117" s="8">
        <f>VLOOKUP(K117,Sheet1!$A$1:$C$19,3,0)</f>
        <v>2</v>
      </c>
      <c r="N117" s="8">
        <v>2955</v>
      </c>
      <c r="O117" s="8">
        <f t="shared" si="5"/>
        <v>29550</v>
      </c>
      <c r="P117" s="8">
        <f t="shared" si="6"/>
        <v>5910</v>
      </c>
      <c r="Q117" s="8">
        <f t="shared" si="7"/>
        <v>4114</v>
      </c>
    </row>
    <row r="118" spans="1:17" x14ac:dyDescent="0.3">
      <c r="A118" s="8" t="str">
        <f>F118&amp;H118</f>
        <v>ShahdaraShastri Nagar</v>
      </c>
      <c r="B118" s="7">
        <v>44682</v>
      </c>
      <c r="C118" s="7" t="str">
        <f t="shared" si="4"/>
        <v>May</v>
      </c>
      <c r="D118" s="8" t="s">
        <v>124</v>
      </c>
      <c r="E118" s="8">
        <f>VLOOKUP(F118,Sheet2!$C$1:$F$34,4,0)</f>
        <v>20</v>
      </c>
      <c r="F118" s="8" t="s">
        <v>23</v>
      </c>
      <c r="G118" s="8">
        <f>VLOOKUP(H118,'warehouse location'!$A$1:$D$5,4,0)</f>
        <v>4</v>
      </c>
      <c r="H118" s="8" t="s">
        <v>36</v>
      </c>
      <c r="I118" s="8">
        <f>VLOOKUP(A118,Freight!$A$1:$D$57,4,0)</f>
        <v>1810</v>
      </c>
      <c r="J118" s="8">
        <f>VLOOKUP(A118,Freight!$A$1:$E$57,5,0)</f>
        <v>4.5</v>
      </c>
      <c r="K118" s="8" t="s">
        <v>57</v>
      </c>
      <c r="L118" s="8">
        <f>VLOOKUP(K118,Sheet1!$A$1:$B$19,2,0)</f>
        <v>20</v>
      </c>
      <c r="M118" s="8">
        <f>VLOOKUP(K118,Sheet1!$A$1:$C$19,3,0)</f>
        <v>2</v>
      </c>
      <c r="N118" s="8">
        <v>2736</v>
      </c>
      <c r="O118" s="8">
        <f t="shared" si="5"/>
        <v>54720</v>
      </c>
      <c r="P118" s="8">
        <f t="shared" si="6"/>
        <v>5472</v>
      </c>
      <c r="Q118" s="8">
        <f t="shared" si="7"/>
        <v>3662</v>
      </c>
    </row>
    <row r="119" spans="1:17" x14ac:dyDescent="0.3">
      <c r="A119" s="8" t="str">
        <f>F119&amp;H119</f>
        <v>KapasheraShastri Nagar</v>
      </c>
      <c r="B119" s="7">
        <v>44835</v>
      </c>
      <c r="C119" s="7" t="str">
        <f t="shared" si="4"/>
        <v>Oct</v>
      </c>
      <c r="D119" s="8" t="s">
        <v>147</v>
      </c>
      <c r="E119" s="8">
        <f>VLOOKUP(F119,Sheet2!$C$1:$F$34,4,0)</f>
        <v>29</v>
      </c>
      <c r="F119" s="8" t="s">
        <v>29</v>
      </c>
      <c r="G119" s="8">
        <f>VLOOKUP(H119,'warehouse location'!$A$1:$D$5,4,0)</f>
        <v>4</v>
      </c>
      <c r="H119" s="8" t="s">
        <v>36</v>
      </c>
      <c r="I119" s="8">
        <f>VLOOKUP(A119,Freight!$A$1:$D$57,4,0)</f>
        <v>1918</v>
      </c>
      <c r="J119" s="8">
        <f>VLOOKUP(A119,Freight!$A$1:$E$57,5,0)</f>
        <v>3</v>
      </c>
      <c r="K119" s="8" t="s">
        <v>58</v>
      </c>
      <c r="L119" s="8">
        <f>VLOOKUP(K119,Sheet1!$A$1:$B$19,2,0)</f>
        <v>10</v>
      </c>
      <c r="M119" s="8">
        <f>VLOOKUP(K119,Sheet1!$A$1:$C$19,3,0)</f>
        <v>2</v>
      </c>
      <c r="N119" s="8">
        <v>2646</v>
      </c>
      <c r="O119" s="8">
        <f t="shared" si="5"/>
        <v>26460</v>
      </c>
      <c r="P119" s="8">
        <f t="shared" si="6"/>
        <v>5292</v>
      </c>
      <c r="Q119" s="8">
        <f t="shared" si="7"/>
        <v>3374</v>
      </c>
    </row>
    <row r="120" spans="1:17" x14ac:dyDescent="0.3">
      <c r="A120" s="8" t="str">
        <f>F120&amp;H120</f>
        <v>SeemapuriNand Nagri</v>
      </c>
      <c r="B120" s="7">
        <v>44682</v>
      </c>
      <c r="C120" s="7" t="str">
        <f t="shared" si="4"/>
        <v>May</v>
      </c>
      <c r="D120" s="8" t="s">
        <v>120</v>
      </c>
      <c r="E120" s="8">
        <f>VLOOKUP(F120,Sheet2!$C$1:$F$34,4,0)</f>
        <v>19</v>
      </c>
      <c r="F120" s="8" t="s">
        <v>6</v>
      </c>
      <c r="G120" s="8">
        <f>VLOOKUP(H120,'warehouse location'!$A$1:$D$5,4,0)</f>
        <v>1</v>
      </c>
      <c r="H120" s="8" t="s">
        <v>41</v>
      </c>
      <c r="I120" s="8">
        <f>VLOOKUP(A120,Freight!$A$1:$D$57,4,0)</f>
        <v>1694</v>
      </c>
      <c r="J120" s="8">
        <f>VLOOKUP(A120,Freight!$A$1:$E$57,5,0)</f>
        <v>4.5</v>
      </c>
      <c r="K120" s="8" t="s">
        <v>63</v>
      </c>
      <c r="L120" s="8">
        <f>VLOOKUP(K120,Sheet1!$A$1:$B$19,2,0)</f>
        <v>10</v>
      </c>
      <c r="M120" s="8">
        <f>VLOOKUP(K120,Sheet1!$A$1:$C$19,3,0)</f>
        <v>2</v>
      </c>
      <c r="N120" s="8">
        <v>2940</v>
      </c>
      <c r="O120" s="8">
        <f t="shared" si="5"/>
        <v>29400</v>
      </c>
      <c r="P120" s="8">
        <f t="shared" si="6"/>
        <v>5880</v>
      </c>
      <c r="Q120" s="8">
        <f t="shared" si="7"/>
        <v>4186</v>
      </c>
    </row>
    <row r="121" spans="1:17" x14ac:dyDescent="0.3">
      <c r="A121" s="8" t="str">
        <f>F121&amp;H121</f>
        <v>Hauz KhasNand Nagri</v>
      </c>
      <c r="B121" s="7">
        <v>44743</v>
      </c>
      <c r="C121" s="7" t="str">
        <f t="shared" si="4"/>
        <v>Jul</v>
      </c>
      <c r="D121" s="8" t="s">
        <v>128</v>
      </c>
      <c r="E121" s="8">
        <f>VLOOKUP(F121,Sheet2!$C$1:$F$34,4,0)</f>
        <v>22</v>
      </c>
      <c r="F121" s="8" t="s">
        <v>7</v>
      </c>
      <c r="G121" s="8">
        <f>VLOOKUP(H121,'warehouse location'!$A$1:$D$5,4,0)</f>
        <v>1</v>
      </c>
      <c r="H121" s="8" t="s">
        <v>41</v>
      </c>
      <c r="I121" s="8">
        <f>VLOOKUP(A121,Freight!$A$1:$D$57,4,0)</f>
        <v>1796</v>
      </c>
      <c r="J121" s="8">
        <f>VLOOKUP(A121,Freight!$A$1:$E$57,5,0)</f>
        <v>3</v>
      </c>
      <c r="K121" s="8" t="s">
        <v>68</v>
      </c>
      <c r="L121" s="8">
        <f>VLOOKUP(K121,Sheet1!$A$1:$B$19,2,0)</f>
        <v>10</v>
      </c>
      <c r="M121" s="8">
        <f>VLOOKUP(K121,Sheet1!$A$1:$C$19,3,0)</f>
        <v>2</v>
      </c>
      <c r="N121" s="8">
        <v>2877</v>
      </c>
      <c r="O121" s="8">
        <f t="shared" si="5"/>
        <v>28770</v>
      </c>
      <c r="P121" s="8">
        <f t="shared" si="6"/>
        <v>5754</v>
      </c>
      <c r="Q121" s="8">
        <f t="shared" si="7"/>
        <v>3958</v>
      </c>
    </row>
    <row r="122" spans="1:17" x14ac:dyDescent="0.3">
      <c r="A122" s="8" t="str">
        <f>F122&amp;H122</f>
        <v>MehrauliNand Nagri</v>
      </c>
      <c r="B122" s="7">
        <v>44896</v>
      </c>
      <c r="C122" s="7" t="str">
        <f t="shared" si="4"/>
        <v>Dec</v>
      </c>
      <c r="D122" s="8" t="s">
        <v>134</v>
      </c>
      <c r="E122" s="8">
        <f>VLOOKUP(F122,Sheet2!$C$1:$F$34,4,0)</f>
        <v>23</v>
      </c>
      <c r="F122" s="8" t="s">
        <v>25</v>
      </c>
      <c r="G122" s="8">
        <f>VLOOKUP(H122,'warehouse location'!$A$1:$D$5,4,0)</f>
        <v>1</v>
      </c>
      <c r="H122" s="8" t="s">
        <v>41</v>
      </c>
      <c r="I122" s="8">
        <f>VLOOKUP(A122,Freight!$A$1:$D$57,4,0)</f>
        <v>1982</v>
      </c>
      <c r="J122" s="8">
        <f>VLOOKUP(A122,Freight!$A$1:$E$57,5,0)</f>
        <v>4.5</v>
      </c>
      <c r="K122" s="8" t="s">
        <v>67</v>
      </c>
      <c r="L122" s="8">
        <f>VLOOKUP(K122,Sheet1!$A$1:$B$19,2,0)</f>
        <v>10</v>
      </c>
      <c r="M122" s="8">
        <f>VLOOKUP(K122,Sheet1!$A$1:$C$19,3,0)</f>
        <v>2</v>
      </c>
      <c r="N122" s="8">
        <v>2649</v>
      </c>
      <c r="O122" s="8">
        <f t="shared" si="5"/>
        <v>26490</v>
      </c>
      <c r="P122" s="8">
        <f t="shared" si="6"/>
        <v>5298</v>
      </c>
      <c r="Q122" s="8">
        <f t="shared" si="7"/>
        <v>3316</v>
      </c>
    </row>
    <row r="123" spans="1:17" x14ac:dyDescent="0.3">
      <c r="A123" s="8" t="str">
        <f>F123&amp;H123</f>
        <v>Defence ColonyDaryaganj</v>
      </c>
      <c r="B123" s="7">
        <v>44621</v>
      </c>
      <c r="C123" s="7" t="str">
        <f t="shared" si="4"/>
        <v>Mar</v>
      </c>
      <c r="D123" s="8" t="s">
        <v>141</v>
      </c>
      <c r="E123" s="8">
        <f>VLOOKUP(F123,Sheet2!$C$1:$F$34,4,0)</f>
        <v>25</v>
      </c>
      <c r="F123" s="8" t="s">
        <v>8</v>
      </c>
      <c r="G123" s="8">
        <f>VLOOKUP(H123,'warehouse location'!$A$1:$D$5,4,0)</f>
        <v>2</v>
      </c>
      <c r="H123" s="8" t="s">
        <v>34</v>
      </c>
      <c r="I123" s="8">
        <f>VLOOKUP(A123,Freight!$A$1:$D$57,4,0)</f>
        <v>1968</v>
      </c>
      <c r="J123" s="8">
        <f>VLOOKUP(A123,Freight!$A$1:$E$57,5,0)</f>
        <v>4.5</v>
      </c>
      <c r="K123" s="8" t="s">
        <v>57</v>
      </c>
      <c r="L123" s="8">
        <f>VLOOKUP(K123,Sheet1!$A$1:$B$19,2,0)</f>
        <v>20</v>
      </c>
      <c r="M123" s="8">
        <f>VLOOKUP(K123,Sheet1!$A$1:$C$19,3,0)</f>
        <v>2</v>
      </c>
      <c r="N123" s="8">
        <v>2732</v>
      </c>
      <c r="O123" s="8">
        <f t="shared" si="5"/>
        <v>54640</v>
      </c>
      <c r="P123" s="8">
        <f t="shared" si="6"/>
        <v>5464</v>
      </c>
      <c r="Q123" s="8">
        <f t="shared" si="7"/>
        <v>3496</v>
      </c>
    </row>
    <row r="124" spans="1:17" x14ac:dyDescent="0.3">
      <c r="A124" s="8" t="str">
        <f>F124&amp;H124</f>
        <v>Mayur ViharShastri Nagar</v>
      </c>
      <c r="B124" s="7">
        <v>44743</v>
      </c>
      <c r="C124" s="7" t="str">
        <f t="shared" si="4"/>
        <v>Jul</v>
      </c>
      <c r="D124" s="8" t="s">
        <v>92</v>
      </c>
      <c r="E124" s="8">
        <f>VLOOKUP(F124,Sheet2!$C$1:$F$34,4,0)</f>
        <v>5</v>
      </c>
      <c r="F124" s="8" t="s">
        <v>13</v>
      </c>
      <c r="G124" s="8">
        <f>VLOOKUP(H124,'warehouse location'!$A$1:$D$5,4,0)</f>
        <v>4</v>
      </c>
      <c r="H124" s="8" t="s">
        <v>36</v>
      </c>
      <c r="I124" s="8">
        <f>VLOOKUP(A124,Freight!$A$1:$D$57,4,0)</f>
        <v>1618</v>
      </c>
      <c r="J124" s="8">
        <f>VLOOKUP(A124,Freight!$A$1:$E$57,5,0)</f>
        <v>3</v>
      </c>
      <c r="K124" s="8" t="s">
        <v>53</v>
      </c>
      <c r="L124" s="8">
        <f>VLOOKUP(K124,Sheet1!$A$1:$B$19,2,0)</f>
        <v>10</v>
      </c>
      <c r="M124" s="8">
        <f>VLOOKUP(K124,Sheet1!$A$1:$C$19,3,0)</f>
        <v>2</v>
      </c>
      <c r="N124" s="8">
        <v>2868</v>
      </c>
      <c r="O124" s="8">
        <f t="shared" si="5"/>
        <v>28680</v>
      </c>
      <c r="P124" s="8">
        <f t="shared" si="6"/>
        <v>5736</v>
      </c>
      <c r="Q124" s="8">
        <f t="shared" si="7"/>
        <v>4118</v>
      </c>
    </row>
    <row r="125" spans="1:17" x14ac:dyDescent="0.3">
      <c r="A125" s="8" t="str">
        <f>F125&amp;H125</f>
        <v>KalkajiNand Nagri</v>
      </c>
      <c r="B125" s="7">
        <v>44621</v>
      </c>
      <c r="C125" s="7" t="str">
        <f t="shared" si="4"/>
        <v>Mar</v>
      </c>
      <c r="D125" s="8" t="s">
        <v>143</v>
      </c>
      <c r="E125" s="8">
        <f>VLOOKUP(F125,Sheet2!$C$1:$F$34,4,0)</f>
        <v>26</v>
      </c>
      <c r="F125" s="8" t="s">
        <v>27</v>
      </c>
      <c r="G125" s="8">
        <f>VLOOKUP(H125,'warehouse location'!$A$1:$D$5,4,0)</f>
        <v>1</v>
      </c>
      <c r="H125" s="8" t="s">
        <v>41</v>
      </c>
      <c r="I125" s="8">
        <f>VLOOKUP(A125,Freight!$A$1:$D$57,4,0)</f>
        <v>1570</v>
      </c>
      <c r="J125" s="8">
        <f>VLOOKUP(A125,Freight!$A$1:$E$57,5,0)</f>
        <v>4.5</v>
      </c>
      <c r="K125" s="8" t="s">
        <v>57</v>
      </c>
      <c r="L125" s="8">
        <f>VLOOKUP(K125,Sheet1!$A$1:$B$19,2,0)</f>
        <v>20</v>
      </c>
      <c r="M125" s="8">
        <f>VLOOKUP(K125,Sheet1!$A$1:$C$19,3,0)</f>
        <v>2</v>
      </c>
      <c r="N125" s="8">
        <v>2656</v>
      </c>
      <c r="O125" s="8">
        <f t="shared" si="5"/>
        <v>53120</v>
      </c>
      <c r="P125" s="8">
        <f t="shared" si="6"/>
        <v>5312</v>
      </c>
      <c r="Q125" s="8">
        <f t="shared" si="7"/>
        <v>3742</v>
      </c>
    </row>
    <row r="126" spans="1:17" x14ac:dyDescent="0.3">
      <c r="A126" s="8" t="str">
        <f>F126&amp;H126</f>
        <v>SaketShastri Nagar</v>
      </c>
      <c r="B126" s="7">
        <v>44562</v>
      </c>
      <c r="C126" s="7" t="str">
        <f t="shared" si="4"/>
        <v>Jan</v>
      </c>
      <c r="D126" s="8" t="s">
        <v>137</v>
      </c>
      <c r="E126" s="8">
        <f>VLOOKUP(F126,Sheet2!$C$1:$F$34,4,0)</f>
        <v>24</v>
      </c>
      <c r="F126" s="8" t="s">
        <v>26</v>
      </c>
      <c r="G126" s="8">
        <f>VLOOKUP(H126,'warehouse location'!$A$1:$D$5,4,0)</f>
        <v>4</v>
      </c>
      <c r="H126" s="8" t="s">
        <v>36</v>
      </c>
      <c r="I126" s="8">
        <f>VLOOKUP(A126,Freight!$A$1:$D$57,4,0)</f>
        <v>1835</v>
      </c>
      <c r="J126" s="8">
        <f>VLOOKUP(A126,Freight!$A$1:$E$57,5,0)</f>
        <v>4.5</v>
      </c>
      <c r="K126" s="8" t="s">
        <v>52</v>
      </c>
      <c r="L126" s="8">
        <f>VLOOKUP(K126,Sheet1!$A$1:$B$19,2,0)</f>
        <v>10</v>
      </c>
      <c r="M126" s="8">
        <f>VLOOKUP(K126,Sheet1!$A$1:$C$19,3,0)</f>
        <v>2</v>
      </c>
      <c r="N126" s="8">
        <v>2588</v>
      </c>
      <c r="O126" s="8">
        <f t="shared" si="5"/>
        <v>25880</v>
      </c>
      <c r="P126" s="8">
        <f t="shared" si="6"/>
        <v>5176</v>
      </c>
      <c r="Q126" s="8">
        <f t="shared" si="7"/>
        <v>3341</v>
      </c>
    </row>
    <row r="127" spans="1:17" x14ac:dyDescent="0.3">
      <c r="A127" s="8" t="str">
        <f>F127&amp;H127</f>
        <v>Vivek ViharDaryaganj</v>
      </c>
      <c r="B127" s="7">
        <v>44593</v>
      </c>
      <c r="C127" s="7" t="str">
        <f t="shared" si="4"/>
        <v>Feb</v>
      </c>
      <c r="D127" s="8" t="s">
        <v>125</v>
      </c>
      <c r="E127" s="8">
        <f>VLOOKUP(F127,Sheet2!$C$1:$F$34,4,0)</f>
        <v>21</v>
      </c>
      <c r="F127" s="8" t="s">
        <v>24</v>
      </c>
      <c r="G127" s="8">
        <f>VLOOKUP(H127,'warehouse location'!$A$1:$D$5,4,0)</f>
        <v>2</v>
      </c>
      <c r="H127" s="8" t="s">
        <v>34</v>
      </c>
      <c r="I127" s="8">
        <f>VLOOKUP(A127,Freight!$A$1:$D$57,4,0)</f>
        <v>1677</v>
      </c>
      <c r="J127" s="8">
        <f>VLOOKUP(A127,Freight!$A$1:$E$57,5,0)</f>
        <v>1.5</v>
      </c>
      <c r="K127" s="8" t="s">
        <v>66</v>
      </c>
      <c r="L127" s="8">
        <f>VLOOKUP(K127,Sheet1!$A$1:$B$19,2,0)</f>
        <v>80</v>
      </c>
      <c r="M127" s="8">
        <f>VLOOKUP(K127,Sheet1!$A$1:$C$19,3,0)</f>
        <v>10</v>
      </c>
      <c r="N127" s="8">
        <v>2950</v>
      </c>
      <c r="O127" s="8">
        <f t="shared" si="5"/>
        <v>236000</v>
      </c>
      <c r="P127" s="8">
        <f t="shared" si="6"/>
        <v>29500</v>
      </c>
      <c r="Q127" s="8">
        <f t="shared" si="7"/>
        <v>27823</v>
      </c>
    </row>
    <row r="128" spans="1:17" x14ac:dyDescent="0.3">
      <c r="A128" s="8" t="str">
        <f>F128&amp;H128</f>
        <v>Defence ColonyNand Nagri</v>
      </c>
      <c r="B128" s="7">
        <v>44805</v>
      </c>
      <c r="C128" s="7" t="str">
        <f t="shared" si="4"/>
        <v>Sep</v>
      </c>
      <c r="D128" s="8" t="s">
        <v>140</v>
      </c>
      <c r="E128" s="8">
        <f>VLOOKUP(F128,Sheet2!$C$1:$F$34,4,0)</f>
        <v>25</v>
      </c>
      <c r="F128" s="8" t="s">
        <v>8</v>
      </c>
      <c r="G128" s="8">
        <f>VLOOKUP(H128,'warehouse location'!$A$1:$D$5,4,0)</f>
        <v>1</v>
      </c>
      <c r="H128" s="8" t="s">
        <v>41</v>
      </c>
      <c r="I128" s="8">
        <f>VLOOKUP(A128,Freight!$A$1:$D$57,4,0)</f>
        <v>1897</v>
      </c>
      <c r="J128" s="8">
        <f>VLOOKUP(A128,Freight!$A$1:$E$57,5,0)</f>
        <v>3</v>
      </c>
      <c r="K128" s="8" t="s">
        <v>64</v>
      </c>
      <c r="L128" s="8">
        <f>VLOOKUP(K128,Sheet1!$A$1:$B$19,2,0)</f>
        <v>10</v>
      </c>
      <c r="M128" s="8">
        <f>VLOOKUP(K128,Sheet1!$A$1:$C$19,3,0)</f>
        <v>2</v>
      </c>
      <c r="N128" s="8">
        <v>2772</v>
      </c>
      <c r="O128" s="8">
        <f t="shared" si="5"/>
        <v>27720</v>
      </c>
      <c r="P128" s="8">
        <f t="shared" si="6"/>
        <v>5544</v>
      </c>
      <c r="Q128" s="8">
        <f t="shared" si="7"/>
        <v>3647</v>
      </c>
    </row>
    <row r="129" spans="1:17" x14ac:dyDescent="0.3">
      <c r="A129" s="8" t="str">
        <f>F129&amp;H129</f>
        <v>KalkajiNand Nagri</v>
      </c>
      <c r="B129" s="7">
        <v>44682</v>
      </c>
      <c r="C129" s="7" t="str">
        <f t="shared" si="4"/>
        <v>May</v>
      </c>
      <c r="D129" s="8" t="s">
        <v>142</v>
      </c>
      <c r="E129" s="8">
        <f>VLOOKUP(F129,Sheet2!$C$1:$F$34,4,0)</f>
        <v>26</v>
      </c>
      <c r="F129" s="8" t="s">
        <v>27</v>
      </c>
      <c r="G129" s="8">
        <f>VLOOKUP(H129,'warehouse location'!$A$1:$D$5,4,0)</f>
        <v>1</v>
      </c>
      <c r="H129" s="8" t="s">
        <v>41</v>
      </c>
      <c r="I129" s="8">
        <f>VLOOKUP(A129,Freight!$A$1:$D$57,4,0)</f>
        <v>1570</v>
      </c>
      <c r="J129" s="8">
        <f>VLOOKUP(A129,Freight!$A$1:$E$57,5,0)</f>
        <v>4.5</v>
      </c>
      <c r="K129" s="8" t="s">
        <v>62</v>
      </c>
      <c r="L129" s="8">
        <f>VLOOKUP(K129,Sheet1!$A$1:$B$19,2,0)</f>
        <v>10</v>
      </c>
      <c r="M129" s="8">
        <f>VLOOKUP(K129,Sheet1!$A$1:$C$19,3,0)</f>
        <v>2</v>
      </c>
      <c r="N129" s="8">
        <v>2632</v>
      </c>
      <c r="O129" s="8">
        <f t="shared" si="5"/>
        <v>26320</v>
      </c>
      <c r="P129" s="8">
        <f t="shared" si="6"/>
        <v>5264</v>
      </c>
      <c r="Q129" s="8">
        <f t="shared" si="7"/>
        <v>3694</v>
      </c>
    </row>
    <row r="130" spans="1:17" x14ac:dyDescent="0.3">
      <c r="A130" s="8" t="str">
        <f>F130&amp;H130</f>
        <v>Vivek ViharNand Nagri</v>
      </c>
      <c r="B130" s="7">
        <v>44562</v>
      </c>
      <c r="C130" s="7" t="str">
        <f t="shared" si="4"/>
        <v>Jan</v>
      </c>
      <c r="D130" s="8" t="s">
        <v>127</v>
      </c>
      <c r="E130" s="8">
        <f>VLOOKUP(F130,Sheet2!$C$1:$F$34,4,0)</f>
        <v>21</v>
      </c>
      <c r="F130" s="8" t="s">
        <v>24</v>
      </c>
      <c r="G130" s="8">
        <f>VLOOKUP(H130,'warehouse location'!$A$1:$D$5,4,0)</f>
        <v>1</v>
      </c>
      <c r="H130" s="8" t="s">
        <v>41</v>
      </c>
      <c r="I130" s="8">
        <f>VLOOKUP(A130,Freight!$A$1:$D$57,4,0)</f>
        <v>1679</v>
      </c>
      <c r="J130" s="8">
        <f>VLOOKUP(A130,Freight!$A$1:$E$57,5,0)</f>
        <v>3</v>
      </c>
      <c r="K130" s="8" t="s">
        <v>67</v>
      </c>
      <c r="L130" s="8">
        <f>VLOOKUP(K130,Sheet1!$A$1:$B$19,2,0)</f>
        <v>10</v>
      </c>
      <c r="M130" s="8">
        <f>VLOOKUP(K130,Sheet1!$A$1:$C$19,3,0)</f>
        <v>2</v>
      </c>
      <c r="N130" s="8">
        <v>2871</v>
      </c>
      <c r="O130" s="8">
        <f t="shared" si="5"/>
        <v>28710</v>
      </c>
      <c r="P130" s="8">
        <f t="shared" si="6"/>
        <v>5742</v>
      </c>
      <c r="Q130" s="8">
        <f t="shared" si="7"/>
        <v>4063</v>
      </c>
    </row>
    <row r="131" spans="1:17" x14ac:dyDescent="0.3">
      <c r="A131" s="8" t="str">
        <f>F131&amp;H131</f>
        <v>Vivek ViharDaryaganj</v>
      </c>
      <c r="B131" s="7">
        <v>44805</v>
      </c>
      <c r="C131" s="7" t="str">
        <f t="shared" ref="C131:C194" si="8">TEXT(B131,"mmm")</f>
        <v>Sep</v>
      </c>
      <c r="D131" s="8" t="s">
        <v>126</v>
      </c>
      <c r="E131" s="8">
        <f>VLOOKUP(F131,Sheet2!$C$1:$F$34,4,0)</f>
        <v>21</v>
      </c>
      <c r="F131" s="8" t="s">
        <v>24</v>
      </c>
      <c r="G131" s="8">
        <f>VLOOKUP(H131,'warehouse location'!$A$1:$D$5,4,0)</f>
        <v>2</v>
      </c>
      <c r="H131" s="8" t="s">
        <v>34</v>
      </c>
      <c r="I131" s="8">
        <f>VLOOKUP(A131,Freight!$A$1:$D$57,4,0)</f>
        <v>1677</v>
      </c>
      <c r="J131" s="8">
        <f>VLOOKUP(A131,Freight!$A$1:$E$57,5,0)</f>
        <v>1.5</v>
      </c>
      <c r="K131" s="8" t="s">
        <v>63</v>
      </c>
      <c r="L131" s="8">
        <f>VLOOKUP(K131,Sheet1!$A$1:$B$19,2,0)</f>
        <v>10</v>
      </c>
      <c r="M131" s="8">
        <f>VLOOKUP(K131,Sheet1!$A$1:$C$19,3,0)</f>
        <v>2</v>
      </c>
      <c r="N131" s="8">
        <v>2732</v>
      </c>
      <c r="O131" s="8">
        <f t="shared" ref="O131:O194" si="9">N131*L131</f>
        <v>27320</v>
      </c>
      <c r="P131" s="8">
        <f t="shared" ref="P131:P194" si="10">N131*M131</f>
        <v>5464</v>
      </c>
      <c r="Q131" s="8">
        <f t="shared" ref="Q131:Q194" si="11">P131-I131</f>
        <v>3787</v>
      </c>
    </row>
    <row r="132" spans="1:17" x14ac:dyDescent="0.3">
      <c r="A132" s="8" t="str">
        <f>F132&amp;H132</f>
        <v>Preet ViharKapashera</v>
      </c>
      <c r="B132" s="7">
        <v>44593</v>
      </c>
      <c r="C132" s="7" t="str">
        <f t="shared" si="8"/>
        <v>Feb</v>
      </c>
      <c r="D132" s="8" t="s">
        <v>94</v>
      </c>
      <c r="E132" s="8">
        <f>VLOOKUP(F132,Sheet2!$C$1:$F$34,4,0)</f>
        <v>6</v>
      </c>
      <c r="F132" s="8" t="s">
        <v>14</v>
      </c>
      <c r="G132" s="8">
        <f>VLOOKUP(H132,'warehouse location'!$A$1:$D$5,4,0)</f>
        <v>3</v>
      </c>
      <c r="H132" s="8" t="s">
        <v>29</v>
      </c>
      <c r="I132" s="8">
        <f>VLOOKUP(A132,Freight!$A$1:$D$57,4,0)</f>
        <v>1891</v>
      </c>
      <c r="J132" s="8">
        <f>VLOOKUP(A132,Freight!$A$1:$E$57,5,0)</f>
        <v>4.5</v>
      </c>
      <c r="K132" s="8" t="s">
        <v>56</v>
      </c>
      <c r="L132" s="8">
        <f>VLOOKUP(K132,Sheet1!$A$1:$B$19,2,0)</f>
        <v>20</v>
      </c>
      <c r="M132" s="8">
        <f>VLOOKUP(K132,Sheet1!$A$1:$C$19,3,0)</f>
        <v>2</v>
      </c>
      <c r="N132" s="8">
        <v>2951</v>
      </c>
      <c r="O132" s="8">
        <f t="shared" si="9"/>
        <v>59020</v>
      </c>
      <c r="P132" s="8">
        <f t="shared" si="10"/>
        <v>5902</v>
      </c>
      <c r="Q132" s="8">
        <f t="shared" si="11"/>
        <v>4011</v>
      </c>
    </row>
    <row r="133" spans="1:17" x14ac:dyDescent="0.3">
      <c r="A133" s="8" t="str">
        <f>F133&amp;H133</f>
        <v>Hauz KhasNand Nagri</v>
      </c>
      <c r="B133" s="7">
        <v>44562</v>
      </c>
      <c r="C133" s="7" t="str">
        <f t="shared" si="8"/>
        <v>Jan</v>
      </c>
      <c r="D133" s="8" t="s">
        <v>128</v>
      </c>
      <c r="E133" s="8">
        <f>VLOOKUP(F133,Sheet2!$C$1:$F$34,4,0)</f>
        <v>22</v>
      </c>
      <c r="F133" s="8" t="s">
        <v>7</v>
      </c>
      <c r="G133" s="8">
        <f>VLOOKUP(H133,'warehouse location'!$A$1:$D$5,4,0)</f>
        <v>1</v>
      </c>
      <c r="H133" s="8" t="s">
        <v>41</v>
      </c>
      <c r="I133" s="8">
        <f>VLOOKUP(A133,Freight!$A$1:$D$57,4,0)</f>
        <v>1796</v>
      </c>
      <c r="J133" s="8">
        <f>VLOOKUP(A133,Freight!$A$1:$E$57,5,0)</f>
        <v>3</v>
      </c>
      <c r="K133" s="8" t="s">
        <v>58</v>
      </c>
      <c r="L133" s="8">
        <f>VLOOKUP(K133,Sheet1!$A$1:$B$19,2,0)</f>
        <v>10</v>
      </c>
      <c r="M133" s="8">
        <f>VLOOKUP(K133,Sheet1!$A$1:$C$19,3,0)</f>
        <v>2</v>
      </c>
      <c r="N133" s="8">
        <v>2934</v>
      </c>
      <c r="O133" s="8">
        <f t="shared" si="9"/>
        <v>29340</v>
      </c>
      <c r="P133" s="8">
        <f t="shared" si="10"/>
        <v>5868</v>
      </c>
      <c r="Q133" s="8">
        <f t="shared" si="11"/>
        <v>4072</v>
      </c>
    </row>
    <row r="134" spans="1:17" x14ac:dyDescent="0.3">
      <c r="A134" s="8" t="str">
        <f>F134&amp;H134</f>
        <v>KotwaliDaryaganj</v>
      </c>
      <c r="B134" s="7">
        <v>44743</v>
      </c>
      <c r="C134" s="7" t="str">
        <f t="shared" si="8"/>
        <v>Jul</v>
      </c>
      <c r="D134" s="8" t="s">
        <v>83</v>
      </c>
      <c r="E134" s="8">
        <f>VLOOKUP(F134,Sheet2!$C$1:$F$34,4,0)</f>
        <v>3</v>
      </c>
      <c r="F134" s="8" t="s">
        <v>12</v>
      </c>
      <c r="G134" s="8">
        <f>VLOOKUP(H134,'warehouse location'!$A$1:$D$5,4,0)</f>
        <v>2</v>
      </c>
      <c r="H134" s="8" t="s">
        <v>34</v>
      </c>
      <c r="I134" s="8">
        <f>VLOOKUP(A134,Freight!$A$1:$D$57,4,0)</f>
        <v>1770</v>
      </c>
      <c r="J134" s="8">
        <f>VLOOKUP(A134,Freight!$A$1:$E$57,5,0)</f>
        <v>1.5</v>
      </c>
      <c r="K134" s="8" t="s">
        <v>64</v>
      </c>
      <c r="L134" s="8">
        <f>VLOOKUP(K134,Sheet1!$A$1:$B$19,2,0)</f>
        <v>10</v>
      </c>
      <c r="M134" s="8">
        <f>VLOOKUP(K134,Sheet1!$A$1:$C$19,3,0)</f>
        <v>2</v>
      </c>
      <c r="N134" s="8">
        <v>2585</v>
      </c>
      <c r="O134" s="8">
        <f t="shared" si="9"/>
        <v>25850</v>
      </c>
      <c r="P134" s="8">
        <f t="shared" si="10"/>
        <v>5170</v>
      </c>
      <c r="Q134" s="8">
        <f t="shared" si="11"/>
        <v>3400</v>
      </c>
    </row>
    <row r="135" spans="1:17" x14ac:dyDescent="0.3">
      <c r="A135" s="8" t="str">
        <f>F135&amp;H135</f>
        <v>Patel NagarDaryaganj</v>
      </c>
      <c r="B135" s="7">
        <v>44743</v>
      </c>
      <c r="C135" s="7" t="str">
        <f t="shared" si="8"/>
        <v>Jul</v>
      </c>
      <c r="D135" s="8" t="s">
        <v>155</v>
      </c>
      <c r="E135" s="8">
        <f>VLOOKUP(F135,Sheet2!$C$1:$F$34,4,0)</f>
        <v>31</v>
      </c>
      <c r="F135" s="8" t="s">
        <v>10</v>
      </c>
      <c r="G135" s="8">
        <f>VLOOKUP(H135,'warehouse location'!$A$1:$D$5,4,0)</f>
        <v>2</v>
      </c>
      <c r="H135" s="8" t="s">
        <v>34</v>
      </c>
      <c r="I135" s="8">
        <f>VLOOKUP(A135,Freight!$A$1:$D$57,4,0)</f>
        <v>1789</v>
      </c>
      <c r="J135" s="8">
        <f>VLOOKUP(A135,Freight!$A$1:$E$57,5,0)</f>
        <v>1.5</v>
      </c>
      <c r="K135" s="8" t="s">
        <v>58</v>
      </c>
      <c r="L135" s="8">
        <f>VLOOKUP(K135,Sheet1!$A$1:$B$19,2,0)</f>
        <v>10</v>
      </c>
      <c r="M135" s="8">
        <f>VLOOKUP(K135,Sheet1!$A$1:$C$19,3,0)</f>
        <v>2</v>
      </c>
      <c r="N135" s="8">
        <v>2564</v>
      </c>
      <c r="O135" s="8">
        <f t="shared" si="9"/>
        <v>25640</v>
      </c>
      <c r="P135" s="8">
        <f t="shared" si="10"/>
        <v>5128</v>
      </c>
      <c r="Q135" s="8">
        <f t="shared" si="11"/>
        <v>3339</v>
      </c>
    </row>
    <row r="136" spans="1:17" x14ac:dyDescent="0.3">
      <c r="A136" s="8" t="str">
        <f>F136&amp;H136</f>
        <v>Mayur ViharShastri Nagar</v>
      </c>
      <c r="B136" s="7">
        <v>44562</v>
      </c>
      <c r="C136" s="7" t="str">
        <f t="shared" si="8"/>
        <v>Jan</v>
      </c>
      <c r="D136" s="8" t="s">
        <v>92</v>
      </c>
      <c r="E136" s="8">
        <f>VLOOKUP(F136,Sheet2!$C$1:$F$34,4,0)</f>
        <v>5</v>
      </c>
      <c r="F136" s="8" t="s">
        <v>13</v>
      </c>
      <c r="G136" s="8">
        <f>VLOOKUP(H136,'warehouse location'!$A$1:$D$5,4,0)</f>
        <v>4</v>
      </c>
      <c r="H136" s="8" t="s">
        <v>36</v>
      </c>
      <c r="I136" s="8">
        <f>VLOOKUP(A136,Freight!$A$1:$D$57,4,0)</f>
        <v>1618</v>
      </c>
      <c r="J136" s="8">
        <f>VLOOKUP(A136,Freight!$A$1:$E$57,5,0)</f>
        <v>3</v>
      </c>
      <c r="K136" s="8" t="s">
        <v>58</v>
      </c>
      <c r="L136" s="8">
        <f>VLOOKUP(K136,Sheet1!$A$1:$B$19,2,0)</f>
        <v>10</v>
      </c>
      <c r="M136" s="8">
        <f>VLOOKUP(K136,Sheet1!$A$1:$C$19,3,0)</f>
        <v>2</v>
      </c>
      <c r="N136" s="8">
        <v>2573</v>
      </c>
      <c r="O136" s="8">
        <f t="shared" si="9"/>
        <v>25730</v>
      </c>
      <c r="P136" s="8">
        <f t="shared" si="10"/>
        <v>5146</v>
      </c>
      <c r="Q136" s="8">
        <f t="shared" si="11"/>
        <v>3528</v>
      </c>
    </row>
    <row r="137" spans="1:17" x14ac:dyDescent="0.3">
      <c r="A137" s="8" t="str">
        <f>F137&amp;H137</f>
        <v>KanjhawalaShastri Nagar</v>
      </c>
      <c r="B137" s="7">
        <v>44713</v>
      </c>
      <c r="C137" s="7" t="str">
        <f t="shared" si="8"/>
        <v>Jun</v>
      </c>
      <c r="D137" s="8" t="s">
        <v>111</v>
      </c>
      <c r="E137" s="8">
        <f>VLOOKUP(F137,Sheet2!$C$1:$F$34,4,0)</f>
        <v>16</v>
      </c>
      <c r="F137" s="8" t="s">
        <v>5</v>
      </c>
      <c r="G137" s="8">
        <f>VLOOKUP(H137,'warehouse location'!$A$1:$D$5,4,0)</f>
        <v>4</v>
      </c>
      <c r="H137" s="8" t="s">
        <v>36</v>
      </c>
      <c r="I137" s="8">
        <f>VLOOKUP(A137,Freight!$A$1:$D$57,4,0)</f>
        <v>1796</v>
      </c>
      <c r="J137" s="8">
        <f>VLOOKUP(A137,Freight!$A$1:$E$57,5,0)</f>
        <v>3</v>
      </c>
      <c r="K137" s="8" t="s">
        <v>56</v>
      </c>
      <c r="L137" s="8">
        <f>VLOOKUP(K137,Sheet1!$A$1:$B$19,2,0)</f>
        <v>20</v>
      </c>
      <c r="M137" s="8">
        <f>VLOOKUP(K137,Sheet1!$A$1:$C$19,3,0)</f>
        <v>2</v>
      </c>
      <c r="N137" s="8">
        <v>2743</v>
      </c>
      <c r="O137" s="8">
        <f t="shared" si="9"/>
        <v>54860</v>
      </c>
      <c r="P137" s="8">
        <f t="shared" si="10"/>
        <v>5486</v>
      </c>
      <c r="Q137" s="8">
        <f t="shared" si="11"/>
        <v>3690</v>
      </c>
    </row>
    <row r="138" spans="1:17" x14ac:dyDescent="0.3">
      <c r="A138" s="8" t="str">
        <f>F138&amp;H138</f>
        <v>ShahdaraDaryaganj</v>
      </c>
      <c r="B138" s="7">
        <v>44593</v>
      </c>
      <c r="C138" s="7" t="str">
        <f t="shared" si="8"/>
        <v>Feb</v>
      </c>
      <c r="D138" s="8" t="s">
        <v>122</v>
      </c>
      <c r="E138" s="8">
        <f>VLOOKUP(F138,Sheet2!$C$1:$F$34,4,0)</f>
        <v>20</v>
      </c>
      <c r="F138" s="8" t="s">
        <v>23</v>
      </c>
      <c r="G138" s="8">
        <f>VLOOKUP(H138,'warehouse location'!$A$1:$D$5,4,0)</f>
        <v>2</v>
      </c>
      <c r="H138" s="8" t="s">
        <v>34</v>
      </c>
      <c r="I138" s="8">
        <f>VLOOKUP(A138,Freight!$A$1:$D$57,4,0)</f>
        <v>1924</v>
      </c>
      <c r="J138" s="8">
        <f>VLOOKUP(A138,Freight!$A$1:$E$57,5,0)</f>
        <v>3</v>
      </c>
      <c r="K138" s="8" t="s">
        <v>59</v>
      </c>
      <c r="L138" s="8">
        <f>VLOOKUP(K138,Sheet1!$A$1:$B$19,2,0)</f>
        <v>10</v>
      </c>
      <c r="M138" s="8">
        <f>VLOOKUP(K138,Sheet1!$A$1:$C$19,3,0)</f>
        <v>2</v>
      </c>
      <c r="N138" s="8">
        <v>2797</v>
      </c>
      <c r="O138" s="8">
        <f t="shared" si="9"/>
        <v>27970</v>
      </c>
      <c r="P138" s="8">
        <f t="shared" si="10"/>
        <v>5594</v>
      </c>
      <c r="Q138" s="8">
        <f t="shared" si="11"/>
        <v>3670</v>
      </c>
    </row>
    <row r="139" spans="1:17" x14ac:dyDescent="0.3">
      <c r="A139" s="8" t="str">
        <f>F139&amp;H139</f>
        <v>SeemapuriNand Nagri</v>
      </c>
      <c r="B139" s="7">
        <v>44896</v>
      </c>
      <c r="C139" s="7" t="str">
        <f t="shared" si="8"/>
        <v>Dec</v>
      </c>
      <c r="D139" s="8" t="s">
        <v>120</v>
      </c>
      <c r="E139" s="8">
        <f>VLOOKUP(F139,Sheet2!$C$1:$F$34,4,0)</f>
        <v>19</v>
      </c>
      <c r="F139" s="8" t="s">
        <v>6</v>
      </c>
      <c r="G139" s="8">
        <f>VLOOKUP(H139,'warehouse location'!$A$1:$D$5,4,0)</f>
        <v>1</v>
      </c>
      <c r="H139" s="8" t="s">
        <v>41</v>
      </c>
      <c r="I139" s="8">
        <f>VLOOKUP(A139,Freight!$A$1:$D$57,4,0)</f>
        <v>1694</v>
      </c>
      <c r="J139" s="8">
        <f>VLOOKUP(A139,Freight!$A$1:$E$57,5,0)</f>
        <v>4.5</v>
      </c>
      <c r="K139" s="8" t="s">
        <v>67</v>
      </c>
      <c r="L139" s="8">
        <f>VLOOKUP(K139,Sheet1!$A$1:$B$19,2,0)</f>
        <v>10</v>
      </c>
      <c r="M139" s="8">
        <f>VLOOKUP(K139,Sheet1!$A$1:$C$19,3,0)</f>
        <v>2</v>
      </c>
      <c r="N139" s="8">
        <v>2575</v>
      </c>
      <c r="O139" s="8">
        <f t="shared" si="9"/>
        <v>25750</v>
      </c>
      <c r="P139" s="8">
        <f t="shared" si="10"/>
        <v>5150</v>
      </c>
      <c r="Q139" s="8">
        <f t="shared" si="11"/>
        <v>3456</v>
      </c>
    </row>
    <row r="140" spans="1:17" x14ac:dyDescent="0.3">
      <c r="A140" s="8" t="str">
        <f>F140&amp;H140</f>
        <v>Karawal NagarShastri Nagar</v>
      </c>
      <c r="B140" s="7">
        <v>44621</v>
      </c>
      <c r="C140" s="7" t="str">
        <f t="shared" si="8"/>
        <v>Mar</v>
      </c>
      <c r="D140" s="8" t="s">
        <v>106</v>
      </c>
      <c r="E140" s="8">
        <f>VLOOKUP(F140,Sheet2!$C$1:$F$34,4,0)</f>
        <v>13</v>
      </c>
      <c r="F140" s="8" t="s">
        <v>4</v>
      </c>
      <c r="G140" s="8">
        <f>VLOOKUP(H140,'warehouse location'!$A$1:$D$5,4,0)</f>
        <v>4</v>
      </c>
      <c r="H140" s="8" t="s">
        <v>36</v>
      </c>
      <c r="I140" s="8">
        <f>VLOOKUP(A140,Freight!$A$1:$D$57,4,0)</f>
        <v>1793</v>
      </c>
      <c r="J140" s="8">
        <f>VLOOKUP(A140,Freight!$A$1:$E$57,5,0)</f>
        <v>4.5</v>
      </c>
      <c r="K140" s="8" t="s">
        <v>65</v>
      </c>
      <c r="L140" s="8">
        <f>VLOOKUP(K140,Sheet1!$A$1:$B$19,2,0)</f>
        <v>100</v>
      </c>
      <c r="M140" s="8">
        <f>VLOOKUP(K140,Sheet1!$A$1:$C$19,3,0)</f>
        <v>20</v>
      </c>
      <c r="N140" s="8">
        <v>2529</v>
      </c>
      <c r="O140" s="8">
        <f t="shared" si="9"/>
        <v>252900</v>
      </c>
      <c r="P140" s="8">
        <f t="shared" si="10"/>
        <v>50580</v>
      </c>
      <c r="Q140" s="8">
        <f t="shared" si="11"/>
        <v>48787</v>
      </c>
    </row>
    <row r="141" spans="1:17" x14ac:dyDescent="0.3">
      <c r="A141" s="8" t="str">
        <f>F141&amp;H141</f>
        <v>Punjabi BaghKapashera</v>
      </c>
      <c r="B141" s="7">
        <v>44743</v>
      </c>
      <c r="C141" s="7" t="str">
        <f t="shared" si="8"/>
        <v>Jul</v>
      </c>
      <c r="D141" s="8" t="s">
        <v>157</v>
      </c>
      <c r="E141" s="8">
        <f>VLOOKUP(F141,Sheet2!$C$1:$F$34,4,0)</f>
        <v>32</v>
      </c>
      <c r="F141" s="8" t="s">
        <v>31</v>
      </c>
      <c r="G141" s="8">
        <f>VLOOKUP(H141,'warehouse location'!$A$1:$D$5,4,0)</f>
        <v>3</v>
      </c>
      <c r="H141" s="8" t="s">
        <v>29</v>
      </c>
      <c r="I141" s="8">
        <f>VLOOKUP(A141,Freight!$A$1:$D$57,4,0)</f>
        <v>1816</v>
      </c>
      <c r="J141" s="8">
        <f>VLOOKUP(A141,Freight!$A$1:$E$57,5,0)</f>
        <v>4.5</v>
      </c>
      <c r="K141" s="8" t="s">
        <v>59</v>
      </c>
      <c r="L141" s="8">
        <f>VLOOKUP(K141,Sheet1!$A$1:$B$19,2,0)</f>
        <v>10</v>
      </c>
      <c r="M141" s="8">
        <f>VLOOKUP(K141,Sheet1!$A$1:$C$19,3,0)</f>
        <v>2</v>
      </c>
      <c r="N141" s="8">
        <v>2919</v>
      </c>
      <c r="O141" s="8">
        <f t="shared" si="9"/>
        <v>29190</v>
      </c>
      <c r="P141" s="8">
        <f t="shared" si="10"/>
        <v>5838</v>
      </c>
      <c r="Q141" s="8">
        <f t="shared" si="11"/>
        <v>4022</v>
      </c>
    </row>
    <row r="142" spans="1:17" x14ac:dyDescent="0.3">
      <c r="A142" s="8" t="str">
        <f>F142&amp;H142</f>
        <v>KanjhawalaShastri Nagar</v>
      </c>
      <c r="B142" s="7">
        <v>44743</v>
      </c>
      <c r="C142" s="7" t="str">
        <f t="shared" si="8"/>
        <v>Jul</v>
      </c>
      <c r="D142" s="8" t="s">
        <v>111</v>
      </c>
      <c r="E142" s="8">
        <f>VLOOKUP(F142,Sheet2!$C$1:$F$34,4,0)</f>
        <v>16</v>
      </c>
      <c r="F142" s="8" t="s">
        <v>5</v>
      </c>
      <c r="G142" s="8">
        <f>VLOOKUP(H142,'warehouse location'!$A$1:$D$5,4,0)</f>
        <v>4</v>
      </c>
      <c r="H142" s="8" t="s">
        <v>36</v>
      </c>
      <c r="I142" s="8">
        <f>VLOOKUP(A142,Freight!$A$1:$D$57,4,0)</f>
        <v>1796</v>
      </c>
      <c r="J142" s="8">
        <f>VLOOKUP(A142,Freight!$A$1:$E$57,5,0)</f>
        <v>3</v>
      </c>
      <c r="K142" s="8" t="s">
        <v>68</v>
      </c>
      <c r="L142" s="8">
        <f>VLOOKUP(K142,Sheet1!$A$1:$B$19,2,0)</f>
        <v>10</v>
      </c>
      <c r="M142" s="8">
        <f>VLOOKUP(K142,Sheet1!$A$1:$C$19,3,0)</f>
        <v>2</v>
      </c>
      <c r="N142" s="8">
        <v>2543</v>
      </c>
      <c r="O142" s="8">
        <f t="shared" si="9"/>
        <v>25430</v>
      </c>
      <c r="P142" s="8">
        <f t="shared" si="10"/>
        <v>5086</v>
      </c>
      <c r="Q142" s="8">
        <f t="shared" si="11"/>
        <v>3290</v>
      </c>
    </row>
    <row r="143" spans="1:17" x14ac:dyDescent="0.3">
      <c r="A143" s="8" t="str">
        <f>F143&amp;H143</f>
        <v>Mayur ViharShastri Nagar</v>
      </c>
      <c r="B143" s="7">
        <v>44562</v>
      </c>
      <c r="C143" s="7" t="str">
        <f t="shared" si="8"/>
        <v>Jan</v>
      </c>
      <c r="D143" s="8" t="s">
        <v>91</v>
      </c>
      <c r="E143" s="8">
        <f>VLOOKUP(F143,Sheet2!$C$1:$F$34,4,0)</f>
        <v>5</v>
      </c>
      <c r="F143" s="8" t="s">
        <v>13</v>
      </c>
      <c r="G143" s="8">
        <f>VLOOKUP(H143,'warehouse location'!$A$1:$D$5,4,0)</f>
        <v>4</v>
      </c>
      <c r="H143" s="8" t="s">
        <v>36</v>
      </c>
      <c r="I143" s="8">
        <f>VLOOKUP(A143,Freight!$A$1:$D$57,4,0)</f>
        <v>1618</v>
      </c>
      <c r="J143" s="8">
        <f>VLOOKUP(A143,Freight!$A$1:$E$57,5,0)</f>
        <v>3</v>
      </c>
      <c r="K143" s="8" t="s">
        <v>66</v>
      </c>
      <c r="L143" s="8">
        <f>VLOOKUP(K143,Sheet1!$A$1:$B$19,2,0)</f>
        <v>80</v>
      </c>
      <c r="M143" s="8">
        <f>VLOOKUP(K143,Sheet1!$A$1:$C$19,3,0)</f>
        <v>10</v>
      </c>
      <c r="N143" s="8">
        <v>2987</v>
      </c>
      <c r="O143" s="8">
        <f t="shared" si="9"/>
        <v>238960</v>
      </c>
      <c r="P143" s="8">
        <f t="shared" si="10"/>
        <v>29870</v>
      </c>
      <c r="Q143" s="8">
        <f t="shared" si="11"/>
        <v>28252</v>
      </c>
    </row>
    <row r="144" spans="1:17" x14ac:dyDescent="0.3">
      <c r="A144" s="8" t="str">
        <f>F144&amp;H144</f>
        <v>NajafgarhDaryaganj</v>
      </c>
      <c r="B144" s="7">
        <v>44774</v>
      </c>
      <c r="C144" s="7" t="str">
        <f t="shared" si="8"/>
        <v>Aug</v>
      </c>
      <c r="D144" s="8" t="s">
        <v>151</v>
      </c>
      <c r="E144" s="8">
        <f>VLOOKUP(F144,Sheet2!$C$1:$F$34,4,0)</f>
        <v>30</v>
      </c>
      <c r="F144" s="8" t="s">
        <v>30</v>
      </c>
      <c r="G144" s="8">
        <f>VLOOKUP(H144,'warehouse location'!$A$1:$D$5,4,0)</f>
        <v>2</v>
      </c>
      <c r="H144" s="8" t="s">
        <v>34</v>
      </c>
      <c r="I144" s="8">
        <f>VLOOKUP(A144,Freight!$A$1:$D$57,4,0)</f>
        <v>1899</v>
      </c>
      <c r="J144" s="8">
        <f>VLOOKUP(A144,Freight!$A$1:$E$57,5,0)</f>
        <v>3</v>
      </c>
      <c r="K144" s="8" t="s">
        <v>53</v>
      </c>
      <c r="L144" s="8">
        <f>VLOOKUP(K144,Sheet1!$A$1:$B$19,2,0)</f>
        <v>10</v>
      </c>
      <c r="M144" s="8">
        <f>VLOOKUP(K144,Sheet1!$A$1:$C$19,3,0)</f>
        <v>2</v>
      </c>
      <c r="N144" s="8">
        <v>2580</v>
      </c>
      <c r="O144" s="8">
        <f t="shared" si="9"/>
        <v>25800</v>
      </c>
      <c r="P144" s="8">
        <f t="shared" si="10"/>
        <v>5160</v>
      </c>
      <c r="Q144" s="8">
        <f t="shared" si="11"/>
        <v>3261</v>
      </c>
    </row>
    <row r="145" spans="1:17" x14ac:dyDescent="0.3">
      <c r="A145" s="8" t="str">
        <f>F145&amp;H145</f>
        <v>Preet ViharKapashera</v>
      </c>
      <c r="B145" s="7">
        <v>44652</v>
      </c>
      <c r="C145" s="7" t="str">
        <f t="shared" si="8"/>
        <v>Apr</v>
      </c>
      <c r="D145" s="8" t="s">
        <v>94</v>
      </c>
      <c r="E145" s="8">
        <f>VLOOKUP(F145,Sheet2!$C$1:$F$34,4,0)</f>
        <v>6</v>
      </c>
      <c r="F145" s="8" t="s">
        <v>14</v>
      </c>
      <c r="G145" s="8">
        <f>VLOOKUP(H145,'warehouse location'!$A$1:$D$5,4,0)</f>
        <v>3</v>
      </c>
      <c r="H145" s="8" t="s">
        <v>29</v>
      </c>
      <c r="I145" s="8">
        <f>VLOOKUP(A145,Freight!$A$1:$D$57,4,0)</f>
        <v>1891</v>
      </c>
      <c r="J145" s="8">
        <f>VLOOKUP(A145,Freight!$A$1:$E$57,5,0)</f>
        <v>4.5</v>
      </c>
      <c r="K145" s="8" t="s">
        <v>54</v>
      </c>
      <c r="L145" s="8">
        <f>VLOOKUP(K145,Sheet1!$A$1:$B$19,2,0)</f>
        <v>50</v>
      </c>
      <c r="M145" s="8">
        <f>VLOOKUP(K145,Sheet1!$A$1:$C$19,3,0)</f>
        <v>10</v>
      </c>
      <c r="N145" s="8">
        <v>2676</v>
      </c>
      <c r="O145" s="8">
        <f t="shared" si="9"/>
        <v>133800</v>
      </c>
      <c r="P145" s="8">
        <f t="shared" si="10"/>
        <v>26760</v>
      </c>
      <c r="Q145" s="8">
        <f t="shared" si="11"/>
        <v>24869</v>
      </c>
    </row>
    <row r="146" spans="1:17" x14ac:dyDescent="0.3">
      <c r="A146" s="8" t="str">
        <f>F146&amp;H146</f>
        <v>Vivek ViharDaryaganj</v>
      </c>
      <c r="B146" s="7">
        <v>44652</v>
      </c>
      <c r="C146" s="7" t="str">
        <f t="shared" si="8"/>
        <v>Apr</v>
      </c>
      <c r="D146" s="8" t="s">
        <v>126</v>
      </c>
      <c r="E146" s="8">
        <f>VLOOKUP(F146,Sheet2!$C$1:$F$34,4,0)</f>
        <v>21</v>
      </c>
      <c r="F146" s="8" t="s">
        <v>24</v>
      </c>
      <c r="G146" s="8">
        <f>VLOOKUP(H146,'warehouse location'!$A$1:$D$5,4,0)</f>
        <v>2</v>
      </c>
      <c r="H146" s="8" t="s">
        <v>34</v>
      </c>
      <c r="I146" s="8">
        <f>VLOOKUP(A146,Freight!$A$1:$D$57,4,0)</f>
        <v>1677</v>
      </c>
      <c r="J146" s="8">
        <f>VLOOKUP(A146,Freight!$A$1:$E$57,5,0)</f>
        <v>1.5</v>
      </c>
      <c r="K146" s="8" t="s">
        <v>66</v>
      </c>
      <c r="L146" s="8">
        <f>VLOOKUP(K146,Sheet1!$A$1:$B$19,2,0)</f>
        <v>80</v>
      </c>
      <c r="M146" s="8">
        <f>VLOOKUP(K146,Sheet1!$A$1:$C$19,3,0)</f>
        <v>10</v>
      </c>
      <c r="N146" s="8">
        <v>2513</v>
      </c>
      <c r="O146" s="8">
        <f t="shared" si="9"/>
        <v>201040</v>
      </c>
      <c r="P146" s="8">
        <f t="shared" si="10"/>
        <v>25130</v>
      </c>
      <c r="Q146" s="8">
        <f t="shared" si="11"/>
        <v>23453</v>
      </c>
    </row>
    <row r="147" spans="1:17" x14ac:dyDescent="0.3">
      <c r="A147" s="8" t="str">
        <f>F147&amp;H147</f>
        <v>Hauz KhasShastri Nagar</v>
      </c>
      <c r="B147" s="7">
        <v>44682</v>
      </c>
      <c r="C147" s="7" t="str">
        <f t="shared" si="8"/>
        <v>May</v>
      </c>
      <c r="D147" s="8" t="s">
        <v>130</v>
      </c>
      <c r="E147" s="8">
        <f>VLOOKUP(F147,Sheet2!$C$1:$F$34,4,0)</f>
        <v>22</v>
      </c>
      <c r="F147" s="8" t="s">
        <v>7</v>
      </c>
      <c r="G147" s="8">
        <f>VLOOKUP(H147,'warehouse location'!$A$1:$D$5,4,0)</f>
        <v>4</v>
      </c>
      <c r="H147" s="8" t="s">
        <v>36</v>
      </c>
      <c r="I147" s="8">
        <f>VLOOKUP(A147,Freight!$A$1:$D$57,4,0)</f>
        <v>1882</v>
      </c>
      <c r="J147" s="8">
        <f>VLOOKUP(A147,Freight!$A$1:$E$57,5,0)</f>
        <v>4.5</v>
      </c>
      <c r="K147" s="8" t="s">
        <v>61</v>
      </c>
      <c r="L147" s="8">
        <f>VLOOKUP(K147,Sheet1!$A$1:$B$19,2,0)</f>
        <v>10</v>
      </c>
      <c r="M147" s="8">
        <f>VLOOKUP(K147,Sheet1!$A$1:$C$19,3,0)</f>
        <v>2</v>
      </c>
      <c r="N147" s="8">
        <v>2831</v>
      </c>
      <c r="O147" s="8">
        <f t="shared" si="9"/>
        <v>28310</v>
      </c>
      <c r="P147" s="8">
        <f t="shared" si="10"/>
        <v>5662</v>
      </c>
      <c r="Q147" s="8">
        <f t="shared" si="11"/>
        <v>3780</v>
      </c>
    </row>
    <row r="148" spans="1:17" x14ac:dyDescent="0.3">
      <c r="A148" s="8" t="str">
        <f>F148&amp;H148</f>
        <v>MehrauliNand Nagri</v>
      </c>
      <c r="B148" s="7">
        <v>44652</v>
      </c>
      <c r="C148" s="7" t="str">
        <f t="shared" si="8"/>
        <v>Apr</v>
      </c>
      <c r="D148" s="8" t="s">
        <v>131</v>
      </c>
      <c r="E148" s="8">
        <f>VLOOKUP(F148,Sheet2!$C$1:$F$34,4,0)</f>
        <v>23</v>
      </c>
      <c r="F148" s="8" t="s">
        <v>25</v>
      </c>
      <c r="G148" s="8">
        <f>VLOOKUP(H148,'warehouse location'!$A$1:$D$5,4,0)</f>
        <v>1</v>
      </c>
      <c r="H148" s="8" t="s">
        <v>41</v>
      </c>
      <c r="I148" s="8">
        <f>VLOOKUP(A148,Freight!$A$1:$D$57,4,0)</f>
        <v>1982</v>
      </c>
      <c r="J148" s="8">
        <f>VLOOKUP(A148,Freight!$A$1:$E$57,5,0)</f>
        <v>4.5</v>
      </c>
      <c r="K148" s="8" t="s">
        <v>60</v>
      </c>
      <c r="L148" s="8">
        <f>VLOOKUP(K148,Sheet1!$A$1:$B$19,2,0)</f>
        <v>50</v>
      </c>
      <c r="M148" s="8">
        <f>VLOOKUP(K148,Sheet1!$A$1:$C$19,3,0)</f>
        <v>10</v>
      </c>
      <c r="N148" s="8">
        <v>2679</v>
      </c>
      <c r="O148" s="8">
        <f t="shared" si="9"/>
        <v>133950</v>
      </c>
      <c r="P148" s="8">
        <f t="shared" si="10"/>
        <v>26790</v>
      </c>
      <c r="Q148" s="8">
        <f t="shared" si="11"/>
        <v>24808</v>
      </c>
    </row>
    <row r="149" spans="1:17" x14ac:dyDescent="0.3">
      <c r="A149" s="8" t="str">
        <f>F149&amp;H149</f>
        <v>Model TownShastri Nagar</v>
      </c>
      <c r="B149" s="7">
        <v>44835</v>
      </c>
      <c r="C149" s="7" t="str">
        <f t="shared" si="8"/>
        <v>Oct</v>
      </c>
      <c r="D149" s="8" t="s">
        <v>99</v>
      </c>
      <c r="E149" s="8">
        <f>VLOOKUP(F149,Sheet2!$C$1:$F$34,4,0)</f>
        <v>11</v>
      </c>
      <c r="F149" s="8" t="s">
        <v>17</v>
      </c>
      <c r="G149" s="8">
        <f>VLOOKUP(H149,'warehouse location'!$A$1:$D$5,4,0)</f>
        <v>4</v>
      </c>
      <c r="H149" s="8" t="s">
        <v>36</v>
      </c>
      <c r="I149" s="8">
        <f>VLOOKUP(A149,Freight!$A$1:$D$57,4,0)</f>
        <v>1608</v>
      </c>
      <c r="J149" s="8">
        <f>VLOOKUP(A149,Freight!$A$1:$E$57,5,0)</f>
        <v>4.5</v>
      </c>
      <c r="K149" s="8" t="s">
        <v>51</v>
      </c>
      <c r="L149" s="8">
        <f>VLOOKUP(K149,Sheet1!$A$1:$B$19,2,0)</f>
        <v>10</v>
      </c>
      <c r="M149" s="8">
        <f>VLOOKUP(K149,Sheet1!$A$1:$C$19,3,0)</f>
        <v>2</v>
      </c>
      <c r="N149" s="8">
        <v>2661</v>
      </c>
      <c r="O149" s="8">
        <f t="shared" si="9"/>
        <v>26610</v>
      </c>
      <c r="P149" s="8">
        <f t="shared" si="10"/>
        <v>5322</v>
      </c>
      <c r="Q149" s="8">
        <f t="shared" si="11"/>
        <v>3714</v>
      </c>
    </row>
    <row r="150" spans="1:17" x14ac:dyDescent="0.3">
      <c r="A150" s="8" t="str">
        <f>F150&amp;H150</f>
        <v>Saraswati ViharKapashera</v>
      </c>
      <c r="B150" s="7">
        <v>44562</v>
      </c>
      <c r="C150" s="7" t="str">
        <f t="shared" si="8"/>
        <v>Jan</v>
      </c>
      <c r="D150" s="8" t="s">
        <v>118</v>
      </c>
      <c r="E150" s="8">
        <f>VLOOKUP(F150,Sheet2!$C$1:$F$34,4,0)</f>
        <v>18</v>
      </c>
      <c r="F150" s="8" t="s">
        <v>22</v>
      </c>
      <c r="G150" s="8">
        <f>VLOOKUP(H150,'warehouse location'!$A$1:$D$5,4,0)</f>
        <v>3</v>
      </c>
      <c r="H150" s="8" t="s">
        <v>29</v>
      </c>
      <c r="I150" s="8">
        <f>VLOOKUP(A150,Freight!$A$1:$D$57,4,0)</f>
        <v>1977</v>
      </c>
      <c r="J150" s="8">
        <f>VLOOKUP(A150,Freight!$A$1:$E$57,5,0)</f>
        <v>1.5</v>
      </c>
      <c r="K150" s="8" t="s">
        <v>61</v>
      </c>
      <c r="L150" s="8">
        <f>VLOOKUP(K150,Sheet1!$A$1:$B$19,2,0)</f>
        <v>10</v>
      </c>
      <c r="M150" s="8">
        <f>VLOOKUP(K150,Sheet1!$A$1:$C$19,3,0)</f>
        <v>2</v>
      </c>
      <c r="N150" s="8">
        <v>2825</v>
      </c>
      <c r="O150" s="8">
        <f t="shared" si="9"/>
        <v>28250</v>
      </c>
      <c r="P150" s="8">
        <f t="shared" si="10"/>
        <v>5650</v>
      </c>
      <c r="Q150" s="8">
        <f t="shared" si="11"/>
        <v>3673</v>
      </c>
    </row>
    <row r="151" spans="1:17" x14ac:dyDescent="0.3">
      <c r="A151" s="8" t="str">
        <f>F151&amp;H151</f>
        <v>ShahdaraNand Nagri</v>
      </c>
      <c r="B151" s="7">
        <v>44682</v>
      </c>
      <c r="C151" s="7" t="str">
        <f t="shared" si="8"/>
        <v>May</v>
      </c>
      <c r="D151" s="8" t="s">
        <v>121</v>
      </c>
      <c r="E151" s="8">
        <f>VLOOKUP(F151,Sheet2!$C$1:$F$34,4,0)</f>
        <v>20</v>
      </c>
      <c r="F151" s="8" t="s">
        <v>23</v>
      </c>
      <c r="G151" s="8">
        <f>VLOOKUP(H151,'warehouse location'!$A$1:$D$5,4,0)</f>
        <v>1</v>
      </c>
      <c r="H151" s="8" t="s">
        <v>41</v>
      </c>
      <c r="I151" s="8">
        <f>VLOOKUP(A151,Freight!$A$1:$D$57,4,0)</f>
        <v>1714</v>
      </c>
      <c r="J151" s="8">
        <f>VLOOKUP(A151,Freight!$A$1:$E$57,5,0)</f>
        <v>3</v>
      </c>
      <c r="K151" s="8" t="s">
        <v>55</v>
      </c>
      <c r="L151" s="8">
        <f>VLOOKUP(K151,Sheet1!$A$1:$B$19,2,0)</f>
        <v>40</v>
      </c>
      <c r="M151" s="8">
        <f>VLOOKUP(K151,Sheet1!$A$1:$C$19,3,0)</f>
        <v>5</v>
      </c>
      <c r="N151" s="8">
        <v>2871</v>
      </c>
      <c r="O151" s="8">
        <f t="shared" si="9"/>
        <v>114840</v>
      </c>
      <c r="P151" s="8">
        <f t="shared" si="10"/>
        <v>14355</v>
      </c>
      <c r="Q151" s="8">
        <f t="shared" si="11"/>
        <v>12641</v>
      </c>
    </row>
    <row r="152" spans="1:17" x14ac:dyDescent="0.3">
      <c r="A152" s="8" t="str">
        <f>F152&amp;H152</f>
        <v>RohiniShastri Nagar</v>
      </c>
      <c r="B152" s="7">
        <v>44621</v>
      </c>
      <c r="C152" s="7" t="str">
        <f t="shared" si="8"/>
        <v>Mar</v>
      </c>
      <c r="D152" s="8" t="s">
        <v>113</v>
      </c>
      <c r="E152" s="8">
        <f>VLOOKUP(F152,Sheet2!$C$1:$F$34,4,0)</f>
        <v>17</v>
      </c>
      <c r="F152" s="8" t="s">
        <v>21</v>
      </c>
      <c r="G152" s="8">
        <f>VLOOKUP(H152,'warehouse location'!$A$1:$D$5,4,0)</f>
        <v>4</v>
      </c>
      <c r="H152" s="8" t="s">
        <v>36</v>
      </c>
      <c r="I152" s="8">
        <f>VLOOKUP(A152,Freight!$A$1:$D$57,4,0)</f>
        <v>1673</v>
      </c>
      <c r="J152" s="8">
        <f>VLOOKUP(A152,Freight!$A$1:$E$57,5,0)</f>
        <v>3</v>
      </c>
      <c r="K152" s="8" t="s">
        <v>66</v>
      </c>
      <c r="L152" s="8">
        <f>VLOOKUP(K152,Sheet1!$A$1:$B$19,2,0)</f>
        <v>80</v>
      </c>
      <c r="M152" s="8">
        <f>VLOOKUP(K152,Sheet1!$A$1:$C$19,3,0)</f>
        <v>10</v>
      </c>
      <c r="N152" s="8">
        <v>2913</v>
      </c>
      <c r="O152" s="8">
        <f t="shared" si="9"/>
        <v>233040</v>
      </c>
      <c r="P152" s="8">
        <f t="shared" si="10"/>
        <v>29130</v>
      </c>
      <c r="Q152" s="8">
        <f t="shared" si="11"/>
        <v>27457</v>
      </c>
    </row>
    <row r="153" spans="1:17" x14ac:dyDescent="0.3">
      <c r="A153" s="8" t="str">
        <f>F153&amp;H153</f>
        <v>KanjhawalaShastri Nagar</v>
      </c>
      <c r="B153" s="7">
        <v>44621</v>
      </c>
      <c r="C153" s="7" t="str">
        <f t="shared" si="8"/>
        <v>Mar</v>
      </c>
      <c r="D153" s="8" t="s">
        <v>110</v>
      </c>
      <c r="E153" s="8">
        <f>VLOOKUP(F153,Sheet2!$C$1:$F$34,4,0)</f>
        <v>16</v>
      </c>
      <c r="F153" s="8" t="s">
        <v>5</v>
      </c>
      <c r="G153" s="8">
        <f>VLOOKUP(H153,'warehouse location'!$A$1:$D$5,4,0)</f>
        <v>4</v>
      </c>
      <c r="H153" s="8" t="s">
        <v>36</v>
      </c>
      <c r="I153" s="8">
        <f>VLOOKUP(A153,Freight!$A$1:$D$57,4,0)</f>
        <v>1796</v>
      </c>
      <c r="J153" s="8">
        <f>VLOOKUP(A153,Freight!$A$1:$E$57,5,0)</f>
        <v>3</v>
      </c>
      <c r="K153" s="8" t="s">
        <v>62</v>
      </c>
      <c r="L153" s="8">
        <f>VLOOKUP(K153,Sheet1!$A$1:$B$19,2,0)</f>
        <v>10</v>
      </c>
      <c r="M153" s="8">
        <f>VLOOKUP(K153,Sheet1!$A$1:$C$19,3,0)</f>
        <v>2</v>
      </c>
      <c r="N153" s="8">
        <v>2973</v>
      </c>
      <c r="O153" s="8">
        <f t="shared" si="9"/>
        <v>29730</v>
      </c>
      <c r="P153" s="8">
        <f t="shared" si="10"/>
        <v>5946</v>
      </c>
      <c r="Q153" s="8">
        <f t="shared" si="11"/>
        <v>4150</v>
      </c>
    </row>
    <row r="154" spans="1:17" x14ac:dyDescent="0.3">
      <c r="A154" s="8" t="str">
        <f>F154&amp;H154</f>
        <v>Model TownNand Nagri</v>
      </c>
      <c r="B154" s="7">
        <v>44805</v>
      </c>
      <c r="C154" s="7" t="str">
        <f t="shared" si="8"/>
        <v>Sep</v>
      </c>
      <c r="D154" s="8" t="s">
        <v>102</v>
      </c>
      <c r="E154" s="8">
        <f>VLOOKUP(F154,Sheet2!$C$1:$F$34,4,0)</f>
        <v>11</v>
      </c>
      <c r="F154" s="8" t="s">
        <v>17</v>
      </c>
      <c r="G154" s="8">
        <f>VLOOKUP(H154,'warehouse location'!$A$1:$D$5,4,0)</f>
        <v>1</v>
      </c>
      <c r="H154" s="8" t="s">
        <v>41</v>
      </c>
      <c r="I154" s="8">
        <f>VLOOKUP(A154,Freight!$A$1:$D$57,4,0)</f>
        <v>1570</v>
      </c>
      <c r="J154" s="8">
        <f>VLOOKUP(A154,Freight!$A$1:$E$57,5,0)</f>
        <v>3</v>
      </c>
      <c r="K154" s="8" t="s">
        <v>64</v>
      </c>
      <c r="L154" s="8">
        <f>VLOOKUP(K154,Sheet1!$A$1:$B$19,2,0)</f>
        <v>10</v>
      </c>
      <c r="M154" s="8">
        <f>VLOOKUP(K154,Sheet1!$A$1:$C$19,3,0)</f>
        <v>2</v>
      </c>
      <c r="N154" s="8">
        <v>2737</v>
      </c>
      <c r="O154" s="8">
        <f t="shared" si="9"/>
        <v>27370</v>
      </c>
      <c r="P154" s="8">
        <f t="shared" si="10"/>
        <v>5474</v>
      </c>
      <c r="Q154" s="8">
        <f t="shared" si="11"/>
        <v>3904</v>
      </c>
    </row>
    <row r="155" spans="1:17" x14ac:dyDescent="0.3">
      <c r="A155" s="8" t="str">
        <f>F155&amp;H155</f>
        <v>Punjabi BaghDaryaganj</v>
      </c>
      <c r="B155" s="7">
        <v>44562</v>
      </c>
      <c r="C155" s="7" t="str">
        <f t="shared" si="8"/>
        <v>Jan</v>
      </c>
      <c r="D155" s="8" t="s">
        <v>158</v>
      </c>
      <c r="E155" s="8">
        <f>VLOOKUP(F155,Sheet2!$C$1:$F$34,4,0)</f>
        <v>32</v>
      </c>
      <c r="F155" s="8" t="s">
        <v>31</v>
      </c>
      <c r="G155" s="8">
        <f>VLOOKUP(H155,'warehouse location'!$A$1:$D$5,4,0)</f>
        <v>2</v>
      </c>
      <c r="H155" s="8" t="s">
        <v>34</v>
      </c>
      <c r="I155" s="8">
        <f>VLOOKUP(A155,Freight!$A$1:$D$57,4,0)</f>
        <v>1535</v>
      </c>
      <c r="J155" s="8">
        <f>VLOOKUP(A155,Freight!$A$1:$E$57,5,0)</f>
        <v>3</v>
      </c>
      <c r="K155" s="8" t="s">
        <v>63</v>
      </c>
      <c r="L155" s="8">
        <f>VLOOKUP(K155,Sheet1!$A$1:$B$19,2,0)</f>
        <v>10</v>
      </c>
      <c r="M155" s="8">
        <f>VLOOKUP(K155,Sheet1!$A$1:$C$19,3,0)</f>
        <v>2</v>
      </c>
      <c r="N155" s="8">
        <v>2931</v>
      </c>
      <c r="O155" s="8">
        <f t="shared" si="9"/>
        <v>29310</v>
      </c>
      <c r="P155" s="8">
        <f t="shared" si="10"/>
        <v>5862</v>
      </c>
      <c r="Q155" s="8">
        <f t="shared" si="11"/>
        <v>4327</v>
      </c>
    </row>
    <row r="156" spans="1:17" x14ac:dyDescent="0.3">
      <c r="A156" s="8" t="str">
        <f>F156&amp;H156</f>
        <v>RohiniShastri Nagar</v>
      </c>
      <c r="B156" s="7">
        <v>44896</v>
      </c>
      <c r="C156" s="7" t="str">
        <f t="shared" si="8"/>
        <v>Dec</v>
      </c>
      <c r="D156" s="8" t="s">
        <v>114</v>
      </c>
      <c r="E156" s="8">
        <f>VLOOKUP(F156,Sheet2!$C$1:$F$34,4,0)</f>
        <v>17</v>
      </c>
      <c r="F156" s="8" t="s">
        <v>21</v>
      </c>
      <c r="G156" s="8">
        <f>VLOOKUP(H156,'warehouse location'!$A$1:$D$5,4,0)</f>
        <v>4</v>
      </c>
      <c r="H156" s="8" t="s">
        <v>36</v>
      </c>
      <c r="I156" s="8">
        <f>VLOOKUP(A156,Freight!$A$1:$D$57,4,0)</f>
        <v>1673</v>
      </c>
      <c r="J156" s="8">
        <f>VLOOKUP(A156,Freight!$A$1:$E$57,5,0)</f>
        <v>3</v>
      </c>
      <c r="K156" s="8" t="s">
        <v>51</v>
      </c>
      <c r="L156" s="8">
        <f>VLOOKUP(K156,Sheet1!$A$1:$B$19,2,0)</f>
        <v>10</v>
      </c>
      <c r="M156" s="8">
        <f>VLOOKUP(K156,Sheet1!$A$1:$C$19,3,0)</f>
        <v>2</v>
      </c>
      <c r="N156" s="8">
        <v>2971</v>
      </c>
      <c r="O156" s="8">
        <f t="shared" si="9"/>
        <v>29710</v>
      </c>
      <c r="P156" s="8">
        <f t="shared" si="10"/>
        <v>5942</v>
      </c>
      <c r="Q156" s="8">
        <f t="shared" si="11"/>
        <v>4269</v>
      </c>
    </row>
    <row r="157" spans="1:17" x14ac:dyDescent="0.3">
      <c r="A157" s="8" t="str">
        <f>F157&amp;H157</f>
        <v>KotwaliDaryaganj</v>
      </c>
      <c r="B157" s="7">
        <v>44621</v>
      </c>
      <c r="C157" s="7" t="str">
        <f t="shared" si="8"/>
        <v>Mar</v>
      </c>
      <c r="D157" s="8" t="s">
        <v>83</v>
      </c>
      <c r="E157" s="8">
        <f>VLOOKUP(F157,Sheet2!$C$1:$F$34,4,0)</f>
        <v>3</v>
      </c>
      <c r="F157" s="8" t="s">
        <v>12</v>
      </c>
      <c r="G157" s="8">
        <f>VLOOKUP(H157,'warehouse location'!$A$1:$D$5,4,0)</f>
        <v>2</v>
      </c>
      <c r="H157" s="8" t="s">
        <v>34</v>
      </c>
      <c r="I157" s="8">
        <f>VLOOKUP(A157,Freight!$A$1:$D$57,4,0)</f>
        <v>1770</v>
      </c>
      <c r="J157" s="8">
        <f>VLOOKUP(A157,Freight!$A$1:$E$57,5,0)</f>
        <v>1.5</v>
      </c>
      <c r="K157" s="8" t="s">
        <v>56</v>
      </c>
      <c r="L157" s="8">
        <f>VLOOKUP(K157,Sheet1!$A$1:$B$19,2,0)</f>
        <v>20</v>
      </c>
      <c r="M157" s="8">
        <f>VLOOKUP(K157,Sheet1!$A$1:$C$19,3,0)</f>
        <v>2</v>
      </c>
      <c r="N157" s="8">
        <v>2932</v>
      </c>
      <c r="O157" s="8">
        <f t="shared" si="9"/>
        <v>58640</v>
      </c>
      <c r="P157" s="8">
        <f t="shared" si="10"/>
        <v>5864</v>
      </c>
      <c r="Q157" s="8">
        <f t="shared" si="11"/>
        <v>4094</v>
      </c>
    </row>
    <row r="158" spans="1:17" x14ac:dyDescent="0.3">
      <c r="A158" s="8" t="str">
        <f>F158&amp;H158</f>
        <v>Mayur ViharDaryaganj</v>
      </c>
      <c r="B158" s="7">
        <v>44743</v>
      </c>
      <c r="C158" s="7" t="str">
        <f t="shared" si="8"/>
        <v>Jul</v>
      </c>
      <c r="D158" s="8" t="s">
        <v>90</v>
      </c>
      <c r="E158" s="8">
        <f>VLOOKUP(F158,Sheet2!$C$1:$F$34,4,0)</f>
        <v>5</v>
      </c>
      <c r="F158" s="8" t="s">
        <v>13</v>
      </c>
      <c r="G158" s="8">
        <f>VLOOKUP(H158,'warehouse location'!$A$1:$D$5,4,0)</f>
        <v>2</v>
      </c>
      <c r="H158" s="8" t="s">
        <v>34</v>
      </c>
      <c r="I158" s="8">
        <f>VLOOKUP(A158,Freight!$A$1:$D$57,4,0)</f>
        <v>1766</v>
      </c>
      <c r="J158" s="8">
        <f>VLOOKUP(A158,Freight!$A$1:$E$57,5,0)</f>
        <v>3</v>
      </c>
      <c r="K158" s="8" t="s">
        <v>62</v>
      </c>
      <c r="L158" s="8">
        <f>VLOOKUP(K158,Sheet1!$A$1:$B$19,2,0)</f>
        <v>10</v>
      </c>
      <c r="M158" s="8">
        <f>VLOOKUP(K158,Sheet1!$A$1:$C$19,3,0)</f>
        <v>2</v>
      </c>
      <c r="N158" s="8">
        <v>2689</v>
      </c>
      <c r="O158" s="8">
        <f t="shared" si="9"/>
        <v>26890</v>
      </c>
      <c r="P158" s="8">
        <f t="shared" si="10"/>
        <v>5378</v>
      </c>
      <c r="Q158" s="8">
        <f t="shared" si="11"/>
        <v>3612</v>
      </c>
    </row>
    <row r="159" spans="1:17" x14ac:dyDescent="0.3">
      <c r="A159" s="8" t="str">
        <f>F159&amp;H159</f>
        <v>NajafgarhDaryaganj</v>
      </c>
      <c r="B159" s="7">
        <v>44805</v>
      </c>
      <c r="C159" s="7" t="str">
        <f t="shared" si="8"/>
        <v>Sep</v>
      </c>
      <c r="D159" s="8" t="s">
        <v>150</v>
      </c>
      <c r="E159" s="8">
        <f>VLOOKUP(F159,Sheet2!$C$1:$F$34,4,0)</f>
        <v>30</v>
      </c>
      <c r="F159" s="8" t="s">
        <v>30</v>
      </c>
      <c r="G159" s="8">
        <f>VLOOKUP(H159,'warehouse location'!$A$1:$D$5,4,0)</f>
        <v>2</v>
      </c>
      <c r="H159" s="8" t="s">
        <v>34</v>
      </c>
      <c r="I159" s="8">
        <f>VLOOKUP(A159,Freight!$A$1:$D$57,4,0)</f>
        <v>1899</v>
      </c>
      <c r="J159" s="8">
        <f>VLOOKUP(A159,Freight!$A$1:$E$57,5,0)</f>
        <v>3</v>
      </c>
      <c r="K159" s="8" t="s">
        <v>62</v>
      </c>
      <c r="L159" s="8">
        <f>VLOOKUP(K159,Sheet1!$A$1:$B$19,2,0)</f>
        <v>10</v>
      </c>
      <c r="M159" s="8">
        <f>VLOOKUP(K159,Sheet1!$A$1:$C$19,3,0)</f>
        <v>2</v>
      </c>
      <c r="N159" s="8">
        <v>2541</v>
      </c>
      <c r="O159" s="8">
        <f t="shared" si="9"/>
        <v>25410</v>
      </c>
      <c r="P159" s="8">
        <f t="shared" si="10"/>
        <v>5082</v>
      </c>
      <c r="Q159" s="8">
        <f t="shared" si="11"/>
        <v>3183</v>
      </c>
    </row>
    <row r="160" spans="1:17" x14ac:dyDescent="0.3">
      <c r="A160" s="8" t="str">
        <f>F160&amp;H160</f>
        <v>Saraswati ViharNand Nagri</v>
      </c>
      <c r="B160" s="7">
        <v>44743</v>
      </c>
      <c r="C160" s="7" t="str">
        <f t="shared" si="8"/>
        <v>Jul</v>
      </c>
      <c r="D160" s="8" t="s">
        <v>116</v>
      </c>
      <c r="E160" s="8">
        <f>VLOOKUP(F160,Sheet2!$C$1:$F$34,4,0)</f>
        <v>18</v>
      </c>
      <c r="F160" s="8" t="s">
        <v>22</v>
      </c>
      <c r="G160" s="8">
        <f>VLOOKUP(H160,'warehouse location'!$A$1:$D$5,4,0)</f>
        <v>1</v>
      </c>
      <c r="H160" s="8" t="s">
        <v>41</v>
      </c>
      <c r="I160" s="8">
        <f>VLOOKUP(A160,Freight!$A$1:$D$57,4,0)</f>
        <v>1718</v>
      </c>
      <c r="J160" s="8">
        <f>VLOOKUP(A160,Freight!$A$1:$E$57,5,0)</f>
        <v>3</v>
      </c>
      <c r="K160" s="8" t="s">
        <v>56</v>
      </c>
      <c r="L160" s="8">
        <f>VLOOKUP(K160,Sheet1!$A$1:$B$19,2,0)</f>
        <v>20</v>
      </c>
      <c r="M160" s="8">
        <f>VLOOKUP(K160,Sheet1!$A$1:$C$19,3,0)</f>
        <v>2</v>
      </c>
      <c r="N160" s="8">
        <v>2831</v>
      </c>
      <c r="O160" s="8">
        <f t="shared" si="9"/>
        <v>56620</v>
      </c>
      <c r="P160" s="8">
        <f t="shared" si="10"/>
        <v>5662</v>
      </c>
      <c r="Q160" s="8">
        <f t="shared" si="11"/>
        <v>3944</v>
      </c>
    </row>
    <row r="161" spans="1:17" x14ac:dyDescent="0.3">
      <c r="A161" s="8" t="str">
        <f>F161&amp;H161</f>
        <v>KanjhawalaShastri Nagar</v>
      </c>
      <c r="B161" s="7">
        <v>44562</v>
      </c>
      <c r="C161" s="7" t="str">
        <f t="shared" si="8"/>
        <v>Jan</v>
      </c>
      <c r="D161" s="8" t="s">
        <v>111</v>
      </c>
      <c r="E161" s="8">
        <f>VLOOKUP(F161,Sheet2!$C$1:$F$34,4,0)</f>
        <v>16</v>
      </c>
      <c r="F161" s="8" t="s">
        <v>5</v>
      </c>
      <c r="G161" s="8">
        <f>VLOOKUP(H161,'warehouse location'!$A$1:$D$5,4,0)</f>
        <v>4</v>
      </c>
      <c r="H161" s="8" t="s">
        <v>36</v>
      </c>
      <c r="I161" s="8">
        <f>VLOOKUP(A161,Freight!$A$1:$D$57,4,0)</f>
        <v>1796</v>
      </c>
      <c r="J161" s="8">
        <f>VLOOKUP(A161,Freight!$A$1:$E$57,5,0)</f>
        <v>3</v>
      </c>
      <c r="K161" s="8" t="s">
        <v>68</v>
      </c>
      <c r="L161" s="8">
        <f>VLOOKUP(K161,Sheet1!$A$1:$B$19,2,0)</f>
        <v>10</v>
      </c>
      <c r="M161" s="8">
        <f>VLOOKUP(K161,Sheet1!$A$1:$C$19,3,0)</f>
        <v>2</v>
      </c>
      <c r="N161" s="8">
        <v>2608</v>
      </c>
      <c r="O161" s="8">
        <f t="shared" si="9"/>
        <v>26080</v>
      </c>
      <c r="P161" s="8">
        <f t="shared" si="10"/>
        <v>5216</v>
      </c>
      <c r="Q161" s="8">
        <f t="shared" si="11"/>
        <v>3420</v>
      </c>
    </row>
    <row r="162" spans="1:17" x14ac:dyDescent="0.3">
      <c r="A162" s="8" t="str">
        <f>F162&amp;H162</f>
        <v>Mayur ViharShastri Nagar</v>
      </c>
      <c r="B162" s="7">
        <v>44621</v>
      </c>
      <c r="C162" s="7" t="str">
        <f t="shared" si="8"/>
        <v>Mar</v>
      </c>
      <c r="D162" s="8" t="s">
        <v>89</v>
      </c>
      <c r="E162" s="8">
        <f>VLOOKUP(F162,Sheet2!$C$1:$F$34,4,0)</f>
        <v>5</v>
      </c>
      <c r="F162" s="8" t="s">
        <v>13</v>
      </c>
      <c r="G162" s="8">
        <f>VLOOKUP(H162,'warehouse location'!$A$1:$D$5,4,0)</f>
        <v>4</v>
      </c>
      <c r="H162" s="8" t="s">
        <v>36</v>
      </c>
      <c r="I162" s="8">
        <f>VLOOKUP(A162,Freight!$A$1:$D$57,4,0)</f>
        <v>1618</v>
      </c>
      <c r="J162" s="8">
        <f>VLOOKUP(A162,Freight!$A$1:$E$57,5,0)</f>
        <v>3</v>
      </c>
      <c r="K162" s="8" t="s">
        <v>63</v>
      </c>
      <c r="L162" s="8">
        <f>VLOOKUP(K162,Sheet1!$A$1:$B$19,2,0)</f>
        <v>10</v>
      </c>
      <c r="M162" s="8">
        <f>VLOOKUP(K162,Sheet1!$A$1:$C$19,3,0)</f>
        <v>2</v>
      </c>
      <c r="N162" s="8">
        <v>2651</v>
      </c>
      <c r="O162" s="8">
        <f t="shared" si="9"/>
        <v>26510</v>
      </c>
      <c r="P162" s="8">
        <f t="shared" si="10"/>
        <v>5302</v>
      </c>
      <c r="Q162" s="8">
        <f t="shared" si="11"/>
        <v>3684</v>
      </c>
    </row>
    <row r="163" spans="1:17" x14ac:dyDescent="0.3">
      <c r="A163" s="8" t="str">
        <f>F163&amp;H163</f>
        <v>Vivek ViharDaryaganj</v>
      </c>
      <c r="B163" s="7">
        <v>44682</v>
      </c>
      <c r="C163" s="7" t="str">
        <f t="shared" si="8"/>
        <v>May</v>
      </c>
      <c r="D163" s="8" t="s">
        <v>125</v>
      </c>
      <c r="E163" s="8">
        <f>VLOOKUP(F163,Sheet2!$C$1:$F$34,4,0)</f>
        <v>21</v>
      </c>
      <c r="F163" s="8" t="s">
        <v>24</v>
      </c>
      <c r="G163" s="8">
        <f>VLOOKUP(H163,'warehouse location'!$A$1:$D$5,4,0)</f>
        <v>2</v>
      </c>
      <c r="H163" s="8" t="s">
        <v>34</v>
      </c>
      <c r="I163" s="8">
        <f>VLOOKUP(A163,Freight!$A$1:$D$57,4,0)</f>
        <v>1677</v>
      </c>
      <c r="J163" s="8">
        <f>VLOOKUP(A163,Freight!$A$1:$E$57,5,0)</f>
        <v>1.5</v>
      </c>
      <c r="K163" s="8" t="s">
        <v>63</v>
      </c>
      <c r="L163" s="8">
        <f>VLOOKUP(K163,Sheet1!$A$1:$B$19,2,0)</f>
        <v>10</v>
      </c>
      <c r="M163" s="8">
        <f>VLOOKUP(K163,Sheet1!$A$1:$C$19,3,0)</f>
        <v>2</v>
      </c>
      <c r="N163" s="8">
        <v>2658</v>
      </c>
      <c r="O163" s="8">
        <f t="shared" si="9"/>
        <v>26580</v>
      </c>
      <c r="P163" s="8">
        <f t="shared" si="10"/>
        <v>5316</v>
      </c>
      <c r="Q163" s="8">
        <f t="shared" si="11"/>
        <v>3639</v>
      </c>
    </row>
    <row r="164" spans="1:17" x14ac:dyDescent="0.3">
      <c r="A164" s="8" t="str">
        <f>F164&amp;H164</f>
        <v>Model TownNand Nagri</v>
      </c>
      <c r="B164" s="7">
        <v>44805</v>
      </c>
      <c r="C164" s="7" t="str">
        <f t="shared" si="8"/>
        <v>Sep</v>
      </c>
      <c r="D164" s="8" t="s">
        <v>102</v>
      </c>
      <c r="E164" s="8">
        <f>VLOOKUP(F164,Sheet2!$C$1:$F$34,4,0)</f>
        <v>11</v>
      </c>
      <c r="F164" s="8" t="s">
        <v>17</v>
      </c>
      <c r="G164" s="8">
        <f>VLOOKUP(H164,'warehouse location'!$A$1:$D$5,4,0)</f>
        <v>1</v>
      </c>
      <c r="H164" s="8" t="s">
        <v>41</v>
      </c>
      <c r="I164" s="8">
        <f>VLOOKUP(A164,Freight!$A$1:$D$57,4,0)</f>
        <v>1570</v>
      </c>
      <c r="J164" s="8">
        <f>VLOOKUP(A164,Freight!$A$1:$E$57,5,0)</f>
        <v>3</v>
      </c>
      <c r="K164" s="8" t="s">
        <v>55</v>
      </c>
      <c r="L164" s="8">
        <f>VLOOKUP(K164,Sheet1!$A$1:$B$19,2,0)</f>
        <v>40</v>
      </c>
      <c r="M164" s="8">
        <f>VLOOKUP(K164,Sheet1!$A$1:$C$19,3,0)</f>
        <v>5</v>
      </c>
      <c r="N164" s="8">
        <v>2599</v>
      </c>
      <c r="O164" s="8">
        <f t="shared" si="9"/>
        <v>103960</v>
      </c>
      <c r="P164" s="8">
        <f t="shared" si="10"/>
        <v>12995</v>
      </c>
      <c r="Q164" s="8">
        <f t="shared" si="11"/>
        <v>11425</v>
      </c>
    </row>
    <row r="165" spans="1:17" x14ac:dyDescent="0.3">
      <c r="A165" s="8" t="str">
        <f>F165&amp;H165</f>
        <v>Vivek ViharDaryaganj</v>
      </c>
      <c r="B165" s="7">
        <v>44835</v>
      </c>
      <c r="C165" s="7" t="str">
        <f t="shared" si="8"/>
        <v>Oct</v>
      </c>
      <c r="D165" s="8" t="s">
        <v>126</v>
      </c>
      <c r="E165" s="8">
        <f>VLOOKUP(F165,Sheet2!$C$1:$F$34,4,0)</f>
        <v>21</v>
      </c>
      <c r="F165" s="8" t="s">
        <v>24</v>
      </c>
      <c r="G165" s="8">
        <f>VLOOKUP(H165,'warehouse location'!$A$1:$D$5,4,0)</f>
        <v>2</v>
      </c>
      <c r="H165" s="8" t="s">
        <v>34</v>
      </c>
      <c r="I165" s="8">
        <f>VLOOKUP(A165,Freight!$A$1:$D$57,4,0)</f>
        <v>1677</v>
      </c>
      <c r="J165" s="8">
        <f>VLOOKUP(A165,Freight!$A$1:$E$57,5,0)</f>
        <v>1.5</v>
      </c>
      <c r="K165" s="8" t="s">
        <v>53</v>
      </c>
      <c r="L165" s="8">
        <f>VLOOKUP(K165,Sheet1!$A$1:$B$19,2,0)</f>
        <v>10</v>
      </c>
      <c r="M165" s="8">
        <f>VLOOKUP(K165,Sheet1!$A$1:$C$19,3,0)</f>
        <v>2</v>
      </c>
      <c r="N165" s="8">
        <v>2714</v>
      </c>
      <c r="O165" s="8">
        <f t="shared" si="9"/>
        <v>27140</v>
      </c>
      <c r="P165" s="8">
        <f t="shared" si="10"/>
        <v>5428</v>
      </c>
      <c r="Q165" s="8">
        <f t="shared" si="11"/>
        <v>3751</v>
      </c>
    </row>
    <row r="166" spans="1:17" x14ac:dyDescent="0.3">
      <c r="A166" s="8" t="str">
        <f>F166&amp;H166</f>
        <v>Gandhi NagarDaryaganj</v>
      </c>
      <c r="B166" s="7">
        <v>44682</v>
      </c>
      <c r="C166" s="7" t="str">
        <f t="shared" si="8"/>
        <v>May</v>
      </c>
      <c r="D166" s="8" t="s">
        <v>86</v>
      </c>
      <c r="E166" s="8">
        <f>VLOOKUP(F166,Sheet2!$C$1:$F$34,4,0)</f>
        <v>4</v>
      </c>
      <c r="F166" s="8" t="s">
        <v>1</v>
      </c>
      <c r="G166" s="8">
        <f>VLOOKUP(H166,'warehouse location'!$A$1:$D$5,4,0)</f>
        <v>2</v>
      </c>
      <c r="H166" s="8" t="s">
        <v>34</v>
      </c>
      <c r="I166" s="8">
        <f>VLOOKUP(A166,Freight!$A$1:$D$57,4,0)</f>
        <v>1958</v>
      </c>
      <c r="J166" s="8">
        <f>VLOOKUP(A166,Freight!$A$1:$E$57,5,0)</f>
        <v>1.5</v>
      </c>
      <c r="K166" s="8" t="s">
        <v>54</v>
      </c>
      <c r="L166" s="8">
        <f>VLOOKUP(K166,Sheet1!$A$1:$B$19,2,0)</f>
        <v>50</v>
      </c>
      <c r="M166" s="8">
        <f>VLOOKUP(K166,Sheet1!$A$1:$C$19,3,0)</f>
        <v>10</v>
      </c>
      <c r="N166" s="8">
        <v>2635</v>
      </c>
      <c r="O166" s="8">
        <f t="shared" si="9"/>
        <v>131750</v>
      </c>
      <c r="P166" s="8">
        <f t="shared" si="10"/>
        <v>26350</v>
      </c>
      <c r="Q166" s="8">
        <f t="shared" si="11"/>
        <v>24392</v>
      </c>
    </row>
    <row r="167" spans="1:17" x14ac:dyDescent="0.3">
      <c r="A167" s="8" t="str">
        <f>F167&amp;H167</f>
        <v>SeelampurShastri Nagar</v>
      </c>
      <c r="B167" s="7">
        <v>44835</v>
      </c>
      <c r="C167" s="7" t="str">
        <f t="shared" si="8"/>
        <v>Oct</v>
      </c>
      <c r="D167" s="8" t="s">
        <v>107</v>
      </c>
      <c r="E167" s="8">
        <f>VLOOKUP(F167,Sheet2!$C$1:$F$34,4,0)</f>
        <v>14</v>
      </c>
      <c r="F167" s="8" t="s">
        <v>19</v>
      </c>
      <c r="G167" s="8">
        <f>VLOOKUP(H167,'warehouse location'!$A$1:$D$5,4,0)</f>
        <v>4</v>
      </c>
      <c r="H167" s="8" t="s">
        <v>36</v>
      </c>
      <c r="I167" s="8">
        <f>VLOOKUP(A167,Freight!$A$1:$D$57,4,0)</f>
        <v>1656</v>
      </c>
      <c r="J167" s="8">
        <f>VLOOKUP(A167,Freight!$A$1:$E$57,5,0)</f>
        <v>3</v>
      </c>
      <c r="K167" s="8" t="s">
        <v>57</v>
      </c>
      <c r="L167" s="8">
        <f>VLOOKUP(K167,Sheet1!$A$1:$B$19,2,0)</f>
        <v>20</v>
      </c>
      <c r="M167" s="8">
        <f>VLOOKUP(K167,Sheet1!$A$1:$C$19,3,0)</f>
        <v>2</v>
      </c>
      <c r="N167" s="8">
        <v>2647</v>
      </c>
      <c r="O167" s="8">
        <f t="shared" si="9"/>
        <v>52940</v>
      </c>
      <c r="P167" s="8">
        <f t="shared" si="10"/>
        <v>5294</v>
      </c>
      <c r="Q167" s="8">
        <f t="shared" si="11"/>
        <v>3638</v>
      </c>
    </row>
    <row r="168" spans="1:17" x14ac:dyDescent="0.3">
      <c r="A168" s="8" t="str">
        <f>F168&amp;H168</f>
        <v>MehrauliDaryaganj</v>
      </c>
      <c r="B168" s="7">
        <v>44743</v>
      </c>
      <c r="C168" s="7" t="str">
        <f t="shared" si="8"/>
        <v>Jul</v>
      </c>
      <c r="D168" s="8" t="s">
        <v>133</v>
      </c>
      <c r="E168" s="8">
        <f>VLOOKUP(F168,Sheet2!$C$1:$F$34,4,0)</f>
        <v>23</v>
      </c>
      <c r="F168" s="8" t="s">
        <v>25</v>
      </c>
      <c r="G168" s="8">
        <f>VLOOKUP(H168,'warehouse location'!$A$1:$D$5,4,0)</f>
        <v>2</v>
      </c>
      <c r="H168" s="8" t="s">
        <v>34</v>
      </c>
      <c r="I168" s="8">
        <f>VLOOKUP(A168,Freight!$A$1:$D$57,4,0)</f>
        <v>1672</v>
      </c>
      <c r="J168" s="8">
        <f>VLOOKUP(A168,Freight!$A$1:$E$57,5,0)</f>
        <v>4.5</v>
      </c>
      <c r="K168" s="8" t="s">
        <v>58</v>
      </c>
      <c r="L168" s="8">
        <f>VLOOKUP(K168,Sheet1!$A$1:$B$19,2,0)</f>
        <v>10</v>
      </c>
      <c r="M168" s="8">
        <f>VLOOKUP(K168,Sheet1!$A$1:$C$19,3,0)</f>
        <v>2</v>
      </c>
      <c r="N168" s="8">
        <v>2856</v>
      </c>
      <c r="O168" s="8">
        <f t="shared" si="9"/>
        <v>28560</v>
      </c>
      <c r="P168" s="8">
        <f t="shared" si="10"/>
        <v>5712</v>
      </c>
      <c r="Q168" s="8">
        <f t="shared" si="11"/>
        <v>4040</v>
      </c>
    </row>
    <row r="169" spans="1:17" x14ac:dyDescent="0.3">
      <c r="A169" s="8" t="str">
        <f>F169&amp;H169</f>
        <v>MehrauliNand Nagri</v>
      </c>
      <c r="B169" s="7">
        <v>44652</v>
      </c>
      <c r="C169" s="7" t="str">
        <f t="shared" si="8"/>
        <v>Apr</v>
      </c>
      <c r="D169" s="8" t="s">
        <v>134</v>
      </c>
      <c r="E169" s="8">
        <f>VLOOKUP(F169,Sheet2!$C$1:$F$34,4,0)</f>
        <v>23</v>
      </c>
      <c r="F169" s="8" t="s">
        <v>25</v>
      </c>
      <c r="G169" s="8">
        <f>VLOOKUP(H169,'warehouse location'!$A$1:$D$5,4,0)</f>
        <v>1</v>
      </c>
      <c r="H169" s="8" t="s">
        <v>41</v>
      </c>
      <c r="I169" s="8">
        <f>VLOOKUP(A169,Freight!$A$1:$D$57,4,0)</f>
        <v>1982</v>
      </c>
      <c r="J169" s="8">
        <f>VLOOKUP(A169,Freight!$A$1:$E$57,5,0)</f>
        <v>4.5</v>
      </c>
      <c r="K169" s="8" t="s">
        <v>65</v>
      </c>
      <c r="L169" s="8">
        <f>VLOOKUP(K169,Sheet1!$A$1:$B$19,2,0)</f>
        <v>100</v>
      </c>
      <c r="M169" s="8">
        <f>VLOOKUP(K169,Sheet1!$A$1:$C$19,3,0)</f>
        <v>20</v>
      </c>
      <c r="N169" s="8">
        <v>2633</v>
      </c>
      <c r="O169" s="8">
        <f t="shared" si="9"/>
        <v>263300</v>
      </c>
      <c r="P169" s="8">
        <f t="shared" si="10"/>
        <v>52660</v>
      </c>
      <c r="Q169" s="8">
        <f t="shared" si="11"/>
        <v>50678</v>
      </c>
    </row>
    <row r="170" spans="1:17" x14ac:dyDescent="0.3">
      <c r="A170" s="8" t="str">
        <f>F170&amp;H170</f>
        <v>KalkajiNand Nagri</v>
      </c>
      <c r="B170" s="7">
        <v>44652</v>
      </c>
      <c r="C170" s="7" t="str">
        <f t="shared" si="8"/>
        <v>Apr</v>
      </c>
      <c r="D170" s="8" t="s">
        <v>143</v>
      </c>
      <c r="E170" s="8">
        <f>VLOOKUP(F170,Sheet2!$C$1:$F$34,4,0)</f>
        <v>26</v>
      </c>
      <c r="F170" s="8" t="s">
        <v>27</v>
      </c>
      <c r="G170" s="8">
        <f>VLOOKUP(H170,'warehouse location'!$A$1:$D$5,4,0)</f>
        <v>1</v>
      </c>
      <c r="H170" s="8" t="s">
        <v>41</v>
      </c>
      <c r="I170" s="8">
        <f>VLOOKUP(A170,Freight!$A$1:$D$57,4,0)</f>
        <v>1570</v>
      </c>
      <c r="J170" s="8">
        <f>VLOOKUP(A170,Freight!$A$1:$E$57,5,0)</f>
        <v>4.5</v>
      </c>
      <c r="K170" s="8" t="s">
        <v>55</v>
      </c>
      <c r="L170" s="8">
        <f>VLOOKUP(K170,Sheet1!$A$1:$B$19,2,0)</f>
        <v>40</v>
      </c>
      <c r="M170" s="8">
        <f>VLOOKUP(K170,Sheet1!$A$1:$C$19,3,0)</f>
        <v>5</v>
      </c>
      <c r="N170" s="8">
        <v>2790</v>
      </c>
      <c r="O170" s="8">
        <f t="shared" si="9"/>
        <v>111600</v>
      </c>
      <c r="P170" s="8">
        <f t="shared" si="10"/>
        <v>13950</v>
      </c>
      <c r="Q170" s="8">
        <f t="shared" si="11"/>
        <v>12380</v>
      </c>
    </row>
    <row r="171" spans="1:17" x14ac:dyDescent="0.3">
      <c r="A171" s="8" t="str">
        <f>F171&amp;H171</f>
        <v>Mayur ViharShastri Nagar</v>
      </c>
      <c r="B171" s="7">
        <v>44896</v>
      </c>
      <c r="C171" s="7" t="str">
        <f t="shared" si="8"/>
        <v>Dec</v>
      </c>
      <c r="D171" s="8" t="s">
        <v>92</v>
      </c>
      <c r="E171" s="8">
        <f>VLOOKUP(F171,Sheet2!$C$1:$F$34,4,0)</f>
        <v>5</v>
      </c>
      <c r="F171" s="8" t="s">
        <v>13</v>
      </c>
      <c r="G171" s="8">
        <f>VLOOKUP(H171,'warehouse location'!$A$1:$D$5,4,0)</f>
        <v>4</v>
      </c>
      <c r="H171" s="8" t="s">
        <v>36</v>
      </c>
      <c r="I171" s="8">
        <f>VLOOKUP(A171,Freight!$A$1:$D$57,4,0)</f>
        <v>1618</v>
      </c>
      <c r="J171" s="8">
        <f>VLOOKUP(A171,Freight!$A$1:$E$57,5,0)</f>
        <v>3</v>
      </c>
      <c r="K171" s="8" t="s">
        <v>58</v>
      </c>
      <c r="L171" s="8">
        <f>VLOOKUP(K171,Sheet1!$A$1:$B$19,2,0)</f>
        <v>10</v>
      </c>
      <c r="M171" s="8">
        <f>VLOOKUP(K171,Sheet1!$A$1:$C$19,3,0)</f>
        <v>2</v>
      </c>
      <c r="N171" s="8">
        <v>2862</v>
      </c>
      <c r="O171" s="8">
        <f t="shared" si="9"/>
        <v>28620</v>
      </c>
      <c r="P171" s="8">
        <f t="shared" si="10"/>
        <v>5724</v>
      </c>
      <c r="Q171" s="8">
        <f t="shared" si="11"/>
        <v>4106</v>
      </c>
    </row>
    <row r="172" spans="1:17" x14ac:dyDescent="0.3">
      <c r="A172" s="8" t="str">
        <f>F172&amp;H172</f>
        <v>KotwaliDaryaganj</v>
      </c>
      <c r="B172" s="7">
        <v>44774</v>
      </c>
      <c r="C172" s="7" t="str">
        <f t="shared" si="8"/>
        <v>Aug</v>
      </c>
      <c r="D172" s="8" t="s">
        <v>84</v>
      </c>
      <c r="E172" s="8">
        <f>VLOOKUP(F172,Sheet2!$C$1:$F$34,4,0)</f>
        <v>3</v>
      </c>
      <c r="F172" s="8" t="s">
        <v>12</v>
      </c>
      <c r="G172" s="8">
        <f>VLOOKUP(H172,'warehouse location'!$A$1:$D$5,4,0)</f>
        <v>2</v>
      </c>
      <c r="H172" s="8" t="s">
        <v>34</v>
      </c>
      <c r="I172" s="8">
        <f>VLOOKUP(A172,Freight!$A$1:$D$57,4,0)</f>
        <v>1770</v>
      </c>
      <c r="J172" s="8">
        <f>VLOOKUP(A172,Freight!$A$1:$E$57,5,0)</f>
        <v>1.5</v>
      </c>
      <c r="K172" s="8" t="s">
        <v>61</v>
      </c>
      <c r="L172" s="8">
        <f>VLOOKUP(K172,Sheet1!$A$1:$B$19,2,0)</f>
        <v>10</v>
      </c>
      <c r="M172" s="8">
        <f>VLOOKUP(K172,Sheet1!$A$1:$C$19,3,0)</f>
        <v>2</v>
      </c>
      <c r="N172" s="8">
        <v>2988</v>
      </c>
      <c r="O172" s="8">
        <f t="shared" si="9"/>
        <v>29880</v>
      </c>
      <c r="P172" s="8">
        <f t="shared" si="10"/>
        <v>5976</v>
      </c>
      <c r="Q172" s="8">
        <f t="shared" si="11"/>
        <v>4206</v>
      </c>
    </row>
    <row r="173" spans="1:17" x14ac:dyDescent="0.3">
      <c r="A173" s="8" t="str">
        <f>F173&amp;H173</f>
        <v>MehrauliNand Nagri</v>
      </c>
      <c r="B173" s="7">
        <v>44652</v>
      </c>
      <c r="C173" s="7" t="str">
        <f t="shared" si="8"/>
        <v>Apr</v>
      </c>
      <c r="D173" s="8" t="s">
        <v>131</v>
      </c>
      <c r="E173" s="8">
        <f>VLOOKUP(F173,Sheet2!$C$1:$F$34,4,0)</f>
        <v>23</v>
      </c>
      <c r="F173" s="8" t="s">
        <v>25</v>
      </c>
      <c r="G173" s="8">
        <f>VLOOKUP(H173,'warehouse location'!$A$1:$D$5,4,0)</f>
        <v>1</v>
      </c>
      <c r="H173" s="8" t="s">
        <v>41</v>
      </c>
      <c r="I173" s="8">
        <f>VLOOKUP(A173,Freight!$A$1:$D$57,4,0)</f>
        <v>1982</v>
      </c>
      <c r="J173" s="8">
        <f>VLOOKUP(A173,Freight!$A$1:$E$57,5,0)</f>
        <v>4.5</v>
      </c>
      <c r="K173" s="8" t="s">
        <v>67</v>
      </c>
      <c r="L173" s="8">
        <f>VLOOKUP(K173,Sheet1!$A$1:$B$19,2,0)</f>
        <v>10</v>
      </c>
      <c r="M173" s="8">
        <f>VLOOKUP(K173,Sheet1!$A$1:$C$19,3,0)</f>
        <v>2</v>
      </c>
      <c r="N173" s="8">
        <v>2901</v>
      </c>
      <c r="O173" s="8">
        <f t="shared" si="9"/>
        <v>29010</v>
      </c>
      <c r="P173" s="8">
        <f t="shared" si="10"/>
        <v>5802</v>
      </c>
      <c r="Q173" s="8">
        <f t="shared" si="11"/>
        <v>3820</v>
      </c>
    </row>
    <row r="174" spans="1:17" x14ac:dyDescent="0.3">
      <c r="A174" s="8" t="str">
        <f>F174&amp;H174</f>
        <v>Sarita ViharKapashera</v>
      </c>
      <c r="B174" s="7">
        <v>44621</v>
      </c>
      <c r="C174" s="7" t="str">
        <f t="shared" si="8"/>
        <v>Mar</v>
      </c>
      <c r="D174" s="8" t="s">
        <v>144</v>
      </c>
      <c r="E174" s="8">
        <f>VLOOKUP(F174,Sheet2!$C$1:$F$34,4,0)</f>
        <v>27</v>
      </c>
      <c r="F174" s="8" t="s">
        <v>28</v>
      </c>
      <c r="G174" s="8">
        <f>VLOOKUP(H174,'warehouse location'!$A$1:$D$5,4,0)</f>
        <v>3</v>
      </c>
      <c r="H174" s="8" t="s">
        <v>29</v>
      </c>
      <c r="I174" s="8">
        <f>VLOOKUP(A174,Freight!$A$1:$D$57,4,0)</f>
        <v>1979</v>
      </c>
      <c r="J174" s="8">
        <f>VLOOKUP(A174,Freight!$A$1:$E$57,5,0)</f>
        <v>1.5</v>
      </c>
      <c r="K174" s="8" t="s">
        <v>67</v>
      </c>
      <c r="L174" s="8">
        <f>VLOOKUP(K174,Sheet1!$A$1:$B$19,2,0)</f>
        <v>10</v>
      </c>
      <c r="M174" s="8">
        <f>VLOOKUP(K174,Sheet1!$A$1:$C$19,3,0)</f>
        <v>2</v>
      </c>
      <c r="N174" s="8">
        <v>2568</v>
      </c>
      <c r="O174" s="8">
        <f t="shared" si="9"/>
        <v>25680</v>
      </c>
      <c r="P174" s="8">
        <f t="shared" si="10"/>
        <v>5136</v>
      </c>
      <c r="Q174" s="8">
        <f t="shared" si="11"/>
        <v>3157</v>
      </c>
    </row>
    <row r="175" spans="1:17" x14ac:dyDescent="0.3">
      <c r="A175" s="8" t="str">
        <f>F175&amp;H175</f>
        <v>Preet ViharKapashera</v>
      </c>
      <c r="B175" s="7">
        <v>44652</v>
      </c>
      <c r="C175" s="7" t="str">
        <f t="shared" si="8"/>
        <v>Apr</v>
      </c>
      <c r="D175" s="8" t="s">
        <v>94</v>
      </c>
      <c r="E175" s="8">
        <f>VLOOKUP(F175,Sheet2!$C$1:$F$34,4,0)</f>
        <v>6</v>
      </c>
      <c r="F175" s="8" t="s">
        <v>14</v>
      </c>
      <c r="G175" s="8">
        <f>VLOOKUP(H175,'warehouse location'!$A$1:$D$5,4,0)</f>
        <v>3</v>
      </c>
      <c r="H175" s="8" t="s">
        <v>29</v>
      </c>
      <c r="I175" s="8">
        <f>VLOOKUP(A175,Freight!$A$1:$D$57,4,0)</f>
        <v>1891</v>
      </c>
      <c r="J175" s="8">
        <f>VLOOKUP(A175,Freight!$A$1:$E$57,5,0)</f>
        <v>4.5</v>
      </c>
      <c r="K175" s="8" t="s">
        <v>67</v>
      </c>
      <c r="L175" s="8">
        <f>VLOOKUP(K175,Sheet1!$A$1:$B$19,2,0)</f>
        <v>10</v>
      </c>
      <c r="M175" s="8">
        <f>VLOOKUP(K175,Sheet1!$A$1:$C$19,3,0)</f>
        <v>2</v>
      </c>
      <c r="N175" s="8">
        <v>2601</v>
      </c>
      <c r="O175" s="8">
        <f t="shared" si="9"/>
        <v>26010</v>
      </c>
      <c r="P175" s="8">
        <f t="shared" si="10"/>
        <v>5202</v>
      </c>
      <c r="Q175" s="8">
        <f t="shared" si="11"/>
        <v>3311</v>
      </c>
    </row>
    <row r="176" spans="1:17" x14ac:dyDescent="0.3">
      <c r="A176" s="8" t="str">
        <f>F176&amp;H176</f>
        <v>NarelaDaryaganj</v>
      </c>
      <c r="B176" s="7">
        <v>44682</v>
      </c>
      <c r="C176" s="7" t="str">
        <f t="shared" si="8"/>
        <v>May</v>
      </c>
      <c r="D176" s="8" t="s">
        <v>103</v>
      </c>
      <c r="E176" s="8">
        <f>VLOOKUP(F176,Sheet2!$C$1:$F$34,4,0)</f>
        <v>12</v>
      </c>
      <c r="F176" s="8" t="s">
        <v>18</v>
      </c>
      <c r="G176" s="8">
        <f>VLOOKUP(H176,'warehouse location'!$A$1:$D$5,4,0)</f>
        <v>2</v>
      </c>
      <c r="H176" s="8" t="s">
        <v>34</v>
      </c>
      <c r="I176" s="8">
        <f>VLOOKUP(A176,Freight!$A$1:$D$57,4,0)</f>
        <v>1830</v>
      </c>
      <c r="J176" s="8">
        <f>VLOOKUP(A176,Freight!$A$1:$E$57,5,0)</f>
        <v>3</v>
      </c>
      <c r="K176" s="8" t="s">
        <v>58</v>
      </c>
      <c r="L176" s="8">
        <f>VLOOKUP(K176,Sheet1!$A$1:$B$19,2,0)</f>
        <v>10</v>
      </c>
      <c r="M176" s="8">
        <f>VLOOKUP(K176,Sheet1!$A$1:$C$19,3,0)</f>
        <v>2</v>
      </c>
      <c r="N176" s="8">
        <v>2762</v>
      </c>
      <c r="O176" s="8">
        <f t="shared" si="9"/>
        <v>27620</v>
      </c>
      <c r="P176" s="8">
        <f t="shared" si="10"/>
        <v>5524</v>
      </c>
      <c r="Q176" s="8">
        <f t="shared" si="11"/>
        <v>3694</v>
      </c>
    </row>
    <row r="177" spans="1:17" x14ac:dyDescent="0.3">
      <c r="A177" s="8" t="str">
        <f>F177&amp;H177</f>
        <v>Defence ColonyDaryaganj</v>
      </c>
      <c r="B177" s="7">
        <v>44621</v>
      </c>
      <c r="C177" s="7" t="str">
        <f t="shared" si="8"/>
        <v>Mar</v>
      </c>
      <c r="D177" s="8" t="s">
        <v>141</v>
      </c>
      <c r="E177" s="8">
        <f>VLOOKUP(F177,Sheet2!$C$1:$F$34,4,0)</f>
        <v>25</v>
      </c>
      <c r="F177" s="8" t="s">
        <v>8</v>
      </c>
      <c r="G177" s="8">
        <f>VLOOKUP(H177,'warehouse location'!$A$1:$D$5,4,0)</f>
        <v>2</v>
      </c>
      <c r="H177" s="8" t="s">
        <v>34</v>
      </c>
      <c r="I177" s="8">
        <f>VLOOKUP(A177,Freight!$A$1:$D$57,4,0)</f>
        <v>1968</v>
      </c>
      <c r="J177" s="8">
        <f>VLOOKUP(A177,Freight!$A$1:$E$57,5,0)</f>
        <v>4.5</v>
      </c>
      <c r="K177" s="8" t="s">
        <v>53</v>
      </c>
      <c r="L177" s="8">
        <f>VLOOKUP(K177,Sheet1!$A$1:$B$19,2,0)</f>
        <v>10</v>
      </c>
      <c r="M177" s="8">
        <f>VLOOKUP(K177,Sheet1!$A$1:$C$19,3,0)</f>
        <v>2</v>
      </c>
      <c r="N177" s="8">
        <v>2596</v>
      </c>
      <c r="O177" s="8">
        <f t="shared" si="9"/>
        <v>25960</v>
      </c>
      <c r="P177" s="8">
        <f t="shared" si="10"/>
        <v>5192</v>
      </c>
      <c r="Q177" s="8">
        <f t="shared" si="11"/>
        <v>3224</v>
      </c>
    </row>
    <row r="178" spans="1:17" x14ac:dyDescent="0.3">
      <c r="A178" s="8" t="str">
        <f>F178&amp;H178</f>
        <v>Sarita ViharKapashera</v>
      </c>
      <c r="B178" s="7">
        <v>44713</v>
      </c>
      <c r="C178" s="7" t="str">
        <f t="shared" si="8"/>
        <v>Jun</v>
      </c>
      <c r="D178" s="8" t="s">
        <v>144</v>
      </c>
      <c r="E178" s="8">
        <f>VLOOKUP(F178,Sheet2!$C$1:$F$34,4,0)</f>
        <v>27</v>
      </c>
      <c r="F178" s="8" t="s">
        <v>28</v>
      </c>
      <c r="G178" s="8">
        <f>VLOOKUP(H178,'warehouse location'!$A$1:$D$5,4,0)</f>
        <v>3</v>
      </c>
      <c r="H178" s="8" t="s">
        <v>29</v>
      </c>
      <c r="I178" s="8">
        <f>VLOOKUP(A178,Freight!$A$1:$D$57,4,0)</f>
        <v>1979</v>
      </c>
      <c r="J178" s="8">
        <f>VLOOKUP(A178,Freight!$A$1:$E$57,5,0)</f>
        <v>1.5</v>
      </c>
      <c r="K178" s="8" t="s">
        <v>65</v>
      </c>
      <c r="L178" s="8">
        <f>VLOOKUP(K178,Sheet1!$A$1:$B$19,2,0)</f>
        <v>100</v>
      </c>
      <c r="M178" s="8">
        <f>VLOOKUP(K178,Sheet1!$A$1:$C$19,3,0)</f>
        <v>20</v>
      </c>
      <c r="N178" s="8">
        <v>2630</v>
      </c>
      <c r="O178" s="8">
        <f t="shared" si="9"/>
        <v>263000</v>
      </c>
      <c r="P178" s="8">
        <f t="shared" si="10"/>
        <v>52600</v>
      </c>
      <c r="Q178" s="8">
        <f t="shared" si="11"/>
        <v>50621</v>
      </c>
    </row>
    <row r="179" spans="1:17" x14ac:dyDescent="0.3">
      <c r="A179" s="8" t="str">
        <f>F179&amp;H179</f>
        <v>Defence ColonyNand Nagri</v>
      </c>
      <c r="B179" s="7">
        <v>44593</v>
      </c>
      <c r="C179" s="7" t="str">
        <f t="shared" si="8"/>
        <v>Feb</v>
      </c>
      <c r="D179" s="8" t="s">
        <v>140</v>
      </c>
      <c r="E179" s="8">
        <f>VLOOKUP(F179,Sheet2!$C$1:$F$34,4,0)</f>
        <v>25</v>
      </c>
      <c r="F179" s="8" t="s">
        <v>8</v>
      </c>
      <c r="G179" s="8">
        <f>VLOOKUP(H179,'warehouse location'!$A$1:$D$5,4,0)</f>
        <v>1</v>
      </c>
      <c r="H179" s="8" t="s">
        <v>41</v>
      </c>
      <c r="I179" s="8">
        <f>VLOOKUP(A179,Freight!$A$1:$D$57,4,0)</f>
        <v>1897</v>
      </c>
      <c r="J179" s="8">
        <f>VLOOKUP(A179,Freight!$A$1:$E$57,5,0)</f>
        <v>3</v>
      </c>
      <c r="K179" s="8" t="s">
        <v>66</v>
      </c>
      <c r="L179" s="8">
        <f>VLOOKUP(K179,Sheet1!$A$1:$B$19,2,0)</f>
        <v>80</v>
      </c>
      <c r="M179" s="8">
        <f>VLOOKUP(K179,Sheet1!$A$1:$C$19,3,0)</f>
        <v>10</v>
      </c>
      <c r="N179" s="8">
        <v>2945</v>
      </c>
      <c r="O179" s="8">
        <f t="shared" si="9"/>
        <v>235600</v>
      </c>
      <c r="P179" s="8">
        <f t="shared" si="10"/>
        <v>29450</v>
      </c>
      <c r="Q179" s="8">
        <f t="shared" si="11"/>
        <v>27553</v>
      </c>
    </row>
    <row r="180" spans="1:17" x14ac:dyDescent="0.3">
      <c r="A180" s="8" t="str">
        <f>F180&amp;H180</f>
        <v>NarelaShastri Nagar</v>
      </c>
      <c r="B180" s="7">
        <v>44805</v>
      </c>
      <c r="C180" s="7" t="str">
        <f t="shared" si="8"/>
        <v>Sep</v>
      </c>
      <c r="D180" s="8" t="s">
        <v>104</v>
      </c>
      <c r="E180" s="8">
        <f>VLOOKUP(F180,Sheet2!$C$1:$F$34,4,0)</f>
        <v>12</v>
      </c>
      <c r="F180" s="8" t="s">
        <v>18</v>
      </c>
      <c r="G180" s="8">
        <f>VLOOKUP(H180,'warehouse location'!$A$1:$D$5,4,0)</f>
        <v>4</v>
      </c>
      <c r="H180" s="8" t="s">
        <v>36</v>
      </c>
      <c r="I180" s="8">
        <f>VLOOKUP(A180,Freight!$A$1:$D$57,4,0)</f>
        <v>1981</v>
      </c>
      <c r="J180" s="8">
        <f>VLOOKUP(A180,Freight!$A$1:$E$57,5,0)</f>
        <v>1.5</v>
      </c>
      <c r="K180" s="8" t="s">
        <v>67</v>
      </c>
      <c r="L180" s="8">
        <f>VLOOKUP(K180,Sheet1!$A$1:$B$19,2,0)</f>
        <v>10</v>
      </c>
      <c r="M180" s="8">
        <f>VLOOKUP(K180,Sheet1!$A$1:$C$19,3,0)</f>
        <v>2</v>
      </c>
      <c r="N180" s="8">
        <v>2709</v>
      </c>
      <c r="O180" s="8">
        <f t="shared" si="9"/>
        <v>27090</v>
      </c>
      <c r="P180" s="8">
        <f t="shared" si="10"/>
        <v>5418</v>
      </c>
      <c r="Q180" s="8">
        <f t="shared" si="11"/>
        <v>3437</v>
      </c>
    </row>
    <row r="181" spans="1:17" x14ac:dyDescent="0.3">
      <c r="A181" s="8" t="str">
        <f>F181&amp;H181</f>
        <v>Mayur ViharKapashera</v>
      </c>
      <c r="B181" s="7">
        <v>44713</v>
      </c>
      <c r="C181" s="7" t="str">
        <f t="shared" si="8"/>
        <v>Jun</v>
      </c>
      <c r="D181" s="8" t="s">
        <v>88</v>
      </c>
      <c r="E181" s="8">
        <f>VLOOKUP(F181,Sheet2!$C$1:$F$34,4,0)</f>
        <v>5</v>
      </c>
      <c r="F181" s="8" t="s">
        <v>13</v>
      </c>
      <c r="G181" s="8">
        <f>VLOOKUP(H181,'warehouse location'!$A$1:$D$5,4,0)</f>
        <v>3</v>
      </c>
      <c r="H181" s="8" t="s">
        <v>29</v>
      </c>
      <c r="I181" s="8">
        <f>VLOOKUP(A181,Freight!$A$1:$D$57,4,0)</f>
        <v>1968</v>
      </c>
      <c r="J181" s="8">
        <f>VLOOKUP(A181,Freight!$A$1:$E$57,5,0)</f>
        <v>4.5</v>
      </c>
      <c r="K181" s="8" t="s">
        <v>57</v>
      </c>
      <c r="L181" s="8">
        <f>VLOOKUP(K181,Sheet1!$A$1:$B$19,2,0)</f>
        <v>20</v>
      </c>
      <c r="M181" s="8">
        <f>VLOOKUP(K181,Sheet1!$A$1:$C$19,3,0)</f>
        <v>2</v>
      </c>
      <c r="N181" s="8">
        <v>2908</v>
      </c>
      <c r="O181" s="8">
        <f t="shared" si="9"/>
        <v>58160</v>
      </c>
      <c r="P181" s="8">
        <f t="shared" si="10"/>
        <v>5816</v>
      </c>
      <c r="Q181" s="8">
        <f t="shared" si="11"/>
        <v>3848</v>
      </c>
    </row>
    <row r="182" spans="1:17" x14ac:dyDescent="0.3">
      <c r="A182" s="8" t="str">
        <f>F182&amp;H182</f>
        <v>NarelaDaryaganj</v>
      </c>
      <c r="B182" s="7">
        <v>44835</v>
      </c>
      <c r="C182" s="7" t="str">
        <f t="shared" si="8"/>
        <v>Oct</v>
      </c>
      <c r="D182" s="8" t="s">
        <v>103</v>
      </c>
      <c r="E182" s="8">
        <f>VLOOKUP(F182,Sheet2!$C$1:$F$34,4,0)</f>
        <v>12</v>
      </c>
      <c r="F182" s="8" t="s">
        <v>18</v>
      </c>
      <c r="G182" s="8">
        <f>VLOOKUP(H182,'warehouse location'!$A$1:$D$5,4,0)</f>
        <v>2</v>
      </c>
      <c r="H182" s="8" t="s">
        <v>34</v>
      </c>
      <c r="I182" s="8">
        <f>VLOOKUP(A182,Freight!$A$1:$D$57,4,0)</f>
        <v>1830</v>
      </c>
      <c r="J182" s="8">
        <f>VLOOKUP(A182,Freight!$A$1:$E$57,5,0)</f>
        <v>3</v>
      </c>
      <c r="K182" s="8" t="s">
        <v>65</v>
      </c>
      <c r="L182" s="8">
        <f>VLOOKUP(K182,Sheet1!$A$1:$B$19,2,0)</f>
        <v>100</v>
      </c>
      <c r="M182" s="8">
        <f>VLOOKUP(K182,Sheet1!$A$1:$C$19,3,0)</f>
        <v>20</v>
      </c>
      <c r="N182" s="8">
        <v>2920</v>
      </c>
      <c r="O182" s="8">
        <f t="shared" si="9"/>
        <v>292000</v>
      </c>
      <c r="P182" s="8">
        <f t="shared" si="10"/>
        <v>58400</v>
      </c>
      <c r="Q182" s="8">
        <f t="shared" si="11"/>
        <v>56570</v>
      </c>
    </row>
    <row r="183" spans="1:17" x14ac:dyDescent="0.3">
      <c r="A183" s="8" t="str">
        <f>F183&amp;H183</f>
        <v>Saraswati ViharNand Nagri</v>
      </c>
      <c r="B183" s="7">
        <v>44774</v>
      </c>
      <c r="C183" s="7" t="str">
        <f t="shared" si="8"/>
        <v>Aug</v>
      </c>
      <c r="D183" s="8" t="s">
        <v>119</v>
      </c>
      <c r="E183" s="8">
        <f>VLOOKUP(F183,Sheet2!$C$1:$F$34,4,0)</f>
        <v>18</v>
      </c>
      <c r="F183" s="8" t="s">
        <v>22</v>
      </c>
      <c r="G183" s="8">
        <f>VLOOKUP(H183,'warehouse location'!$A$1:$D$5,4,0)</f>
        <v>1</v>
      </c>
      <c r="H183" s="8" t="s">
        <v>41</v>
      </c>
      <c r="I183" s="8">
        <f>VLOOKUP(A183,Freight!$A$1:$D$57,4,0)</f>
        <v>1718</v>
      </c>
      <c r="J183" s="8">
        <f>VLOOKUP(A183,Freight!$A$1:$E$57,5,0)</f>
        <v>3</v>
      </c>
      <c r="K183" s="8" t="s">
        <v>63</v>
      </c>
      <c r="L183" s="8">
        <f>VLOOKUP(K183,Sheet1!$A$1:$B$19,2,0)</f>
        <v>10</v>
      </c>
      <c r="M183" s="8">
        <f>VLOOKUP(K183,Sheet1!$A$1:$C$19,3,0)</f>
        <v>2</v>
      </c>
      <c r="N183" s="8">
        <v>2738</v>
      </c>
      <c r="O183" s="8">
        <f t="shared" si="9"/>
        <v>27380</v>
      </c>
      <c r="P183" s="8">
        <f t="shared" si="10"/>
        <v>5476</v>
      </c>
      <c r="Q183" s="8">
        <f t="shared" si="11"/>
        <v>3758</v>
      </c>
    </row>
    <row r="184" spans="1:17" x14ac:dyDescent="0.3">
      <c r="A184" s="8" t="str">
        <f>F184&amp;H184</f>
        <v>KalkajiNand Nagri</v>
      </c>
      <c r="B184" s="7">
        <v>44896</v>
      </c>
      <c r="C184" s="7" t="str">
        <f t="shared" si="8"/>
        <v>Dec</v>
      </c>
      <c r="D184" s="8" t="s">
        <v>142</v>
      </c>
      <c r="E184" s="8">
        <f>VLOOKUP(F184,Sheet2!$C$1:$F$34,4,0)</f>
        <v>26</v>
      </c>
      <c r="F184" s="8" t="s">
        <v>27</v>
      </c>
      <c r="G184" s="8">
        <f>VLOOKUP(H184,'warehouse location'!$A$1:$D$5,4,0)</f>
        <v>1</v>
      </c>
      <c r="H184" s="8" t="s">
        <v>41</v>
      </c>
      <c r="I184" s="8">
        <f>VLOOKUP(A184,Freight!$A$1:$D$57,4,0)</f>
        <v>1570</v>
      </c>
      <c r="J184" s="8">
        <f>VLOOKUP(A184,Freight!$A$1:$E$57,5,0)</f>
        <v>4.5</v>
      </c>
      <c r="K184" s="8" t="s">
        <v>57</v>
      </c>
      <c r="L184" s="8">
        <f>VLOOKUP(K184,Sheet1!$A$1:$B$19,2,0)</f>
        <v>20</v>
      </c>
      <c r="M184" s="8">
        <f>VLOOKUP(K184,Sheet1!$A$1:$C$19,3,0)</f>
        <v>2</v>
      </c>
      <c r="N184" s="8">
        <v>2762</v>
      </c>
      <c r="O184" s="8">
        <f t="shared" si="9"/>
        <v>55240</v>
      </c>
      <c r="P184" s="8">
        <f t="shared" si="10"/>
        <v>5524</v>
      </c>
      <c r="Q184" s="8">
        <f t="shared" si="11"/>
        <v>3954</v>
      </c>
    </row>
    <row r="185" spans="1:17" x14ac:dyDescent="0.3">
      <c r="A185" s="8" t="str">
        <f>F185&amp;H185</f>
        <v>MehrauliDaryaganj</v>
      </c>
      <c r="B185" s="7">
        <v>44743</v>
      </c>
      <c r="C185" s="7" t="str">
        <f t="shared" si="8"/>
        <v>Jul</v>
      </c>
      <c r="D185" s="8" t="s">
        <v>133</v>
      </c>
      <c r="E185" s="8">
        <f>VLOOKUP(F185,Sheet2!$C$1:$F$34,4,0)</f>
        <v>23</v>
      </c>
      <c r="F185" s="8" t="s">
        <v>25</v>
      </c>
      <c r="G185" s="8">
        <f>VLOOKUP(H185,'warehouse location'!$A$1:$D$5,4,0)</f>
        <v>2</v>
      </c>
      <c r="H185" s="8" t="s">
        <v>34</v>
      </c>
      <c r="I185" s="8">
        <f>VLOOKUP(A185,Freight!$A$1:$D$57,4,0)</f>
        <v>1672</v>
      </c>
      <c r="J185" s="8">
        <f>VLOOKUP(A185,Freight!$A$1:$E$57,5,0)</f>
        <v>4.5</v>
      </c>
      <c r="K185" s="8" t="s">
        <v>64</v>
      </c>
      <c r="L185" s="8">
        <f>VLOOKUP(K185,Sheet1!$A$1:$B$19,2,0)</f>
        <v>10</v>
      </c>
      <c r="M185" s="8">
        <f>VLOOKUP(K185,Sheet1!$A$1:$C$19,3,0)</f>
        <v>2</v>
      </c>
      <c r="N185" s="8">
        <v>2927</v>
      </c>
      <c r="O185" s="8">
        <f t="shared" si="9"/>
        <v>29270</v>
      </c>
      <c r="P185" s="8">
        <f t="shared" si="10"/>
        <v>5854</v>
      </c>
      <c r="Q185" s="8">
        <f t="shared" si="11"/>
        <v>4182</v>
      </c>
    </row>
    <row r="186" spans="1:17" x14ac:dyDescent="0.3">
      <c r="A186" s="8" t="str">
        <f>F186&amp;H186</f>
        <v>Model TownKapashera</v>
      </c>
      <c r="B186" s="7">
        <v>44652</v>
      </c>
      <c r="C186" s="7" t="str">
        <f t="shared" si="8"/>
        <v>Apr</v>
      </c>
      <c r="D186" s="8" t="s">
        <v>100</v>
      </c>
      <c r="E186" s="8">
        <f>VLOOKUP(F186,Sheet2!$C$1:$F$34,4,0)</f>
        <v>11</v>
      </c>
      <c r="F186" s="8" t="s">
        <v>17</v>
      </c>
      <c r="G186" s="8">
        <f>VLOOKUP(H186,'warehouse location'!$A$1:$D$5,4,0)</f>
        <v>3</v>
      </c>
      <c r="H186" s="8" t="s">
        <v>29</v>
      </c>
      <c r="I186" s="8">
        <f>VLOOKUP(A186,Freight!$A$1:$D$57,4,0)</f>
        <v>1885</v>
      </c>
      <c r="J186" s="8">
        <f>VLOOKUP(A186,Freight!$A$1:$E$57,5,0)</f>
        <v>1.5</v>
      </c>
      <c r="K186" s="8" t="s">
        <v>51</v>
      </c>
      <c r="L186" s="8">
        <f>VLOOKUP(K186,Sheet1!$A$1:$B$19,2,0)</f>
        <v>10</v>
      </c>
      <c r="M186" s="8">
        <f>VLOOKUP(K186,Sheet1!$A$1:$C$19,3,0)</f>
        <v>2</v>
      </c>
      <c r="N186" s="8">
        <v>2593</v>
      </c>
      <c r="O186" s="8">
        <f t="shared" si="9"/>
        <v>25930</v>
      </c>
      <c r="P186" s="8">
        <f t="shared" si="10"/>
        <v>5186</v>
      </c>
      <c r="Q186" s="8">
        <f t="shared" si="11"/>
        <v>3301</v>
      </c>
    </row>
    <row r="187" spans="1:17" x14ac:dyDescent="0.3">
      <c r="A187" s="8" t="str">
        <f>F187&amp;H187</f>
        <v>ShahdaraDaryaganj</v>
      </c>
      <c r="B187" s="7">
        <v>44562</v>
      </c>
      <c r="C187" s="7" t="str">
        <f t="shared" si="8"/>
        <v>Jan</v>
      </c>
      <c r="D187" s="8" t="s">
        <v>122</v>
      </c>
      <c r="E187" s="8">
        <f>VLOOKUP(F187,Sheet2!$C$1:$F$34,4,0)</f>
        <v>20</v>
      </c>
      <c r="F187" s="8" t="s">
        <v>23</v>
      </c>
      <c r="G187" s="8">
        <f>VLOOKUP(H187,'warehouse location'!$A$1:$D$5,4,0)</f>
        <v>2</v>
      </c>
      <c r="H187" s="8" t="s">
        <v>34</v>
      </c>
      <c r="I187" s="8">
        <f>VLOOKUP(A187,Freight!$A$1:$D$57,4,0)</f>
        <v>1924</v>
      </c>
      <c r="J187" s="8">
        <f>VLOOKUP(A187,Freight!$A$1:$E$57,5,0)</f>
        <v>3</v>
      </c>
      <c r="K187" s="8" t="s">
        <v>61</v>
      </c>
      <c r="L187" s="8">
        <f>VLOOKUP(K187,Sheet1!$A$1:$B$19,2,0)</f>
        <v>10</v>
      </c>
      <c r="M187" s="8">
        <f>VLOOKUP(K187,Sheet1!$A$1:$C$19,3,0)</f>
        <v>2</v>
      </c>
      <c r="N187" s="8">
        <v>2777</v>
      </c>
      <c r="O187" s="8">
        <f t="shared" si="9"/>
        <v>27770</v>
      </c>
      <c r="P187" s="8">
        <f t="shared" si="10"/>
        <v>5554</v>
      </c>
      <c r="Q187" s="8">
        <f t="shared" si="11"/>
        <v>3630</v>
      </c>
    </row>
    <row r="188" spans="1:17" x14ac:dyDescent="0.3">
      <c r="A188" s="8" t="str">
        <f>F188&amp;H188</f>
        <v>KalkajiNand Nagri</v>
      </c>
      <c r="B188" s="7">
        <v>44652</v>
      </c>
      <c r="C188" s="7" t="str">
        <f t="shared" si="8"/>
        <v>Apr</v>
      </c>
      <c r="D188" s="8" t="s">
        <v>142</v>
      </c>
      <c r="E188" s="8">
        <f>VLOOKUP(F188,Sheet2!$C$1:$F$34,4,0)</f>
        <v>26</v>
      </c>
      <c r="F188" s="8" t="s">
        <v>27</v>
      </c>
      <c r="G188" s="8">
        <f>VLOOKUP(H188,'warehouse location'!$A$1:$D$5,4,0)</f>
        <v>1</v>
      </c>
      <c r="H188" s="8" t="s">
        <v>41</v>
      </c>
      <c r="I188" s="8">
        <f>VLOOKUP(A188,Freight!$A$1:$D$57,4,0)</f>
        <v>1570</v>
      </c>
      <c r="J188" s="8">
        <f>VLOOKUP(A188,Freight!$A$1:$E$57,5,0)</f>
        <v>4.5</v>
      </c>
      <c r="K188" s="8" t="s">
        <v>61</v>
      </c>
      <c r="L188" s="8">
        <f>VLOOKUP(K188,Sheet1!$A$1:$B$19,2,0)</f>
        <v>10</v>
      </c>
      <c r="M188" s="8">
        <f>VLOOKUP(K188,Sheet1!$A$1:$C$19,3,0)</f>
        <v>2</v>
      </c>
      <c r="N188" s="8">
        <v>2643</v>
      </c>
      <c r="O188" s="8">
        <f t="shared" si="9"/>
        <v>26430</v>
      </c>
      <c r="P188" s="8">
        <f t="shared" si="10"/>
        <v>5286</v>
      </c>
      <c r="Q188" s="8">
        <f t="shared" si="11"/>
        <v>3716</v>
      </c>
    </row>
    <row r="189" spans="1:17" x14ac:dyDescent="0.3">
      <c r="A189" s="8" t="str">
        <f>F189&amp;H189</f>
        <v>RohiniDaryaganj</v>
      </c>
      <c r="B189" s="7">
        <v>44562</v>
      </c>
      <c r="C189" s="7" t="str">
        <f t="shared" si="8"/>
        <v>Jan</v>
      </c>
      <c r="D189" s="8" t="s">
        <v>115</v>
      </c>
      <c r="E189" s="8">
        <f>VLOOKUP(F189,Sheet2!$C$1:$F$34,4,0)</f>
        <v>17</v>
      </c>
      <c r="F189" s="8" t="s">
        <v>21</v>
      </c>
      <c r="G189" s="8">
        <f>VLOOKUP(H189,'warehouse location'!$A$1:$D$5,4,0)</f>
        <v>2</v>
      </c>
      <c r="H189" s="8" t="s">
        <v>34</v>
      </c>
      <c r="I189" s="8">
        <f>VLOOKUP(A189,Freight!$A$1:$D$57,4,0)</f>
        <v>1655</v>
      </c>
      <c r="J189" s="8">
        <f>VLOOKUP(A189,Freight!$A$1:$E$57,5,0)</f>
        <v>3</v>
      </c>
      <c r="K189" s="8" t="s">
        <v>59</v>
      </c>
      <c r="L189" s="8">
        <f>VLOOKUP(K189,Sheet1!$A$1:$B$19,2,0)</f>
        <v>10</v>
      </c>
      <c r="M189" s="8">
        <f>VLOOKUP(K189,Sheet1!$A$1:$C$19,3,0)</f>
        <v>2</v>
      </c>
      <c r="N189" s="8">
        <v>2734</v>
      </c>
      <c r="O189" s="8">
        <f t="shared" si="9"/>
        <v>27340</v>
      </c>
      <c r="P189" s="8">
        <f t="shared" si="10"/>
        <v>5468</v>
      </c>
      <c r="Q189" s="8">
        <f t="shared" si="11"/>
        <v>3813</v>
      </c>
    </row>
    <row r="190" spans="1:17" x14ac:dyDescent="0.3">
      <c r="A190" s="8" t="str">
        <f>F190&amp;H190</f>
        <v>KapasheraShastri Nagar</v>
      </c>
      <c r="B190" s="7">
        <v>44682</v>
      </c>
      <c r="C190" s="7" t="str">
        <f t="shared" si="8"/>
        <v>May</v>
      </c>
      <c r="D190" s="8" t="s">
        <v>147</v>
      </c>
      <c r="E190" s="8">
        <f>VLOOKUP(F190,Sheet2!$C$1:$F$34,4,0)</f>
        <v>29</v>
      </c>
      <c r="F190" s="8" t="s">
        <v>29</v>
      </c>
      <c r="G190" s="8">
        <f>VLOOKUP(H190,'warehouse location'!$A$1:$D$5,4,0)</f>
        <v>4</v>
      </c>
      <c r="H190" s="8" t="s">
        <v>36</v>
      </c>
      <c r="I190" s="8">
        <f>VLOOKUP(A190,Freight!$A$1:$D$57,4,0)</f>
        <v>1918</v>
      </c>
      <c r="J190" s="8">
        <f>VLOOKUP(A190,Freight!$A$1:$E$57,5,0)</f>
        <v>3</v>
      </c>
      <c r="K190" s="8" t="s">
        <v>67</v>
      </c>
      <c r="L190" s="8">
        <f>VLOOKUP(K190,Sheet1!$A$1:$B$19,2,0)</f>
        <v>10</v>
      </c>
      <c r="M190" s="8">
        <f>VLOOKUP(K190,Sheet1!$A$1:$C$19,3,0)</f>
        <v>2</v>
      </c>
      <c r="N190" s="8">
        <v>2686</v>
      </c>
      <c r="O190" s="8">
        <f t="shared" si="9"/>
        <v>26860</v>
      </c>
      <c r="P190" s="8">
        <f t="shared" si="10"/>
        <v>5372</v>
      </c>
      <c r="Q190" s="8">
        <f t="shared" si="11"/>
        <v>3454</v>
      </c>
    </row>
    <row r="191" spans="1:17" x14ac:dyDescent="0.3">
      <c r="A191" s="8" t="str">
        <f>F191&amp;H191</f>
        <v>Hauz KhasNand Nagri</v>
      </c>
      <c r="B191" s="7">
        <v>44805</v>
      </c>
      <c r="C191" s="7" t="str">
        <f t="shared" si="8"/>
        <v>Sep</v>
      </c>
      <c r="D191" s="8" t="s">
        <v>128</v>
      </c>
      <c r="E191" s="8">
        <f>VLOOKUP(F191,Sheet2!$C$1:$F$34,4,0)</f>
        <v>22</v>
      </c>
      <c r="F191" s="8" t="s">
        <v>7</v>
      </c>
      <c r="G191" s="8">
        <f>VLOOKUP(H191,'warehouse location'!$A$1:$D$5,4,0)</f>
        <v>1</v>
      </c>
      <c r="H191" s="8" t="s">
        <v>41</v>
      </c>
      <c r="I191" s="8">
        <f>VLOOKUP(A191,Freight!$A$1:$D$57,4,0)</f>
        <v>1796</v>
      </c>
      <c r="J191" s="8">
        <f>VLOOKUP(A191,Freight!$A$1:$E$57,5,0)</f>
        <v>3</v>
      </c>
      <c r="K191" s="8" t="s">
        <v>68</v>
      </c>
      <c r="L191" s="8">
        <f>VLOOKUP(K191,Sheet1!$A$1:$B$19,2,0)</f>
        <v>10</v>
      </c>
      <c r="M191" s="8">
        <f>VLOOKUP(K191,Sheet1!$A$1:$C$19,3,0)</f>
        <v>2</v>
      </c>
      <c r="N191" s="8">
        <v>2644</v>
      </c>
      <c r="O191" s="8">
        <f t="shared" si="9"/>
        <v>26440</v>
      </c>
      <c r="P191" s="8">
        <f t="shared" si="10"/>
        <v>5288</v>
      </c>
      <c r="Q191" s="8">
        <f t="shared" si="11"/>
        <v>3492</v>
      </c>
    </row>
    <row r="192" spans="1:17" x14ac:dyDescent="0.3">
      <c r="A192" s="8" t="str">
        <f>F192&amp;H192</f>
        <v>Saraswati ViharDaryaganj</v>
      </c>
      <c r="B192" s="7">
        <v>44713</v>
      </c>
      <c r="C192" s="7" t="str">
        <f t="shared" si="8"/>
        <v>Jun</v>
      </c>
      <c r="D192" s="8" t="s">
        <v>117</v>
      </c>
      <c r="E192" s="8">
        <f>VLOOKUP(F192,Sheet2!$C$1:$F$34,4,0)</f>
        <v>18</v>
      </c>
      <c r="F192" s="8" t="s">
        <v>22</v>
      </c>
      <c r="G192" s="8">
        <f>VLOOKUP(H192,'warehouse location'!$A$1:$D$5,4,0)</f>
        <v>2</v>
      </c>
      <c r="H192" s="8" t="s">
        <v>34</v>
      </c>
      <c r="I192" s="8">
        <f>VLOOKUP(A192,Freight!$A$1:$D$57,4,0)</f>
        <v>1776</v>
      </c>
      <c r="J192" s="8">
        <f>VLOOKUP(A192,Freight!$A$1:$E$57,5,0)</f>
        <v>4.5</v>
      </c>
      <c r="K192" s="8" t="s">
        <v>66</v>
      </c>
      <c r="L192" s="8">
        <f>VLOOKUP(K192,Sheet1!$A$1:$B$19,2,0)</f>
        <v>80</v>
      </c>
      <c r="M192" s="8">
        <f>VLOOKUP(K192,Sheet1!$A$1:$C$19,3,0)</f>
        <v>10</v>
      </c>
      <c r="N192" s="8">
        <v>2559</v>
      </c>
      <c r="O192" s="8">
        <f t="shared" si="9"/>
        <v>204720</v>
      </c>
      <c r="P192" s="8">
        <f t="shared" si="10"/>
        <v>25590</v>
      </c>
      <c r="Q192" s="8">
        <f t="shared" si="11"/>
        <v>23814</v>
      </c>
    </row>
    <row r="193" spans="1:17" x14ac:dyDescent="0.3">
      <c r="A193" s="8" t="str">
        <f>F193&amp;H193</f>
        <v>Punjabi BaghDaryaganj</v>
      </c>
      <c r="B193" s="7">
        <v>44774</v>
      </c>
      <c r="C193" s="7" t="str">
        <f t="shared" si="8"/>
        <v>Aug</v>
      </c>
      <c r="D193" s="8" t="s">
        <v>158</v>
      </c>
      <c r="E193" s="8">
        <f>VLOOKUP(F193,Sheet2!$C$1:$F$34,4,0)</f>
        <v>32</v>
      </c>
      <c r="F193" s="8" t="s">
        <v>31</v>
      </c>
      <c r="G193" s="8">
        <f>VLOOKUP(H193,'warehouse location'!$A$1:$D$5,4,0)</f>
        <v>2</v>
      </c>
      <c r="H193" s="8" t="s">
        <v>34</v>
      </c>
      <c r="I193" s="8">
        <f>VLOOKUP(A193,Freight!$A$1:$D$57,4,0)</f>
        <v>1535</v>
      </c>
      <c r="J193" s="8">
        <f>VLOOKUP(A193,Freight!$A$1:$E$57,5,0)</f>
        <v>3</v>
      </c>
      <c r="K193" s="8" t="s">
        <v>61</v>
      </c>
      <c r="L193" s="8">
        <f>VLOOKUP(K193,Sheet1!$A$1:$B$19,2,0)</f>
        <v>10</v>
      </c>
      <c r="M193" s="8">
        <f>VLOOKUP(K193,Sheet1!$A$1:$C$19,3,0)</f>
        <v>2</v>
      </c>
      <c r="N193" s="8">
        <v>2752</v>
      </c>
      <c r="O193" s="8">
        <f t="shared" si="9"/>
        <v>27520</v>
      </c>
      <c r="P193" s="8">
        <f t="shared" si="10"/>
        <v>5504</v>
      </c>
      <c r="Q193" s="8">
        <f t="shared" si="11"/>
        <v>3969</v>
      </c>
    </row>
    <row r="194" spans="1:17" x14ac:dyDescent="0.3">
      <c r="A194" s="8" t="str">
        <f>F194&amp;H194</f>
        <v>KanjhawalaShastri Nagar</v>
      </c>
      <c r="B194" s="7">
        <v>44774</v>
      </c>
      <c r="C194" s="7" t="str">
        <f t="shared" si="8"/>
        <v>Aug</v>
      </c>
      <c r="D194" s="8" t="s">
        <v>111</v>
      </c>
      <c r="E194" s="8">
        <f>VLOOKUP(F194,Sheet2!$C$1:$F$34,4,0)</f>
        <v>16</v>
      </c>
      <c r="F194" s="8" t="s">
        <v>5</v>
      </c>
      <c r="G194" s="8">
        <f>VLOOKUP(H194,'warehouse location'!$A$1:$D$5,4,0)</f>
        <v>4</v>
      </c>
      <c r="H194" s="8" t="s">
        <v>36</v>
      </c>
      <c r="I194" s="8">
        <f>VLOOKUP(A194,Freight!$A$1:$D$57,4,0)</f>
        <v>1796</v>
      </c>
      <c r="J194" s="8">
        <f>VLOOKUP(A194,Freight!$A$1:$E$57,5,0)</f>
        <v>3</v>
      </c>
      <c r="K194" s="8" t="s">
        <v>56</v>
      </c>
      <c r="L194" s="8">
        <f>VLOOKUP(K194,Sheet1!$A$1:$B$19,2,0)</f>
        <v>20</v>
      </c>
      <c r="M194" s="8">
        <f>VLOOKUP(K194,Sheet1!$A$1:$C$19,3,0)</f>
        <v>2</v>
      </c>
      <c r="N194" s="8">
        <v>2564</v>
      </c>
      <c r="O194" s="8">
        <f t="shared" si="9"/>
        <v>51280</v>
      </c>
      <c r="P194" s="8">
        <f t="shared" si="10"/>
        <v>5128</v>
      </c>
      <c r="Q194" s="8">
        <f t="shared" si="11"/>
        <v>3332</v>
      </c>
    </row>
    <row r="195" spans="1:17" x14ac:dyDescent="0.3">
      <c r="A195" s="8" t="str">
        <f>F195&amp;H195</f>
        <v>Defence ColonyDaryaganj</v>
      </c>
      <c r="B195" s="7">
        <v>44866</v>
      </c>
      <c r="C195" s="7" t="str">
        <f t="shared" ref="C195:C258" si="12">TEXT(B195,"mmm")</f>
        <v>Nov</v>
      </c>
      <c r="D195" s="8" t="s">
        <v>141</v>
      </c>
      <c r="E195" s="8">
        <f>VLOOKUP(F195,Sheet2!$C$1:$F$34,4,0)</f>
        <v>25</v>
      </c>
      <c r="F195" s="8" t="s">
        <v>8</v>
      </c>
      <c r="G195" s="8">
        <f>VLOOKUP(H195,'warehouse location'!$A$1:$D$5,4,0)</f>
        <v>2</v>
      </c>
      <c r="H195" s="8" t="s">
        <v>34</v>
      </c>
      <c r="I195" s="8">
        <f>VLOOKUP(A195,Freight!$A$1:$D$57,4,0)</f>
        <v>1968</v>
      </c>
      <c r="J195" s="8">
        <f>VLOOKUP(A195,Freight!$A$1:$E$57,5,0)</f>
        <v>4.5</v>
      </c>
      <c r="K195" s="8" t="s">
        <v>63</v>
      </c>
      <c r="L195" s="8">
        <f>VLOOKUP(K195,Sheet1!$A$1:$B$19,2,0)</f>
        <v>10</v>
      </c>
      <c r="M195" s="8">
        <f>VLOOKUP(K195,Sheet1!$A$1:$C$19,3,0)</f>
        <v>2</v>
      </c>
      <c r="N195" s="8">
        <v>2944</v>
      </c>
      <c r="O195" s="8">
        <f t="shared" ref="O195:O258" si="13">N195*L195</f>
        <v>29440</v>
      </c>
      <c r="P195" s="8">
        <f t="shared" ref="P195:P258" si="14">N195*M195</f>
        <v>5888</v>
      </c>
      <c r="Q195" s="8">
        <f t="shared" ref="Q195:Q258" si="15">P195-I195</f>
        <v>3920</v>
      </c>
    </row>
    <row r="196" spans="1:17" x14ac:dyDescent="0.3">
      <c r="A196" s="8" t="str">
        <f>F196&amp;H196</f>
        <v>Patel NagarNand Nagri</v>
      </c>
      <c r="B196" s="7">
        <v>44652</v>
      </c>
      <c r="C196" s="7" t="str">
        <f t="shared" si="12"/>
        <v>Apr</v>
      </c>
      <c r="D196" s="8" t="s">
        <v>152</v>
      </c>
      <c r="E196" s="8">
        <f>VLOOKUP(F196,Sheet2!$C$1:$F$34,4,0)</f>
        <v>31</v>
      </c>
      <c r="F196" s="8" t="s">
        <v>10</v>
      </c>
      <c r="G196" s="8">
        <f>VLOOKUP(H196,'warehouse location'!$A$1:$D$5,4,0)</f>
        <v>1</v>
      </c>
      <c r="H196" s="8" t="s">
        <v>41</v>
      </c>
      <c r="I196" s="8">
        <f>VLOOKUP(A196,Freight!$A$1:$D$57,4,0)</f>
        <v>1851</v>
      </c>
      <c r="J196" s="8">
        <f>VLOOKUP(A196,Freight!$A$1:$E$57,5,0)</f>
        <v>4.5</v>
      </c>
      <c r="K196" s="8" t="s">
        <v>57</v>
      </c>
      <c r="L196" s="8">
        <f>VLOOKUP(K196,Sheet1!$A$1:$B$19,2,0)</f>
        <v>20</v>
      </c>
      <c r="M196" s="8">
        <f>VLOOKUP(K196,Sheet1!$A$1:$C$19,3,0)</f>
        <v>2</v>
      </c>
      <c r="N196" s="8">
        <v>2612</v>
      </c>
      <c r="O196" s="8">
        <f t="shared" si="13"/>
        <v>52240</v>
      </c>
      <c r="P196" s="8">
        <f t="shared" si="14"/>
        <v>5224</v>
      </c>
      <c r="Q196" s="8">
        <f t="shared" si="15"/>
        <v>3373</v>
      </c>
    </row>
    <row r="197" spans="1:17" x14ac:dyDescent="0.3">
      <c r="A197" s="8" t="str">
        <f>F197&amp;H197</f>
        <v>Civil LinesNand Nagri</v>
      </c>
      <c r="B197" s="7">
        <v>44621</v>
      </c>
      <c r="C197" s="7" t="str">
        <f t="shared" si="12"/>
        <v>Mar</v>
      </c>
      <c r="D197" s="8" t="s">
        <v>80</v>
      </c>
      <c r="E197" s="8">
        <f>VLOOKUP(F197,Sheet2!$C$1:$F$34,4,0)</f>
        <v>1</v>
      </c>
      <c r="F197" s="8" t="s">
        <v>0</v>
      </c>
      <c r="G197" s="8">
        <f>VLOOKUP(H197,'warehouse location'!$A$1:$D$5,4,0)</f>
        <v>1</v>
      </c>
      <c r="H197" s="8" t="s">
        <v>41</v>
      </c>
      <c r="I197" s="8">
        <f>VLOOKUP(A197,Freight!$A$1:$D$57,4,0)</f>
        <v>1927</v>
      </c>
      <c r="J197" s="8">
        <f>VLOOKUP(A197,Freight!$A$1:$E$57,5,0)</f>
        <v>1.5</v>
      </c>
      <c r="K197" s="8" t="s">
        <v>62</v>
      </c>
      <c r="L197" s="8">
        <f>VLOOKUP(K197,Sheet1!$A$1:$B$19,2,0)</f>
        <v>10</v>
      </c>
      <c r="M197" s="8">
        <f>VLOOKUP(K197,Sheet1!$A$1:$C$19,3,0)</f>
        <v>2</v>
      </c>
      <c r="N197" s="8">
        <v>2507</v>
      </c>
      <c r="O197" s="8">
        <f t="shared" si="13"/>
        <v>25070</v>
      </c>
      <c r="P197" s="8">
        <f t="shared" si="14"/>
        <v>5014</v>
      </c>
      <c r="Q197" s="8">
        <f t="shared" si="15"/>
        <v>3087</v>
      </c>
    </row>
    <row r="198" spans="1:17" x14ac:dyDescent="0.3">
      <c r="A198" s="8" t="str">
        <f>F198&amp;H198</f>
        <v>Defence ColonyShastri Nagar</v>
      </c>
      <c r="B198" s="7">
        <v>44805</v>
      </c>
      <c r="C198" s="7" t="str">
        <f t="shared" si="12"/>
        <v>Sep</v>
      </c>
      <c r="D198" s="8" t="s">
        <v>138</v>
      </c>
      <c r="E198" s="8">
        <f>VLOOKUP(F198,Sheet2!$C$1:$F$34,4,0)</f>
        <v>25</v>
      </c>
      <c r="F198" s="8" t="s">
        <v>8</v>
      </c>
      <c r="G198" s="8">
        <f>VLOOKUP(H198,'warehouse location'!$A$1:$D$5,4,0)</f>
        <v>4</v>
      </c>
      <c r="H198" s="8" t="s">
        <v>36</v>
      </c>
      <c r="I198" s="8">
        <f>VLOOKUP(A198,Freight!$A$1:$D$57,4,0)</f>
        <v>1669</v>
      </c>
      <c r="J198" s="8">
        <f>VLOOKUP(A198,Freight!$A$1:$E$57,5,0)</f>
        <v>4.5</v>
      </c>
      <c r="K198" s="8" t="s">
        <v>67</v>
      </c>
      <c r="L198" s="8">
        <f>VLOOKUP(K198,Sheet1!$A$1:$B$19,2,0)</f>
        <v>10</v>
      </c>
      <c r="M198" s="8">
        <f>VLOOKUP(K198,Sheet1!$A$1:$C$19,3,0)</f>
        <v>2</v>
      </c>
      <c r="N198" s="8">
        <v>2914</v>
      </c>
      <c r="O198" s="8">
        <f t="shared" si="13"/>
        <v>29140</v>
      </c>
      <c r="P198" s="8">
        <f t="shared" si="14"/>
        <v>5828</v>
      </c>
      <c r="Q198" s="8">
        <f t="shared" si="15"/>
        <v>4159</v>
      </c>
    </row>
    <row r="199" spans="1:17" x14ac:dyDescent="0.3">
      <c r="A199" s="8" t="str">
        <f>F199&amp;H199</f>
        <v>Vasant ViharKapashera</v>
      </c>
      <c r="B199" s="7">
        <v>44682</v>
      </c>
      <c r="C199" s="7" t="str">
        <f t="shared" si="12"/>
        <v>May</v>
      </c>
      <c r="D199" s="8" t="s">
        <v>97</v>
      </c>
      <c r="E199" s="8">
        <f>VLOOKUP(F199,Sheet2!$C$1:$F$34,4,0)</f>
        <v>9</v>
      </c>
      <c r="F199" s="8" t="s">
        <v>16</v>
      </c>
      <c r="G199" s="8">
        <f>VLOOKUP(H199,'warehouse location'!$A$1:$D$5,4,0)</f>
        <v>3</v>
      </c>
      <c r="H199" s="8" t="s">
        <v>29</v>
      </c>
      <c r="I199" s="8">
        <f>VLOOKUP(A199,Freight!$A$1:$D$57,4,0)</f>
        <v>1897</v>
      </c>
      <c r="J199" s="8">
        <f>VLOOKUP(A199,Freight!$A$1:$E$57,5,0)</f>
        <v>1.5</v>
      </c>
      <c r="K199" s="8" t="s">
        <v>54</v>
      </c>
      <c r="L199" s="8">
        <f>VLOOKUP(K199,Sheet1!$A$1:$B$19,2,0)</f>
        <v>50</v>
      </c>
      <c r="M199" s="8">
        <f>VLOOKUP(K199,Sheet1!$A$1:$C$19,3,0)</f>
        <v>10</v>
      </c>
      <c r="N199" s="8">
        <v>2813</v>
      </c>
      <c r="O199" s="8">
        <f t="shared" si="13"/>
        <v>140650</v>
      </c>
      <c r="P199" s="8">
        <f t="shared" si="14"/>
        <v>28130</v>
      </c>
      <c r="Q199" s="8">
        <f t="shared" si="15"/>
        <v>26233</v>
      </c>
    </row>
    <row r="200" spans="1:17" x14ac:dyDescent="0.3">
      <c r="A200" s="8" t="str">
        <f>F200&amp;H200</f>
        <v>ChanakyapuriKapashera</v>
      </c>
      <c r="B200" s="7">
        <v>44713</v>
      </c>
      <c r="C200" s="7" t="str">
        <f t="shared" si="12"/>
        <v>Jun</v>
      </c>
      <c r="D200" s="8" t="s">
        <v>95</v>
      </c>
      <c r="E200" s="8">
        <f>VLOOKUP(F200,Sheet2!$C$1:$F$34,4,0)</f>
        <v>7</v>
      </c>
      <c r="F200" s="8" t="s">
        <v>2</v>
      </c>
      <c r="G200" s="8">
        <f>VLOOKUP(H200,'warehouse location'!$A$1:$D$5,4,0)</f>
        <v>3</v>
      </c>
      <c r="H200" s="8" t="s">
        <v>29</v>
      </c>
      <c r="I200" s="8">
        <f>VLOOKUP(A200,Freight!$A$1:$D$57,4,0)</f>
        <v>1758</v>
      </c>
      <c r="J200" s="8">
        <f>VLOOKUP(A200,Freight!$A$1:$E$57,5,0)</f>
        <v>1.5</v>
      </c>
      <c r="K200" s="8" t="s">
        <v>54</v>
      </c>
      <c r="L200" s="8">
        <f>VLOOKUP(K200,Sheet1!$A$1:$B$19,2,0)</f>
        <v>50</v>
      </c>
      <c r="M200" s="8">
        <f>VLOOKUP(K200,Sheet1!$A$1:$C$19,3,0)</f>
        <v>10</v>
      </c>
      <c r="N200" s="8">
        <v>2711</v>
      </c>
      <c r="O200" s="8">
        <f t="shared" si="13"/>
        <v>135550</v>
      </c>
      <c r="P200" s="8">
        <f t="shared" si="14"/>
        <v>27110</v>
      </c>
      <c r="Q200" s="8">
        <f t="shared" si="15"/>
        <v>25352</v>
      </c>
    </row>
    <row r="201" spans="1:17" x14ac:dyDescent="0.3">
      <c r="A201" s="8" t="str">
        <f>F201&amp;H201</f>
        <v>Gandhi NagarDaryaganj</v>
      </c>
      <c r="B201" s="7">
        <v>44896</v>
      </c>
      <c r="C201" s="7" t="str">
        <f t="shared" si="12"/>
        <v>Dec</v>
      </c>
      <c r="D201" s="8" t="s">
        <v>87</v>
      </c>
      <c r="E201" s="8">
        <f>VLOOKUP(F201,Sheet2!$C$1:$F$34,4,0)</f>
        <v>4</v>
      </c>
      <c r="F201" s="8" t="s">
        <v>1</v>
      </c>
      <c r="G201" s="8">
        <f>VLOOKUP(H201,'warehouse location'!$A$1:$D$5,4,0)</f>
        <v>2</v>
      </c>
      <c r="H201" s="8" t="s">
        <v>34</v>
      </c>
      <c r="I201" s="8">
        <f>VLOOKUP(A201,Freight!$A$1:$D$57,4,0)</f>
        <v>1958</v>
      </c>
      <c r="J201" s="8">
        <f>VLOOKUP(A201,Freight!$A$1:$E$57,5,0)</f>
        <v>1.5</v>
      </c>
      <c r="K201" s="8" t="s">
        <v>67</v>
      </c>
      <c r="L201" s="8">
        <f>VLOOKUP(K201,Sheet1!$A$1:$B$19,2,0)</f>
        <v>10</v>
      </c>
      <c r="M201" s="8">
        <f>VLOOKUP(K201,Sheet1!$A$1:$C$19,3,0)</f>
        <v>2</v>
      </c>
      <c r="N201" s="8">
        <v>2674</v>
      </c>
      <c r="O201" s="8">
        <f t="shared" si="13"/>
        <v>26740</v>
      </c>
      <c r="P201" s="8">
        <f t="shared" si="14"/>
        <v>5348</v>
      </c>
      <c r="Q201" s="8">
        <f t="shared" si="15"/>
        <v>3390</v>
      </c>
    </row>
    <row r="202" spans="1:17" x14ac:dyDescent="0.3">
      <c r="A202" s="8" t="str">
        <f>F202&amp;H202</f>
        <v>ShahdaraKapashera</v>
      </c>
      <c r="B202" s="7">
        <v>44866</v>
      </c>
      <c r="C202" s="7" t="str">
        <f t="shared" si="12"/>
        <v>Nov</v>
      </c>
      <c r="D202" s="8" t="s">
        <v>123</v>
      </c>
      <c r="E202" s="8">
        <f>VLOOKUP(F202,Sheet2!$C$1:$F$34,4,0)</f>
        <v>20</v>
      </c>
      <c r="F202" s="8" t="s">
        <v>23</v>
      </c>
      <c r="G202" s="8">
        <f>VLOOKUP(H202,'warehouse location'!$A$1:$D$5,4,0)</f>
        <v>3</v>
      </c>
      <c r="H202" s="8" t="s">
        <v>29</v>
      </c>
      <c r="I202" s="8">
        <f>VLOOKUP(A202,Freight!$A$1:$D$57,4,0)</f>
        <v>1644</v>
      </c>
      <c r="J202" s="8">
        <f>VLOOKUP(A202,Freight!$A$1:$E$57,5,0)</f>
        <v>4.5</v>
      </c>
      <c r="K202" s="8" t="s">
        <v>55</v>
      </c>
      <c r="L202" s="8">
        <f>VLOOKUP(K202,Sheet1!$A$1:$B$19,2,0)</f>
        <v>40</v>
      </c>
      <c r="M202" s="8">
        <f>VLOOKUP(K202,Sheet1!$A$1:$C$19,3,0)</f>
        <v>5</v>
      </c>
      <c r="N202" s="8">
        <v>2681</v>
      </c>
      <c r="O202" s="8">
        <f t="shared" si="13"/>
        <v>107240</v>
      </c>
      <c r="P202" s="8">
        <f t="shared" si="14"/>
        <v>13405</v>
      </c>
      <c r="Q202" s="8">
        <f t="shared" si="15"/>
        <v>11761</v>
      </c>
    </row>
    <row r="203" spans="1:17" x14ac:dyDescent="0.3">
      <c r="A203" s="8" t="str">
        <f>F203&amp;H203</f>
        <v>Hauz KhasNand Nagri</v>
      </c>
      <c r="B203" s="7">
        <v>44743</v>
      </c>
      <c r="C203" s="7" t="str">
        <f t="shared" si="12"/>
        <v>Jul</v>
      </c>
      <c r="D203" s="8" t="s">
        <v>128</v>
      </c>
      <c r="E203" s="8">
        <f>VLOOKUP(F203,Sheet2!$C$1:$F$34,4,0)</f>
        <v>22</v>
      </c>
      <c r="F203" s="8" t="s">
        <v>7</v>
      </c>
      <c r="G203" s="8">
        <f>VLOOKUP(H203,'warehouse location'!$A$1:$D$5,4,0)</f>
        <v>1</v>
      </c>
      <c r="H203" s="8" t="s">
        <v>41</v>
      </c>
      <c r="I203" s="8">
        <f>VLOOKUP(A203,Freight!$A$1:$D$57,4,0)</f>
        <v>1796</v>
      </c>
      <c r="J203" s="8">
        <f>VLOOKUP(A203,Freight!$A$1:$E$57,5,0)</f>
        <v>3</v>
      </c>
      <c r="K203" s="8" t="s">
        <v>64</v>
      </c>
      <c r="L203" s="8">
        <f>VLOOKUP(K203,Sheet1!$A$1:$B$19,2,0)</f>
        <v>10</v>
      </c>
      <c r="M203" s="8">
        <f>VLOOKUP(K203,Sheet1!$A$1:$C$19,3,0)</f>
        <v>2</v>
      </c>
      <c r="N203" s="8">
        <v>2918</v>
      </c>
      <c r="O203" s="8">
        <f t="shared" si="13"/>
        <v>29180</v>
      </c>
      <c r="P203" s="8">
        <f t="shared" si="14"/>
        <v>5836</v>
      </c>
      <c r="Q203" s="8">
        <f t="shared" si="15"/>
        <v>4040</v>
      </c>
    </row>
    <row r="204" spans="1:17" x14ac:dyDescent="0.3">
      <c r="A204" s="8" t="str">
        <f>F204&amp;H204</f>
        <v>Punjabi BaghKapashera</v>
      </c>
      <c r="B204" s="7">
        <v>44774</v>
      </c>
      <c r="C204" s="7" t="str">
        <f t="shared" si="12"/>
        <v>Aug</v>
      </c>
      <c r="D204" s="8" t="s">
        <v>157</v>
      </c>
      <c r="E204" s="8">
        <f>VLOOKUP(F204,Sheet2!$C$1:$F$34,4,0)</f>
        <v>32</v>
      </c>
      <c r="F204" s="8" t="s">
        <v>31</v>
      </c>
      <c r="G204" s="8">
        <f>VLOOKUP(H204,'warehouse location'!$A$1:$D$5,4,0)</f>
        <v>3</v>
      </c>
      <c r="H204" s="8" t="s">
        <v>29</v>
      </c>
      <c r="I204" s="8">
        <f>VLOOKUP(A204,Freight!$A$1:$D$57,4,0)</f>
        <v>1816</v>
      </c>
      <c r="J204" s="8">
        <f>VLOOKUP(A204,Freight!$A$1:$E$57,5,0)</f>
        <v>4.5</v>
      </c>
      <c r="K204" s="8" t="s">
        <v>59</v>
      </c>
      <c r="L204" s="8">
        <f>VLOOKUP(K204,Sheet1!$A$1:$B$19,2,0)</f>
        <v>10</v>
      </c>
      <c r="M204" s="8">
        <f>VLOOKUP(K204,Sheet1!$A$1:$C$19,3,0)</f>
        <v>2</v>
      </c>
      <c r="N204" s="8">
        <v>2517</v>
      </c>
      <c r="O204" s="8">
        <f t="shared" si="13"/>
        <v>25170</v>
      </c>
      <c r="P204" s="8">
        <f t="shared" si="14"/>
        <v>5034</v>
      </c>
      <c r="Q204" s="8">
        <f t="shared" si="15"/>
        <v>3218</v>
      </c>
    </row>
    <row r="205" spans="1:17" x14ac:dyDescent="0.3">
      <c r="A205" s="8" t="str">
        <f>F205&amp;H205</f>
        <v>Model TownShastri Nagar</v>
      </c>
      <c r="B205" s="7">
        <v>44682</v>
      </c>
      <c r="C205" s="7" t="str">
        <f t="shared" si="12"/>
        <v>May</v>
      </c>
      <c r="D205" s="8" t="s">
        <v>99</v>
      </c>
      <c r="E205" s="8">
        <f>VLOOKUP(F205,Sheet2!$C$1:$F$34,4,0)</f>
        <v>11</v>
      </c>
      <c r="F205" s="8" t="s">
        <v>17</v>
      </c>
      <c r="G205" s="8">
        <f>VLOOKUP(H205,'warehouse location'!$A$1:$D$5,4,0)</f>
        <v>4</v>
      </c>
      <c r="H205" s="8" t="s">
        <v>36</v>
      </c>
      <c r="I205" s="8">
        <f>VLOOKUP(A205,Freight!$A$1:$D$57,4,0)</f>
        <v>1608</v>
      </c>
      <c r="J205" s="8">
        <f>VLOOKUP(A205,Freight!$A$1:$E$57,5,0)</f>
        <v>4.5</v>
      </c>
      <c r="K205" s="8" t="s">
        <v>53</v>
      </c>
      <c r="L205" s="8">
        <f>VLOOKUP(K205,Sheet1!$A$1:$B$19,2,0)</f>
        <v>10</v>
      </c>
      <c r="M205" s="8">
        <f>VLOOKUP(K205,Sheet1!$A$1:$C$19,3,0)</f>
        <v>2</v>
      </c>
      <c r="N205" s="8">
        <v>2977</v>
      </c>
      <c r="O205" s="8">
        <f t="shared" si="13"/>
        <v>29770</v>
      </c>
      <c r="P205" s="8">
        <f t="shared" si="14"/>
        <v>5954</v>
      </c>
      <c r="Q205" s="8">
        <f t="shared" si="15"/>
        <v>4346</v>
      </c>
    </row>
    <row r="206" spans="1:17" x14ac:dyDescent="0.3">
      <c r="A206" s="8" t="str">
        <f>F206&amp;H206</f>
        <v>KapasheraShastri Nagar</v>
      </c>
      <c r="B206" s="7">
        <v>44743</v>
      </c>
      <c r="C206" s="7" t="str">
        <f t="shared" si="12"/>
        <v>Jul</v>
      </c>
      <c r="D206" s="8" t="s">
        <v>146</v>
      </c>
      <c r="E206" s="8">
        <f>VLOOKUP(F206,Sheet2!$C$1:$F$34,4,0)</f>
        <v>29</v>
      </c>
      <c r="F206" s="8" t="s">
        <v>29</v>
      </c>
      <c r="G206" s="8">
        <f>VLOOKUP(H206,'warehouse location'!$A$1:$D$5,4,0)</f>
        <v>4</v>
      </c>
      <c r="H206" s="8" t="s">
        <v>36</v>
      </c>
      <c r="I206" s="8">
        <f>VLOOKUP(A206,Freight!$A$1:$D$57,4,0)</f>
        <v>1918</v>
      </c>
      <c r="J206" s="8">
        <f>VLOOKUP(A206,Freight!$A$1:$E$57,5,0)</f>
        <v>3</v>
      </c>
      <c r="K206" s="8" t="s">
        <v>65</v>
      </c>
      <c r="L206" s="8">
        <f>VLOOKUP(K206,Sheet1!$A$1:$B$19,2,0)</f>
        <v>100</v>
      </c>
      <c r="M206" s="8">
        <f>VLOOKUP(K206,Sheet1!$A$1:$C$19,3,0)</f>
        <v>20</v>
      </c>
      <c r="N206" s="8">
        <v>2815</v>
      </c>
      <c r="O206" s="8">
        <f t="shared" si="13"/>
        <v>281500</v>
      </c>
      <c r="P206" s="8">
        <f t="shared" si="14"/>
        <v>56300</v>
      </c>
      <c r="Q206" s="8">
        <f t="shared" si="15"/>
        <v>54382</v>
      </c>
    </row>
    <row r="207" spans="1:17" x14ac:dyDescent="0.3">
      <c r="A207" s="8" t="str">
        <f>F207&amp;H207</f>
        <v>Rajouri GardenDaryaganj</v>
      </c>
      <c r="B207" s="7">
        <v>44652</v>
      </c>
      <c r="C207" s="7" t="str">
        <f t="shared" si="12"/>
        <v>Apr</v>
      </c>
      <c r="D207" s="8" t="s">
        <v>159</v>
      </c>
      <c r="E207" s="8">
        <f>VLOOKUP(F207,Sheet2!$C$1:$F$34,4,0)</f>
        <v>33</v>
      </c>
      <c r="F207" s="8" t="s">
        <v>32</v>
      </c>
      <c r="G207" s="8">
        <f>VLOOKUP(H207,'warehouse location'!$A$1:$D$5,4,0)</f>
        <v>2</v>
      </c>
      <c r="H207" s="8" t="s">
        <v>34</v>
      </c>
      <c r="I207" s="8">
        <f>VLOOKUP(A207,Freight!$A$1:$D$57,4,0)</f>
        <v>1683</v>
      </c>
      <c r="J207" s="8">
        <f>VLOOKUP(A207,Freight!$A$1:$E$57,5,0)</f>
        <v>1.5</v>
      </c>
      <c r="K207" s="8" t="s">
        <v>58</v>
      </c>
      <c r="L207" s="8">
        <f>VLOOKUP(K207,Sheet1!$A$1:$B$19,2,0)</f>
        <v>10</v>
      </c>
      <c r="M207" s="8">
        <f>VLOOKUP(K207,Sheet1!$A$1:$C$19,3,0)</f>
        <v>2</v>
      </c>
      <c r="N207" s="8">
        <v>2835</v>
      </c>
      <c r="O207" s="8">
        <f t="shared" si="13"/>
        <v>28350</v>
      </c>
      <c r="P207" s="8">
        <f t="shared" si="14"/>
        <v>5670</v>
      </c>
      <c r="Q207" s="8">
        <f t="shared" si="15"/>
        <v>3987</v>
      </c>
    </row>
    <row r="208" spans="1:17" x14ac:dyDescent="0.3">
      <c r="A208" s="8" t="str">
        <f>F208&amp;H208</f>
        <v>SeemapuriNand Nagri</v>
      </c>
      <c r="B208" s="7">
        <v>44896</v>
      </c>
      <c r="C208" s="7" t="str">
        <f t="shared" si="12"/>
        <v>Dec</v>
      </c>
      <c r="D208" s="8" t="s">
        <v>120</v>
      </c>
      <c r="E208" s="8">
        <f>VLOOKUP(F208,Sheet2!$C$1:$F$34,4,0)</f>
        <v>19</v>
      </c>
      <c r="F208" s="8" t="s">
        <v>6</v>
      </c>
      <c r="G208" s="8">
        <f>VLOOKUP(H208,'warehouse location'!$A$1:$D$5,4,0)</f>
        <v>1</v>
      </c>
      <c r="H208" s="8" t="s">
        <v>41</v>
      </c>
      <c r="I208" s="8">
        <f>VLOOKUP(A208,Freight!$A$1:$D$57,4,0)</f>
        <v>1694</v>
      </c>
      <c r="J208" s="8">
        <f>VLOOKUP(A208,Freight!$A$1:$E$57,5,0)</f>
        <v>4.5</v>
      </c>
      <c r="K208" s="8" t="s">
        <v>62</v>
      </c>
      <c r="L208" s="8">
        <f>VLOOKUP(K208,Sheet1!$A$1:$B$19,2,0)</f>
        <v>10</v>
      </c>
      <c r="M208" s="8">
        <f>VLOOKUP(K208,Sheet1!$A$1:$C$19,3,0)</f>
        <v>2</v>
      </c>
      <c r="N208" s="8">
        <v>2504</v>
      </c>
      <c r="O208" s="8">
        <f t="shared" si="13"/>
        <v>25040</v>
      </c>
      <c r="P208" s="8">
        <f t="shared" si="14"/>
        <v>5008</v>
      </c>
      <c r="Q208" s="8">
        <f t="shared" si="15"/>
        <v>3314</v>
      </c>
    </row>
    <row r="209" spans="1:17" x14ac:dyDescent="0.3">
      <c r="A209" s="8" t="str">
        <f>F209&amp;H209</f>
        <v>KapasheraShastri Nagar</v>
      </c>
      <c r="B209" s="7">
        <v>44621</v>
      </c>
      <c r="C209" s="7" t="str">
        <f t="shared" si="12"/>
        <v>Mar</v>
      </c>
      <c r="D209" s="8" t="s">
        <v>147</v>
      </c>
      <c r="E209" s="8">
        <f>VLOOKUP(F209,Sheet2!$C$1:$F$34,4,0)</f>
        <v>29</v>
      </c>
      <c r="F209" s="8" t="s">
        <v>29</v>
      </c>
      <c r="G209" s="8">
        <f>VLOOKUP(H209,'warehouse location'!$A$1:$D$5,4,0)</f>
        <v>4</v>
      </c>
      <c r="H209" s="8" t="s">
        <v>36</v>
      </c>
      <c r="I209" s="8">
        <f>VLOOKUP(A209,Freight!$A$1:$D$57,4,0)</f>
        <v>1918</v>
      </c>
      <c r="J209" s="8">
        <f>VLOOKUP(A209,Freight!$A$1:$E$57,5,0)</f>
        <v>3</v>
      </c>
      <c r="K209" s="8" t="s">
        <v>59</v>
      </c>
      <c r="L209" s="8">
        <f>VLOOKUP(K209,Sheet1!$A$1:$B$19,2,0)</f>
        <v>10</v>
      </c>
      <c r="M209" s="8">
        <f>VLOOKUP(K209,Sheet1!$A$1:$C$19,3,0)</f>
        <v>2</v>
      </c>
      <c r="N209" s="8">
        <v>2949</v>
      </c>
      <c r="O209" s="8">
        <f t="shared" si="13"/>
        <v>29490</v>
      </c>
      <c r="P209" s="8">
        <f t="shared" si="14"/>
        <v>5898</v>
      </c>
      <c r="Q209" s="8">
        <f t="shared" si="15"/>
        <v>3980</v>
      </c>
    </row>
    <row r="210" spans="1:17" x14ac:dyDescent="0.3">
      <c r="A210" s="8" t="str">
        <f>F210&amp;H210</f>
        <v>Punjabi BaghDaryaganj</v>
      </c>
      <c r="B210" s="7">
        <v>44562</v>
      </c>
      <c r="C210" s="7" t="str">
        <f t="shared" si="12"/>
        <v>Jan</v>
      </c>
      <c r="D210" s="8" t="s">
        <v>158</v>
      </c>
      <c r="E210" s="8">
        <f>VLOOKUP(F210,Sheet2!$C$1:$F$34,4,0)</f>
        <v>32</v>
      </c>
      <c r="F210" s="8" t="s">
        <v>31</v>
      </c>
      <c r="G210" s="8">
        <f>VLOOKUP(H210,'warehouse location'!$A$1:$D$5,4,0)</f>
        <v>2</v>
      </c>
      <c r="H210" s="8" t="s">
        <v>34</v>
      </c>
      <c r="I210" s="8">
        <f>VLOOKUP(A210,Freight!$A$1:$D$57,4,0)</f>
        <v>1535</v>
      </c>
      <c r="J210" s="8">
        <f>VLOOKUP(A210,Freight!$A$1:$E$57,5,0)</f>
        <v>3</v>
      </c>
      <c r="K210" s="8" t="s">
        <v>64</v>
      </c>
      <c r="L210" s="8">
        <f>VLOOKUP(K210,Sheet1!$A$1:$B$19,2,0)</f>
        <v>10</v>
      </c>
      <c r="M210" s="8">
        <f>VLOOKUP(K210,Sheet1!$A$1:$C$19,3,0)</f>
        <v>2</v>
      </c>
      <c r="N210" s="8">
        <v>2909</v>
      </c>
      <c r="O210" s="8">
        <f t="shared" si="13"/>
        <v>29090</v>
      </c>
      <c r="P210" s="8">
        <f t="shared" si="14"/>
        <v>5818</v>
      </c>
      <c r="Q210" s="8">
        <f t="shared" si="15"/>
        <v>4283</v>
      </c>
    </row>
    <row r="211" spans="1:17" x14ac:dyDescent="0.3">
      <c r="A211" s="8" t="str">
        <f>F211&amp;H211</f>
        <v>SaketShastri Nagar</v>
      </c>
      <c r="B211" s="7">
        <v>44593</v>
      </c>
      <c r="C211" s="7" t="str">
        <f t="shared" si="12"/>
        <v>Feb</v>
      </c>
      <c r="D211" s="8" t="s">
        <v>136</v>
      </c>
      <c r="E211" s="8">
        <f>VLOOKUP(F211,Sheet2!$C$1:$F$34,4,0)</f>
        <v>24</v>
      </c>
      <c r="F211" s="8" t="s">
        <v>26</v>
      </c>
      <c r="G211" s="8">
        <f>VLOOKUP(H211,'warehouse location'!$A$1:$D$5,4,0)</f>
        <v>4</v>
      </c>
      <c r="H211" s="8" t="s">
        <v>36</v>
      </c>
      <c r="I211" s="8">
        <f>VLOOKUP(A211,Freight!$A$1:$D$57,4,0)</f>
        <v>1835</v>
      </c>
      <c r="J211" s="8">
        <f>VLOOKUP(A211,Freight!$A$1:$E$57,5,0)</f>
        <v>4.5</v>
      </c>
      <c r="K211" s="8" t="s">
        <v>66</v>
      </c>
      <c r="L211" s="8">
        <f>VLOOKUP(K211,Sheet1!$A$1:$B$19,2,0)</f>
        <v>80</v>
      </c>
      <c r="M211" s="8">
        <f>VLOOKUP(K211,Sheet1!$A$1:$C$19,3,0)</f>
        <v>10</v>
      </c>
      <c r="N211" s="8">
        <v>2647</v>
      </c>
      <c r="O211" s="8">
        <f t="shared" si="13"/>
        <v>211760</v>
      </c>
      <c r="P211" s="8">
        <f t="shared" si="14"/>
        <v>26470</v>
      </c>
      <c r="Q211" s="8">
        <f t="shared" si="15"/>
        <v>24635</v>
      </c>
    </row>
    <row r="212" spans="1:17" x14ac:dyDescent="0.3">
      <c r="A212" s="8" t="str">
        <f>F212&amp;H212</f>
        <v>Hauz KhasShastri Nagar</v>
      </c>
      <c r="B212" s="7">
        <v>44593</v>
      </c>
      <c r="C212" s="7" t="str">
        <f t="shared" si="12"/>
        <v>Feb</v>
      </c>
      <c r="D212" s="8" t="s">
        <v>129</v>
      </c>
      <c r="E212" s="8">
        <f>VLOOKUP(F212,Sheet2!$C$1:$F$34,4,0)</f>
        <v>22</v>
      </c>
      <c r="F212" s="8" t="s">
        <v>7</v>
      </c>
      <c r="G212" s="8">
        <f>VLOOKUP(H212,'warehouse location'!$A$1:$D$5,4,0)</f>
        <v>4</v>
      </c>
      <c r="H212" s="8" t="s">
        <v>36</v>
      </c>
      <c r="I212" s="8">
        <f>VLOOKUP(A212,Freight!$A$1:$D$57,4,0)</f>
        <v>1882</v>
      </c>
      <c r="J212" s="8">
        <f>VLOOKUP(A212,Freight!$A$1:$E$57,5,0)</f>
        <v>4.5</v>
      </c>
      <c r="K212" s="8" t="s">
        <v>66</v>
      </c>
      <c r="L212" s="8">
        <f>VLOOKUP(K212,Sheet1!$A$1:$B$19,2,0)</f>
        <v>80</v>
      </c>
      <c r="M212" s="8">
        <f>VLOOKUP(K212,Sheet1!$A$1:$C$19,3,0)</f>
        <v>10</v>
      </c>
      <c r="N212" s="8">
        <v>2985</v>
      </c>
      <c r="O212" s="8">
        <f t="shared" si="13"/>
        <v>238800</v>
      </c>
      <c r="P212" s="8">
        <f t="shared" si="14"/>
        <v>29850</v>
      </c>
      <c r="Q212" s="8">
        <f t="shared" si="15"/>
        <v>27968</v>
      </c>
    </row>
    <row r="213" spans="1:17" x14ac:dyDescent="0.3">
      <c r="A213" s="8" t="str">
        <f>F213&amp;H213</f>
        <v>RohiniShastri Nagar</v>
      </c>
      <c r="B213" s="7">
        <v>44682</v>
      </c>
      <c r="C213" s="7" t="str">
        <f t="shared" si="12"/>
        <v>May</v>
      </c>
      <c r="D213" s="8" t="s">
        <v>114</v>
      </c>
      <c r="E213" s="8">
        <f>VLOOKUP(F213,Sheet2!$C$1:$F$34,4,0)</f>
        <v>17</v>
      </c>
      <c r="F213" s="8" t="s">
        <v>21</v>
      </c>
      <c r="G213" s="8">
        <f>VLOOKUP(H213,'warehouse location'!$A$1:$D$5,4,0)</f>
        <v>4</v>
      </c>
      <c r="H213" s="8" t="s">
        <v>36</v>
      </c>
      <c r="I213" s="8">
        <f>VLOOKUP(A213,Freight!$A$1:$D$57,4,0)</f>
        <v>1673</v>
      </c>
      <c r="J213" s="8">
        <f>VLOOKUP(A213,Freight!$A$1:$E$57,5,0)</f>
        <v>3</v>
      </c>
      <c r="K213" s="8" t="s">
        <v>51</v>
      </c>
      <c r="L213" s="8">
        <f>VLOOKUP(K213,Sheet1!$A$1:$B$19,2,0)</f>
        <v>10</v>
      </c>
      <c r="M213" s="8">
        <f>VLOOKUP(K213,Sheet1!$A$1:$C$19,3,0)</f>
        <v>2</v>
      </c>
      <c r="N213" s="8">
        <v>2918</v>
      </c>
      <c r="O213" s="8">
        <f t="shared" si="13"/>
        <v>29180</v>
      </c>
      <c r="P213" s="8">
        <f t="shared" si="14"/>
        <v>5836</v>
      </c>
      <c r="Q213" s="8">
        <f t="shared" si="15"/>
        <v>4163</v>
      </c>
    </row>
    <row r="214" spans="1:17" x14ac:dyDescent="0.3">
      <c r="A214" s="8" t="str">
        <f>F214&amp;H214</f>
        <v>Karol BaghDaryaganj</v>
      </c>
      <c r="B214" s="7">
        <v>44743</v>
      </c>
      <c r="C214" s="7" t="str">
        <f t="shared" si="12"/>
        <v>Jul</v>
      </c>
      <c r="D214" s="8" t="s">
        <v>82</v>
      </c>
      <c r="E214" s="8">
        <f>VLOOKUP(F214,Sheet2!$C$1:$F$34,4,0)</f>
        <v>2</v>
      </c>
      <c r="F214" s="8" t="s">
        <v>11</v>
      </c>
      <c r="G214" s="8">
        <f>VLOOKUP(H214,'warehouse location'!$A$1:$D$5,4,0)</f>
        <v>2</v>
      </c>
      <c r="H214" s="8" t="s">
        <v>34</v>
      </c>
      <c r="I214" s="8">
        <f>VLOOKUP(A214,Freight!$A$1:$D$57,4,0)</f>
        <v>1981</v>
      </c>
      <c r="J214" s="8">
        <f>VLOOKUP(A214,Freight!$A$1:$E$57,5,0)</f>
        <v>1.5</v>
      </c>
      <c r="K214" s="8" t="s">
        <v>61</v>
      </c>
      <c r="L214" s="8">
        <f>VLOOKUP(K214,Sheet1!$A$1:$B$19,2,0)</f>
        <v>10</v>
      </c>
      <c r="M214" s="8">
        <f>VLOOKUP(K214,Sheet1!$A$1:$C$19,3,0)</f>
        <v>2</v>
      </c>
      <c r="N214" s="8">
        <v>2840</v>
      </c>
      <c r="O214" s="8">
        <f t="shared" si="13"/>
        <v>28400</v>
      </c>
      <c r="P214" s="8">
        <f t="shared" si="14"/>
        <v>5680</v>
      </c>
      <c r="Q214" s="8">
        <f t="shared" si="15"/>
        <v>3699</v>
      </c>
    </row>
    <row r="215" spans="1:17" x14ac:dyDescent="0.3">
      <c r="A215" s="8" t="str">
        <f>F215&amp;H215</f>
        <v>Punjabi BaghKapashera</v>
      </c>
      <c r="B215" s="7">
        <v>44896</v>
      </c>
      <c r="C215" s="7" t="str">
        <f t="shared" si="12"/>
        <v>Dec</v>
      </c>
      <c r="D215" s="8" t="s">
        <v>157</v>
      </c>
      <c r="E215" s="8">
        <f>VLOOKUP(F215,Sheet2!$C$1:$F$34,4,0)</f>
        <v>32</v>
      </c>
      <c r="F215" s="8" t="s">
        <v>31</v>
      </c>
      <c r="G215" s="8">
        <f>VLOOKUP(H215,'warehouse location'!$A$1:$D$5,4,0)</f>
        <v>3</v>
      </c>
      <c r="H215" s="8" t="s">
        <v>29</v>
      </c>
      <c r="I215" s="8">
        <f>VLOOKUP(A215,Freight!$A$1:$D$57,4,0)</f>
        <v>1816</v>
      </c>
      <c r="J215" s="8">
        <f>VLOOKUP(A215,Freight!$A$1:$E$57,5,0)</f>
        <v>4.5</v>
      </c>
      <c r="K215" s="8" t="s">
        <v>63</v>
      </c>
      <c r="L215" s="8">
        <f>VLOOKUP(K215,Sheet1!$A$1:$B$19,2,0)</f>
        <v>10</v>
      </c>
      <c r="M215" s="8">
        <f>VLOOKUP(K215,Sheet1!$A$1:$C$19,3,0)</f>
        <v>2</v>
      </c>
      <c r="N215" s="8">
        <v>2782</v>
      </c>
      <c r="O215" s="8">
        <f t="shared" si="13"/>
        <v>27820</v>
      </c>
      <c r="P215" s="8">
        <f t="shared" si="14"/>
        <v>5564</v>
      </c>
      <c r="Q215" s="8">
        <f t="shared" si="15"/>
        <v>3748</v>
      </c>
    </row>
    <row r="216" spans="1:17" x14ac:dyDescent="0.3">
      <c r="A216" s="8" t="str">
        <f>F216&amp;H216</f>
        <v>KotwaliDaryaganj</v>
      </c>
      <c r="B216" s="7">
        <v>44562</v>
      </c>
      <c r="C216" s="7" t="str">
        <f t="shared" si="12"/>
        <v>Jan</v>
      </c>
      <c r="D216" s="8" t="s">
        <v>84</v>
      </c>
      <c r="E216" s="8">
        <f>VLOOKUP(F216,Sheet2!$C$1:$F$34,4,0)</f>
        <v>3</v>
      </c>
      <c r="F216" s="8" t="s">
        <v>12</v>
      </c>
      <c r="G216" s="8">
        <f>VLOOKUP(H216,'warehouse location'!$A$1:$D$5,4,0)</f>
        <v>2</v>
      </c>
      <c r="H216" s="8" t="s">
        <v>34</v>
      </c>
      <c r="I216" s="8">
        <f>VLOOKUP(A216,Freight!$A$1:$D$57,4,0)</f>
        <v>1770</v>
      </c>
      <c r="J216" s="8">
        <f>VLOOKUP(A216,Freight!$A$1:$E$57,5,0)</f>
        <v>1.5</v>
      </c>
      <c r="K216" s="8" t="s">
        <v>53</v>
      </c>
      <c r="L216" s="8">
        <f>VLOOKUP(K216,Sheet1!$A$1:$B$19,2,0)</f>
        <v>10</v>
      </c>
      <c r="M216" s="8">
        <f>VLOOKUP(K216,Sheet1!$A$1:$C$19,3,0)</f>
        <v>2</v>
      </c>
      <c r="N216" s="8">
        <v>2995</v>
      </c>
      <c r="O216" s="8">
        <f t="shared" si="13"/>
        <v>29950</v>
      </c>
      <c r="P216" s="8">
        <f t="shared" si="14"/>
        <v>5990</v>
      </c>
      <c r="Q216" s="8">
        <f t="shared" si="15"/>
        <v>4220</v>
      </c>
    </row>
    <row r="217" spans="1:17" x14ac:dyDescent="0.3">
      <c r="A217" s="8" t="str">
        <f>F217&amp;H217</f>
        <v>RohiniShastri Nagar</v>
      </c>
      <c r="B217" s="7">
        <v>44652</v>
      </c>
      <c r="C217" s="7" t="str">
        <f t="shared" si="12"/>
        <v>Apr</v>
      </c>
      <c r="D217" s="8" t="s">
        <v>114</v>
      </c>
      <c r="E217" s="8">
        <f>VLOOKUP(F217,Sheet2!$C$1:$F$34,4,0)</f>
        <v>17</v>
      </c>
      <c r="F217" s="8" t="s">
        <v>21</v>
      </c>
      <c r="G217" s="8">
        <f>VLOOKUP(H217,'warehouse location'!$A$1:$D$5,4,0)</f>
        <v>4</v>
      </c>
      <c r="H217" s="8" t="s">
        <v>36</v>
      </c>
      <c r="I217" s="8">
        <f>VLOOKUP(A217,Freight!$A$1:$D$57,4,0)</f>
        <v>1673</v>
      </c>
      <c r="J217" s="8">
        <f>VLOOKUP(A217,Freight!$A$1:$E$57,5,0)</f>
        <v>3</v>
      </c>
      <c r="K217" s="8" t="s">
        <v>54</v>
      </c>
      <c r="L217" s="8">
        <f>VLOOKUP(K217,Sheet1!$A$1:$B$19,2,0)</f>
        <v>50</v>
      </c>
      <c r="M217" s="8">
        <f>VLOOKUP(K217,Sheet1!$A$1:$C$19,3,0)</f>
        <v>10</v>
      </c>
      <c r="N217" s="8">
        <v>2912</v>
      </c>
      <c r="O217" s="8">
        <f t="shared" si="13"/>
        <v>145600</v>
      </c>
      <c r="P217" s="8">
        <f t="shared" si="14"/>
        <v>29120</v>
      </c>
      <c r="Q217" s="8">
        <f t="shared" si="15"/>
        <v>27447</v>
      </c>
    </row>
    <row r="218" spans="1:17" x14ac:dyDescent="0.3">
      <c r="A218" s="8" t="str">
        <f>F218&amp;H218</f>
        <v>Hauz KhasNand Nagri</v>
      </c>
      <c r="B218" s="7">
        <v>44621</v>
      </c>
      <c r="C218" s="7" t="str">
        <f t="shared" si="12"/>
        <v>Mar</v>
      </c>
      <c r="D218" s="8" t="s">
        <v>128</v>
      </c>
      <c r="E218" s="8">
        <f>VLOOKUP(F218,Sheet2!$C$1:$F$34,4,0)</f>
        <v>22</v>
      </c>
      <c r="F218" s="8" t="s">
        <v>7</v>
      </c>
      <c r="G218" s="8">
        <f>VLOOKUP(H218,'warehouse location'!$A$1:$D$5,4,0)</f>
        <v>1</v>
      </c>
      <c r="H218" s="8" t="s">
        <v>41</v>
      </c>
      <c r="I218" s="8">
        <f>VLOOKUP(A218,Freight!$A$1:$D$57,4,0)</f>
        <v>1796</v>
      </c>
      <c r="J218" s="8">
        <f>VLOOKUP(A218,Freight!$A$1:$E$57,5,0)</f>
        <v>3</v>
      </c>
      <c r="K218" s="8" t="s">
        <v>62</v>
      </c>
      <c r="L218" s="8">
        <f>VLOOKUP(K218,Sheet1!$A$1:$B$19,2,0)</f>
        <v>10</v>
      </c>
      <c r="M218" s="8">
        <f>VLOOKUP(K218,Sheet1!$A$1:$C$19,3,0)</f>
        <v>2</v>
      </c>
      <c r="N218" s="8">
        <v>2874</v>
      </c>
      <c r="O218" s="8">
        <f t="shared" si="13"/>
        <v>28740</v>
      </c>
      <c r="P218" s="8">
        <f t="shared" si="14"/>
        <v>5748</v>
      </c>
      <c r="Q218" s="8">
        <f t="shared" si="15"/>
        <v>3952</v>
      </c>
    </row>
    <row r="219" spans="1:17" x14ac:dyDescent="0.3">
      <c r="A219" s="8" t="str">
        <f>F219&amp;H219</f>
        <v>Punjabi BaghKapashera</v>
      </c>
      <c r="B219" s="7">
        <v>44743</v>
      </c>
      <c r="C219" s="7" t="str">
        <f t="shared" si="12"/>
        <v>Jul</v>
      </c>
      <c r="D219" s="8" t="s">
        <v>157</v>
      </c>
      <c r="E219" s="8">
        <f>VLOOKUP(F219,Sheet2!$C$1:$F$34,4,0)</f>
        <v>32</v>
      </c>
      <c r="F219" s="8" t="s">
        <v>31</v>
      </c>
      <c r="G219" s="8">
        <f>VLOOKUP(H219,'warehouse location'!$A$1:$D$5,4,0)</f>
        <v>3</v>
      </c>
      <c r="H219" s="8" t="s">
        <v>29</v>
      </c>
      <c r="I219" s="8">
        <f>VLOOKUP(A219,Freight!$A$1:$D$57,4,0)</f>
        <v>1816</v>
      </c>
      <c r="J219" s="8">
        <f>VLOOKUP(A219,Freight!$A$1:$E$57,5,0)</f>
        <v>4.5</v>
      </c>
      <c r="K219" s="8" t="s">
        <v>61</v>
      </c>
      <c r="L219" s="8">
        <f>VLOOKUP(K219,Sheet1!$A$1:$B$19,2,0)</f>
        <v>10</v>
      </c>
      <c r="M219" s="8">
        <f>VLOOKUP(K219,Sheet1!$A$1:$C$19,3,0)</f>
        <v>2</v>
      </c>
      <c r="N219" s="8">
        <v>2605</v>
      </c>
      <c r="O219" s="8">
        <f t="shared" si="13"/>
        <v>26050</v>
      </c>
      <c r="P219" s="8">
        <f t="shared" si="14"/>
        <v>5210</v>
      </c>
      <c r="Q219" s="8">
        <f t="shared" si="15"/>
        <v>3394</v>
      </c>
    </row>
    <row r="220" spans="1:17" x14ac:dyDescent="0.3">
      <c r="A220" s="8" t="str">
        <f>F220&amp;H220</f>
        <v>Model TownKapashera</v>
      </c>
      <c r="B220" s="7">
        <v>44652</v>
      </c>
      <c r="C220" s="7" t="str">
        <f t="shared" si="12"/>
        <v>Apr</v>
      </c>
      <c r="D220" s="8" t="s">
        <v>100</v>
      </c>
      <c r="E220" s="8">
        <f>VLOOKUP(F220,Sheet2!$C$1:$F$34,4,0)</f>
        <v>11</v>
      </c>
      <c r="F220" s="8" t="s">
        <v>17</v>
      </c>
      <c r="G220" s="8">
        <f>VLOOKUP(H220,'warehouse location'!$A$1:$D$5,4,0)</f>
        <v>3</v>
      </c>
      <c r="H220" s="8" t="s">
        <v>29</v>
      </c>
      <c r="I220" s="8">
        <f>VLOOKUP(A220,Freight!$A$1:$D$57,4,0)</f>
        <v>1885</v>
      </c>
      <c r="J220" s="8">
        <f>VLOOKUP(A220,Freight!$A$1:$E$57,5,0)</f>
        <v>1.5</v>
      </c>
      <c r="K220" s="8" t="s">
        <v>52</v>
      </c>
      <c r="L220" s="8">
        <f>VLOOKUP(K220,Sheet1!$A$1:$B$19,2,0)</f>
        <v>10</v>
      </c>
      <c r="M220" s="8">
        <f>VLOOKUP(K220,Sheet1!$A$1:$C$19,3,0)</f>
        <v>2</v>
      </c>
      <c r="N220" s="8">
        <v>2671</v>
      </c>
      <c r="O220" s="8">
        <f t="shared" si="13"/>
        <v>26710</v>
      </c>
      <c r="P220" s="8">
        <f t="shared" si="14"/>
        <v>5342</v>
      </c>
      <c r="Q220" s="8">
        <f t="shared" si="15"/>
        <v>3457</v>
      </c>
    </row>
    <row r="221" spans="1:17" x14ac:dyDescent="0.3">
      <c r="A221" s="8" t="str">
        <f>F221&amp;H221</f>
        <v>Defence ColonyShastri Nagar</v>
      </c>
      <c r="B221" s="7">
        <v>44774</v>
      </c>
      <c r="C221" s="7" t="str">
        <f t="shared" si="12"/>
        <v>Aug</v>
      </c>
      <c r="D221" s="8" t="s">
        <v>138</v>
      </c>
      <c r="E221" s="8">
        <f>VLOOKUP(F221,Sheet2!$C$1:$F$34,4,0)</f>
        <v>25</v>
      </c>
      <c r="F221" s="8" t="s">
        <v>8</v>
      </c>
      <c r="G221" s="8">
        <f>VLOOKUP(H221,'warehouse location'!$A$1:$D$5,4,0)</f>
        <v>4</v>
      </c>
      <c r="H221" s="8" t="s">
        <v>36</v>
      </c>
      <c r="I221" s="8">
        <f>VLOOKUP(A221,Freight!$A$1:$D$57,4,0)</f>
        <v>1669</v>
      </c>
      <c r="J221" s="8">
        <f>VLOOKUP(A221,Freight!$A$1:$E$57,5,0)</f>
        <v>4.5</v>
      </c>
      <c r="K221" s="8" t="s">
        <v>61</v>
      </c>
      <c r="L221" s="8">
        <f>VLOOKUP(K221,Sheet1!$A$1:$B$19,2,0)</f>
        <v>10</v>
      </c>
      <c r="M221" s="8">
        <f>VLOOKUP(K221,Sheet1!$A$1:$C$19,3,0)</f>
        <v>2</v>
      </c>
      <c r="N221" s="8">
        <v>2527</v>
      </c>
      <c r="O221" s="8">
        <f t="shared" si="13"/>
        <v>25270</v>
      </c>
      <c r="P221" s="8">
        <f t="shared" si="14"/>
        <v>5054</v>
      </c>
      <c r="Q221" s="8">
        <f t="shared" si="15"/>
        <v>3385</v>
      </c>
    </row>
    <row r="222" spans="1:17" x14ac:dyDescent="0.3">
      <c r="A222" s="8" t="str">
        <f>F222&amp;H222</f>
        <v>Punjabi BaghDaryaganj</v>
      </c>
      <c r="B222" s="7">
        <v>44593</v>
      </c>
      <c r="C222" s="7" t="str">
        <f t="shared" si="12"/>
        <v>Feb</v>
      </c>
      <c r="D222" s="8" t="s">
        <v>158</v>
      </c>
      <c r="E222" s="8">
        <f>VLOOKUP(F222,Sheet2!$C$1:$F$34,4,0)</f>
        <v>32</v>
      </c>
      <c r="F222" s="8" t="s">
        <v>31</v>
      </c>
      <c r="G222" s="8">
        <f>VLOOKUP(H222,'warehouse location'!$A$1:$D$5,4,0)</f>
        <v>2</v>
      </c>
      <c r="H222" s="8" t="s">
        <v>34</v>
      </c>
      <c r="I222" s="8">
        <f>VLOOKUP(A222,Freight!$A$1:$D$57,4,0)</f>
        <v>1535</v>
      </c>
      <c r="J222" s="8">
        <f>VLOOKUP(A222,Freight!$A$1:$E$57,5,0)</f>
        <v>3</v>
      </c>
      <c r="K222" s="8" t="s">
        <v>59</v>
      </c>
      <c r="L222" s="8">
        <f>VLOOKUP(K222,Sheet1!$A$1:$B$19,2,0)</f>
        <v>10</v>
      </c>
      <c r="M222" s="8">
        <f>VLOOKUP(K222,Sheet1!$A$1:$C$19,3,0)</f>
        <v>2</v>
      </c>
      <c r="N222" s="8">
        <v>2903</v>
      </c>
      <c r="O222" s="8">
        <f t="shared" si="13"/>
        <v>29030</v>
      </c>
      <c r="P222" s="8">
        <f t="shared" si="14"/>
        <v>5806</v>
      </c>
      <c r="Q222" s="8">
        <f t="shared" si="15"/>
        <v>4271</v>
      </c>
    </row>
    <row r="223" spans="1:17" x14ac:dyDescent="0.3">
      <c r="A223" s="8" t="str">
        <f>F223&amp;H223</f>
        <v>NajafgarhDaryaganj</v>
      </c>
      <c r="B223" s="7">
        <v>44866</v>
      </c>
      <c r="C223" s="7" t="str">
        <f t="shared" si="12"/>
        <v>Nov</v>
      </c>
      <c r="D223" s="8" t="s">
        <v>151</v>
      </c>
      <c r="E223" s="8">
        <f>VLOOKUP(F223,Sheet2!$C$1:$F$34,4,0)</f>
        <v>30</v>
      </c>
      <c r="F223" s="8" t="s">
        <v>30</v>
      </c>
      <c r="G223" s="8">
        <f>VLOOKUP(H223,'warehouse location'!$A$1:$D$5,4,0)</f>
        <v>2</v>
      </c>
      <c r="H223" s="8" t="s">
        <v>34</v>
      </c>
      <c r="I223" s="8">
        <f>VLOOKUP(A223,Freight!$A$1:$D$57,4,0)</f>
        <v>1899</v>
      </c>
      <c r="J223" s="8">
        <f>VLOOKUP(A223,Freight!$A$1:$E$57,5,0)</f>
        <v>3</v>
      </c>
      <c r="K223" s="8" t="s">
        <v>57</v>
      </c>
      <c r="L223" s="8">
        <f>VLOOKUP(K223,Sheet1!$A$1:$B$19,2,0)</f>
        <v>20</v>
      </c>
      <c r="M223" s="8">
        <f>VLOOKUP(K223,Sheet1!$A$1:$C$19,3,0)</f>
        <v>2</v>
      </c>
      <c r="N223" s="8">
        <v>2681</v>
      </c>
      <c r="O223" s="8">
        <f t="shared" si="13"/>
        <v>53620</v>
      </c>
      <c r="P223" s="8">
        <f t="shared" si="14"/>
        <v>5362</v>
      </c>
      <c r="Q223" s="8">
        <f t="shared" si="15"/>
        <v>3463</v>
      </c>
    </row>
    <row r="224" spans="1:17" x14ac:dyDescent="0.3">
      <c r="A224" s="8" t="str">
        <f>F224&amp;H224</f>
        <v>Hauz KhasShastri Nagar</v>
      </c>
      <c r="B224" s="7">
        <v>44562</v>
      </c>
      <c r="C224" s="7" t="str">
        <f t="shared" si="12"/>
        <v>Jan</v>
      </c>
      <c r="D224" s="8" t="s">
        <v>129</v>
      </c>
      <c r="E224" s="8">
        <f>VLOOKUP(F224,Sheet2!$C$1:$F$34,4,0)</f>
        <v>22</v>
      </c>
      <c r="F224" s="8" t="s">
        <v>7</v>
      </c>
      <c r="G224" s="8">
        <f>VLOOKUP(H224,'warehouse location'!$A$1:$D$5,4,0)</f>
        <v>4</v>
      </c>
      <c r="H224" s="8" t="s">
        <v>36</v>
      </c>
      <c r="I224" s="8">
        <f>VLOOKUP(A224,Freight!$A$1:$D$57,4,0)</f>
        <v>1882</v>
      </c>
      <c r="J224" s="8">
        <f>VLOOKUP(A224,Freight!$A$1:$E$57,5,0)</f>
        <v>4.5</v>
      </c>
      <c r="K224" s="8" t="s">
        <v>61</v>
      </c>
      <c r="L224" s="8">
        <f>VLOOKUP(K224,Sheet1!$A$1:$B$19,2,0)</f>
        <v>10</v>
      </c>
      <c r="M224" s="8">
        <f>VLOOKUP(K224,Sheet1!$A$1:$C$19,3,0)</f>
        <v>2</v>
      </c>
      <c r="N224" s="8">
        <v>2697</v>
      </c>
      <c r="O224" s="8">
        <f t="shared" si="13"/>
        <v>26970</v>
      </c>
      <c r="P224" s="8">
        <f t="shared" si="14"/>
        <v>5394</v>
      </c>
      <c r="Q224" s="8">
        <f t="shared" si="15"/>
        <v>3512</v>
      </c>
    </row>
    <row r="225" spans="1:17" x14ac:dyDescent="0.3">
      <c r="A225" s="8" t="str">
        <f>F225&amp;H225</f>
        <v>SeemapuriNand Nagri</v>
      </c>
      <c r="B225" s="7">
        <v>44835</v>
      </c>
      <c r="C225" s="7" t="str">
        <f t="shared" si="12"/>
        <v>Oct</v>
      </c>
      <c r="D225" s="8" t="s">
        <v>120</v>
      </c>
      <c r="E225" s="8">
        <f>VLOOKUP(F225,Sheet2!$C$1:$F$34,4,0)</f>
        <v>19</v>
      </c>
      <c r="F225" s="8" t="s">
        <v>6</v>
      </c>
      <c r="G225" s="8">
        <f>VLOOKUP(H225,'warehouse location'!$A$1:$D$5,4,0)</f>
        <v>1</v>
      </c>
      <c r="H225" s="8" t="s">
        <v>41</v>
      </c>
      <c r="I225" s="8">
        <f>VLOOKUP(A225,Freight!$A$1:$D$57,4,0)</f>
        <v>1694</v>
      </c>
      <c r="J225" s="8">
        <f>VLOOKUP(A225,Freight!$A$1:$E$57,5,0)</f>
        <v>4.5</v>
      </c>
      <c r="K225" s="8" t="s">
        <v>67</v>
      </c>
      <c r="L225" s="8">
        <f>VLOOKUP(K225,Sheet1!$A$1:$B$19,2,0)</f>
        <v>10</v>
      </c>
      <c r="M225" s="8">
        <f>VLOOKUP(K225,Sheet1!$A$1:$C$19,3,0)</f>
        <v>2</v>
      </c>
      <c r="N225" s="8">
        <v>2528</v>
      </c>
      <c r="O225" s="8">
        <f t="shared" si="13"/>
        <v>25280</v>
      </c>
      <c r="P225" s="8">
        <f t="shared" si="14"/>
        <v>5056</v>
      </c>
      <c r="Q225" s="8">
        <f t="shared" si="15"/>
        <v>3362</v>
      </c>
    </row>
    <row r="226" spans="1:17" x14ac:dyDescent="0.3">
      <c r="A226" s="8" t="str">
        <f>F226&amp;H226</f>
        <v>KanjhawalaShastri Nagar</v>
      </c>
      <c r="B226" s="7">
        <v>44593</v>
      </c>
      <c r="C226" s="7" t="str">
        <f t="shared" si="12"/>
        <v>Feb</v>
      </c>
      <c r="D226" s="8" t="s">
        <v>111</v>
      </c>
      <c r="E226" s="8">
        <f>VLOOKUP(F226,Sheet2!$C$1:$F$34,4,0)</f>
        <v>16</v>
      </c>
      <c r="F226" s="8" t="s">
        <v>5</v>
      </c>
      <c r="G226" s="8">
        <f>VLOOKUP(H226,'warehouse location'!$A$1:$D$5,4,0)</f>
        <v>4</v>
      </c>
      <c r="H226" s="8" t="s">
        <v>36</v>
      </c>
      <c r="I226" s="8">
        <f>VLOOKUP(A226,Freight!$A$1:$D$57,4,0)</f>
        <v>1796</v>
      </c>
      <c r="J226" s="8">
        <f>VLOOKUP(A226,Freight!$A$1:$E$57,5,0)</f>
        <v>3</v>
      </c>
      <c r="K226" s="8" t="s">
        <v>67</v>
      </c>
      <c r="L226" s="8">
        <f>VLOOKUP(K226,Sheet1!$A$1:$B$19,2,0)</f>
        <v>10</v>
      </c>
      <c r="M226" s="8">
        <f>VLOOKUP(K226,Sheet1!$A$1:$C$19,3,0)</f>
        <v>2</v>
      </c>
      <c r="N226" s="8">
        <v>2961</v>
      </c>
      <c r="O226" s="8">
        <f t="shared" si="13"/>
        <v>29610</v>
      </c>
      <c r="P226" s="8">
        <f t="shared" si="14"/>
        <v>5922</v>
      </c>
      <c r="Q226" s="8">
        <f t="shared" si="15"/>
        <v>4126</v>
      </c>
    </row>
    <row r="227" spans="1:17" x14ac:dyDescent="0.3">
      <c r="A227" s="8" t="str">
        <f>F227&amp;H227</f>
        <v>Vivek ViharDaryaganj</v>
      </c>
      <c r="B227" s="7">
        <v>44743</v>
      </c>
      <c r="C227" s="7" t="str">
        <f t="shared" si="12"/>
        <v>Jul</v>
      </c>
      <c r="D227" s="8" t="s">
        <v>126</v>
      </c>
      <c r="E227" s="8">
        <f>VLOOKUP(F227,Sheet2!$C$1:$F$34,4,0)</f>
        <v>21</v>
      </c>
      <c r="F227" s="8" t="s">
        <v>24</v>
      </c>
      <c r="G227" s="8">
        <f>VLOOKUP(H227,'warehouse location'!$A$1:$D$5,4,0)</f>
        <v>2</v>
      </c>
      <c r="H227" s="8" t="s">
        <v>34</v>
      </c>
      <c r="I227" s="8">
        <f>VLOOKUP(A227,Freight!$A$1:$D$57,4,0)</f>
        <v>1677</v>
      </c>
      <c r="J227" s="8">
        <f>VLOOKUP(A227,Freight!$A$1:$E$57,5,0)</f>
        <v>1.5</v>
      </c>
      <c r="K227" s="8" t="s">
        <v>64</v>
      </c>
      <c r="L227" s="8">
        <f>VLOOKUP(K227,Sheet1!$A$1:$B$19,2,0)</f>
        <v>10</v>
      </c>
      <c r="M227" s="8">
        <f>VLOOKUP(K227,Sheet1!$A$1:$C$19,3,0)</f>
        <v>2</v>
      </c>
      <c r="N227" s="8">
        <v>2794</v>
      </c>
      <c r="O227" s="8">
        <f t="shared" si="13"/>
        <v>27940</v>
      </c>
      <c r="P227" s="8">
        <f t="shared" si="14"/>
        <v>5588</v>
      </c>
      <c r="Q227" s="8">
        <f t="shared" si="15"/>
        <v>3911</v>
      </c>
    </row>
    <row r="228" spans="1:17" x14ac:dyDescent="0.3">
      <c r="A228" s="8" t="str">
        <f>F228&amp;H228</f>
        <v>KalkajiNand Nagri</v>
      </c>
      <c r="B228" s="7">
        <v>44621</v>
      </c>
      <c r="C228" s="7" t="str">
        <f t="shared" si="12"/>
        <v>Mar</v>
      </c>
      <c r="D228" s="8" t="s">
        <v>142</v>
      </c>
      <c r="E228" s="8">
        <f>VLOOKUP(F228,Sheet2!$C$1:$F$34,4,0)</f>
        <v>26</v>
      </c>
      <c r="F228" s="8" t="s">
        <v>27</v>
      </c>
      <c r="G228" s="8">
        <f>VLOOKUP(H228,'warehouse location'!$A$1:$D$5,4,0)</f>
        <v>1</v>
      </c>
      <c r="H228" s="8" t="s">
        <v>41</v>
      </c>
      <c r="I228" s="8">
        <f>VLOOKUP(A228,Freight!$A$1:$D$57,4,0)</f>
        <v>1570</v>
      </c>
      <c r="J228" s="8">
        <f>VLOOKUP(A228,Freight!$A$1:$E$57,5,0)</f>
        <v>4.5</v>
      </c>
      <c r="K228" s="8" t="s">
        <v>56</v>
      </c>
      <c r="L228" s="8">
        <f>VLOOKUP(K228,Sheet1!$A$1:$B$19,2,0)</f>
        <v>20</v>
      </c>
      <c r="M228" s="8">
        <f>VLOOKUP(K228,Sheet1!$A$1:$C$19,3,0)</f>
        <v>2</v>
      </c>
      <c r="N228" s="8">
        <v>2790</v>
      </c>
      <c r="O228" s="8">
        <f t="shared" si="13"/>
        <v>55800</v>
      </c>
      <c r="P228" s="8">
        <f t="shared" si="14"/>
        <v>5580</v>
      </c>
      <c r="Q228" s="8">
        <f t="shared" si="15"/>
        <v>4010</v>
      </c>
    </row>
    <row r="229" spans="1:17" x14ac:dyDescent="0.3">
      <c r="A229" s="8" t="str">
        <f>F229&amp;H229</f>
        <v>KotwaliDaryaganj</v>
      </c>
      <c r="B229" s="7">
        <v>44774</v>
      </c>
      <c r="C229" s="7" t="str">
        <f t="shared" si="12"/>
        <v>Aug</v>
      </c>
      <c r="D229" s="8" t="s">
        <v>83</v>
      </c>
      <c r="E229" s="8">
        <f>VLOOKUP(F229,Sheet2!$C$1:$F$34,4,0)</f>
        <v>3</v>
      </c>
      <c r="F229" s="8" t="s">
        <v>12</v>
      </c>
      <c r="G229" s="8">
        <f>VLOOKUP(H229,'warehouse location'!$A$1:$D$5,4,0)</f>
        <v>2</v>
      </c>
      <c r="H229" s="8" t="s">
        <v>34</v>
      </c>
      <c r="I229" s="8">
        <f>VLOOKUP(A229,Freight!$A$1:$D$57,4,0)</f>
        <v>1770</v>
      </c>
      <c r="J229" s="8">
        <f>VLOOKUP(A229,Freight!$A$1:$E$57,5,0)</f>
        <v>1.5</v>
      </c>
      <c r="K229" s="8" t="s">
        <v>68</v>
      </c>
      <c r="L229" s="8">
        <f>VLOOKUP(K229,Sheet1!$A$1:$B$19,2,0)</f>
        <v>10</v>
      </c>
      <c r="M229" s="8">
        <f>VLOOKUP(K229,Sheet1!$A$1:$C$19,3,0)</f>
        <v>2</v>
      </c>
      <c r="N229" s="8">
        <v>2593</v>
      </c>
      <c r="O229" s="8">
        <f t="shared" si="13"/>
        <v>25930</v>
      </c>
      <c r="P229" s="8">
        <f t="shared" si="14"/>
        <v>5186</v>
      </c>
      <c r="Q229" s="8">
        <f t="shared" si="15"/>
        <v>3416</v>
      </c>
    </row>
    <row r="230" spans="1:17" x14ac:dyDescent="0.3">
      <c r="A230" s="8" t="str">
        <f>F230&amp;H230</f>
        <v>KanjhawalaShastri Nagar</v>
      </c>
      <c r="B230" s="7">
        <v>44713</v>
      </c>
      <c r="C230" s="7" t="str">
        <f t="shared" si="12"/>
        <v>Jun</v>
      </c>
      <c r="D230" s="8" t="s">
        <v>112</v>
      </c>
      <c r="E230" s="8">
        <f>VLOOKUP(F230,Sheet2!$C$1:$F$34,4,0)</f>
        <v>16</v>
      </c>
      <c r="F230" s="8" t="s">
        <v>5</v>
      </c>
      <c r="G230" s="8">
        <f>VLOOKUP(H230,'warehouse location'!$A$1:$D$5,4,0)</f>
        <v>4</v>
      </c>
      <c r="H230" s="8" t="s">
        <v>36</v>
      </c>
      <c r="I230" s="8">
        <f>VLOOKUP(A230,Freight!$A$1:$D$57,4,0)</f>
        <v>1796</v>
      </c>
      <c r="J230" s="8">
        <f>VLOOKUP(A230,Freight!$A$1:$E$57,5,0)</f>
        <v>3</v>
      </c>
      <c r="K230" s="8" t="s">
        <v>64</v>
      </c>
      <c r="L230" s="8">
        <f>VLOOKUP(K230,Sheet1!$A$1:$B$19,2,0)</f>
        <v>10</v>
      </c>
      <c r="M230" s="8">
        <f>VLOOKUP(K230,Sheet1!$A$1:$C$19,3,0)</f>
        <v>2</v>
      </c>
      <c r="N230" s="8">
        <v>2705</v>
      </c>
      <c r="O230" s="8">
        <f t="shared" si="13"/>
        <v>27050</v>
      </c>
      <c r="P230" s="8">
        <f t="shared" si="14"/>
        <v>5410</v>
      </c>
      <c r="Q230" s="8">
        <f t="shared" si="15"/>
        <v>3614</v>
      </c>
    </row>
    <row r="231" spans="1:17" x14ac:dyDescent="0.3">
      <c r="A231" s="8" t="str">
        <f>F231&amp;H231</f>
        <v>Preet ViharKapashera</v>
      </c>
      <c r="B231" s="7">
        <v>44805</v>
      </c>
      <c r="C231" s="7" t="str">
        <f t="shared" si="12"/>
        <v>Sep</v>
      </c>
      <c r="D231" s="8" t="s">
        <v>94</v>
      </c>
      <c r="E231" s="8">
        <f>VLOOKUP(F231,Sheet2!$C$1:$F$34,4,0)</f>
        <v>6</v>
      </c>
      <c r="F231" s="8" t="s">
        <v>14</v>
      </c>
      <c r="G231" s="8">
        <f>VLOOKUP(H231,'warehouse location'!$A$1:$D$5,4,0)</f>
        <v>3</v>
      </c>
      <c r="H231" s="8" t="s">
        <v>29</v>
      </c>
      <c r="I231" s="8">
        <f>VLOOKUP(A231,Freight!$A$1:$D$57,4,0)</f>
        <v>1891</v>
      </c>
      <c r="J231" s="8">
        <f>VLOOKUP(A231,Freight!$A$1:$E$57,5,0)</f>
        <v>4.5</v>
      </c>
      <c r="K231" s="8" t="s">
        <v>56</v>
      </c>
      <c r="L231" s="8">
        <f>VLOOKUP(K231,Sheet1!$A$1:$B$19,2,0)</f>
        <v>20</v>
      </c>
      <c r="M231" s="8">
        <f>VLOOKUP(K231,Sheet1!$A$1:$C$19,3,0)</f>
        <v>2</v>
      </c>
      <c r="N231" s="8">
        <v>2700</v>
      </c>
      <c r="O231" s="8">
        <f t="shared" si="13"/>
        <v>54000</v>
      </c>
      <c r="P231" s="8">
        <f t="shared" si="14"/>
        <v>5400</v>
      </c>
      <c r="Q231" s="8">
        <f t="shared" si="15"/>
        <v>3509</v>
      </c>
    </row>
    <row r="232" spans="1:17" x14ac:dyDescent="0.3">
      <c r="A232" s="8" t="str">
        <f>F232&amp;H232</f>
        <v>Vasant ViharKapashera</v>
      </c>
      <c r="B232" s="7">
        <v>44743</v>
      </c>
      <c r="C232" s="7" t="str">
        <f t="shared" si="12"/>
        <v>Jul</v>
      </c>
      <c r="D232" s="8" t="s">
        <v>97</v>
      </c>
      <c r="E232" s="8">
        <f>VLOOKUP(F232,Sheet2!$C$1:$F$34,4,0)</f>
        <v>9</v>
      </c>
      <c r="F232" s="8" t="s">
        <v>16</v>
      </c>
      <c r="G232" s="8">
        <f>VLOOKUP(H232,'warehouse location'!$A$1:$D$5,4,0)</f>
        <v>3</v>
      </c>
      <c r="H232" s="8" t="s">
        <v>29</v>
      </c>
      <c r="I232" s="8">
        <f>VLOOKUP(A232,Freight!$A$1:$D$57,4,0)</f>
        <v>1897</v>
      </c>
      <c r="J232" s="8">
        <f>VLOOKUP(A232,Freight!$A$1:$E$57,5,0)</f>
        <v>1.5</v>
      </c>
      <c r="K232" s="8" t="s">
        <v>54</v>
      </c>
      <c r="L232" s="8">
        <f>VLOOKUP(K232,Sheet1!$A$1:$B$19,2,0)</f>
        <v>50</v>
      </c>
      <c r="M232" s="8">
        <f>VLOOKUP(K232,Sheet1!$A$1:$C$19,3,0)</f>
        <v>10</v>
      </c>
      <c r="N232" s="8">
        <v>2666</v>
      </c>
      <c r="O232" s="8">
        <f t="shared" si="13"/>
        <v>133300</v>
      </c>
      <c r="P232" s="8">
        <f t="shared" si="14"/>
        <v>26660</v>
      </c>
      <c r="Q232" s="8">
        <f t="shared" si="15"/>
        <v>24763</v>
      </c>
    </row>
    <row r="233" spans="1:17" x14ac:dyDescent="0.3">
      <c r="A233" s="8" t="str">
        <f>F233&amp;H233</f>
        <v>MehrauliDaryaganj</v>
      </c>
      <c r="B233" s="7">
        <v>44621</v>
      </c>
      <c r="C233" s="7" t="str">
        <f t="shared" si="12"/>
        <v>Mar</v>
      </c>
      <c r="D233" s="8" t="s">
        <v>133</v>
      </c>
      <c r="E233" s="8">
        <f>VLOOKUP(F233,Sheet2!$C$1:$F$34,4,0)</f>
        <v>23</v>
      </c>
      <c r="F233" s="8" t="s">
        <v>25</v>
      </c>
      <c r="G233" s="8">
        <f>VLOOKUP(H233,'warehouse location'!$A$1:$D$5,4,0)</f>
        <v>2</v>
      </c>
      <c r="H233" s="8" t="s">
        <v>34</v>
      </c>
      <c r="I233" s="8">
        <f>VLOOKUP(A233,Freight!$A$1:$D$57,4,0)</f>
        <v>1672</v>
      </c>
      <c r="J233" s="8">
        <f>VLOOKUP(A233,Freight!$A$1:$E$57,5,0)</f>
        <v>4.5</v>
      </c>
      <c r="K233" s="8" t="s">
        <v>65</v>
      </c>
      <c r="L233" s="8">
        <f>VLOOKUP(K233,Sheet1!$A$1:$B$19,2,0)</f>
        <v>100</v>
      </c>
      <c r="M233" s="8">
        <f>VLOOKUP(K233,Sheet1!$A$1:$C$19,3,0)</f>
        <v>20</v>
      </c>
      <c r="N233" s="8">
        <v>2744</v>
      </c>
      <c r="O233" s="8">
        <f t="shared" si="13"/>
        <v>274400</v>
      </c>
      <c r="P233" s="8">
        <f t="shared" si="14"/>
        <v>54880</v>
      </c>
      <c r="Q233" s="8">
        <f t="shared" si="15"/>
        <v>53208</v>
      </c>
    </row>
    <row r="234" spans="1:17" x14ac:dyDescent="0.3">
      <c r="A234" s="8" t="str">
        <f>F234&amp;H234</f>
        <v>Mayur ViharShastri Nagar</v>
      </c>
      <c r="B234" s="7">
        <v>44713</v>
      </c>
      <c r="C234" s="7" t="str">
        <f t="shared" si="12"/>
        <v>Jun</v>
      </c>
      <c r="D234" s="8" t="s">
        <v>89</v>
      </c>
      <c r="E234" s="8">
        <f>VLOOKUP(F234,Sheet2!$C$1:$F$34,4,0)</f>
        <v>5</v>
      </c>
      <c r="F234" s="8" t="s">
        <v>13</v>
      </c>
      <c r="G234" s="8">
        <f>VLOOKUP(H234,'warehouse location'!$A$1:$D$5,4,0)</f>
        <v>4</v>
      </c>
      <c r="H234" s="8" t="s">
        <v>36</v>
      </c>
      <c r="I234" s="8">
        <f>VLOOKUP(A234,Freight!$A$1:$D$57,4,0)</f>
        <v>1618</v>
      </c>
      <c r="J234" s="8">
        <f>VLOOKUP(A234,Freight!$A$1:$E$57,5,0)</f>
        <v>3</v>
      </c>
      <c r="K234" s="8" t="s">
        <v>56</v>
      </c>
      <c r="L234" s="8">
        <f>VLOOKUP(K234,Sheet1!$A$1:$B$19,2,0)</f>
        <v>20</v>
      </c>
      <c r="M234" s="8">
        <f>VLOOKUP(K234,Sheet1!$A$1:$C$19,3,0)</f>
        <v>2</v>
      </c>
      <c r="N234" s="8">
        <v>2740</v>
      </c>
      <c r="O234" s="8">
        <f t="shared" si="13"/>
        <v>54800</v>
      </c>
      <c r="P234" s="8">
        <f t="shared" si="14"/>
        <v>5480</v>
      </c>
      <c r="Q234" s="8">
        <f t="shared" si="15"/>
        <v>3862</v>
      </c>
    </row>
    <row r="235" spans="1:17" x14ac:dyDescent="0.3">
      <c r="A235" s="8" t="str">
        <f>F235&amp;H235</f>
        <v>Model TownKapashera</v>
      </c>
      <c r="B235" s="7">
        <v>44713</v>
      </c>
      <c r="C235" s="7" t="str">
        <f t="shared" si="12"/>
        <v>Jun</v>
      </c>
      <c r="D235" s="8" t="s">
        <v>100</v>
      </c>
      <c r="E235" s="8">
        <f>VLOOKUP(F235,Sheet2!$C$1:$F$34,4,0)</f>
        <v>11</v>
      </c>
      <c r="F235" s="8" t="s">
        <v>17</v>
      </c>
      <c r="G235" s="8">
        <f>VLOOKUP(H235,'warehouse location'!$A$1:$D$5,4,0)</f>
        <v>3</v>
      </c>
      <c r="H235" s="8" t="s">
        <v>29</v>
      </c>
      <c r="I235" s="8">
        <f>VLOOKUP(A235,Freight!$A$1:$D$57,4,0)</f>
        <v>1885</v>
      </c>
      <c r="J235" s="8">
        <f>VLOOKUP(A235,Freight!$A$1:$E$57,5,0)</f>
        <v>1.5</v>
      </c>
      <c r="K235" s="8" t="s">
        <v>61</v>
      </c>
      <c r="L235" s="8">
        <f>VLOOKUP(K235,Sheet1!$A$1:$B$19,2,0)</f>
        <v>10</v>
      </c>
      <c r="M235" s="8">
        <f>VLOOKUP(K235,Sheet1!$A$1:$C$19,3,0)</f>
        <v>2</v>
      </c>
      <c r="N235" s="8">
        <v>2972</v>
      </c>
      <c r="O235" s="8">
        <f t="shared" si="13"/>
        <v>29720</v>
      </c>
      <c r="P235" s="8">
        <f t="shared" si="14"/>
        <v>5944</v>
      </c>
      <c r="Q235" s="8">
        <f t="shared" si="15"/>
        <v>4059</v>
      </c>
    </row>
    <row r="236" spans="1:17" x14ac:dyDescent="0.3">
      <c r="A236" s="8" t="str">
        <f>F236&amp;H236</f>
        <v>Punjabi BaghKapashera</v>
      </c>
      <c r="B236" s="7">
        <v>44835</v>
      </c>
      <c r="C236" s="7" t="str">
        <f t="shared" si="12"/>
        <v>Oct</v>
      </c>
      <c r="D236" s="8" t="s">
        <v>157</v>
      </c>
      <c r="E236" s="8">
        <f>VLOOKUP(F236,Sheet2!$C$1:$F$34,4,0)</f>
        <v>32</v>
      </c>
      <c r="F236" s="8" t="s">
        <v>31</v>
      </c>
      <c r="G236" s="8">
        <f>VLOOKUP(H236,'warehouse location'!$A$1:$D$5,4,0)</f>
        <v>3</v>
      </c>
      <c r="H236" s="8" t="s">
        <v>29</v>
      </c>
      <c r="I236" s="8">
        <f>VLOOKUP(A236,Freight!$A$1:$D$57,4,0)</f>
        <v>1816</v>
      </c>
      <c r="J236" s="8">
        <f>VLOOKUP(A236,Freight!$A$1:$E$57,5,0)</f>
        <v>4.5</v>
      </c>
      <c r="K236" s="8" t="s">
        <v>51</v>
      </c>
      <c r="L236" s="8">
        <f>VLOOKUP(K236,Sheet1!$A$1:$B$19,2,0)</f>
        <v>10</v>
      </c>
      <c r="M236" s="8">
        <f>VLOOKUP(K236,Sheet1!$A$1:$C$19,3,0)</f>
        <v>2</v>
      </c>
      <c r="N236" s="8">
        <v>2868</v>
      </c>
      <c r="O236" s="8">
        <f t="shared" si="13"/>
        <v>28680</v>
      </c>
      <c r="P236" s="8">
        <f t="shared" si="14"/>
        <v>5736</v>
      </c>
      <c r="Q236" s="8">
        <f t="shared" si="15"/>
        <v>3920</v>
      </c>
    </row>
    <row r="237" spans="1:17" x14ac:dyDescent="0.3">
      <c r="A237" s="8" t="str">
        <f>F237&amp;H237</f>
        <v>Model TownNand Nagri</v>
      </c>
      <c r="B237" s="7">
        <v>44805</v>
      </c>
      <c r="C237" s="7" t="str">
        <f t="shared" si="12"/>
        <v>Sep</v>
      </c>
      <c r="D237" s="8" t="s">
        <v>102</v>
      </c>
      <c r="E237" s="8">
        <f>VLOOKUP(F237,Sheet2!$C$1:$F$34,4,0)</f>
        <v>11</v>
      </c>
      <c r="F237" s="8" t="s">
        <v>17</v>
      </c>
      <c r="G237" s="8">
        <f>VLOOKUP(H237,'warehouse location'!$A$1:$D$5,4,0)</f>
        <v>1</v>
      </c>
      <c r="H237" s="8" t="s">
        <v>41</v>
      </c>
      <c r="I237" s="8">
        <f>VLOOKUP(A237,Freight!$A$1:$D$57,4,0)</f>
        <v>1570</v>
      </c>
      <c r="J237" s="8">
        <f>VLOOKUP(A237,Freight!$A$1:$E$57,5,0)</f>
        <v>3</v>
      </c>
      <c r="K237" s="8" t="s">
        <v>52</v>
      </c>
      <c r="L237" s="8">
        <f>VLOOKUP(K237,Sheet1!$A$1:$B$19,2,0)</f>
        <v>10</v>
      </c>
      <c r="M237" s="8">
        <f>VLOOKUP(K237,Sheet1!$A$1:$C$19,3,0)</f>
        <v>2</v>
      </c>
      <c r="N237" s="8">
        <v>2625</v>
      </c>
      <c r="O237" s="8">
        <f t="shared" si="13"/>
        <v>26250</v>
      </c>
      <c r="P237" s="8">
        <f t="shared" si="14"/>
        <v>5250</v>
      </c>
      <c r="Q237" s="8">
        <f t="shared" si="15"/>
        <v>3680</v>
      </c>
    </row>
    <row r="238" spans="1:17" x14ac:dyDescent="0.3">
      <c r="A238" s="8" t="str">
        <f>F238&amp;H238</f>
        <v>SeemapuriNand Nagri</v>
      </c>
      <c r="B238" s="7">
        <v>44835</v>
      </c>
      <c r="C238" s="7" t="str">
        <f t="shared" si="12"/>
        <v>Oct</v>
      </c>
      <c r="D238" s="8" t="s">
        <v>120</v>
      </c>
      <c r="E238" s="8">
        <f>VLOOKUP(F238,Sheet2!$C$1:$F$34,4,0)</f>
        <v>19</v>
      </c>
      <c r="F238" s="8" t="s">
        <v>6</v>
      </c>
      <c r="G238" s="8">
        <f>VLOOKUP(H238,'warehouse location'!$A$1:$D$5,4,0)</f>
        <v>1</v>
      </c>
      <c r="H238" s="8" t="s">
        <v>41</v>
      </c>
      <c r="I238" s="8">
        <f>VLOOKUP(A238,Freight!$A$1:$D$57,4,0)</f>
        <v>1694</v>
      </c>
      <c r="J238" s="8">
        <f>VLOOKUP(A238,Freight!$A$1:$E$57,5,0)</f>
        <v>4.5</v>
      </c>
      <c r="K238" s="8" t="s">
        <v>58</v>
      </c>
      <c r="L238" s="8">
        <f>VLOOKUP(K238,Sheet1!$A$1:$B$19,2,0)</f>
        <v>10</v>
      </c>
      <c r="M238" s="8">
        <f>VLOOKUP(K238,Sheet1!$A$1:$C$19,3,0)</f>
        <v>2</v>
      </c>
      <c r="N238" s="8">
        <v>2512</v>
      </c>
      <c r="O238" s="8">
        <f t="shared" si="13"/>
        <v>25120</v>
      </c>
      <c r="P238" s="8">
        <f t="shared" si="14"/>
        <v>5024</v>
      </c>
      <c r="Q238" s="8">
        <f t="shared" si="15"/>
        <v>3330</v>
      </c>
    </row>
    <row r="239" spans="1:17" x14ac:dyDescent="0.3">
      <c r="A239" s="8" t="str">
        <f>F239&amp;H239</f>
        <v>Patel NagarNand Nagri</v>
      </c>
      <c r="B239" s="7">
        <v>44866</v>
      </c>
      <c r="C239" s="7" t="str">
        <f t="shared" si="12"/>
        <v>Nov</v>
      </c>
      <c r="D239" s="8" t="s">
        <v>152</v>
      </c>
      <c r="E239" s="8">
        <f>VLOOKUP(F239,Sheet2!$C$1:$F$34,4,0)</f>
        <v>31</v>
      </c>
      <c r="F239" s="8" t="s">
        <v>10</v>
      </c>
      <c r="G239" s="8">
        <f>VLOOKUP(H239,'warehouse location'!$A$1:$D$5,4,0)</f>
        <v>1</v>
      </c>
      <c r="H239" s="8" t="s">
        <v>41</v>
      </c>
      <c r="I239" s="8">
        <f>VLOOKUP(A239,Freight!$A$1:$D$57,4,0)</f>
        <v>1851</v>
      </c>
      <c r="J239" s="8">
        <f>VLOOKUP(A239,Freight!$A$1:$E$57,5,0)</f>
        <v>4.5</v>
      </c>
      <c r="K239" s="8" t="s">
        <v>59</v>
      </c>
      <c r="L239" s="8">
        <f>VLOOKUP(K239,Sheet1!$A$1:$B$19,2,0)</f>
        <v>10</v>
      </c>
      <c r="M239" s="8">
        <f>VLOOKUP(K239,Sheet1!$A$1:$C$19,3,0)</f>
        <v>2</v>
      </c>
      <c r="N239" s="8">
        <v>2838</v>
      </c>
      <c r="O239" s="8">
        <f t="shared" si="13"/>
        <v>28380</v>
      </c>
      <c r="P239" s="8">
        <f t="shared" si="14"/>
        <v>5676</v>
      </c>
      <c r="Q239" s="8">
        <f t="shared" si="15"/>
        <v>3825</v>
      </c>
    </row>
    <row r="240" spans="1:17" x14ac:dyDescent="0.3">
      <c r="A240" s="8" t="str">
        <f>F240&amp;H240</f>
        <v>KanjhawalaShastri Nagar</v>
      </c>
      <c r="B240" s="7">
        <v>44896</v>
      </c>
      <c r="C240" s="7" t="str">
        <f t="shared" si="12"/>
        <v>Dec</v>
      </c>
      <c r="D240" s="8" t="s">
        <v>111</v>
      </c>
      <c r="E240" s="8">
        <f>VLOOKUP(F240,Sheet2!$C$1:$F$34,4,0)</f>
        <v>16</v>
      </c>
      <c r="F240" s="8" t="s">
        <v>5</v>
      </c>
      <c r="G240" s="8">
        <f>VLOOKUP(H240,'warehouse location'!$A$1:$D$5,4,0)</f>
        <v>4</v>
      </c>
      <c r="H240" s="8" t="s">
        <v>36</v>
      </c>
      <c r="I240" s="8">
        <f>VLOOKUP(A240,Freight!$A$1:$D$57,4,0)</f>
        <v>1796</v>
      </c>
      <c r="J240" s="8">
        <f>VLOOKUP(A240,Freight!$A$1:$E$57,5,0)</f>
        <v>3</v>
      </c>
      <c r="K240" s="8" t="s">
        <v>64</v>
      </c>
      <c r="L240" s="8">
        <f>VLOOKUP(K240,Sheet1!$A$1:$B$19,2,0)</f>
        <v>10</v>
      </c>
      <c r="M240" s="8">
        <f>VLOOKUP(K240,Sheet1!$A$1:$C$19,3,0)</f>
        <v>2</v>
      </c>
      <c r="N240" s="8">
        <v>2580</v>
      </c>
      <c r="O240" s="8">
        <f t="shared" si="13"/>
        <v>25800</v>
      </c>
      <c r="P240" s="8">
        <f t="shared" si="14"/>
        <v>5160</v>
      </c>
      <c r="Q240" s="8">
        <f t="shared" si="15"/>
        <v>3364</v>
      </c>
    </row>
    <row r="241" spans="1:17" x14ac:dyDescent="0.3">
      <c r="A241" s="8" t="str">
        <f>F241&amp;H241</f>
        <v>Karol BaghDaryaganj</v>
      </c>
      <c r="B241" s="7">
        <v>44652</v>
      </c>
      <c r="C241" s="7" t="str">
        <f t="shared" si="12"/>
        <v>Apr</v>
      </c>
      <c r="D241" s="8" t="s">
        <v>82</v>
      </c>
      <c r="E241" s="8">
        <f>VLOOKUP(F241,Sheet2!$C$1:$F$34,4,0)</f>
        <v>2</v>
      </c>
      <c r="F241" s="8" t="s">
        <v>11</v>
      </c>
      <c r="G241" s="8">
        <f>VLOOKUP(H241,'warehouse location'!$A$1:$D$5,4,0)</f>
        <v>2</v>
      </c>
      <c r="H241" s="8" t="s">
        <v>34</v>
      </c>
      <c r="I241" s="8">
        <f>VLOOKUP(A241,Freight!$A$1:$D$57,4,0)</f>
        <v>1981</v>
      </c>
      <c r="J241" s="8">
        <f>VLOOKUP(A241,Freight!$A$1:$E$57,5,0)</f>
        <v>1.5</v>
      </c>
      <c r="K241" s="8" t="s">
        <v>52</v>
      </c>
      <c r="L241" s="8">
        <f>VLOOKUP(K241,Sheet1!$A$1:$B$19,2,0)</f>
        <v>10</v>
      </c>
      <c r="M241" s="8">
        <f>VLOOKUP(K241,Sheet1!$A$1:$C$19,3,0)</f>
        <v>2</v>
      </c>
      <c r="N241" s="8">
        <v>2858</v>
      </c>
      <c r="O241" s="8">
        <f t="shared" si="13"/>
        <v>28580</v>
      </c>
      <c r="P241" s="8">
        <f t="shared" si="14"/>
        <v>5716</v>
      </c>
      <c r="Q241" s="8">
        <f t="shared" si="15"/>
        <v>3735</v>
      </c>
    </row>
    <row r="242" spans="1:17" x14ac:dyDescent="0.3">
      <c r="A242" s="8" t="str">
        <f>F242&amp;H242</f>
        <v>Model TownNand Nagri</v>
      </c>
      <c r="B242" s="7">
        <v>44621</v>
      </c>
      <c r="C242" s="7" t="str">
        <f t="shared" si="12"/>
        <v>Mar</v>
      </c>
      <c r="D242" s="8" t="s">
        <v>102</v>
      </c>
      <c r="E242" s="8">
        <f>VLOOKUP(F242,Sheet2!$C$1:$F$34,4,0)</f>
        <v>11</v>
      </c>
      <c r="F242" s="8" t="s">
        <v>17</v>
      </c>
      <c r="G242" s="8">
        <f>VLOOKUP(H242,'warehouse location'!$A$1:$D$5,4,0)</f>
        <v>1</v>
      </c>
      <c r="H242" s="8" t="s">
        <v>41</v>
      </c>
      <c r="I242" s="8">
        <f>VLOOKUP(A242,Freight!$A$1:$D$57,4,0)</f>
        <v>1570</v>
      </c>
      <c r="J242" s="8">
        <f>VLOOKUP(A242,Freight!$A$1:$E$57,5,0)</f>
        <v>3</v>
      </c>
      <c r="K242" s="8" t="s">
        <v>55</v>
      </c>
      <c r="L242" s="8">
        <f>VLOOKUP(K242,Sheet1!$A$1:$B$19,2,0)</f>
        <v>40</v>
      </c>
      <c r="M242" s="8">
        <f>VLOOKUP(K242,Sheet1!$A$1:$C$19,3,0)</f>
        <v>5</v>
      </c>
      <c r="N242" s="8">
        <v>2675</v>
      </c>
      <c r="O242" s="8">
        <f t="shared" si="13"/>
        <v>107000</v>
      </c>
      <c r="P242" s="8">
        <f t="shared" si="14"/>
        <v>13375</v>
      </c>
      <c r="Q242" s="8">
        <f t="shared" si="15"/>
        <v>11805</v>
      </c>
    </row>
    <row r="243" spans="1:17" x14ac:dyDescent="0.3">
      <c r="A243" s="8" t="str">
        <f>F243&amp;H243</f>
        <v>KotwaliDaryaganj</v>
      </c>
      <c r="B243" s="7">
        <v>44896</v>
      </c>
      <c r="C243" s="7" t="str">
        <f t="shared" si="12"/>
        <v>Dec</v>
      </c>
      <c r="D243" s="8" t="s">
        <v>83</v>
      </c>
      <c r="E243" s="8">
        <f>VLOOKUP(F243,Sheet2!$C$1:$F$34,4,0)</f>
        <v>3</v>
      </c>
      <c r="F243" s="8" t="s">
        <v>12</v>
      </c>
      <c r="G243" s="8">
        <f>VLOOKUP(H243,'warehouse location'!$A$1:$D$5,4,0)</f>
        <v>2</v>
      </c>
      <c r="H243" s="8" t="s">
        <v>34</v>
      </c>
      <c r="I243" s="8">
        <f>VLOOKUP(A243,Freight!$A$1:$D$57,4,0)</f>
        <v>1770</v>
      </c>
      <c r="J243" s="8">
        <f>VLOOKUP(A243,Freight!$A$1:$E$57,5,0)</f>
        <v>1.5</v>
      </c>
      <c r="K243" s="8" t="s">
        <v>52</v>
      </c>
      <c r="L243" s="8">
        <f>VLOOKUP(K243,Sheet1!$A$1:$B$19,2,0)</f>
        <v>10</v>
      </c>
      <c r="M243" s="8">
        <f>VLOOKUP(K243,Sheet1!$A$1:$C$19,3,0)</f>
        <v>2</v>
      </c>
      <c r="N243" s="8">
        <v>2726</v>
      </c>
      <c r="O243" s="8">
        <f t="shared" si="13"/>
        <v>27260</v>
      </c>
      <c r="P243" s="8">
        <f t="shared" si="14"/>
        <v>5452</v>
      </c>
      <c r="Q243" s="8">
        <f t="shared" si="15"/>
        <v>3682</v>
      </c>
    </row>
    <row r="244" spans="1:17" x14ac:dyDescent="0.3">
      <c r="A244" s="8" t="str">
        <f>F244&amp;H244</f>
        <v>KanjhawalaShastri Nagar</v>
      </c>
      <c r="B244" s="7">
        <v>44743</v>
      </c>
      <c r="C244" s="7" t="str">
        <f t="shared" si="12"/>
        <v>Jul</v>
      </c>
      <c r="D244" s="8" t="s">
        <v>111</v>
      </c>
      <c r="E244" s="8">
        <f>VLOOKUP(F244,Sheet2!$C$1:$F$34,4,0)</f>
        <v>16</v>
      </c>
      <c r="F244" s="8" t="s">
        <v>5</v>
      </c>
      <c r="G244" s="8">
        <f>VLOOKUP(H244,'warehouse location'!$A$1:$D$5,4,0)</f>
        <v>4</v>
      </c>
      <c r="H244" s="8" t="s">
        <v>36</v>
      </c>
      <c r="I244" s="8">
        <f>VLOOKUP(A244,Freight!$A$1:$D$57,4,0)</f>
        <v>1796</v>
      </c>
      <c r="J244" s="8">
        <f>VLOOKUP(A244,Freight!$A$1:$E$57,5,0)</f>
        <v>3</v>
      </c>
      <c r="K244" s="8" t="s">
        <v>55</v>
      </c>
      <c r="L244" s="8">
        <f>VLOOKUP(K244,Sheet1!$A$1:$B$19,2,0)</f>
        <v>40</v>
      </c>
      <c r="M244" s="8">
        <f>VLOOKUP(K244,Sheet1!$A$1:$C$19,3,0)</f>
        <v>5</v>
      </c>
      <c r="N244" s="8">
        <v>2673</v>
      </c>
      <c r="O244" s="8">
        <f t="shared" si="13"/>
        <v>106920</v>
      </c>
      <c r="P244" s="8">
        <f t="shared" si="14"/>
        <v>13365</v>
      </c>
      <c r="Q244" s="8">
        <f t="shared" si="15"/>
        <v>11569</v>
      </c>
    </row>
    <row r="245" spans="1:17" x14ac:dyDescent="0.3">
      <c r="A245" s="8" t="str">
        <f>F245&amp;H245</f>
        <v>ChanakyapuriKapashera</v>
      </c>
      <c r="B245" s="7">
        <v>44713</v>
      </c>
      <c r="C245" s="7" t="str">
        <f t="shared" si="12"/>
        <v>Jun</v>
      </c>
      <c r="D245" s="8" t="s">
        <v>95</v>
      </c>
      <c r="E245" s="8">
        <f>VLOOKUP(F245,Sheet2!$C$1:$F$34,4,0)</f>
        <v>7</v>
      </c>
      <c r="F245" s="8" t="s">
        <v>2</v>
      </c>
      <c r="G245" s="8">
        <f>VLOOKUP(H245,'warehouse location'!$A$1:$D$5,4,0)</f>
        <v>3</v>
      </c>
      <c r="H245" s="8" t="s">
        <v>29</v>
      </c>
      <c r="I245" s="8">
        <f>VLOOKUP(A245,Freight!$A$1:$D$57,4,0)</f>
        <v>1758</v>
      </c>
      <c r="J245" s="8">
        <f>VLOOKUP(A245,Freight!$A$1:$E$57,5,0)</f>
        <v>1.5</v>
      </c>
      <c r="K245" s="8" t="s">
        <v>62</v>
      </c>
      <c r="L245" s="8">
        <f>VLOOKUP(K245,Sheet1!$A$1:$B$19,2,0)</f>
        <v>10</v>
      </c>
      <c r="M245" s="8">
        <f>VLOOKUP(K245,Sheet1!$A$1:$C$19,3,0)</f>
        <v>2</v>
      </c>
      <c r="N245" s="8">
        <v>2539</v>
      </c>
      <c r="O245" s="8">
        <f t="shared" si="13"/>
        <v>25390</v>
      </c>
      <c r="P245" s="8">
        <f t="shared" si="14"/>
        <v>5078</v>
      </c>
      <c r="Q245" s="8">
        <f t="shared" si="15"/>
        <v>3320</v>
      </c>
    </row>
    <row r="246" spans="1:17" x14ac:dyDescent="0.3">
      <c r="A246" s="8" t="str">
        <f>F246&amp;H246</f>
        <v>Vivek ViharNand Nagri</v>
      </c>
      <c r="B246" s="7">
        <v>44652</v>
      </c>
      <c r="C246" s="7" t="str">
        <f t="shared" si="12"/>
        <v>Apr</v>
      </c>
      <c r="D246" s="8" t="s">
        <v>127</v>
      </c>
      <c r="E246" s="8">
        <f>VLOOKUP(F246,Sheet2!$C$1:$F$34,4,0)</f>
        <v>21</v>
      </c>
      <c r="F246" s="8" t="s">
        <v>24</v>
      </c>
      <c r="G246" s="8">
        <f>VLOOKUP(H246,'warehouse location'!$A$1:$D$5,4,0)</f>
        <v>1</v>
      </c>
      <c r="H246" s="8" t="s">
        <v>41</v>
      </c>
      <c r="I246" s="8">
        <f>VLOOKUP(A246,Freight!$A$1:$D$57,4,0)</f>
        <v>1679</v>
      </c>
      <c r="J246" s="8">
        <f>VLOOKUP(A246,Freight!$A$1:$E$57,5,0)</f>
        <v>3</v>
      </c>
      <c r="K246" s="8" t="s">
        <v>56</v>
      </c>
      <c r="L246" s="8">
        <f>VLOOKUP(K246,Sheet1!$A$1:$B$19,2,0)</f>
        <v>20</v>
      </c>
      <c r="M246" s="8">
        <f>VLOOKUP(K246,Sheet1!$A$1:$C$19,3,0)</f>
        <v>2</v>
      </c>
      <c r="N246" s="8">
        <v>2700</v>
      </c>
      <c r="O246" s="8">
        <f t="shared" si="13"/>
        <v>54000</v>
      </c>
      <c r="P246" s="8">
        <f t="shared" si="14"/>
        <v>5400</v>
      </c>
      <c r="Q246" s="8">
        <f t="shared" si="15"/>
        <v>3721</v>
      </c>
    </row>
    <row r="247" spans="1:17" x14ac:dyDescent="0.3">
      <c r="A247" s="8" t="str">
        <f>F247&amp;H247</f>
        <v>ShahdaraDaryaganj</v>
      </c>
      <c r="B247" s="7">
        <v>44621</v>
      </c>
      <c r="C247" s="7" t="str">
        <f t="shared" si="12"/>
        <v>Mar</v>
      </c>
      <c r="D247" s="8" t="s">
        <v>122</v>
      </c>
      <c r="E247" s="8">
        <f>VLOOKUP(F247,Sheet2!$C$1:$F$34,4,0)</f>
        <v>20</v>
      </c>
      <c r="F247" s="8" t="s">
        <v>23</v>
      </c>
      <c r="G247" s="8">
        <f>VLOOKUP(H247,'warehouse location'!$A$1:$D$5,4,0)</f>
        <v>2</v>
      </c>
      <c r="H247" s="8" t="s">
        <v>34</v>
      </c>
      <c r="I247" s="8">
        <f>VLOOKUP(A247,Freight!$A$1:$D$57,4,0)</f>
        <v>1924</v>
      </c>
      <c r="J247" s="8">
        <f>VLOOKUP(A247,Freight!$A$1:$E$57,5,0)</f>
        <v>3</v>
      </c>
      <c r="K247" s="8" t="s">
        <v>61</v>
      </c>
      <c r="L247" s="8">
        <f>VLOOKUP(K247,Sheet1!$A$1:$B$19,2,0)</f>
        <v>10</v>
      </c>
      <c r="M247" s="8">
        <f>VLOOKUP(K247,Sheet1!$A$1:$C$19,3,0)</f>
        <v>2</v>
      </c>
      <c r="N247" s="8">
        <v>2774</v>
      </c>
      <c r="O247" s="8">
        <f t="shared" si="13"/>
        <v>27740</v>
      </c>
      <c r="P247" s="8">
        <f t="shared" si="14"/>
        <v>5548</v>
      </c>
      <c r="Q247" s="8">
        <f t="shared" si="15"/>
        <v>3624</v>
      </c>
    </row>
    <row r="248" spans="1:17" x14ac:dyDescent="0.3">
      <c r="A248" s="8" t="str">
        <f>F248&amp;H248</f>
        <v>Mayur ViharShastri Nagar</v>
      </c>
      <c r="B248" s="7">
        <v>44896</v>
      </c>
      <c r="C248" s="7" t="str">
        <f t="shared" si="12"/>
        <v>Dec</v>
      </c>
      <c r="D248" s="8" t="s">
        <v>92</v>
      </c>
      <c r="E248" s="8">
        <f>VLOOKUP(F248,Sheet2!$C$1:$F$34,4,0)</f>
        <v>5</v>
      </c>
      <c r="F248" s="8" t="s">
        <v>13</v>
      </c>
      <c r="G248" s="8">
        <f>VLOOKUP(H248,'warehouse location'!$A$1:$D$5,4,0)</f>
        <v>4</v>
      </c>
      <c r="H248" s="8" t="s">
        <v>36</v>
      </c>
      <c r="I248" s="8">
        <f>VLOOKUP(A248,Freight!$A$1:$D$57,4,0)</f>
        <v>1618</v>
      </c>
      <c r="J248" s="8">
        <f>VLOOKUP(A248,Freight!$A$1:$E$57,5,0)</f>
        <v>3</v>
      </c>
      <c r="K248" s="8" t="s">
        <v>60</v>
      </c>
      <c r="L248" s="8">
        <f>VLOOKUP(K248,Sheet1!$A$1:$B$19,2,0)</f>
        <v>50</v>
      </c>
      <c r="M248" s="8">
        <f>VLOOKUP(K248,Sheet1!$A$1:$C$19,3,0)</f>
        <v>10</v>
      </c>
      <c r="N248" s="8">
        <v>2632</v>
      </c>
      <c r="O248" s="8">
        <f t="shared" si="13"/>
        <v>131600</v>
      </c>
      <c r="P248" s="8">
        <f t="shared" si="14"/>
        <v>26320</v>
      </c>
      <c r="Q248" s="8">
        <f t="shared" si="15"/>
        <v>24702</v>
      </c>
    </row>
    <row r="249" spans="1:17" x14ac:dyDescent="0.3">
      <c r="A249" s="8" t="str">
        <f>F249&amp;H249</f>
        <v>KanjhawalaShastri Nagar</v>
      </c>
      <c r="B249" s="7">
        <v>44896</v>
      </c>
      <c r="C249" s="7" t="str">
        <f t="shared" si="12"/>
        <v>Dec</v>
      </c>
      <c r="D249" s="8" t="s">
        <v>110</v>
      </c>
      <c r="E249" s="8">
        <f>VLOOKUP(F249,Sheet2!$C$1:$F$34,4,0)</f>
        <v>16</v>
      </c>
      <c r="F249" s="8" t="s">
        <v>5</v>
      </c>
      <c r="G249" s="8">
        <f>VLOOKUP(H249,'warehouse location'!$A$1:$D$5,4,0)</f>
        <v>4</v>
      </c>
      <c r="H249" s="8" t="s">
        <v>36</v>
      </c>
      <c r="I249" s="8">
        <f>VLOOKUP(A249,Freight!$A$1:$D$57,4,0)</f>
        <v>1796</v>
      </c>
      <c r="J249" s="8">
        <f>VLOOKUP(A249,Freight!$A$1:$E$57,5,0)</f>
        <v>3</v>
      </c>
      <c r="K249" s="8" t="s">
        <v>51</v>
      </c>
      <c r="L249" s="8">
        <f>VLOOKUP(K249,Sheet1!$A$1:$B$19,2,0)</f>
        <v>10</v>
      </c>
      <c r="M249" s="8">
        <f>VLOOKUP(K249,Sheet1!$A$1:$C$19,3,0)</f>
        <v>2</v>
      </c>
      <c r="N249" s="8">
        <v>2917</v>
      </c>
      <c r="O249" s="8">
        <f t="shared" si="13"/>
        <v>29170</v>
      </c>
      <c r="P249" s="8">
        <f t="shared" si="14"/>
        <v>5834</v>
      </c>
      <c r="Q249" s="8">
        <f t="shared" si="15"/>
        <v>4038</v>
      </c>
    </row>
    <row r="250" spans="1:17" x14ac:dyDescent="0.3">
      <c r="A250" s="8" t="str">
        <f>F250&amp;H250</f>
        <v>Rajouri GardenDaryaganj</v>
      </c>
      <c r="B250" s="7">
        <v>44774</v>
      </c>
      <c r="C250" s="7" t="str">
        <f t="shared" si="12"/>
        <v>Aug</v>
      </c>
      <c r="D250" s="8" t="s">
        <v>159</v>
      </c>
      <c r="E250" s="8">
        <f>VLOOKUP(F250,Sheet2!$C$1:$F$34,4,0)</f>
        <v>33</v>
      </c>
      <c r="F250" s="8" t="s">
        <v>32</v>
      </c>
      <c r="G250" s="8">
        <f>VLOOKUP(H250,'warehouse location'!$A$1:$D$5,4,0)</f>
        <v>2</v>
      </c>
      <c r="H250" s="8" t="s">
        <v>34</v>
      </c>
      <c r="I250" s="8">
        <f>VLOOKUP(A250,Freight!$A$1:$D$57,4,0)</f>
        <v>1683</v>
      </c>
      <c r="J250" s="8">
        <f>VLOOKUP(A250,Freight!$A$1:$E$57,5,0)</f>
        <v>1.5</v>
      </c>
      <c r="K250" s="8" t="s">
        <v>58</v>
      </c>
      <c r="L250" s="8">
        <f>VLOOKUP(K250,Sheet1!$A$1:$B$19,2,0)</f>
        <v>10</v>
      </c>
      <c r="M250" s="8">
        <f>VLOOKUP(K250,Sheet1!$A$1:$C$19,3,0)</f>
        <v>2</v>
      </c>
      <c r="N250" s="8">
        <v>2584</v>
      </c>
      <c r="O250" s="8">
        <f t="shared" si="13"/>
        <v>25840</v>
      </c>
      <c r="P250" s="8">
        <f t="shared" si="14"/>
        <v>5168</v>
      </c>
      <c r="Q250" s="8">
        <f t="shared" si="15"/>
        <v>3485</v>
      </c>
    </row>
    <row r="251" spans="1:17" x14ac:dyDescent="0.3">
      <c r="A251" s="8" t="str">
        <f>F251&amp;H251</f>
        <v>Punjabi BaghDaryaganj</v>
      </c>
      <c r="B251" s="7">
        <v>44593</v>
      </c>
      <c r="C251" s="7" t="str">
        <f t="shared" si="12"/>
        <v>Feb</v>
      </c>
      <c r="D251" s="8" t="s">
        <v>158</v>
      </c>
      <c r="E251" s="8">
        <f>VLOOKUP(F251,Sheet2!$C$1:$F$34,4,0)</f>
        <v>32</v>
      </c>
      <c r="F251" s="8" t="s">
        <v>31</v>
      </c>
      <c r="G251" s="8">
        <f>VLOOKUP(H251,'warehouse location'!$A$1:$D$5,4,0)</f>
        <v>2</v>
      </c>
      <c r="H251" s="8" t="s">
        <v>34</v>
      </c>
      <c r="I251" s="8">
        <f>VLOOKUP(A251,Freight!$A$1:$D$57,4,0)</f>
        <v>1535</v>
      </c>
      <c r="J251" s="8">
        <f>VLOOKUP(A251,Freight!$A$1:$E$57,5,0)</f>
        <v>3</v>
      </c>
      <c r="K251" s="8" t="s">
        <v>60</v>
      </c>
      <c r="L251" s="8">
        <f>VLOOKUP(K251,Sheet1!$A$1:$B$19,2,0)</f>
        <v>50</v>
      </c>
      <c r="M251" s="8">
        <f>VLOOKUP(K251,Sheet1!$A$1:$C$19,3,0)</f>
        <v>10</v>
      </c>
      <c r="N251" s="8">
        <v>2969</v>
      </c>
      <c r="O251" s="8">
        <f t="shared" si="13"/>
        <v>148450</v>
      </c>
      <c r="P251" s="8">
        <f t="shared" si="14"/>
        <v>29690</v>
      </c>
      <c r="Q251" s="8">
        <f t="shared" si="15"/>
        <v>28155</v>
      </c>
    </row>
    <row r="252" spans="1:17" x14ac:dyDescent="0.3">
      <c r="A252" s="8" t="str">
        <f>F252&amp;H252</f>
        <v>KanjhawalaShastri Nagar</v>
      </c>
      <c r="B252" s="7">
        <v>44713</v>
      </c>
      <c r="C252" s="7" t="str">
        <f t="shared" si="12"/>
        <v>Jun</v>
      </c>
      <c r="D252" s="8" t="s">
        <v>111</v>
      </c>
      <c r="E252" s="8">
        <f>VLOOKUP(F252,Sheet2!$C$1:$F$34,4,0)</f>
        <v>16</v>
      </c>
      <c r="F252" s="8" t="s">
        <v>5</v>
      </c>
      <c r="G252" s="8">
        <f>VLOOKUP(H252,'warehouse location'!$A$1:$D$5,4,0)</f>
        <v>4</v>
      </c>
      <c r="H252" s="8" t="s">
        <v>36</v>
      </c>
      <c r="I252" s="8">
        <f>VLOOKUP(A252,Freight!$A$1:$D$57,4,0)</f>
        <v>1796</v>
      </c>
      <c r="J252" s="8">
        <f>VLOOKUP(A252,Freight!$A$1:$E$57,5,0)</f>
        <v>3</v>
      </c>
      <c r="K252" s="8" t="s">
        <v>61</v>
      </c>
      <c r="L252" s="8">
        <f>VLOOKUP(K252,Sheet1!$A$1:$B$19,2,0)</f>
        <v>10</v>
      </c>
      <c r="M252" s="8">
        <f>VLOOKUP(K252,Sheet1!$A$1:$C$19,3,0)</f>
        <v>2</v>
      </c>
      <c r="N252" s="8">
        <v>2934</v>
      </c>
      <c r="O252" s="8">
        <f t="shared" si="13"/>
        <v>29340</v>
      </c>
      <c r="P252" s="8">
        <f t="shared" si="14"/>
        <v>5868</v>
      </c>
      <c r="Q252" s="8">
        <f t="shared" si="15"/>
        <v>4072</v>
      </c>
    </row>
    <row r="253" spans="1:17" x14ac:dyDescent="0.3">
      <c r="A253" s="8" t="str">
        <f>F253&amp;H253</f>
        <v>SaketShastri Nagar</v>
      </c>
      <c r="B253" s="7">
        <v>44896</v>
      </c>
      <c r="C253" s="7" t="str">
        <f t="shared" si="12"/>
        <v>Dec</v>
      </c>
      <c r="D253" s="8" t="s">
        <v>136</v>
      </c>
      <c r="E253" s="8">
        <f>VLOOKUP(F253,Sheet2!$C$1:$F$34,4,0)</f>
        <v>24</v>
      </c>
      <c r="F253" s="8" t="s">
        <v>26</v>
      </c>
      <c r="G253" s="8">
        <f>VLOOKUP(H253,'warehouse location'!$A$1:$D$5,4,0)</f>
        <v>4</v>
      </c>
      <c r="H253" s="8" t="s">
        <v>36</v>
      </c>
      <c r="I253" s="8">
        <f>VLOOKUP(A253,Freight!$A$1:$D$57,4,0)</f>
        <v>1835</v>
      </c>
      <c r="J253" s="8">
        <f>VLOOKUP(A253,Freight!$A$1:$E$57,5,0)</f>
        <v>4.5</v>
      </c>
      <c r="K253" s="8" t="s">
        <v>63</v>
      </c>
      <c r="L253" s="8">
        <f>VLOOKUP(K253,Sheet1!$A$1:$B$19,2,0)</f>
        <v>10</v>
      </c>
      <c r="M253" s="8">
        <f>VLOOKUP(K253,Sheet1!$A$1:$C$19,3,0)</f>
        <v>2</v>
      </c>
      <c r="N253" s="8">
        <v>2634</v>
      </c>
      <c r="O253" s="8">
        <f t="shared" si="13"/>
        <v>26340</v>
      </c>
      <c r="P253" s="8">
        <f t="shared" si="14"/>
        <v>5268</v>
      </c>
      <c r="Q253" s="8">
        <f t="shared" si="15"/>
        <v>3433</v>
      </c>
    </row>
    <row r="254" spans="1:17" x14ac:dyDescent="0.3">
      <c r="A254" s="8" t="str">
        <f>F254&amp;H254</f>
        <v>Mayur ViharShastri Nagar</v>
      </c>
      <c r="B254" s="7">
        <v>44774</v>
      </c>
      <c r="C254" s="7" t="str">
        <f t="shared" si="12"/>
        <v>Aug</v>
      </c>
      <c r="D254" s="8" t="s">
        <v>89</v>
      </c>
      <c r="E254" s="8">
        <f>VLOOKUP(F254,Sheet2!$C$1:$F$34,4,0)</f>
        <v>5</v>
      </c>
      <c r="F254" s="8" t="s">
        <v>13</v>
      </c>
      <c r="G254" s="8">
        <f>VLOOKUP(H254,'warehouse location'!$A$1:$D$5,4,0)</f>
        <v>4</v>
      </c>
      <c r="H254" s="8" t="s">
        <v>36</v>
      </c>
      <c r="I254" s="8">
        <f>VLOOKUP(A254,Freight!$A$1:$D$57,4,0)</f>
        <v>1618</v>
      </c>
      <c r="J254" s="8">
        <f>VLOOKUP(A254,Freight!$A$1:$E$57,5,0)</f>
        <v>3</v>
      </c>
      <c r="K254" s="8" t="s">
        <v>53</v>
      </c>
      <c r="L254" s="8">
        <f>VLOOKUP(K254,Sheet1!$A$1:$B$19,2,0)</f>
        <v>10</v>
      </c>
      <c r="M254" s="8">
        <f>VLOOKUP(K254,Sheet1!$A$1:$C$19,3,0)</f>
        <v>2</v>
      </c>
      <c r="N254" s="8">
        <v>2950</v>
      </c>
      <c r="O254" s="8">
        <f t="shared" si="13"/>
        <v>29500</v>
      </c>
      <c r="P254" s="8">
        <f t="shared" si="14"/>
        <v>5900</v>
      </c>
      <c r="Q254" s="8">
        <f t="shared" si="15"/>
        <v>4282</v>
      </c>
    </row>
    <row r="255" spans="1:17" x14ac:dyDescent="0.3">
      <c r="A255" s="8" t="str">
        <f>F255&amp;H255</f>
        <v>RohiniShastri Nagar</v>
      </c>
      <c r="B255" s="7">
        <v>44652</v>
      </c>
      <c r="C255" s="7" t="str">
        <f t="shared" si="12"/>
        <v>Apr</v>
      </c>
      <c r="D255" s="8" t="s">
        <v>114</v>
      </c>
      <c r="E255" s="8">
        <f>VLOOKUP(F255,Sheet2!$C$1:$F$34,4,0)</f>
        <v>17</v>
      </c>
      <c r="F255" s="8" t="s">
        <v>21</v>
      </c>
      <c r="G255" s="8">
        <f>VLOOKUP(H255,'warehouse location'!$A$1:$D$5,4,0)</f>
        <v>4</v>
      </c>
      <c r="H255" s="8" t="s">
        <v>36</v>
      </c>
      <c r="I255" s="8">
        <f>VLOOKUP(A255,Freight!$A$1:$D$57,4,0)</f>
        <v>1673</v>
      </c>
      <c r="J255" s="8">
        <f>VLOOKUP(A255,Freight!$A$1:$E$57,5,0)</f>
        <v>3</v>
      </c>
      <c r="K255" s="8" t="s">
        <v>56</v>
      </c>
      <c r="L255" s="8">
        <f>VLOOKUP(K255,Sheet1!$A$1:$B$19,2,0)</f>
        <v>20</v>
      </c>
      <c r="M255" s="8">
        <f>VLOOKUP(K255,Sheet1!$A$1:$C$19,3,0)</f>
        <v>2</v>
      </c>
      <c r="N255" s="8">
        <v>2509</v>
      </c>
      <c r="O255" s="8">
        <f t="shared" si="13"/>
        <v>50180</v>
      </c>
      <c r="P255" s="8">
        <f t="shared" si="14"/>
        <v>5018</v>
      </c>
      <c r="Q255" s="8">
        <f t="shared" si="15"/>
        <v>3345</v>
      </c>
    </row>
    <row r="256" spans="1:17" x14ac:dyDescent="0.3">
      <c r="A256" s="8" t="str">
        <f>F256&amp;H256</f>
        <v>NarelaShastri Nagar</v>
      </c>
      <c r="B256" s="7">
        <v>44835</v>
      </c>
      <c r="C256" s="7" t="str">
        <f t="shared" si="12"/>
        <v>Oct</v>
      </c>
      <c r="D256" s="8" t="s">
        <v>104</v>
      </c>
      <c r="E256" s="8">
        <f>VLOOKUP(F256,Sheet2!$C$1:$F$34,4,0)</f>
        <v>12</v>
      </c>
      <c r="F256" s="8" t="s">
        <v>18</v>
      </c>
      <c r="G256" s="8">
        <f>VLOOKUP(H256,'warehouse location'!$A$1:$D$5,4,0)</f>
        <v>4</v>
      </c>
      <c r="H256" s="8" t="s">
        <v>36</v>
      </c>
      <c r="I256" s="8">
        <f>VLOOKUP(A256,Freight!$A$1:$D$57,4,0)</f>
        <v>1981</v>
      </c>
      <c r="J256" s="8">
        <f>VLOOKUP(A256,Freight!$A$1:$E$57,5,0)</f>
        <v>1.5</v>
      </c>
      <c r="K256" s="8" t="s">
        <v>53</v>
      </c>
      <c r="L256" s="8">
        <f>VLOOKUP(K256,Sheet1!$A$1:$B$19,2,0)</f>
        <v>10</v>
      </c>
      <c r="M256" s="8">
        <f>VLOOKUP(K256,Sheet1!$A$1:$C$19,3,0)</f>
        <v>2</v>
      </c>
      <c r="N256" s="8">
        <v>2914</v>
      </c>
      <c r="O256" s="8">
        <f t="shared" si="13"/>
        <v>29140</v>
      </c>
      <c r="P256" s="8">
        <f t="shared" si="14"/>
        <v>5828</v>
      </c>
      <c r="Q256" s="8">
        <f t="shared" si="15"/>
        <v>3847</v>
      </c>
    </row>
    <row r="257" spans="1:17" x14ac:dyDescent="0.3">
      <c r="A257" s="8" t="str">
        <f>F257&amp;H257</f>
        <v>Hauz KhasShastri Nagar</v>
      </c>
      <c r="B257" s="7">
        <v>44896</v>
      </c>
      <c r="C257" s="7" t="str">
        <f t="shared" si="12"/>
        <v>Dec</v>
      </c>
      <c r="D257" s="8" t="s">
        <v>129</v>
      </c>
      <c r="E257" s="8">
        <f>VLOOKUP(F257,Sheet2!$C$1:$F$34,4,0)</f>
        <v>22</v>
      </c>
      <c r="F257" s="8" t="s">
        <v>7</v>
      </c>
      <c r="G257" s="8">
        <f>VLOOKUP(H257,'warehouse location'!$A$1:$D$5,4,0)</f>
        <v>4</v>
      </c>
      <c r="H257" s="8" t="s">
        <v>36</v>
      </c>
      <c r="I257" s="8">
        <f>VLOOKUP(A257,Freight!$A$1:$D$57,4,0)</f>
        <v>1882</v>
      </c>
      <c r="J257" s="8">
        <f>VLOOKUP(A257,Freight!$A$1:$E$57,5,0)</f>
        <v>4.5</v>
      </c>
      <c r="K257" s="8" t="s">
        <v>68</v>
      </c>
      <c r="L257" s="8">
        <f>VLOOKUP(K257,Sheet1!$A$1:$B$19,2,0)</f>
        <v>10</v>
      </c>
      <c r="M257" s="8">
        <f>VLOOKUP(K257,Sheet1!$A$1:$C$19,3,0)</f>
        <v>2</v>
      </c>
      <c r="N257" s="8">
        <v>2570</v>
      </c>
      <c r="O257" s="8">
        <f t="shared" si="13"/>
        <v>25700</v>
      </c>
      <c r="P257" s="8">
        <f t="shared" si="14"/>
        <v>5140</v>
      </c>
      <c r="Q257" s="8">
        <f t="shared" si="15"/>
        <v>3258</v>
      </c>
    </row>
    <row r="258" spans="1:17" x14ac:dyDescent="0.3">
      <c r="A258" s="8" t="str">
        <f>F258&amp;H258</f>
        <v>MehrauliDaryaganj</v>
      </c>
      <c r="B258" s="7">
        <v>44682</v>
      </c>
      <c r="C258" s="7" t="str">
        <f t="shared" si="12"/>
        <v>May</v>
      </c>
      <c r="D258" s="8" t="s">
        <v>133</v>
      </c>
      <c r="E258" s="8">
        <f>VLOOKUP(F258,Sheet2!$C$1:$F$34,4,0)</f>
        <v>23</v>
      </c>
      <c r="F258" s="8" t="s">
        <v>25</v>
      </c>
      <c r="G258" s="8">
        <f>VLOOKUP(H258,'warehouse location'!$A$1:$D$5,4,0)</f>
        <v>2</v>
      </c>
      <c r="H258" s="8" t="s">
        <v>34</v>
      </c>
      <c r="I258" s="8">
        <f>VLOOKUP(A258,Freight!$A$1:$D$57,4,0)</f>
        <v>1672</v>
      </c>
      <c r="J258" s="8">
        <f>VLOOKUP(A258,Freight!$A$1:$E$57,5,0)</f>
        <v>4.5</v>
      </c>
      <c r="K258" s="8" t="s">
        <v>58</v>
      </c>
      <c r="L258" s="8">
        <f>VLOOKUP(K258,Sheet1!$A$1:$B$19,2,0)</f>
        <v>10</v>
      </c>
      <c r="M258" s="8">
        <f>VLOOKUP(K258,Sheet1!$A$1:$C$19,3,0)</f>
        <v>2</v>
      </c>
      <c r="N258" s="8">
        <v>2935</v>
      </c>
      <c r="O258" s="8">
        <f t="shared" si="13"/>
        <v>29350</v>
      </c>
      <c r="P258" s="8">
        <f t="shared" si="14"/>
        <v>5870</v>
      </c>
      <c r="Q258" s="8">
        <f t="shared" si="15"/>
        <v>4198</v>
      </c>
    </row>
    <row r="259" spans="1:17" x14ac:dyDescent="0.3">
      <c r="A259" s="8" t="str">
        <f>F259&amp;H259</f>
        <v>MehrauliDaryaganj</v>
      </c>
      <c r="B259" s="7">
        <v>44896</v>
      </c>
      <c r="C259" s="7" t="str">
        <f t="shared" ref="C259:C322" si="16">TEXT(B259,"mmm")</f>
        <v>Dec</v>
      </c>
      <c r="D259" s="8" t="s">
        <v>133</v>
      </c>
      <c r="E259" s="8">
        <f>VLOOKUP(F259,Sheet2!$C$1:$F$34,4,0)</f>
        <v>23</v>
      </c>
      <c r="F259" s="8" t="s">
        <v>25</v>
      </c>
      <c r="G259" s="8">
        <f>VLOOKUP(H259,'warehouse location'!$A$1:$D$5,4,0)</f>
        <v>2</v>
      </c>
      <c r="H259" s="8" t="s">
        <v>34</v>
      </c>
      <c r="I259" s="8">
        <f>VLOOKUP(A259,Freight!$A$1:$D$57,4,0)</f>
        <v>1672</v>
      </c>
      <c r="J259" s="8">
        <f>VLOOKUP(A259,Freight!$A$1:$E$57,5,0)</f>
        <v>4.5</v>
      </c>
      <c r="K259" s="8" t="s">
        <v>53</v>
      </c>
      <c r="L259" s="8">
        <f>VLOOKUP(K259,Sheet1!$A$1:$B$19,2,0)</f>
        <v>10</v>
      </c>
      <c r="M259" s="8">
        <f>VLOOKUP(K259,Sheet1!$A$1:$C$19,3,0)</f>
        <v>2</v>
      </c>
      <c r="N259" s="8">
        <v>2844</v>
      </c>
      <c r="O259" s="8">
        <f t="shared" ref="O259:O322" si="17">N259*L259</f>
        <v>28440</v>
      </c>
      <c r="P259" s="8">
        <f t="shared" ref="P259:P322" si="18">N259*M259</f>
        <v>5688</v>
      </c>
      <c r="Q259" s="8">
        <f t="shared" ref="Q259:Q322" si="19">P259-I259</f>
        <v>4016</v>
      </c>
    </row>
    <row r="260" spans="1:17" x14ac:dyDescent="0.3">
      <c r="A260" s="8" t="str">
        <f>F260&amp;H260</f>
        <v>ShahdaraDaryaganj</v>
      </c>
      <c r="B260" s="7">
        <v>44896</v>
      </c>
      <c r="C260" s="7" t="str">
        <f t="shared" si="16"/>
        <v>Dec</v>
      </c>
      <c r="D260" s="8" t="s">
        <v>122</v>
      </c>
      <c r="E260" s="8">
        <f>VLOOKUP(F260,Sheet2!$C$1:$F$34,4,0)</f>
        <v>20</v>
      </c>
      <c r="F260" s="8" t="s">
        <v>23</v>
      </c>
      <c r="G260" s="8">
        <f>VLOOKUP(H260,'warehouse location'!$A$1:$D$5,4,0)</f>
        <v>2</v>
      </c>
      <c r="H260" s="8" t="s">
        <v>34</v>
      </c>
      <c r="I260" s="8">
        <f>VLOOKUP(A260,Freight!$A$1:$D$57,4,0)</f>
        <v>1924</v>
      </c>
      <c r="J260" s="8">
        <f>VLOOKUP(A260,Freight!$A$1:$E$57,5,0)</f>
        <v>3</v>
      </c>
      <c r="K260" s="8" t="s">
        <v>52</v>
      </c>
      <c r="L260" s="8">
        <f>VLOOKUP(K260,Sheet1!$A$1:$B$19,2,0)</f>
        <v>10</v>
      </c>
      <c r="M260" s="8">
        <f>VLOOKUP(K260,Sheet1!$A$1:$C$19,3,0)</f>
        <v>2</v>
      </c>
      <c r="N260" s="8">
        <v>2687</v>
      </c>
      <c r="O260" s="8">
        <f t="shared" si="17"/>
        <v>26870</v>
      </c>
      <c r="P260" s="8">
        <f t="shared" si="18"/>
        <v>5374</v>
      </c>
      <c r="Q260" s="8">
        <f t="shared" si="19"/>
        <v>3450</v>
      </c>
    </row>
    <row r="261" spans="1:17" x14ac:dyDescent="0.3">
      <c r="A261" s="8" t="str">
        <f>F261&amp;H261</f>
        <v>Saraswati ViharKapashera</v>
      </c>
      <c r="B261" s="7">
        <v>44682</v>
      </c>
      <c r="C261" s="7" t="str">
        <f t="shared" si="16"/>
        <v>May</v>
      </c>
      <c r="D261" s="8" t="s">
        <v>118</v>
      </c>
      <c r="E261" s="8">
        <f>VLOOKUP(F261,Sheet2!$C$1:$F$34,4,0)</f>
        <v>18</v>
      </c>
      <c r="F261" s="8" t="s">
        <v>22</v>
      </c>
      <c r="G261" s="8">
        <f>VLOOKUP(H261,'warehouse location'!$A$1:$D$5,4,0)</f>
        <v>3</v>
      </c>
      <c r="H261" s="8" t="s">
        <v>29</v>
      </c>
      <c r="I261" s="8">
        <f>VLOOKUP(A261,Freight!$A$1:$D$57,4,0)</f>
        <v>1977</v>
      </c>
      <c r="J261" s="8">
        <f>VLOOKUP(A261,Freight!$A$1:$E$57,5,0)</f>
        <v>1.5</v>
      </c>
      <c r="K261" s="8" t="s">
        <v>66</v>
      </c>
      <c r="L261" s="8">
        <f>VLOOKUP(K261,Sheet1!$A$1:$B$19,2,0)</f>
        <v>80</v>
      </c>
      <c r="M261" s="8">
        <f>VLOOKUP(K261,Sheet1!$A$1:$C$19,3,0)</f>
        <v>10</v>
      </c>
      <c r="N261" s="8">
        <v>2635</v>
      </c>
      <c r="O261" s="8">
        <f t="shared" si="17"/>
        <v>210800</v>
      </c>
      <c r="P261" s="8">
        <f t="shared" si="18"/>
        <v>26350</v>
      </c>
      <c r="Q261" s="8">
        <f t="shared" si="19"/>
        <v>24373</v>
      </c>
    </row>
    <row r="262" spans="1:17" x14ac:dyDescent="0.3">
      <c r="A262" s="8" t="str">
        <f>F262&amp;H262</f>
        <v>Gandhi NagarDaryaganj</v>
      </c>
      <c r="B262" s="7">
        <v>44593</v>
      </c>
      <c r="C262" s="7" t="str">
        <f t="shared" si="16"/>
        <v>Feb</v>
      </c>
      <c r="D262" s="8" t="s">
        <v>86</v>
      </c>
      <c r="E262" s="8">
        <f>VLOOKUP(F262,Sheet2!$C$1:$F$34,4,0)</f>
        <v>4</v>
      </c>
      <c r="F262" s="8" t="s">
        <v>1</v>
      </c>
      <c r="G262" s="8">
        <f>VLOOKUP(H262,'warehouse location'!$A$1:$D$5,4,0)</f>
        <v>2</v>
      </c>
      <c r="H262" s="8" t="s">
        <v>34</v>
      </c>
      <c r="I262" s="8">
        <f>VLOOKUP(A262,Freight!$A$1:$D$57,4,0)</f>
        <v>1958</v>
      </c>
      <c r="J262" s="8">
        <f>VLOOKUP(A262,Freight!$A$1:$E$57,5,0)</f>
        <v>1.5</v>
      </c>
      <c r="K262" s="8" t="s">
        <v>61</v>
      </c>
      <c r="L262" s="8">
        <f>VLOOKUP(K262,Sheet1!$A$1:$B$19,2,0)</f>
        <v>10</v>
      </c>
      <c r="M262" s="8">
        <f>VLOOKUP(K262,Sheet1!$A$1:$C$19,3,0)</f>
        <v>2</v>
      </c>
      <c r="N262" s="8">
        <v>2786</v>
      </c>
      <c r="O262" s="8">
        <f t="shared" si="17"/>
        <v>27860</v>
      </c>
      <c r="P262" s="8">
        <f t="shared" si="18"/>
        <v>5572</v>
      </c>
      <c r="Q262" s="8">
        <f t="shared" si="19"/>
        <v>3614</v>
      </c>
    </row>
    <row r="263" spans="1:17" x14ac:dyDescent="0.3">
      <c r="A263" s="8" t="str">
        <f>F263&amp;H263</f>
        <v>Vasant ViharKapashera</v>
      </c>
      <c r="B263" s="7">
        <v>44713</v>
      </c>
      <c r="C263" s="7" t="str">
        <f t="shared" si="16"/>
        <v>Jun</v>
      </c>
      <c r="D263" s="8" t="s">
        <v>97</v>
      </c>
      <c r="E263" s="8">
        <f>VLOOKUP(F263,Sheet2!$C$1:$F$34,4,0)</f>
        <v>9</v>
      </c>
      <c r="F263" s="8" t="s">
        <v>16</v>
      </c>
      <c r="G263" s="8">
        <f>VLOOKUP(H263,'warehouse location'!$A$1:$D$5,4,0)</f>
        <v>3</v>
      </c>
      <c r="H263" s="8" t="s">
        <v>29</v>
      </c>
      <c r="I263" s="8">
        <f>VLOOKUP(A263,Freight!$A$1:$D$57,4,0)</f>
        <v>1897</v>
      </c>
      <c r="J263" s="8">
        <f>VLOOKUP(A263,Freight!$A$1:$E$57,5,0)</f>
        <v>1.5</v>
      </c>
      <c r="K263" s="8" t="s">
        <v>52</v>
      </c>
      <c r="L263" s="8">
        <f>VLOOKUP(K263,Sheet1!$A$1:$B$19,2,0)</f>
        <v>10</v>
      </c>
      <c r="M263" s="8">
        <f>VLOOKUP(K263,Sheet1!$A$1:$C$19,3,0)</f>
        <v>2</v>
      </c>
      <c r="N263" s="8">
        <v>2917</v>
      </c>
      <c r="O263" s="8">
        <f t="shared" si="17"/>
        <v>29170</v>
      </c>
      <c r="P263" s="8">
        <f t="shared" si="18"/>
        <v>5834</v>
      </c>
      <c r="Q263" s="8">
        <f t="shared" si="19"/>
        <v>3937</v>
      </c>
    </row>
    <row r="264" spans="1:17" x14ac:dyDescent="0.3">
      <c r="A264" s="8" t="str">
        <f>F264&amp;H264</f>
        <v>SaketShastri Nagar</v>
      </c>
      <c r="B264" s="7">
        <v>44652</v>
      </c>
      <c r="C264" s="7" t="str">
        <f t="shared" si="16"/>
        <v>Apr</v>
      </c>
      <c r="D264" s="8" t="s">
        <v>135</v>
      </c>
      <c r="E264" s="8">
        <f>VLOOKUP(F264,Sheet2!$C$1:$F$34,4,0)</f>
        <v>24</v>
      </c>
      <c r="F264" s="8" t="s">
        <v>26</v>
      </c>
      <c r="G264" s="8">
        <f>VLOOKUP(H264,'warehouse location'!$A$1:$D$5,4,0)</f>
        <v>4</v>
      </c>
      <c r="H264" s="8" t="s">
        <v>36</v>
      </c>
      <c r="I264" s="8">
        <f>VLOOKUP(A264,Freight!$A$1:$D$57,4,0)</f>
        <v>1835</v>
      </c>
      <c r="J264" s="8">
        <f>VLOOKUP(A264,Freight!$A$1:$E$57,5,0)</f>
        <v>4.5</v>
      </c>
      <c r="K264" s="8" t="s">
        <v>62</v>
      </c>
      <c r="L264" s="8">
        <f>VLOOKUP(K264,Sheet1!$A$1:$B$19,2,0)</f>
        <v>10</v>
      </c>
      <c r="M264" s="8">
        <f>VLOOKUP(K264,Sheet1!$A$1:$C$19,3,0)</f>
        <v>2</v>
      </c>
      <c r="N264" s="8">
        <v>2574</v>
      </c>
      <c r="O264" s="8">
        <f t="shared" si="17"/>
        <v>25740</v>
      </c>
      <c r="P264" s="8">
        <f t="shared" si="18"/>
        <v>5148</v>
      </c>
      <c r="Q264" s="8">
        <f t="shared" si="19"/>
        <v>3313</v>
      </c>
    </row>
    <row r="265" spans="1:17" x14ac:dyDescent="0.3">
      <c r="A265" s="8" t="str">
        <f>F265&amp;H265</f>
        <v>Karol BaghDaryaganj</v>
      </c>
      <c r="B265" s="7">
        <v>44652</v>
      </c>
      <c r="C265" s="7" t="str">
        <f t="shared" si="16"/>
        <v>Apr</v>
      </c>
      <c r="D265" s="8" t="s">
        <v>82</v>
      </c>
      <c r="E265" s="8">
        <f>VLOOKUP(F265,Sheet2!$C$1:$F$34,4,0)</f>
        <v>2</v>
      </c>
      <c r="F265" s="8" t="s">
        <v>11</v>
      </c>
      <c r="G265" s="8">
        <f>VLOOKUP(H265,'warehouse location'!$A$1:$D$5,4,0)</f>
        <v>2</v>
      </c>
      <c r="H265" s="8" t="s">
        <v>34</v>
      </c>
      <c r="I265" s="8">
        <f>VLOOKUP(A265,Freight!$A$1:$D$57,4,0)</f>
        <v>1981</v>
      </c>
      <c r="J265" s="8">
        <f>VLOOKUP(A265,Freight!$A$1:$E$57,5,0)</f>
        <v>1.5</v>
      </c>
      <c r="K265" s="8" t="s">
        <v>52</v>
      </c>
      <c r="L265" s="8">
        <f>VLOOKUP(K265,Sheet1!$A$1:$B$19,2,0)</f>
        <v>10</v>
      </c>
      <c r="M265" s="8">
        <f>VLOOKUP(K265,Sheet1!$A$1:$C$19,3,0)</f>
        <v>2</v>
      </c>
      <c r="N265" s="8">
        <v>2814</v>
      </c>
      <c r="O265" s="8">
        <f t="shared" si="17"/>
        <v>28140</v>
      </c>
      <c r="P265" s="8">
        <f t="shared" si="18"/>
        <v>5628</v>
      </c>
      <c r="Q265" s="8">
        <f t="shared" si="19"/>
        <v>3647</v>
      </c>
    </row>
    <row r="266" spans="1:17" x14ac:dyDescent="0.3">
      <c r="A266" s="8" t="str">
        <f>F266&amp;H266</f>
        <v>ChanakyapuriKapashera</v>
      </c>
      <c r="B266" s="7">
        <v>44774</v>
      </c>
      <c r="C266" s="7" t="str">
        <f t="shared" si="16"/>
        <v>Aug</v>
      </c>
      <c r="D266" s="8" t="s">
        <v>95</v>
      </c>
      <c r="E266" s="8">
        <f>VLOOKUP(F266,Sheet2!$C$1:$F$34,4,0)</f>
        <v>7</v>
      </c>
      <c r="F266" s="8" t="s">
        <v>2</v>
      </c>
      <c r="G266" s="8">
        <f>VLOOKUP(H266,'warehouse location'!$A$1:$D$5,4,0)</f>
        <v>3</v>
      </c>
      <c r="H266" s="8" t="s">
        <v>29</v>
      </c>
      <c r="I266" s="8">
        <f>VLOOKUP(A266,Freight!$A$1:$D$57,4,0)</f>
        <v>1758</v>
      </c>
      <c r="J266" s="8">
        <f>VLOOKUP(A266,Freight!$A$1:$E$57,5,0)</f>
        <v>1.5</v>
      </c>
      <c r="K266" s="8" t="s">
        <v>67</v>
      </c>
      <c r="L266" s="8">
        <f>VLOOKUP(K266,Sheet1!$A$1:$B$19,2,0)</f>
        <v>10</v>
      </c>
      <c r="M266" s="8">
        <f>VLOOKUP(K266,Sheet1!$A$1:$C$19,3,0)</f>
        <v>2</v>
      </c>
      <c r="N266" s="8">
        <v>2817</v>
      </c>
      <c r="O266" s="8">
        <f t="shared" si="17"/>
        <v>28170</v>
      </c>
      <c r="P266" s="8">
        <f t="shared" si="18"/>
        <v>5634</v>
      </c>
      <c r="Q266" s="8">
        <f t="shared" si="19"/>
        <v>3876</v>
      </c>
    </row>
    <row r="267" spans="1:17" x14ac:dyDescent="0.3">
      <c r="A267" s="8" t="str">
        <f>F267&amp;H267</f>
        <v>Mayur ViharShastri Nagar</v>
      </c>
      <c r="B267" s="7">
        <v>44774</v>
      </c>
      <c r="C267" s="7" t="str">
        <f t="shared" si="16"/>
        <v>Aug</v>
      </c>
      <c r="D267" s="8" t="s">
        <v>92</v>
      </c>
      <c r="E267" s="8">
        <f>VLOOKUP(F267,Sheet2!$C$1:$F$34,4,0)</f>
        <v>5</v>
      </c>
      <c r="F267" s="8" t="s">
        <v>13</v>
      </c>
      <c r="G267" s="8">
        <f>VLOOKUP(H267,'warehouse location'!$A$1:$D$5,4,0)</f>
        <v>4</v>
      </c>
      <c r="H267" s="8" t="s">
        <v>36</v>
      </c>
      <c r="I267" s="8">
        <f>VLOOKUP(A267,Freight!$A$1:$D$57,4,0)</f>
        <v>1618</v>
      </c>
      <c r="J267" s="8">
        <f>VLOOKUP(A267,Freight!$A$1:$E$57,5,0)</f>
        <v>3</v>
      </c>
      <c r="K267" s="8" t="s">
        <v>58</v>
      </c>
      <c r="L267" s="8">
        <f>VLOOKUP(K267,Sheet1!$A$1:$B$19,2,0)</f>
        <v>10</v>
      </c>
      <c r="M267" s="8">
        <f>VLOOKUP(K267,Sheet1!$A$1:$C$19,3,0)</f>
        <v>2</v>
      </c>
      <c r="N267" s="8">
        <v>2791</v>
      </c>
      <c r="O267" s="8">
        <f t="shared" si="17"/>
        <v>27910</v>
      </c>
      <c r="P267" s="8">
        <f t="shared" si="18"/>
        <v>5582</v>
      </c>
      <c r="Q267" s="8">
        <f t="shared" si="19"/>
        <v>3964</v>
      </c>
    </row>
    <row r="268" spans="1:17" x14ac:dyDescent="0.3">
      <c r="A268" s="8" t="str">
        <f>F268&amp;H268</f>
        <v>Mayur ViharShastri Nagar</v>
      </c>
      <c r="B268" s="7">
        <v>44682</v>
      </c>
      <c r="C268" s="7" t="str">
        <f t="shared" si="16"/>
        <v>May</v>
      </c>
      <c r="D268" s="8" t="s">
        <v>89</v>
      </c>
      <c r="E268" s="8">
        <f>VLOOKUP(F268,Sheet2!$C$1:$F$34,4,0)</f>
        <v>5</v>
      </c>
      <c r="F268" s="8" t="s">
        <v>13</v>
      </c>
      <c r="G268" s="8">
        <f>VLOOKUP(H268,'warehouse location'!$A$1:$D$5,4,0)</f>
        <v>4</v>
      </c>
      <c r="H268" s="8" t="s">
        <v>36</v>
      </c>
      <c r="I268" s="8">
        <f>VLOOKUP(A268,Freight!$A$1:$D$57,4,0)</f>
        <v>1618</v>
      </c>
      <c r="J268" s="8">
        <f>VLOOKUP(A268,Freight!$A$1:$E$57,5,0)</f>
        <v>3</v>
      </c>
      <c r="K268" s="8" t="s">
        <v>51</v>
      </c>
      <c r="L268" s="8">
        <f>VLOOKUP(K268,Sheet1!$A$1:$B$19,2,0)</f>
        <v>10</v>
      </c>
      <c r="M268" s="8">
        <f>VLOOKUP(K268,Sheet1!$A$1:$C$19,3,0)</f>
        <v>2</v>
      </c>
      <c r="N268" s="8">
        <v>2809</v>
      </c>
      <c r="O268" s="8">
        <f t="shared" si="17"/>
        <v>28090</v>
      </c>
      <c r="P268" s="8">
        <f t="shared" si="18"/>
        <v>5618</v>
      </c>
      <c r="Q268" s="8">
        <f t="shared" si="19"/>
        <v>4000</v>
      </c>
    </row>
    <row r="269" spans="1:17" x14ac:dyDescent="0.3">
      <c r="A269" s="8" t="str">
        <f>F269&amp;H269</f>
        <v>Saraswati ViharNand Nagri</v>
      </c>
      <c r="B269" s="7">
        <v>44682</v>
      </c>
      <c r="C269" s="7" t="str">
        <f t="shared" si="16"/>
        <v>May</v>
      </c>
      <c r="D269" s="8" t="s">
        <v>116</v>
      </c>
      <c r="E269" s="8">
        <f>VLOOKUP(F269,Sheet2!$C$1:$F$34,4,0)</f>
        <v>18</v>
      </c>
      <c r="F269" s="8" t="s">
        <v>22</v>
      </c>
      <c r="G269" s="8">
        <f>VLOOKUP(H269,'warehouse location'!$A$1:$D$5,4,0)</f>
        <v>1</v>
      </c>
      <c r="H269" s="8" t="s">
        <v>41</v>
      </c>
      <c r="I269" s="8">
        <f>VLOOKUP(A269,Freight!$A$1:$D$57,4,0)</f>
        <v>1718</v>
      </c>
      <c r="J269" s="8">
        <f>VLOOKUP(A269,Freight!$A$1:$E$57,5,0)</f>
        <v>3</v>
      </c>
      <c r="K269" s="8" t="s">
        <v>65</v>
      </c>
      <c r="L269" s="8">
        <f>VLOOKUP(K269,Sheet1!$A$1:$B$19,2,0)</f>
        <v>100</v>
      </c>
      <c r="M269" s="8">
        <f>VLOOKUP(K269,Sheet1!$A$1:$C$19,3,0)</f>
        <v>20</v>
      </c>
      <c r="N269" s="8">
        <v>2555</v>
      </c>
      <c r="O269" s="8">
        <f t="shared" si="17"/>
        <v>255500</v>
      </c>
      <c r="P269" s="8">
        <f t="shared" si="18"/>
        <v>51100</v>
      </c>
      <c r="Q269" s="8">
        <f t="shared" si="19"/>
        <v>49382</v>
      </c>
    </row>
    <row r="270" spans="1:17" x14ac:dyDescent="0.3">
      <c r="A270" s="8" t="str">
        <f>F270&amp;H270</f>
        <v>NarelaShastri Nagar</v>
      </c>
      <c r="B270" s="7">
        <v>44805</v>
      </c>
      <c r="C270" s="7" t="str">
        <f t="shared" si="16"/>
        <v>Sep</v>
      </c>
      <c r="D270" s="8" t="s">
        <v>104</v>
      </c>
      <c r="E270" s="8">
        <f>VLOOKUP(F270,Sheet2!$C$1:$F$34,4,0)</f>
        <v>12</v>
      </c>
      <c r="F270" s="8" t="s">
        <v>18</v>
      </c>
      <c r="G270" s="8">
        <f>VLOOKUP(H270,'warehouse location'!$A$1:$D$5,4,0)</f>
        <v>4</v>
      </c>
      <c r="H270" s="8" t="s">
        <v>36</v>
      </c>
      <c r="I270" s="8">
        <f>VLOOKUP(A270,Freight!$A$1:$D$57,4,0)</f>
        <v>1981</v>
      </c>
      <c r="J270" s="8">
        <f>VLOOKUP(A270,Freight!$A$1:$E$57,5,0)</f>
        <v>1.5</v>
      </c>
      <c r="K270" s="8" t="s">
        <v>56</v>
      </c>
      <c r="L270" s="8">
        <f>VLOOKUP(K270,Sheet1!$A$1:$B$19,2,0)</f>
        <v>20</v>
      </c>
      <c r="M270" s="8">
        <f>VLOOKUP(K270,Sheet1!$A$1:$C$19,3,0)</f>
        <v>2</v>
      </c>
      <c r="N270" s="8">
        <v>2936</v>
      </c>
      <c r="O270" s="8">
        <f t="shared" si="17"/>
        <v>58720</v>
      </c>
      <c r="P270" s="8">
        <f t="shared" si="18"/>
        <v>5872</v>
      </c>
      <c r="Q270" s="8">
        <f t="shared" si="19"/>
        <v>3891</v>
      </c>
    </row>
    <row r="271" spans="1:17" x14ac:dyDescent="0.3">
      <c r="A271" s="8" t="str">
        <f>F271&amp;H271</f>
        <v>MehrauliKapashera</v>
      </c>
      <c r="B271" s="7">
        <v>44835</v>
      </c>
      <c r="C271" s="7" t="str">
        <f t="shared" si="16"/>
        <v>Oct</v>
      </c>
      <c r="D271" s="8" t="s">
        <v>132</v>
      </c>
      <c r="E271" s="8">
        <f>VLOOKUP(F271,Sheet2!$C$1:$F$34,4,0)</f>
        <v>23</v>
      </c>
      <c r="F271" s="8" t="s">
        <v>25</v>
      </c>
      <c r="G271" s="8">
        <f>VLOOKUP(H271,'warehouse location'!$A$1:$D$5,4,0)</f>
        <v>3</v>
      </c>
      <c r="H271" s="8" t="s">
        <v>29</v>
      </c>
      <c r="I271" s="8">
        <f>VLOOKUP(A271,Freight!$A$1:$D$57,4,0)</f>
        <v>1640</v>
      </c>
      <c r="J271" s="8">
        <f>VLOOKUP(A271,Freight!$A$1:$E$57,5,0)</f>
        <v>3</v>
      </c>
      <c r="K271" s="8" t="s">
        <v>67</v>
      </c>
      <c r="L271" s="8">
        <f>VLOOKUP(K271,Sheet1!$A$1:$B$19,2,0)</f>
        <v>10</v>
      </c>
      <c r="M271" s="8">
        <f>VLOOKUP(K271,Sheet1!$A$1:$C$19,3,0)</f>
        <v>2</v>
      </c>
      <c r="N271" s="8">
        <v>2916</v>
      </c>
      <c r="O271" s="8">
        <f t="shared" si="17"/>
        <v>29160</v>
      </c>
      <c r="P271" s="8">
        <f t="shared" si="18"/>
        <v>5832</v>
      </c>
      <c r="Q271" s="8">
        <f t="shared" si="19"/>
        <v>4192</v>
      </c>
    </row>
    <row r="272" spans="1:17" x14ac:dyDescent="0.3">
      <c r="A272" s="8" t="str">
        <f>F272&amp;H272</f>
        <v>KotwaliDaryaganj</v>
      </c>
      <c r="B272" s="7">
        <v>44652</v>
      </c>
      <c r="C272" s="7" t="str">
        <f t="shared" si="16"/>
        <v>Apr</v>
      </c>
      <c r="D272" s="8" t="s">
        <v>83</v>
      </c>
      <c r="E272" s="8">
        <f>VLOOKUP(F272,Sheet2!$C$1:$F$34,4,0)</f>
        <v>3</v>
      </c>
      <c r="F272" s="8" t="s">
        <v>12</v>
      </c>
      <c r="G272" s="8">
        <f>VLOOKUP(H272,'warehouse location'!$A$1:$D$5,4,0)</f>
        <v>2</v>
      </c>
      <c r="H272" s="8" t="s">
        <v>34</v>
      </c>
      <c r="I272" s="8">
        <f>VLOOKUP(A272,Freight!$A$1:$D$57,4,0)</f>
        <v>1770</v>
      </c>
      <c r="J272" s="8">
        <f>VLOOKUP(A272,Freight!$A$1:$E$57,5,0)</f>
        <v>1.5</v>
      </c>
      <c r="K272" s="8" t="s">
        <v>52</v>
      </c>
      <c r="L272" s="8">
        <f>VLOOKUP(K272,Sheet1!$A$1:$B$19,2,0)</f>
        <v>10</v>
      </c>
      <c r="M272" s="8">
        <f>VLOOKUP(K272,Sheet1!$A$1:$C$19,3,0)</f>
        <v>2</v>
      </c>
      <c r="N272" s="8">
        <v>2937</v>
      </c>
      <c r="O272" s="8">
        <f t="shared" si="17"/>
        <v>29370</v>
      </c>
      <c r="P272" s="8">
        <f t="shared" si="18"/>
        <v>5874</v>
      </c>
      <c r="Q272" s="8">
        <f t="shared" si="19"/>
        <v>4104</v>
      </c>
    </row>
    <row r="273" spans="1:17" x14ac:dyDescent="0.3">
      <c r="A273" s="8" t="str">
        <f>F273&amp;H273</f>
        <v>SaketShastri Nagar</v>
      </c>
      <c r="B273" s="7">
        <v>44866</v>
      </c>
      <c r="C273" s="7" t="str">
        <f t="shared" si="16"/>
        <v>Nov</v>
      </c>
      <c r="D273" s="8" t="s">
        <v>135</v>
      </c>
      <c r="E273" s="8">
        <f>VLOOKUP(F273,Sheet2!$C$1:$F$34,4,0)</f>
        <v>24</v>
      </c>
      <c r="F273" s="8" t="s">
        <v>26</v>
      </c>
      <c r="G273" s="8">
        <f>VLOOKUP(H273,'warehouse location'!$A$1:$D$5,4,0)</f>
        <v>4</v>
      </c>
      <c r="H273" s="8" t="s">
        <v>36</v>
      </c>
      <c r="I273" s="8">
        <f>VLOOKUP(A273,Freight!$A$1:$D$57,4,0)</f>
        <v>1835</v>
      </c>
      <c r="J273" s="8">
        <f>VLOOKUP(A273,Freight!$A$1:$E$57,5,0)</f>
        <v>4.5</v>
      </c>
      <c r="K273" s="8" t="s">
        <v>60</v>
      </c>
      <c r="L273" s="8">
        <f>VLOOKUP(K273,Sheet1!$A$1:$B$19,2,0)</f>
        <v>50</v>
      </c>
      <c r="M273" s="8">
        <f>VLOOKUP(K273,Sheet1!$A$1:$C$19,3,0)</f>
        <v>10</v>
      </c>
      <c r="N273" s="8">
        <v>2560</v>
      </c>
      <c r="O273" s="8">
        <f t="shared" si="17"/>
        <v>128000</v>
      </c>
      <c r="P273" s="8">
        <f t="shared" si="18"/>
        <v>25600</v>
      </c>
      <c r="Q273" s="8">
        <f t="shared" si="19"/>
        <v>23765</v>
      </c>
    </row>
    <row r="274" spans="1:17" x14ac:dyDescent="0.3">
      <c r="A274" s="8" t="str">
        <f>F274&amp;H274</f>
        <v>Model TownShastri Nagar</v>
      </c>
      <c r="B274" s="7">
        <v>44743</v>
      </c>
      <c r="C274" s="7" t="str">
        <f t="shared" si="16"/>
        <v>Jul</v>
      </c>
      <c r="D274" s="8" t="s">
        <v>99</v>
      </c>
      <c r="E274" s="8">
        <f>VLOOKUP(F274,Sheet2!$C$1:$F$34,4,0)</f>
        <v>11</v>
      </c>
      <c r="F274" s="8" t="s">
        <v>17</v>
      </c>
      <c r="G274" s="8">
        <f>VLOOKUP(H274,'warehouse location'!$A$1:$D$5,4,0)</f>
        <v>4</v>
      </c>
      <c r="H274" s="8" t="s">
        <v>36</v>
      </c>
      <c r="I274" s="8">
        <f>VLOOKUP(A274,Freight!$A$1:$D$57,4,0)</f>
        <v>1608</v>
      </c>
      <c r="J274" s="8">
        <f>VLOOKUP(A274,Freight!$A$1:$E$57,5,0)</f>
        <v>4.5</v>
      </c>
      <c r="K274" s="8" t="s">
        <v>65</v>
      </c>
      <c r="L274" s="8">
        <f>VLOOKUP(K274,Sheet1!$A$1:$B$19,2,0)</f>
        <v>100</v>
      </c>
      <c r="M274" s="8">
        <f>VLOOKUP(K274,Sheet1!$A$1:$C$19,3,0)</f>
        <v>20</v>
      </c>
      <c r="N274" s="8">
        <v>2856</v>
      </c>
      <c r="O274" s="8">
        <f t="shared" si="17"/>
        <v>285600</v>
      </c>
      <c r="P274" s="8">
        <f t="shared" si="18"/>
        <v>57120</v>
      </c>
      <c r="Q274" s="8">
        <f t="shared" si="19"/>
        <v>55512</v>
      </c>
    </row>
    <row r="275" spans="1:17" x14ac:dyDescent="0.3">
      <c r="A275" s="8" t="str">
        <f>F275&amp;H275</f>
        <v>KalkajiNand Nagri</v>
      </c>
      <c r="B275" s="7">
        <v>44835</v>
      </c>
      <c r="C275" s="7" t="str">
        <f t="shared" si="16"/>
        <v>Oct</v>
      </c>
      <c r="D275" s="8" t="s">
        <v>142</v>
      </c>
      <c r="E275" s="8">
        <f>VLOOKUP(F275,Sheet2!$C$1:$F$34,4,0)</f>
        <v>26</v>
      </c>
      <c r="F275" s="8" t="s">
        <v>27</v>
      </c>
      <c r="G275" s="8">
        <f>VLOOKUP(H275,'warehouse location'!$A$1:$D$5,4,0)</f>
        <v>1</v>
      </c>
      <c r="H275" s="8" t="s">
        <v>41</v>
      </c>
      <c r="I275" s="8">
        <f>VLOOKUP(A275,Freight!$A$1:$D$57,4,0)</f>
        <v>1570</v>
      </c>
      <c r="J275" s="8">
        <f>VLOOKUP(A275,Freight!$A$1:$E$57,5,0)</f>
        <v>4.5</v>
      </c>
      <c r="K275" s="8" t="s">
        <v>52</v>
      </c>
      <c r="L275" s="8">
        <f>VLOOKUP(K275,Sheet1!$A$1:$B$19,2,0)</f>
        <v>10</v>
      </c>
      <c r="M275" s="8">
        <f>VLOOKUP(K275,Sheet1!$A$1:$C$19,3,0)</f>
        <v>2</v>
      </c>
      <c r="N275" s="8">
        <v>2925</v>
      </c>
      <c r="O275" s="8">
        <f t="shared" si="17"/>
        <v>29250</v>
      </c>
      <c r="P275" s="8">
        <f t="shared" si="18"/>
        <v>5850</v>
      </c>
      <c r="Q275" s="8">
        <f t="shared" si="19"/>
        <v>4280</v>
      </c>
    </row>
    <row r="276" spans="1:17" x14ac:dyDescent="0.3">
      <c r="A276" s="8" t="str">
        <f>F276&amp;H276</f>
        <v>NarelaShastri Nagar</v>
      </c>
      <c r="B276" s="7">
        <v>44743</v>
      </c>
      <c r="C276" s="7" t="str">
        <f t="shared" si="16"/>
        <v>Jul</v>
      </c>
      <c r="D276" s="8" t="s">
        <v>105</v>
      </c>
      <c r="E276" s="8">
        <f>VLOOKUP(F276,Sheet2!$C$1:$F$34,4,0)</f>
        <v>12</v>
      </c>
      <c r="F276" s="8" t="s">
        <v>18</v>
      </c>
      <c r="G276" s="8">
        <f>VLOOKUP(H276,'warehouse location'!$A$1:$D$5,4,0)</f>
        <v>4</v>
      </c>
      <c r="H276" s="8" t="s">
        <v>36</v>
      </c>
      <c r="I276" s="8">
        <f>VLOOKUP(A276,Freight!$A$1:$D$57,4,0)</f>
        <v>1981</v>
      </c>
      <c r="J276" s="8">
        <f>VLOOKUP(A276,Freight!$A$1:$E$57,5,0)</f>
        <v>1.5</v>
      </c>
      <c r="K276" s="8" t="s">
        <v>55</v>
      </c>
      <c r="L276" s="8">
        <f>VLOOKUP(K276,Sheet1!$A$1:$B$19,2,0)</f>
        <v>40</v>
      </c>
      <c r="M276" s="8">
        <f>VLOOKUP(K276,Sheet1!$A$1:$C$19,3,0)</f>
        <v>5</v>
      </c>
      <c r="N276" s="8">
        <v>2670</v>
      </c>
      <c r="O276" s="8">
        <f t="shared" si="17"/>
        <v>106800</v>
      </c>
      <c r="P276" s="8">
        <f t="shared" si="18"/>
        <v>13350</v>
      </c>
      <c r="Q276" s="8">
        <f t="shared" si="19"/>
        <v>11369</v>
      </c>
    </row>
    <row r="277" spans="1:17" x14ac:dyDescent="0.3">
      <c r="A277" s="8" t="str">
        <f>F277&amp;H277</f>
        <v>Saraswati ViharNand Nagri</v>
      </c>
      <c r="B277" s="7">
        <v>44652</v>
      </c>
      <c r="C277" s="7" t="str">
        <f t="shared" si="16"/>
        <v>Apr</v>
      </c>
      <c r="D277" s="8" t="s">
        <v>119</v>
      </c>
      <c r="E277" s="8">
        <f>VLOOKUP(F277,Sheet2!$C$1:$F$34,4,0)</f>
        <v>18</v>
      </c>
      <c r="F277" s="8" t="s">
        <v>22</v>
      </c>
      <c r="G277" s="8">
        <f>VLOOKUP(H277,'warehouse location'!$A$1:$D$5,4,0)</f>
        <v>1</v>
      </c>
      <c r="H277" s="8" t="s">
        <v>41</v>
      </c>
      <c r="I277" s="8">
        <f>VLOOKUP(A277,Freight!$A$1:$D$57,4,0)</f>
        <v>1718</v>
      </c>
      <c r="J277" s="8">
        <f>VLOOKUP(A277,Freight!$A$1:$E$57,5,0)</f>
        <v>3</v>
      </c>
      <c r="K277" s="8" t="s">
        <v>63</v>
      </c>
      <c r="L277" s="8">
        <f>VLOOKUP(K277,Sheet1!$A$1:$B$19,2,0)</f>
        <v>10</v>
      </c>
      <c r="M277" s="8">
        <f>VLOOKUP(K277,Sheet1!$A$1:$C$19,3,0)</f>
        <v>2</v>
      </c>
      <c r="N277" s="8">
        <v>2788</v>
      </c>
      <c r="O277" s="8">
        <f t="shared" si="17"/>
        <v>27880</v>
      </c>
      <c r="P277" s="8">
        <f t="shared" si="18"/>
        <v>5576</v>
      </c>
      <c r="Q277" s="8">
        <f t="shared" si="19"/>
        <v>3858</v>
      </c>
    </row>
    <row r="278" spans="1:17" x14ac:dyDescent="0.3">
      <c r="A278" s="8" t="str">
        <f>F278&amp;H278</f>
        <v>KanjhawalaShastri Nagar</v>
      </c>
      <c r="B278" s="7">
        <v>44866</v>
      </c>
      <c r="C278" s="7" t="str">
        <f t="shared" si="16"/>
        <v>Nov</v>
      </c>
      <c r="D278" s="8" t="s">
        <v>112</v>
      </c>
      <c r="E278" s="8">
        <f>VLOOKUP(F278,Sheet2!$C$1:$F$34,4,0)</f>
        <v>16</v>
      </c>
      <c r="F278" s="8" t="s">
        <v>5</v>
      </c>
      <c r="G278" s="8">
        <f>VLOOKUP(H278,'warehouse location'!$A$1:$D$5,4,0)</f>
        <v>4</v>
      </c>
      <c r="H278" s="8" t="s">
        <v>36</v>
      </c>
      <c r="I278" s="8">
        <f>VLOOKUP(A278,Freight!$A$1:$D$57,4,0)</f>
        <v>1796</v>
      </c>
      <c r="J278" s="8">
        <f>VLOOKUP(A278,Freight!$A$1:$E$57,5,0)</f>
        <v>3</v>
      </c>
      <c r="K278" s="8" t="s">
        <v>65</v>
      </c>
      <c r="L278" s="8">
        <f>VLOOKUP(K278,Sheet1!$A$1:$B$19,2,0)</f>
        <v>100</v>
      </c>
      <c r="M278" s="8">
        <f>VLOOKUP(K278,Sheet1!$A$1:$C$19,3,0)</f>
        <v>20</v>
      </c>
      <c r="N278" s="8">
        <v>2772</v>
      </c>
      <c r="O278" s="8">
        <f t="shared" si="17"/>
        <v>277200</v>
      </c>
      <c r="P278" s="8">
        <f t="shared" si="18"/>
        <v>55440</v>
      </c>
      <c r="Q278" s="8">
        <f t="shared" si="19"/>
        <v>53644</v>
      </c>
    </row>
    <row r="279" spans="1:17" x14ac:dyDescent="0.3">
      <c r="A279" s="8" t="str">
        <f>F279&amp;H279</f>
        <v>Civil LinesNand Nagri</v>
      </c>
      <c r="B279" s="7">
        <v>44774</v>
      </c>
      <c r="C279" s="7" t="str">
        <f t="shared" si="16"/>
        <v>Aug</v>
      </c>
      <c r="D279" s="8" t="s">
        <v>80</v>
      </c>
      <c r="E279" s="8">
        <f>VLOOKUP(F279,Sheet2!$C$1:$F$34,4,0)</f>
        <v>1</v>
      </c>
      <c r="F279" s="8" t="s">
        <v>0</v>
      </c>
      <c r="G279" s="8">
        <f>VLOOKUP(H279,'warehouse location'!$A$1:$D$5,4,0)</f>
        <v>1</v>
      </c>
      <c r="H279" s="8" t="s">
        <v>41</v>
      </c>
      <c r="I279" s="8">
        <f>VLOOKUP(A279,Freight!$A$1:$D$57,4,0)</f>
        <v>1927</v>
      </c>
      <c r="J279" s="8">
        <f>VLOOKUP(A279,Freight!$A$1:$E$57,5,0)</f>
        <v>1.5</v>
      </c>
      <c r="K279" s="8" t="s">
        <v>67</v>
      </c>
      <c r="L279" s="8">
        <f>VLOOKUP(K279,Sheet1!$A$1:$B$19,2,0)</f>
        <v>10</v>
      </c>
      <c r="M279" s="8">
        <f>VLOOKUP(K279,Sheet1!$A$1:$C$19,3,0)</f>
        <v>2</v>
      </c>
      <c r="N279" s="8">
        <v>2930</v>
      </c>
      <c r="O279" s="8">
        <f t="shared" si="17"/>
        <v>29300</v>
      </c>
      <c r="P279" s="8">
        <f t="shared" si="18"/>
        <v>5860</v>
      </c>
      <c r="Q279" s="8">
        <f t="shared" si="19"/>
        <v>3933</v>
      </c>
    </row>
    <row r="280" spans="1:17" x14ac:dyDescent="0.3">
      <c r="A280" s="8" t="str">
        <f>F280&amp;H280</f>
        <v>Mayur ViharShastri Nagar</v>
      </c>
      <c r="B280" s="7">
        <v>44562</v>
      </c>
      <c r="C280" s="7" t="str">
        <f t="shared" si="16"/>
        <v>Jan</v>
      </c>
      <c r="D280" s="8" t="s">
        <v>89</v>
      </c>
      <c r="E280" s="8">
        <f>VLOOKUP(F280,Sheet2!$C$1:$F$34,4,0)</f>
        <v>5</v>
      </c>
      <c r="F280" s="8" t="s">
        <v>13</v>
      </c>
      <c r="G280" s="8">
        <f>VLOOKUP(H280,'warehouse location'!$A$1:$D$5,4,0)</f>
        <v>4</v>
      </c>
      <c r="H280" s="8" t="s">
        <v>36</v>
      </c>
      <c r="I280" s="8">
        <f>VLOOKUP(A280,Freight!$A$1:$D$57,4,0)</f>
        <v>1618</v>
      </c>
      <c r="J280" s="8">
        <f>VLOOKUP(A280,Freight!$A$1:$E$57,5,0)</f>
        <v>3</v>
      </c>
      <c r="K280" s="8" t="s">
        <v>63</v>
      </c>
      <c r="L280" s="8">
        <f>VLOOKUP(K280,Sheet1!$A$1:$B$19,2,0)</f>
        <v>10</v>
      </c>
      <c r="M280" s="8">
        <f>VLOOKUP(K280,Sheet1!$A$1:$C$19,3,0)</f>
        <v>2</v>
      </c>
      <c r="N280" s="8">
        <v>2728</v>
      </c>
      <c r="O280" s="8">
        <f t="shared" si="17"/>
        <v>27280</v>
      </c>
      <c r="P280" s="8">
        <f t="shared" si="18"/>
        <v>5456</v>
      </c>
      <c r="Q280" s="8">
        <f t="shared" si="19"/>
        <v>3838</v>
      </c>
    </row>
    <row r="281" spans="1:17" x14ac:dyDescent="0.3">
      <c r="A281" s="8" t="str">
        <f>F281&amp;H281</f>
        <v>Mayur ViharShastri Nagar</v>
      </c>
      <c r="B281" s="7">
        <v>44805</v>
      </c>
      <c r="C281" s="7" t="str">
        <f t="shared" si="16"/>
        <v>Sep</v>
      </c>
      <c r="D281" s="8" t="s">
        <v>92</v>
      </c>
      <c r="E281" s="8">
        <f>VLOOKUP(F281,Sheet2!$C$1:$F$34,4,0)</f>
        <v>5</v>
      </c>
      <c r="F281" s="8" t="s">
        <v>13</v>
      </c>
      <c r="G281" s="8">
        <f>VLOOKUP(H281,'warehouse location'!$A$1:$D$5,4,0)</f>
        <v>4</v>
      </c>
      <c r="H281" s="8" t="s">
        <v>36</v>
      </c>
      <c r="I281" s="8">
        <f>VLOOKUP(A281,Freight!$A$1:$D$57,4,0)</f>
        <v>1618</v>
      </c>
      <c r="J281" s="8">
        <f>VLOOKUP(A281,Freight!$A$1:$E$57,5,0)</f>
        <v>3</v>
      </c>
      <c r="K281" s="8" t="s">
        <v>61</v>
      </c>
      <c r="L281" s="8">
        <f>VLOOKUP(K281,Sheet1!$A$1:$B$19,2,0)</f>
        <v>10</v>
      </c>
      <c r="M281" s="8">
        <f>VLOOKUP(K281,Sheet1!$A$1:$C$19,3,0)</f>
        <v>2</v>
      </c>
      <c r="N281" s="8">
        <v>2921</v>
      </c>
      <c r="O281" s="8">
        <f t="shared" si="17"/>
        <v>29210</v>
      </c>
      <c r="P281" s="8">
        <f t="shared" si="18"/>
        <v>5842</v>
      </c>
      <c r="Q281" s="8">
        <f t="shared" si="19"/>
        <v>4224</v>
      </c>
    </row>
    <row r="282" spans="1:17" x14ac:dyDescent="0.3">
      <c r="A282" s="8" t="str">
        <f>F282&amp;H282</f>
        <v>Civil LinesNand Nagri</v>
      </c>
      <c r="B282" s="7">
        <v>44593</v>
      </c>
      <c r="C282" s="7" t="str">
        <f t="shared" si="16"/>
        <v>Feb</v>
      </c>
      <c r="D282" s="8" t="s">
        <v>80</v>
      </c>
      <c r="E282" s="8">
        <f>VLOOKUP(F282,Sheet2!$C$1:$F$34,4,0)</f>
        <v>1</v>
      </c>
      <c r="F282" s="8" t="s">
        <v>0</v>
      </c>
      <c r="G282" s="8">
        <f>VLOOKUP(H282,'warehouse location'!$A$1:$D$5,4,0)</f>
        <v>1</v>
      </c>
      <c r="H282" s="8" t="s">
        <v>41</v>
      </c>
      <c r="I282" s="8">
        <f>VLOOKUP(A282,Freight!$A$1:$D$57,4,0)</f>
        <v>1927</v>
      </c>
      <c r="J282" s="8">
        <f>VLOOKUP(A282,Freight!$A$1:$E$57,5,0)</f>
        <v>1.5</v>
      </c>
      <c r="K282" s="8" t="s">
        <v>65</v>
      </c>
      <c r="L282" s="8">
        <f>VLOOKUP(K282,Sheet1!$A$1:$B$19,2,0)</f>
        <v>100</v>
      </c>
      <c r="M282" s="8">
        <f>VLOOKUP(K282,Sheet1!$A$1:$C$19,3,0)</f>
        <v>20</v>
      </c>
      <c r="N282" s="8">
        <v>2563</v>
      </c>
      <c r="O282" s="8">
        <f t="shared" si="17"/>
        <v>256300</v>
      </c>
      <c r="P282" s="8">
        <f t="shared" si="18"/>
        <v>51260</v>
      </c>
      <c r="Q282" s="8">
        <f t="shared" si="19"/>
        <v>49333</v>
      </c>
    </row>
    <row r="283" spans="1:17" x14ac:dyDescent="0.3">
      <c r="A283" s="8" t="str">
        <f>F283&amp;H283</f>
        <v>Mayur ViharShastri Nagar</v>
      </c>
      <c r="B283" s="7">
        <v>44866</v>
      </c>
      <c r="C283" s="7" t="str">
        <f t="shared" si="16"/>
        <v>Nov</v>
      </c>
      <c r="D283" s="8" t="s">
        <v>92</v>
      </c>
      <c r="E283" s="8">
        <f>VLOOKUP(F283,Sheet2!$C$1:$F$34,4,0)</f>
        <v>5</v>
      </c>
      <c r="F283" s="8" t="s">
        <v>13</v>
      </c>
      <c r="G283" s="8">
        <f>VLOOKUP(H283,'warehouse location'!$A$1:$D$5,4,0)</f>
        <v>4</v>
      </c>
      <c r="H283" s="8" t="s">
        <v>36</v>
      </c>
      <c r="I283" s="8">
        <f>VLOOKUP(A283,Freight!$A$1:$D$57,4,0)</f>
        <v>1618</v>
      </c>
      <c r="J283" s="8">
        <f>VLOOKUP(A283,Freight!$A$1:$E$57,5,0)</f>
        <v>3</v>
      </c>
      <c r="K283" s="8" t="s">
        <v>65</v>
      </c>
      <c r="L283" s="8">
        <f>VLOOKUP(K283,Sheet1!$A$1:$B$19,2,0)</f>
        <v>100</v>
      </c>
      <c r="M283" s="8">
        <f>VLOOKUP(K283,Sheet1!$A$1:$C$19,3,0)</f>
        <v>20</v>
      </c>
      <c r="N283" s="8">
        <v>2546</v>
      </c>
      <c r="O283" s="8">
        <f t="shared" si="17"/>
        <v>254600</v>
      </c>
      <c r="P283" s="8">
        <f t="shared" si="18"/>
        <v>50920</v>
      </c>
      <c r="Q283" s="8">
        <f t="shared" si="19"/>
        <v>49302</v>
      </c>
    </row>
    <row r="284" spans="1:17" x14ac:dyDescent="0.3">
      <c r="A284" s="8" t="str">
        <f>F284&amp;H284</f>
        <v>Saraswati ViharNand Nagri</v>
      </c>
      <c r="B284" s="7">
        <v>44682</v>
      </c>
      <c r="C284" s="7" t="str">
        <f t="shared" si="16"/>
        <v>May</v>
      </c>
      <c r="D284" s="8" t="s">
        <v>116</v>
      </c>
      <c r="E284" s="8">
        <f>VLOOKUP(F284,Sheet2!$C$1:$F$34,4,0)</f>
        <v>18</v>
      </c>
      <c r="F284" s="8" t="s">
        <v>22</v>
      </c>
      <c r="G284" s="8">
        <f>VLOOKUP(H284,'warehouse location'!$A$1:$D$5,4,0)</f>
        <v>1</v>
      </c>
      <c r="H284" s="8" t="s">
        <v>41</v>
      </c>
      <c r="I284" s="8">
        <f>VLOOKUP(A284,Freight!$A$1:$D$57,4,0)</f>
        <v>1718</v>
      </c>
      <c r="J284" s="8">
        <f>VLOOKUP(A284,Freight!$A$1:$E$57,5,0)</f>
        <v>3</v>
      </c>
      <c r="K284" s="8" t="s">
        <v>68</v>
      </c>
      <c r="L284" s="8">
        <f>VLOOKUP(K284,Sheet1!$A$1:$B$19,2,0)</f>
        <v>10</v>
      </c>
      <c r="M284" s="8">
        <f>VLOOKUP(K284,Sheet1!$A$1:$C$19,3,0)</f>
        <v>2</v>
      </c>
      <c r="N284" s="8">
        <v>2860</v>
      </c>
      <c r="O284" s="8">
        <f t="shared" si="17"/>
        <v>28600</v>
      </c>
      <c r="P284" s="8">
        <f t="shared" si="18"/>
        <v>5720</v>
      </c>
      <c r="Q284" s="8">
        <f t="shared" si="19"/>
        <v>4002</v>
      </c>
    </row>
    <row r="285" spans="1:17" x14ac:dyDescent="0.3">
      <c r="A285" s="8" t="str">
        <f>F285&amp;H285</f>
        <v>NarelaShastri Nagar</v>
      </c>
      <c r="B285" s="7">
        <v>44621</v>
      </c>
      <c r="C285" s="7" t="str">
        <f t="shared" si="16"/>
        <v>Mar</v>
      </c>
      <c r="D285" s="8" t="s">
        <v>105</v>
      </c>
      <c r="E285" s="8">
        <f>VLOOKUP(F285,Sheet2!$C$1:$F$34,4,0)</f>
        <v>12</v>
      </c>
      <c r="F285" s="8" t="s">
        <v>18</v>
      </c>
      <c r="G285" s="8">
        <f>VLOOKUP(H285,'warehouse location'!$A$1:$D$5,4,0)</f>
        <v>4</v>
      </c>
      <c r="H285" s="8" t="s">
        <v>36</v>
      </c>
      <c r="I285" s="8">
        <f>VLOOKUP(A285,Freight!$A$1:$D$57,4,0)</f>
        <v>1981</v>
      </c>
      <c r="J285" s="8">
        <f>VLOOKUP(A285,Freight!$A$1:$E$57,5,0)</f>
        <v>1.5</v>
      </c>
      <c r="K285" s="8" t="s">
        <v>68</v>
      </c>
      <c r="L285" s="8">
        <f>VLOOKUP(K285,Sheet1!$A$1:$B$19,2,0)</f>
        <v>10</v>
      </c>
      <c r="M285" s="8">
        <f>VLOOKUP(K285,Sheet1!$A$1:$C$19,3,0)</f>
        <v>2</v>
      </c>
      <c r="N285" s="8">
        <v>2558</v>
      </c>
      <c r="O285" s="8">
        <f t="shared" si="17"/>
        <v>25580</v>
      </c>
      <c r="P285" s="8">
        <f t="shared" si="18"/>
        <v>5116</v>
      </c>
      <c r="Q285" s="8">
        <f t="shared" si="19"/>
        <v>3135</v>
      </c>
    </row>
    <row r="286" spans="1:17" x14ac:dyDescent="0.3">
      <c r="A286" s="8" t="str">
        <f>F286&amp;H286</f>
        <v>Mayur ViharShastri Nagar</v>
      </c>
      <c r="B286" s="7">
        <v>44835</v>
      </c>
      <c r="C286" s="7" t="str">
        <f t="shared" si="16"/>
        <v>Oct</v>
      </c>
      <c r="D286" s="8" t="s">
        <v>91</v>
      </c>
      <c r="E286" s="8">
        <f>VLOOKUP(F286,Sheet2!$C$1:$F$34,4,0)</f>
        <v>5</v>
      </c>
      <c r="F286" s="8" t="s">
        <v>13</v>
      </c>
      <c r="G286" s="8">
        <f>VLOOKUP(H286,'warehouse location'!$A$1:$D$5,4,0)</f>
        <v>4</v>
      </c>
      <c r="H286" s="8" t="s">
        <v>36</v>
      </c>
      <c r="I286" s="8">
        <f>VLOOKUP(A286,Freight!$A$1:$D$57,4,0)</f>
        <v>1618</v>
      </c>
      <c r="J286" s="8">
        <f>VLOOKUP(A286,Freight!$A$1:$E$57,5,0)</f>
        <v>3</v>
      </c>
      <c r="K286" s="8" t="s">
        <v>59</v>
      </c>
      <c r="L286" s="8">
        <f>VLOOKUP(K286,Sheet1!$A$1:$B$19,2,0)</f>
        <v>10</v>
      </c>
      <c r="M286" s="8">
        <f>VLOOKUP(K286,Sheet1!$A$1:$C$19,3,0)</f>
        <v>2</v>
      </c>
      <c r="N286" s="8">
        <v>2547</v>
      </c>
      <c r="O286" s="8">
        <f t="shared" si="17"/>
        <v>25470</v>
      </c>
      <c r="P286" s="8">
        <f t="shared" si="18"/>
        <v>5094</v>
      </c>
      <c r="Q286" s="8">
        <f t="shared" si="19"/>
        <v>3476</v>
      </c>
    </row>
    <row r="287" spans="1:17" x14ac:dyDescent="0.3">
      <c r="A287" s="8" t="str">
        <f>F287&amp;H287</f>
        <v>Defence ColonyDaryaganj</v>
      </c>
      <c r="B287" s="7">
        <v>44621</v>
      </c>
      <c r="C287" s="7" t="str">
        <f t="shared" si="16"/>
        <v>Mar</v>
      </c>
      <c r="D287" s="8" t="s">
        <v>141</v>
      </c>
      <c r="E287" s="8">
        <f>VLOOKUP(F287,Sheet2!$C$1:$F$34,4,0)</f>
        <v>25</v>
      </c>
      <c r="F287" s="8" t="s">
        <v>8</v>
      </c>
      <c r="G287" s="8">
        <f>VLOOKUP(H287,'warehouse location'!$A$1:$D$5,4,0)</f>
        <v>2</v>
      </c>
      <c r="H287" s="8" t="s">
        <v>34</v>
      </c>
      <c r="I287" s="8">
        <f>VLOOKUP(A287,Freight!$A$1:$D$57,4,0)</f>
        <v>1968</v>
      </c>
      <c r="J287" s="8">
        <f>VLOOKUP(A287,Freight!$A$1:$E$57,5,0)</f>
        <v>4.5</v>
      </c>
      <c r="K287" s="8" t="s">
        <v>53</v>
      </c>
      <c r="L287" s="8">
        <f>VLOOKUP(K287,Sheet1!$A$1:$B$19,2,0)</f>
        <v>10</v>
      </c>
      <c r="M287" s="8">
        <f>VLOOKUP(K287,Sheet1!$A$1:$C$19,3,0)</f>
        <v>2</v>
      </c>
      <c r="N287" s="8">
        <v>2530</v>
      </c>
      <c r="O287" s="8">
        <f t="shared" si="17"/>
        <v>25300</v>
      </c>
      <c r="P287" s="8">
        <f t="shared" si="18"/>
        <v>5060</v>
      </c>
      <c r="Q287" s="8">
        <f t="shared" si="19"/>
        <v>3092</v>
      </c>
    </row>
    <row r="288" spans="1:17" x14ac:dyDescent="0.3">
      <c r="A288" s="8" t="str">
        <f>F288&amp;H288</f>
        <v>KanjhawalaShastri Nagar</v>
      </c>
      <c r="B288" s="7">
        <v>44562</v>
      </c>
      <c r="C288" s="7" t="str">
        <f t="shared" si="16"/>
        <v>Jan</v>
      </c>
      <c r="D288" s="8" t="s">
        <v>111</v>
      </c>
      <c r="E288" s="8">
        <f>VLOOKUP(F288,Sheet2!$C$1:$F$34,4,0)</f>
        <v>16</v>
      </c>
      <c r="F288" s="8" t="s">
        <v>5</v>
      </c>
      <c r="G288" s="8">
        <f>VLOOKUP(H288,'warehouse location'!$A$1:$D$5,4,0)</f>
        <v>4</v>
      </c>
      <c r="H288" s="8" t="s">
        <v>36</v>
      </c>
      <c r="I288" s="8">
        <f>VLOOKUP(A288,Freight!$A$1:$D$57,4,0)</f>
        <v>1796</v>
      </c>
      <c r="J288" s="8">
        <f>VLOOKUP(A288,Freight!$A$1:$E$57,5,0)</f>
        <v>3</v>
      </c>
      <c r="K288" s="8" t="s">
        <v>64</v>
      </c>
      <c r="L288" s="8">
        <f>VLOOKUP(K288,Sheet1!$A$1:$B$19,2,0)</f>
        <v>10</v>
      </c>
      <c r="M288" s="8">
        <f>VLOOKUP(K288,Sheet1!$A$1:$C$19,3,0)</f>
        <v>2</v>
      </c>
      <c r="N288" s="8">
        <v>2749</v>
      </c>
      <c r="O288" s="8">
        <f t="shared" si="17"/>
        <v>27490</v>
      </c>
      <c r="P288" s="8">
        <f t="shared" si="18"/>
        <v>5498</v>
      </c>
      <c r="Q288" s="8">
        <f t="shared" si="19"/>
        <v>3702</v>
      </c>
    </row>
    <row r="289" spans="1:17" x14ac:dyDescent="0.3">
      <c r="A289" s="8" t="str">
        <f>F289&amp;H289</f>
        <v>NajafgarhDaryaganj</v>
      </c>
      <c r="B289" s="7">
        <v>44593</v>
      </c>
      <c r="C289" s="7" t="str">
        <f t="shared" si="16"/>
        <v>Feb</v>
      </c>
      <c r="D289" s="8" t="s">
        <v>149</v>
      </c>
      <c r="E289" s="8">
        <f>VLOOKUP(F289,Sheet2!$C$1:$F$34,4,0)</f>
        <v>30</v>
      </c>
      <c r="F289" s="8" t="s">
        <v>30</v>
      </c>
      <c r="G289" s="8">
        <f>VLOOKUP(H289,'warehouse location'!$A$1:$D$5,4,0)</f>
        <v>2</v>
      </c>
      <c r="H289" s="8" t="s">
        <v>34</v>
      </c>
      <c r="I289" s="8">
        <f>VLOOKUP(A289,Freight!$A$1:$D$57,4,0)</f>
        <v>1899</v>
      </c>
      <c r="J289" s="8">
        <f>VLOOKUP(A289,Freight!$A$1:$E$57,5,0)</f>
        <v>3</v>
      </c>
      <c r="K289" s="8" t="s">
        <v>56</v>
      </c>
      <c r="L289" s="8">
        <f>VLOOKUP(K289,Sheet1!$A$1:$B$19,2,0)</f>
        <v>20</v>
      </c>
      <c r="M289" s="8">
        <f>VLOOKUP(K289,Sheet1!$A$1:$C$19,3,0)</f>
        <v>2</v>
      </c>
      <c r="N289" s="8">
        <v>2546</v>
      </c>
      <c r="O289" s="8">
        <f t="shared" si="17"/>
        <v>50920</v>
      </c>
      <c r="P289" s="8">
        <f t="shared" si="18"/>
        <v>5092</v>
      </c>
      <c r="Q289" s="8">
        <f t="shared" si="19"/>
        <v>3193</v>
      </c>
    </row>
    <row r="290" spans="1:17" x14ac:dyDescent="0.3">
      <c r="A290" s="8" t="str">
        <f>F290&amp;H290</f>
        <v>MehrauliDaryaganj</v>
      </c>
      <c r="B290" s="7">
        <v>44713</v>
      </c>
      <c r="C290" s="7" t="str">
        <f t="shared" si="16"/>
        <v>Jun</v>
      </c>
      <c r="D290" s="8" t="s">
        <v>133</v>
      </c>
      <c r="E290" s="8">
        <f>VLOOKUP(F290,Sheet2!$C$1:$F$34,4,0)</f>
        <v>23</v>
      </c>
      <c r="F290" s="8" t="s">
        <v>25</v>
      </c>
      <c r="G290" s="8">
        <f>VLOOKUP(H290,'warehouse location'!$A$1:$D$5,4,0)</f>
        <v>2</v>
      </c>
      <c r="H290" s="8" t="s">
        <v>34</v>
      </c>
      <c r="I290" s="8">
        <f>VLOOKUP(A290,Freight!$A$1:$D$57,4,0)</f>
        <v>1672</v>
      </c>
      <c r="J290" s="8">
        <f>VLOOKUP(A290,Freight!$A$1:$E$57,5,0)</f>
        <v>4.5</v>
      </c>
      <c r="K290" s="8" t="s">
        <v>53</v>
      </c>
      <c r="L290" s="8">
        <f>VLOOKUP(K290,Sheet1!$A$1:$B$19,2,0)</f>
        <v>10</v>
      </c>
      <c r="M290" s="8">
        <f>VLOOKUP(K290,Sheet1!$A$1:$C$19,3,0)</f>
        <v>2</v>
      </c>
      <c r="N290" s="8">
        <v>2530</v>
      </c>
      <c r="O290" s="8">
        <f t="shared" si="17"/>
        <v>25300</v>
      </c>
      <c r="P290" s="8">
        <f t="shared" si="18"/>
        <v>5060</v>
      </c>
      <c r="Q290" s="8">
        <f t="shared" si="19"/>
        <v>3388</v>
      </c>
    </row>
    <row r="291" spans="1:17" x14ac:dyDescent="0.3">
      <c r="A291" s="8" t="str">
        <f>F291&amp;H291</f>
        <v>Mayur ViharKapashera</v>
      </c>
      <c r="B291" s="7">
        <v>44805</v>
      </c>
      <c r="C291" s="7" t="str">
        <f t="shared" si="16"/>
        <v>Sep</v>
      </c>
      <c r="D291" s="8" t="s">
        <v>88</v>
      </c>
      <c r="E291" s="8">
        <f>VLOOKUP(F291,Sheet2!$C$1:$F$34,4,0)</f>
        <v>5</v>
      </c>
      <c r="F291" s="8" t="s">
        <v>13</v>
      </c>
      <c r="G291" s="8">
        <f>VLOOKUP(H291,'warehouse location'!$A$1:$D$5,4,0)</f>
        <v>3</v>
      </c>
      <c r="H291" s="8" t="s">
        <v>29</v>
      </c>
      <c r="I291" s="8">
        <f>VLOOKUP(A291,Freight!$A$1:$D$57,4,0)</f>
        <v>1968</v>
      </c>
      <c r="J291" s="8">
        <f>VLOOKUP(A291,Freight!$A$1:$E$57,5,0)</f>
        <v>4.5</v>
      </c>
      <c r="K291" s="8" t="s">
        <v>57</v>
      </c>
      <c r="L291" s="8">
        <f>VLOOKUP(K291,Sheet1!$A$1:$B$19,2,0)</f>
        <v>20</v>
      </c>
      <c r="M291" s="8">
        <f>VLOOKUP(K291,Sheet1!$A$1:$C$19,3,0)</f>
        <v>2</v>
      </c>
      <c r="N291" s="8">
        <v>2978</v>
      </c>
      <c r="O291" s="8">
        <f t="shared" si="17"/>
        <v>59560</v>
      </c>
      <c r="P291" s="8">
        <f t="shared" si="18"/>
        <v>5956</v>
      </c>
      <c r="Q291" s="8">
        <f t="shared" si="19"/>
        <v>3988</v>
      </c>
    </row>
    <row r="292" spans="1:17" x14ac:dyDescent="0.3">
      <c r="A292" s="8" t="str">
        <f>F292&amp;H292</f>
        <v>Model TownNand Nagri</v>
      </c>
      <c r="B292" s="7">
        <v>44562</v>
      </c>
      <c r="C292" s="7" t="str">
        <f t="shared" si="16"/>
        <v>Jan</v>
      </c>
      <c r="D292" s="8" t="s">
        <v>102</v>
      </c>
      <c r="E292" s="8">
        <f>VLOOKUP(F292,Sheet2!$C$1:$F$34,4,0)</f>
        <v>11</v>
      </c>
      <c r="F292" s="8" t="s">
        <v>17</v>
      </c>
      <c r="G292" s="8">
        <f>VLOOKUP(H292,'warehouse location'!$A$1:$D$5,4,0)</f>
        <v>1</v>
      </c>
      <c r="H292" s="8" t="s">
        <v>41</v>
      </c>
      <c r="I292" s="8">
        <f>VLOOKUP(A292,Freight!$A$1:$D$57,4,0)</f>
        <v>1570</v>
      </c>
      <c r="J292" s="8">
        <f>VLOOKUP(A292,Freight!$A$1:$E$57,5,0)</f>
        <v>3</v>
      </c>
      <c r="K292" s="8" t="s">
        <v>64</v>
      </c>
      <c r="L292" s="8">
        <f>VLOOKUP(K292,Sheet1!$A$1:$B$19,2,0)</f>
        <v>10</v>
      </c>
      <c r="M292" s="8">
        <f>VLOOKUP(K292,Sheet1!$A$1:$C$19,3,0)</f>
        <v>2</v>
      </c>
      <c r="N292" s="8">
        <v>2922</v>
      </c>
      <c r="O292" s="8">
        <f t="shared" si="17"/>
        <v>29220</v>
      </c>
      <c r="P292" s="8">
        <f t="shared" si="18"/>
        <v>5844</v>
      </c>
      <c r="Q292" s="8">
        <f t="shared" si="19"/>
        <v>4274</v>
      </c>
    </row>
    <row r="293" spans="1:17" x14ac:dyDescent="0.3">
      <c r="A293" s="8" t="str">
        <f>F293&amp;H293</f>
        <v>SaketShastri Nagar</v>
      </c>
      <c r="B293" s="7">
        <v>44682</v>
      </c>
      <c r="C293" s="7" t="str">
        <f t="shared" si="16"/>
        <v>May</v>
      </c>
      <c r="D293" s="8" t="s">
        <v>136</v>
      </c>
      <c r="E293" s="8">
        <f>VLOOKUP(F293,Sheet2!$C$1:$F$34,4,0)</f>
        <v>24</v>
      </c>
      <c r="F293" s="8" t="s">
        <v>26</v>
      </c>
      <c r="G293" s="8">
        <f>VLOOKUP(H293,'warehouse location'!$A$1:$D$5,4,0)</f>
        <v>4</v>
      </c>
      <c r="H293" s="8" t="s">
        <v>36</v>
      </c>
      <c r="I293" s="8">
        <f>VLOOKUP(A293,Freight!$A$1:$D$57,4,0)</f>
        <v>1835</v>
      </c>
      <c r="J293" s="8">
        <f>VLOOKUP(A293,Freight!$A$1:$E$57,5,0)</f>
        <v>4.5</v>
      </c>
      <c r="K293" s="8" t="s">
        <v>66</v>
      </c>
      <c r="L293" s="8">
        <f>VLOOKUP(K293,Sheet1!$A$1:$B$19,2,0)</f>
        <v>80</v>
      </c>
      <c r="M293" s="8">
        <f>VLOOKUP(K293,Sheet1!$A$1:$C$19,3,0)</f>
        <v>10</v>
      </c>
      <c r="N293" s="8">
        <v>2743</v>
      </c>
      <c r="O293" s="8">
        <f t="shared" si="17"/>
        <v>219440</v>
      </c>
      <c r="P293" s="8">
        <f t="shared" si="18"/>
        <v>27430</v>
      </c>
      <c r="Q293" s="8">
        <f t="shared" si="19"/>
        <v>25595</v>
      </c>
    </row>
    <row r="294" spans="1:17" x14ac:dyDescent="0.3">
      <c r="A294" s="8" t="str">
        <f>F294&amp;H294</f>
        <v>Civil LinesShastri Nagar</v>
      </c>
      <c r="B294" s="7">
        <v>44593</v>
      </c>
      <c r="C294" s="7" t="str">
        <f t="shared" si="16"/>
        <v>Feb</v>
      </c>
      <c r="D294" s="8" t="s">
        <v>79</v>
      </c>
      <c r="E294" s="8">
        <f>VLOOKUP(F294,Sheet2!$C$1:$F$34,4,0)</f>
        <v>1</v>
      </c>
      <c r="F294" s="8" t="s">
        <v>0</v>
      </c>
      <c r="G294" s="8">
        <f>VLOOKUP(H294,'warehouse location'!$A$1:$D$5,4,0)</f>
        <v>4</v>
      </c>
      <c r="H294" s="8" t="s">
        <v>36</v>
      </c>
      <c r="I294" s="8">
        <f>VLOOKUP(A294,Freight!$A$1:$D$57,4,0)</f>
        <v>1702</v>
      </c>
      <c r="J294" s="8">
        <f>VLOOKUP(A294,Freight!$A$1:$E$57,5,0)</f>
        <v>3</v>
      </c>
      <c r="K294" s="8" t="s">
        <v>63</v>
      </c>
      <c r="L294" s="8">
        <f>VLOOKUP(K294,Sheet1!$A$1:$B$19,2,0)</f>
        <v>10</v>
      </c>
      <c r="M294" s="8">
        <f>VLOOKUP(K294,Sheet1!$A$1:$C$19,3,0)</f>
        <v>2</v>
      </c>
      <c r="N294" s="8">
        <v>2790</v>
      </c>
      <c r="O294" s="8">
        <f t="shared" si="17"/>
        <v>27900</v>
      </c>
      <c r="P294" s="8">
        <f t="shared" si="18"/>
        <v>5580</v>
      </c>
      <c r="Q294" s="8">
        <f t="shared" si="19"/>
        <v>3878</v>
      </c>
    </row>
    <row r="295" spans="1:17" x14ac:dyDescent="0.3">
      <c r="A295" s="8" t="str">
        <f>F295&amp;H295</f>
        <v>SaketShastri Nagar</v>
      </c>
      <c r="B295" s="7">
        <v>44593</v>
      </c>
      <c r="C295" s="7" t="str">
        <f t="shared" si="16"/>
        <v>Feb</v>
      </c>
      <c r="D295" s="8" t="s">
        <v>136</v>
      </c>
      <c r="E295" s="8">
        <f>VLOOKUP(F295,Sheet2!$C$1:$F$34,4,0)</f>
        <v>24</v>
      </c>
      <c r="F295" s="8" t="s">
        <v>26</v>
      </c>
      <c r="G295" s="8">
        <f>VLOOKUP(H295,'warehouse location'!$A$1:$D$5,4,0)</f>
        <v>4</v>
      </c>
      <c r="H295" s="8" t="s">
        <v>36</v>
      </c>
      <c r="I295" s="8">
        <f>VLOOKUP(A295,Freight!$A$1:$D$57,4,0)</f>
        <v>1835</v>
      </c>
      <c r="J295" s="8">
        <f>VLOOKUP(A295,Freight!$A$1:$E$57,5,0)</f>
        <v>4.5</v>
      </c>
      <c r="K295" s="8" t="s">
        <v>59</v>
      </c>
      <c r="L295" s="8">
        <f>VLOOKUP(K295,Sheet1!$A$1:$B$19,2,0)</f>
        <v>10</v>
      </c>
      <c r="M295" s="8">
        <f>VLOOKUP(K295,Sheet1!$A$1:$C$19,3,0)</f>
        <v>2</v>
      </c>
      <c r="N295" s="8">
        <v>2904</v>
      </c>
      <c r="O295" s="8">
        <f t="shared" si="17"/>
        <v>29040</v>
      </c>
      <c r="P295" s="8">
        <f t="shared" si="18"/>
        <v>5808</v>
      </c>
      <c r="Q295" s="8">
        <f t="shared" si="19"/>
        <v>3973</v>
      </c>
    </row>
    <row r="296" spans="1:17" x14ac:dyDescent="0.3">
      <c r="A296" s="8" t="str">
        <f>F296&amp;H296</f>
        <v>KapasheraShastri Nagar</v>
      </c>
      <c r="B296" s="7">
        <v>44866</v>
      </c>
      <c r="C296" s="7" t="str">
        <f t="shared" si="16"/>
        <v>Nov</v>
      </c>
      <c r="D296" s="8" t="s">
        <v>147</v>
      </c>
      <c r="E296" s="8">
        <f>VLOOKUP(F296,Sheet2!$C$1:$F$34,4,0)</f>
        <v>29</v>
      </c>
      <c r="F296" s="8" t="s">
        <v>29</v>
      </c>
      <c r="G296" s="8">
        <f>VLOOKUP(H296,'warehouse location'!$A$1:$D$5,4,0)</f>
        <v>4</v>
      </c>
      <c r="H296" s="8" t="s">
        <v>36</v>
      </c>
      <c r="I296" s="8">
        <f>VLOOKUP(A296,Freight!$A$1:$D$57,4,0)</f>
        <v>1918</v>
      </c>
      <c r="J296" s="8">
        <f>VLOOKUP(A296,Freight!$A$1:$E$57,5,0)</f>
        <v>3</v>
      </c>
      <c r="K296" s="8" t="s">
        <v>67</v>
      </c>
      <c r="L296" s="8">
        <f>VLOOKUP(K296,Sheet1!$A$1:$B$19,2,0)</f>
        <v>10</v>
      </c>
      <c r="M296" s="8">
        <f>VLOOKUP(K296,Sheet1!$A$1:$C$19,3,0)</f>
        <v>2</v>
      </c>
      <c r="N296" s="8">
        <v>2766</v>
      </c>
      <c r="O296" s="8">
        <f t="shared" si="17"/>
        <v>27660</v>
      </c>
      <c r="P296" s="8">
        <f t="shared" si="18"/>
        <v>5532</v>
      </c>
      <c r="Q296" s="8">
        <f t="shared" si="19"/>
        <v>3614</v>
      </c>
    </row>
    <row r="297" spans="1:17" x14ac:dyDescent="0.3">
      <c r="A297" s="8" t="str">
        <f>F297&amp;H297</f>
        <v>KalkajiNand Nagri</v>
      </c>
      <c r="B297" s="7">
        <v>44896</v>
      </c>
      <c r="C297" s="7" t="str">
        <f t="shared" si="16"/>
        <v>Dec</v>
      </c>
      <c r="D297" s="8" t="s">
        <v>143</v>
      </c>
      <c r="E297" s="8">
        <f>VLOOKUP(F297,Sheet2!$C$1:$F$34,4,0)</f>
        <v>26</v>
      </c>
      <c r="F297" s="8" t="s">
        <v>27</v>
      </c>
      <c r="G297" s="8">
        <f>VLOOKUP(H297,'warehouse location'!$A$1:$D$5,4,0)</f>
        <v>1</v>
      </c>
      <c r="H297" s="8" t="s">
        <v>41</v>
      </c>
      <c r="I297" s="8">
        <f>VLOOKUP(A297,Freight!$A$1:$D$57,4,0)</f>
        <v>1570</v>
      </c>
      <c r="J297" s="8">
        <f>VLOOKUP(A297,Freight!$A$1:$E$57,5,0)</f>
        <v>4.5</v>
      </c>
      <c r="K297" s="8" t="s">
        <v>52</v>
      </c>
      <c r="L297" s="8">
        <f>VLOOKUP(K297,Sheet1!$A$1:$B$19,2,0)</f>
        <v>10</v>
      </c>
      <c r="M297" s="8">
        <f>VLOOKUP(K297,Sheet1!$A$1:$C$19,3,0)</f>
        <v>2</v>
      </c>
      <c r="N297" s="8">
        <v>2631</v>
      </c>
      <c r="O297" s="8">
        <f t="shared" si="17"/>
        <v>26310</v>
      </c>
      <c r="P297" s="8">
        <f t="shared" si="18"/>
        <v>5262</v>
      </c>
      <c r="Q297" s="8">
        <f t="shared" si="19"/>
        <v>3692</v>
      </c>
    </row>
    <row r="298" spans="1:17" x14ac:dyDescent="0.3">
      <c r="A298" s="8" t="str">
        <f>F298&amp;H298</f>
        <v>Karol BaghDaryaganj</v>
      </c>
      <c r="B298" s="7">
        <v>44562</v>
      </c>
      <c r="C298" s="7" t="str">
        <f t="shared" si="16"/>
        <v>Jan</v>
      </c>
      <c r="D298" s="8" t="s">
        <v>82</v>
      </c>
      <c r="E298" s="8">
        <f>VLOOKUP(F298,Sheet2!$C$1:$F$34,4,0)</f>
        <v>2</v>
      </c>
      <c r="F298" s="8" t="s">
        <v>11</v>
      </c>
      <c r="G298" s="8">
        <f>VLOOKUP(H298,'warehouse location'!$A$1:$D$5,4,0)</f>
        <v>2</v>
      </c>
      <c r="H298" s="8" t="s">
        <v>34</v>
      </c>
      <c r="I298" s="8">
        <f>VLOOKUP(A298,Freight!$A$1:$D$57,4,0)</f>
        <v>1981</v>
      </c>
      <c r="J298" s="8">
        <f>VLOOKUP(A298,Freight!$A$1:$E$57,5,0)</f>
        <v>1.5</v>
      </c>
      <c r="K298" s="8" t="s">
        <v>51</v>
      </c>
      <c r="L298" s="8">
        <f>VLOOKUP(K298,Sheet1!$A$1:$B$19,2,0)</f>
        <v>10</v>
      </c>
      <c r="M298" s="8">
        <f>VLOOKUP(K298,Sheet1!$A$1:$C$19,3,0)</f>
        <v>2</v>
      </c>
      <c r="N298" s="8">
        <v>2957</v>
      </c>
      <c r="O298" s="8">
        <f t="shared" si="17"/>
        <v>29570</v>
      </c>
      <c r="P298" s="8">
        <f t="shared" si="18"/>
        <v>5914</v>
      </c>
      <c r="Q298" s="8">
        <f t="shared" si="19"/>
        <v>3933</v>
      </c>
    </row>
    <row r="299" spans="1:17" x14ac:dyDescent="0.3">
      <c r="A299" s="8" t="str">
        <f>F299&amp;H299</f>
        <v>Hauz KhasShastri Nagar</v>
      </c>
      <c r="B299" s="7">
        <v>44835</v>
      </c>
      <c r="C299" s="7" t="str">
        <f t="shared" si="16"/>
        <v>Oct</v>
      </c>
      <c r="D299" s="8" t="s">
        <v>130</v>
      </c>
      <c r="E299" s="8">
        <f>VLOOKUP(F299,Sheet2!$C$1:$F$34,4,0)</f>
        <v>22</v>
      </c>
      <c r="F299" s="8" t="s">
        <v>7</v>
      </c>
      <c r="G299" s="8">
        <f>VLOOKUP(H299,'warehouse location'!$A$1:$D$5,4,0)</f>
        <v>4</v>
      </c>
      <c r="H299" s="8" t="s">
        <v>36</v>
      </c>
      <c r="I299" s="8">
        <f>VLOOKUP(A299,Freight!$A$1:$D$57,4,0)</f>
        <v>1882</v>
      </c>
      <c r="J299" s="8">
        <f>VLOOKUP(A299,Freight!$A$1:$E$57,5,0)</f>
        <v>4.5</v>
      </c>
      <c r="K299" s="8" t="s">
        <v>54</v>
      </c>
      <c r="L299" s="8">
        <f>VLOOKUP(K299,Sheet1!$A$1:$B$19,2,0)</f>
        <v>50</v>
      </c>
      <c r="M299" s="8">
        <f>VLOOKUP(K299,Sheet1!$A$1:$C$19,3,0)</f>
        <v>10</v>
      </c>
      <c r="N299" s="8">
        <v>2875</v>
      </c>
      <c r="O299" s="8">
        <f t="shared" si="17"/>
        <v>143750</v>
      </c>
      <c r="P299" s="8">
        <f t="shared" si="18"/>
        <v>28750</v>
      </c>
      <c r="Q299" s="8">
        <f t="shared" si="19"/>
        <v>26868</v>
      </c>
    </row>
    <row r="300" spans="1:17" x14ac:dyDescent="0.3">
      <c r="A300" s="8" t="str">
        <f>F300&amp;H300</f>
        <v>Model TownShastri Nagar</v>
      </c>
      <c r="B300" s="7">
        <v>44896</v>
      </c>
      <c r="C300" s="7" t="str">
        <f t="shared" si="16"/>
        <v>Dec</v>
      </c>
      <c r="D300" s="8" t="s">
        <v>99</v>
      </c>
      <c r="E300" s="8">
        <f>VLOOKUP(F300,Sheet2!$C$1:$F$34,4,0)</f>
        <v>11</v>
      </c>
      <c r="F300" s="8" t="s">
        <v>17</v>
      </c>
      <c r="G300" s="8">
        <f>VLOOKUP(H300,'warehouse location'!$A$1:$D$5,4,0)</f>
        <v>4</v>
      </c>
      <c r="H300" s="8" t="s">
        <v>36</v>
      </c>
      <c r="I300" s="8">
        <f>VLOOKUP(A300,Freight!$A$1:$D$57,4,0)</f>
        <v>1608</v>
      </c>
      <c r="J300" s="8">
        <f>VLOOKUP(A300,Freight!$A$1:$E$57,5,0)</f>
        <v>4.5</v>
      </c>
      <c r="K300" s="8" t="s">
        <v>51</v>
      </c>
      <c r="L300" s="8">
        <f>VLOOKUP(K300,Sheet1!$A$1:$B$19,2,0)</f>
        <v>10</v>
      </c>
      <c r="M300" s="8">
        <f>VLOOKUP(K300,Sheet1!$A$1:$C$19,3,0)</f>
        <v>2</v>
      </c>
      <c r="N300" s="8">
        <v>2724</v>
      </c>
      <c r="O300" s="8">
        <f t="shared" si="17"/>
        <v>27240</v>
      </c>
      <c r="P300" s="8">
        <f t="shared" si="18"/>
        <v>5448</v>
      </c>
      <c r="Q300" s="8">
        <f t="shared" si="19"/>
        <v>3840</v>
      </c>
    </row>
    <row r="301" spans="1:17" x14ac:dyDescent="0.3">
      <c r="A301" s="8" t="str">
        <f>F301&amp;H301</f>
        <v>Punjabi BaghNand Nagri</v>
      </c>
      <c r="B301" s="7">
        <v>44774</v>
      </c>
      <c r="C301" s="7" t="str">
        <f t="shared" si="16"/>
        <v>Aug</v>
      </c>
      <c r="D301" s="8" t="s">
        <v>156</v>
      </c>
      <c r="E301" s="8">
        <f>VLOOKUP(F301,Sheet2!$C$1:$F$34,4,0)</f>
        <v>32</v>
      </c>
      <c r="F301" s="8" t="s">
        <v>31</v>
      </c>
      <c r="G301" s="8">
        <f>VLOOKUP(H301,'warehouse location'!$A$1:$D$5,4,0)</f>
        <v>1</v>
      </c>
      <c r="H301" s="8" t="s">
        <v>41</v>
      </c>
      <c r="I301" s="8">
        <f>VLOOKUP(A301,Freight!$A$1:$D$57,4,0)</f>
        <v>1975</v>
      </c>
      <c r="J301" s="8">
        <f>VLOOKUP(A301,Freight!$A$1:$E$57,5,0)</f>
        <v>3</v>
      </c>
      <c r="K301" s="8" t="s">
        <v>68</v>
      </c>
      <c r="L301" s="8">
        <f>VLOOKUP(K301,Sheet1!$A$1:$B$19,2,0)</f>
        <v>10</v>
      </c>
      <c r="M301" s="8">
        <f>VLOOKUP(K301,Sheet1!$A$1:$C$19,3,0)</f>
        <v>2</v>
      </c>
      <c r="N301" s="8">
        <v>2730</v>
      </c>
      <c r="O301" s="8">
        <f t="shared" si="17"/>
        <v>27300</v>
      </c>
      <c r="P301" s="8">
        <f t="shared" si="18"/>
        <v>5460</v>
      </c>
      <c r="Q301" s="8">
        <f t="shared" si="19"/>
        <v>3485</v>
      </c>
    </row>
    <row r="302" spans="1:17" x14ac:dyDescent="0.3">
      <c r="A302" s="8" t="str">
        <f>F302&amp;H302</f>
        <v>AlipurShastri Nagar</v>
      </c>
      <c r="B302" s="7">
        <v>44774</v>
      </c>
      <c r="C302" s="7" t="str">
        <f t="shared" si="16"/>
        <v>Aug</v>
      </c>
      <c r="D302" s="8" t="s">
        <v>98</v>
      </c>
      <c r="E302" s="8">
        <f>VLOOKUP(F302,Sheet2!$C$1:$F$34,4,0)</f>
        <v>10</v>
      </c>
      <c r="F302" s="8" t="s">
        <v>3</v>
      </c>
      <c r="G302" s="8">
        <f>VLOOKUP(H302,'warehouse location'!$A$1:$D$5,4,0)</f>
        <v>4</v>
      </c>
      <c r="H302" s="8" t="s">
        <v>36</v>
      </c>
      <c r="I302" s="8">
        <f>VLOOKUP(A302,Freight!$A$1:$D$57,4,0)</f>
        <v>1615</v>
      </c>
      <c r="J302" s="8">
        <f>VLOOKUP(A302,Freight!$A$1:$E$57,5,0)</f>
        <v>1.5</v>
      </c>
      <c r="K302" s="8" t="s">
        <v>52</v>
      </c>
      <c r="L302" s="8">
        <f>VLOOKUP(K302,Sheet1!$A$1:$B$19,2,0)</f>
        <v>10</v>
      </c>
      <c r="M302" s="8">
        <f>VLOOKUP(K302,Sheet1!$A$1:$C$19,3,0)</f>
        <v>2</v>
      </c>
      <c r="N302" s="8">
        <v>2837</v>
      </c>
      <c r="O302" s="8">
        <f t="shared" si="17"/>
        <v>28370</v>
      </c>
      <c r="P302" s="8">
        <f t="shared" si="18"/>
        <v>5674</v>
      </c>
      <c r="Q302" s="8">
        <f t="shared" si="19"/>
        <v>4059</v>
      </c>
    </row>
    <row r="303" spans="1:17" x14ac:dyDescent="0.3">
      <c r="A303" s="8" t="str">
        <f>F303&amp;H303</f>
        <v>ShahdaraNand Nagri</v>
      </c>
      <c r="B303" s="7">
        <v>44562</v>
      </c>
      <c r="C303" s="7" t="str">
        <f t="shared" si="16"/>
        <v>Jan</v>
      </c>
      <c r="D303" s="8" t="s">
        <v>121</v>
      </c>
      <c r="E303" s="8">
        <f>VLOOKUP(F303,Sheet2!$C$1:$F$34,4,0)</f>
        <v>20</v>
      </c>
      <c r="F303" s="8" t="s">
        <v>23</v>
      </c>
      <c r="G303" s="8">
        <f>VLOOKUP(H303,'warehouse location'!$A$1:$D$5,4,0)</f>
        <v>1</v>
      </c>
      <c r="H303" s="8" t="s">
        <v>41</v>
      </c>
      <c r="I303" s="8">
        <f>VLOOKUP(A303,Freight!$A$1:$D$57,4,0)</f>
        <v>1714</v>
      </c>
      <c r="J303" s="8">
        <f>VLOOKUP(A303,Freight!$A$1:$E$57,5,0)</f>
        <v>3</v>
      </c>
      <c r="K303" s="8" t="s">
        <v>54</v>
      </c>
      <c r="L303" s="8">
        <f>VLOOKUP(K303,Sheet1!$A$1:$B$19,2,0)</f>
        <v>50</v>
      </c>
      <c r="M303" s="8">
        <f>VLOOKUP(K303,Sheet1!$A$1:$C$19,3,0)</f>
        <v>10</v>
      </c>
      <c r="N303" s="8">
        <v>2526</v>
      </c>
      <c r="O303" s="8">
        <f t="shared" si="17"/>
        <v>126300</v>
      </c>
      <c r="P303" s="8">
        <f t="shared" si="18"/>
        <v>25260</v>
      </c>
      <c r="Q303" s="8">
        <f t="shared" si="19"/>
        <v>23546</v>
      </c>
    </row>
    <row r="304" spans="1:17" x14ac:dyDescent="0.3">
      <c r="A304" s="8" t="str">
        <f>F304&amp;H304</f>
        <v>Punjabi BaghNand Nagri</v>
      </c>
      <c r="B304" s="7">
        <v>44774</v>
      </c>
      <c r="C304" s="7" t="str">
        <f t="shared" si="16"/>
        <v>Aug</v>
      </c>
      <c r="D304" s="8" t="s">
        <v>156</v>
      </c>
      <c r="E304" s="8">
        <f>VLOOKUP(F304,Sheet2!$C$1:$F$34,4,0)</f>
        <v>32</v>
      </c>
      <c r="F304" s="8" t="s">
        <v>31</v>
      </c>
      <c r="G304" s="8">
        <f>VLOOKUP(H304,'warehouse location'!$A$1:$D$5,4,0)</f>
        <v>1</v>
      </c>
      <c r="H304" s="8" t="s">
        <v>41</v>
      </c>
      <c r="I304" s="8">
        <f>VLOOKUP(A304,Freight!$A$1:$D$57,4,0)</f>
        <v>1975</v>
      </c>
      <c r="J304" s="8">
        <f>VLOOKUP(A304,Freight!$A$1:$E$57,5,0)</f>
        <v>3</v>
      </c>
      <c r="K304" s="8" t="s">
        <v>52</v>
      </c>
      <c r="L304" s="8">
        <f>VLOOKUP(K304,Sheet1!$A$1:$B$19,2,0)</f>
        <v>10</v>
      </c>
      <c r="M304" s="8">
        <f>VLOOKUP(K304,Sheet1!$A$1:$C$19,3,0)</f>
        <v>2</v>
      </c>
      <c r="N304" s="8">
        <v>2780</v>
      </c>
      <c r="O304" s="8">
        <f t="shared" si="17"/>
        <v>27800</v>
      </c>
      <c r="P304" s="8">
        <f t="shared" si="18"/>
        <v>5560</v>
      </c>
      <c r="Q304" s="8">
        <f t="shared" si="19"/>
        <v>3585</v>
      </c>
    </row>
    <row r="305" spans="1:17" x14ac:dyDescent="0.3">
      <c r="A305" s="8" t="str">
        <f>F305&amp;H305</f>
        <v>Mayur ViharKapashera</v>
      </c>
      <c r="B305" s="7">
        <v>44805</v>
      </c>
      <c r="C305" s="7" t="str">
        <f t="shared" si="16"/>
        <v>Sep</v>
      </c>
      <c r="D305" s="8" t="s">
        <v>88</v>
      </c>
      <c r="E305" s="8">
        <f>VLOOKUP(F305,Sheet2!$C$1:$F$34,4,0)</f>
        <v>5</v>
      </c>
      <c r="F305" s="8" t="s">
        <v>13</v>
      </c>
      <c r="G305" s="8">
        <f>VLOOKUP(H305,'warehouse location'!$A$1:$D$5,4,0)</f>
        <v>3</v>
      </c>
      <c r="H305" s="8" t="s">
        <v>29</v>
      </c>
      <c r="I305" s="8">
        <f>VLOOKUP(A305,Freight!$A$1:$D$57,4,0)</f>
        <v>1968</v>
      </c>
      <c r="J305" s="8">
        <f>VLOOKUP(A305,Freight!$A$1:$E$57,5,0)</f>
        <v>4.5</v>
      </c>
      <c r="K305" s="8" t="s">
        <v>57</v>
      </c>
      <c r="L305" s="8">
        <f>VLOOKUP(K305,Sheet1!$A$1:$B$19,2,0)</f>
        <v>20</v>
      </c>
      <c r="M305" s="8">
        <f>VLOOKUP(K305,Sheet1!$A$1:$C$19,3,0)</f>
        <v>2</v>
      </c>
      <c r="N305" s="8">
        <v>2661</v>
      </c>
      <c r="O305" s="8">
        <f t="shared" si="17"/>
        <v>53220</v>
      </c>
      <c r="P305" s="8">
        <f t="shared" si="18"/>
        <v>5322</v>
      </c>
      <c r="Q305" s="8">
        <f t="shared" si="19"/>
        <v>3354</v>
      </c>
    </row>
    <row r="306" spans="1:17" x14ac:dyDescent="0.3">
      <c r="A306" s="8" t="str">
        <f>F306&amp;H306</f>
        <v>Patel NagarNand Nagri</v>
      </c>
      <c r="B306" s="7">
        <v>44652</v>
      </c>
      <c r="C306" s="7" t="str">
        <f t="shared" si="16"/>
        <v>Apr</v>
      </c>
      <c r="D306" s="8" t="s">
        <v>152</v>
      </c>
      <c r="E306" s="8">
        <f>VLOOKUP(F306,Sheet2!$C$1:$F$34,4,0)</f>
        <v>31</v>
      </c>
      <c r="F306" s="8" t="s">
        <v>10</v>
      </c>
      <c r="G306" s="8">
        <f>VLOOKUP(H306,'warehouse location'!$A$1:$D$5,4,0)</f>
        <v>1</v>
      </c>
      <c r="H306" s="8" t="s">
        <v>41</v>
      </c>
      <c r="I306" s="8">
        <f>VLOOKUP(A306,Freight!$A$1:$D$57,4,0)</f>
        <v>1851</v>
      </c>
      <c r="J306" s="8">
        <f>VLOOKUP(A306,Freight!$A$1:$E$57,5,0)</f>
        <v>4.5</v>
      </c>
      <c r="K306" s="8" t="s">
        <v>64</v>
      </c>
      <c r="L306" s="8">
        <f>VLOOKUP(K306,Sheet1!$A$1:$B$19,2,0)</f>
        <v>10</v>
      </c>
      <c r="M306" s="8">
        <f>VLOOKUP(K306,Sheet1!$A$1:$C$19,3,0)</f>
        <v>2</v>
      </c>
      <c r="N306" s="8">
        <v>2844</v>
      </c>
      <c r="O306" s="8">
        <f t="shared" si="17"/>
        <v>28440</v>
      </c>
      <c r="P306" s="8">
        <f t="shared" si="18"/>
        <v>5688</v>
      </c>
      <c r="Q306" s="8">
        <f t="shared" si="19"/>
        <v>3837</v>
      </c>
    </row>
    <row r="307" spans="1:17" x14ac:dyDescent="0.3">
      <c r="A307" s="8" t="str">
        <f>F307&amp;H307</f>
        <v>Defence ColonyNand Nagri</v>
      </c>
      <c r="B307" s="7">
        <v>44805</v>
      </c>
      <c r="C307" s="7" t="str">
        <f t="shared" si="16"/>
        <v>Sep</v>
      </c>
      <c r="D307" s="8" t="s">
        <v>140</v>
      </c>
      <c r="E307" s="8">
        <f>VLOOKUP(F307,Sheet2!$C$1:$F$34,4,0)</f>
        <v>25</v>
      </c>
      <c r="F307" s="8" t="s">
        <v>8</v>
      </c>
      <c r="G307" s="8">
        <f>VLOOKUP(H307,'warehouse location'!$A$1:$D$5,4,0)</f>
        <v>1</v>
      </c>
      <c r="H307" s="8" t="s">
        <v>41</v>
      </c>
      <c r="I307" s="8">
        <f>VLOOKUP(A307,Freight!$A$1:$D$57,4,0)</f>
        <v>1897</v>
      </c>
      <c r="J307" s="8">
        <f>VLOOKUP(A307,Freight!$A$1:$E$57,5,0)</f>
        <v>3</v>
      </c>
      <c r="K307" s="8" t="s">
        <v>55</v>
      </c>
      <c r="L307" s="8">
        <f>VLOOKUP(K307,Sheet1!$A$1:$B$19,2,0)</f>
        <v>40</v>
      </c>
      <c r="M307" s="8">
        <f>VLOOKUP(K307,Sheet1!$A$1:$C$19,3,0)</f>
        <v>5</v>
      </c>
      <c r="N307" s="8">
        <v>2510</v>
      </c>
      <c r="O307" s="8">
        <f t="shared" si="17"/>
        <v>100400</v>
      </c>
      <c r="P307" s="8">
        <f t="shared" si="18"/>
        <v>12550</v>
      </c>
      <c r="Q307" s="8">
        <f t="shared" si="19"/>
        <v>10653</v>
      </c>
    </row>
    <row r="308" spans="1:17" x14ac:dyDescent="0.3">
      <c r="A308" s="8" t="str">
        <f>F308&amp;H308</f>
        <v>Defence ColonyShastri Nagar</v>
      </c>
      <c r="B308" s="7">
        <v>44682</v>
      </c>
      <c r="C308" s="7" t="str">
        <f t="shared" si="16"/>
        <v>May</v>
      </c>
      <c r="D308" s="8" t="s">
        <v>138</v>
      </c>
      <c r="E308" s="8">
        <f>VLOOKUP(F308,Sheet2!$C$1:$F$34,4,0)</f>
        <v>25</v>
      </c>
      <c r="F308" s="8" t="s">
        <v>8</v>
      </c>
      <c r="G308" s="8">
        <f>VLOOKUP(H308,'warehouse location'!$A$1:$D$5,4,0)</f>
        <v>4</v>
      </c>
      <c r="H308" s="8" t="s">
        <v>36</v>
      </c>
      <c r="I308" s="8">
        <f>VLOOKUP(A308,Freight!$A$1:$D$57,4,0)</f>
        <v>1669</v>
      </c>
      <c r="J308" s="8">
        <f>VLOOKUP(A308,Freight!$A$1:$E$57,5,0)</f>
        <v>4.5</v>
      </c>
      <c r="K308" s="8" t="s">
        <v>58</v>
      </c>
      <c r="L308" s="8">
        <f>VLOOKUP(K308,Sheet1!$A$1:$B$19,2,0)</f>
        <v>10</v>
      </c>
      <c r="M308" s="8">
        <f>VLOOKUP(K308,Sheet1!$A$1:$C$19,3,0)</f>
        <v>2</v>
      </c>
      <c r="N308" s="8">
        <v>2855</v>
      </c>
      <c r="O308" s="8">
        <f t="shared" si="17"/>
        <v>28550</v>
      </c>
      <c r="P308" s="8">
        <f t="shared" si="18"/>
        <v>5710</v>
      </c>
      <c r="Q308" s="8">
        <f t="shared" si="19"/>
        <v>4041</v>
      </c>
    </row>
    <row r="309" spans="1:17" x14ac:dyDescent="0.3">
      <c r="A309" s="8" t="str">
        <f>F309&amp;H309</f>
        <v>Gandhi NagarDaryaganj</v>
      </c>
      <c r="B309" s="7">
        <v>44743</v>
      </c>
      <c r="C309" s="7" t="str">
        <f t="shared" si="16"/>
        <v>Jul</v>
      </c>
      <c r="D309" s="8" t="s">
        <v>85</v>
      </c>
      <c r="E309" s="8">
        <f>VLOOKUP(F309,Sheet2!$C$1:$F$34,4,0)</f>
        <v>4</v>
      </c>
      <c r="F309" s="8" t="s">
        <v>1</v>
      </c>
      <c r="G309" s="8">
        <f>VLOOKUP(H309,'warehouse location'!$A$1:$D$5,4,0)</f>
        <v>2</v>
      </c>
      <c r="H309" s="8" t="s">
        <v>34</v>
      </c>
      <c r="I309" s="8">
        <f>VLOOKUP(A309,Freight!$A$1:$D$57,4,0)</f>
        <v>1958</v>
      </c>
      <c r="J309" s="8">
        <f>VLOOKUP(A309,Freight!$A$1:$E$57,5,0)</f>
        <v>1.5</v>
      </c>
      <c r="K309" s="8" t="s">
        <v>68</v>
      </c>
      <c r="L309" s="8">
        <f>VLOOKUP(K309,Sheet1!$A$1:$B$19,2,0)</f>
        <v>10</v>
      </c>
      <c r="M309" s="8">
        <f>VLOOKUP(K309,Sheet1!$A$1:$C$19,3,0)</f>
        <v>2</v>
      </c>
      <c r="N309" s="8">
        <v>2804</v>
      </c>
      <c r="O309" s="8">
        <f t="shared" si="17"/>
        <v>28040</v>
      </c>
      <c r="P309" s="8">
        <f t="shared" si="18"/>
        <v>5608</v>
      </c>
      <c r="Q309" s="8">
        <f t="shared" si="19"/>
        <v>3650</v>
      </c>
    </row>
    <row r="310" spans="1:17" x14ac:dyDescent="0.3">
      <c r="A310" s="8" t="str">
        <f>F310&amp;H310</f>
        <v>ShahdaraDaryaganj</v>
      </c>
      <c r="B310" s="7">
        <v>44866</v>
      </c>
      <c r="C310" s="7" t="str">
        <f t="shared" si="16"/>
        <v>Nov</v>
      </c>
      <c r="D310" s="8" t="s">
        <v>122</v>
      </c>
      <c r="E310" s="8">
        <f>VLOOKUP(F310,Sheet2!$C$1:$F$34,4,0)</f>
        <v>20</v>
      </c>
      <c r="F310" s="8" t="s">
        <v>23</v>
      </c>
      <c r="G310" s="8">
        <f>VLOOKUP(H310,'warehouse location'!$A$1:$D$5,4,0)</f>
        <v>2</v>
      </c>
      <c r="H310" s="8" t="s">
        <v>34</v>
      </c>
      <c r="I310" s="8">
        <f>VLOOKUP(A310,Freight!$A$1:$D$57,4,0)</f>
        <v>1924</v>
      </c>
      <c r="J310" s="8">
        <f>VLOOKUP(A310,Freight!$A$1:$E$57,5,0)</f>
        <v>3</v>
      </c>
      <c r="K310" s="8" t="s">
        <v>54</v>
      </c>
      <c r="L310" s="8">
        <f>VLOOKUP(K310,Sheet1!$A$1:$B$19,2,0)</f>
        <v>50</v>
      </c>
      <c r="M310" s="8">
        <f>VLOOKUP(K310,Sheet1!$A$1:$C$19,3,0)</f>
        <v>10</v>
      </c>
      <c r="N310" s="8">
        <v>2662</v>
      </c>
      <c r="O310" s="8">
        <f t="shared" si="17"/>
        <v>133100</v>
      </c>
      <c r="P310" s="8">
        <f t="shared" si="18"/>
        <v>26620</v>
      </c>
      <c r="Q310" s="8">
        <f t="shared" si="19"/>
        <v>24696</v>
      </c>
    </row>
    <row r="311" spans="1:17" x14ac:dyDescent="0.3">
      <c r="A311" s="8" t="str">
        <f>F311&amp;H311</f>
        <v>KanjhawalaShastri Nagar</v>
      </c>
      <c r="B311" s="7">
        <v>44866</v>
      </c>
      <c r="C311" s="7" t="str">
        <f t="shared" si="16"/>
        <v>Nov</v>
      </c>
      <c r="D311" s="8" t="s">
        <v>112</v>
      </c>
      <c r="E311" s="8">
        <f>VLOOKUP(F311,Sheet2!$C$1:$F$34,4,0)</f>
        <v>16</v>
      </c>
      <c r="F311" s="8" t="s">
        <v>5</v>
      </c>
      <c r="G311" s="8">
        <f>VLOOKUP(H311,'warehouse location'!$A$1:$D$5,4,0)</f>
        <v>4</v>
      </c>
      <c r="H311" s="8" t="s">
        <v>36</v>
      </c>
      <c r="I311" s="8">
        <f>VLOOKUP(A311,Freight!$A$1:$D$57,4,0)</f>
        <v>1796</v>
      </c>
      <c r="J311" s="8">
        <f>VLOOKUP(A311,Freight!$A$1:$E$57,5,0)</f>
        <v>3</v>
      </c>
      <c r="K311" s="8" t="s">
        <v>67</v>
      </c>
      <c r="L311" s="8">
        <f>VLOOKUP(K311,Sheet1!$A$1:$B$19,2,0)</f>
        <v>10</v>
      </c>
      <c r="M311" s="8">
        <f>VLOOKUP(K311,Sheet1!$A$1:$C$19,3,0)</f>
        <v>2</v>
      </c>
      <c r="N311" s="8">
        <v>2791</v>
      </c>
      <c r="O311" s="8">
        <f t="shared" si="17"/>
        <v>27910</v>
      </c>
      <c r="P311" s="8">
        <f t="shared" si="18"/>
        <v>5582</v>
      </c>
      <c r="Q311" s="8">
        <f t="shared" si="19"/>
        <v>3786</v>
      </c>
    </row>
    <row r="312" spans="1:17" x14ac:dyDescent="0.3">
      <c r="A312" s="8" t="str">
        <f>F312&amp;H312</f>
        <v>NajafgarhDaryaganj</v>
      </c>
      <c r="B312" s="7">
        <v>44743</v>
      </c>
      <c r="C312" s="7" t="str">
        <f t="shared" si="16"/>
        <v>Jul</v>
      </c>
      <c r="D312" s="8" t="s">
        <v>149</v>
      </c>
      <c r="E312" s="8">
        <f>VLOOKUP(F312,Sheet2!$C$1:$F$34,4,0)</f>
        <v>30</v>
      </c>
      <c r="F312" s="8" t="s">
        <v>30</v>
      </c>
      <c r="G312" s="8">
        <f>VLOOKUP(H312,'warehouse location'!$A$1:$D$5,4,0)</f>
        <v>2</v>
      </c>
      <c r="H312" s="8" t="s">
        <v>34</v>
      </c>
      <c r="I312" s="8">
        <f>VLOOKUP(A312,Freight!$A$1:$D$57,4,0)</f>
        <v>1899</v>
      </c>
      <c r="J312" s="8">
        <f>VLOOKUP(A312,Freight!$A$1:$E$57,5,0)</f>
        <v>3</v>
      </c>
      <c r="K312" s="8" t="s">
        <v>67</v>
      </c>
      <c r="L312" s="8">
        <f>VLOOKUP(K312,Sheet1!$A$1:$B$19,2,0)</f>
        <v>10</v>
      </c>
      <c r="M312" s="8">
        <f>VLOOKUP(K312,Sheet1!$A$1:$C$19,3,0)</f>
        <v>2</v>
      </c>
      <c r="N312" s="8">
        <v>2782</v>
      </c>
      <c r="O312" s="8">
        <f t="shared" si="17"/>
        <v>27820</v>
      </c>
      <c r="P312" s="8">
        <f t="shared" si="18"/>
        <v>5564</v>
      </c>
      <c r="Q312" s="8">
        <f t="shared" si="19"/>
        <v>3665</v>
      </c>
    </row>
    <row r="313" spans="1:17" x14ac:dyDescent="0.3">
      <c r="A313" s="8" t="str">
        <f>F313&amp;H313</f>
        <v>KotwaliDaryaganj</v>
      </c>
      <c r="B313" s="7">
        <v>44593</v>
      </c>
      <c r="C313" s="7" t="str">
        <f t="shared" si="16"/>
        <v>Feb</v>
      </c>
      <c r="D313" s="8" t="s">
        <v>84</v>
      </c>
      <c r="E313" s="8">
        <f>VLOOKUP(F313,Sheet2!$C$1:$F$34,4,0)</f>
        <v>3</v>
      </c>
      <c r="F313" s="8" t="s">
        <v>12</v>
      </c>
      <c r="G313" s="8">
        <f>VLOOKUP(H313,'warehouse location'!$A$1:$D$5,4,0)</f>
        <v>2</v>
      </c>
      <c r="H313" s="8" t="s">
        <v>34</v>
      </c>
      <c r="I313" s="8">
        <f>VLOOKUP(A313,Freight!$A$1:$D$57,4,0)</f>
        <v>1770</v>
      </c>
      <c r="J313" s="8">
        <f>VLOOKUP(A313,Freight!$A$1:$E$57,5,0)</f>
        <v>1.5</v>
      </c>
      <c r="K313" s="8" t="s">
        <v>54</v>
      </c>
      <c r="L313" s="8">
        <f>VLOOKUP(K313,Sheet1!$A$1:$B$19,2,0)</f>
        <v>50</v>
      </c>
      <c r="M313" s="8">
        <f>VLOOKUP(K313,Sheet1!$A$1:$C$19,3,0)</f>
        <v>10</v>
      </c>
      <c r="N313" s="8">
        <v>2938</v>
      </c>
      <c r="O313" s="8">
        <f t="shared" si="17"/>
        <v>146900</v>
      </c>
      <c r="P313" s="8">
        <f t="shared" si="18"/>
        <v>29380</v>
      </c>
      <c r="Q313" s="8">
        <f t="shared" si="19"/>
        <v>27610</v>
      </c>
    </row>
    <row r="314" spans="1:17" x14ac:dyDescent="0.3">
      <c r="A314" s="8" t="str">
        <f>F314&amp;H314</f>
        <v>NarelaShastri Nagar</v>
      </c>
      <c r="B314" s="7">
        <v>44805</v>
      </c>
      <c r="C314" s="7" t="str">
        <f t="shared" si="16"/>
        <v>Sep</v>
      </c>
      <c r="D314" s="8" t="s">
        <v>104</v>
      </c>
      <c r="E314" s="8">
        <f>VLOOKUP(F314,Sheet2!$C$1:$F$34,4,0)</f>
        <v>12</v>
      </c>
      <c r="F314" s="8" t="s">
        <v>18</v>
      </c>
      <c r="G314" s="8">
        <f>VLOOKUP(H314,'warehouse location'!$A$1:$D$5,4,0)</f>
        <v>4</v>
      </c>
      <c r="H314" s="8" t="s">
        <v>36</v>
      </c>
      <c r="I314" s="8">
        <f>VLOOKUP(A314,Freight!$A$1:$D$57,4,0)</f>
        <v>1981</v>
      </c>
      <c r="J314" s="8">
        <f>VLOOKUP(A314,Freight!$A$1:$E$57,5,0)</f>
        <v>1.5</v>
      </c>
      <c r="K314" s="8" t="s">
        <v>63</v>
      </c>
      <c r="L314" s="8">
        <f>VLOOKUP(K314,Sheet1!$A$1:$B$19,2,0)</f>
        <v>10</v>
      </c>
      <c r="M314" s="8">
        <f>VLOOKUP(K314,Sheet1!$A$1:$C$19,3,0)</f>
        <v>2</v>
      </c>
      <c r="N314" s="8">
        <v>2663</v>
      </c>
      <c r="O314" s="8">
        <f t="shared" si="17"/>
        <v>26630</v>
      </c>
      <c r="P314" s="8">
        <f t="shared" si="18"/>
        <v>5326</v>
      </c>
      <c r="Q314" s="8">
        <f t="shared" si="19"/>
        <v>3345</v>
      </c>
    </row>
    <row r="315" spans="1:17" x14ac:dyDescent="0.3">
      <c r="A315" s="8" t="str">
        <f>F315&amp;H315</f>
        <v>NajafgarhDaryaganj</v>
      </c>
      <c r="B315" s="7">
        <v>44743</v>
      </c>
      <c r="C315" s="7" t="str">
        <f t="shared" si="16"/>
        <v>Jul</v>
      </c>
      <c r="D315" s="8" t="s">
        <v>151</v>
      </c>
      <c r="E315" s="8">
        <f>VLOOKUP(F315,Sheet2!$C$1:$F$34,4,0)</f>
        <v>30</v>
      </c>
      <c r="F315" s="8" t="s">
        <v>30</v>
      </c>
      <c r="G315" s="8">
        <f>VLOOKUP(H315,'warehouse location'!$A$1:$D$5,4,0)</f>
        <v>2</v>
      </c>
      <c r="H315" s="8" t="s">
        <v>34</v>
      </c>
      <c r="I315" s="8">
        <f>VLOOKUP(A315,Freight!$A$1:$D$57,4,0)</f>
        <v>1899</v>
      </c>
      <c r="J315" s="8">
        <f>VLOOKUP(A315,Freight!$A$1:$E$57,5,0)</f>
        <v>3</v>
      </c>
      <c r="K315" s="8" t="s">
        <v>60</v>
      </c>
      <c r="L315" s="8">
        <f>VLOOKUP(K315,Sheet1!$A$1:$B$19,2,0)</f>
        <v>50</v>
      </c>
      <c r="M315" s="8">
        <f>VLOOKUP(K315,Sheet1!$A$1:$C$19,3,0)</f>
        <v>10</v>
      </c>
      <c r="N315" s="8">
        <v>2759</v>
      </c>
      <c r="O315" s="8">
        <f t="shared" si="17"/>
        <v>137950</v>
      </c>
      <c r="P315" s="8">
        <f t="shared" si="18"/>
        <v>27590</v>
      </c>
      <c r="Q315" s="8">
        <f t="shared" si="19"/>
        <v>25691</v>
      </c>
    </row>
    <row r="316" spans="1:17" x14ac:dyDescent="0.3">
      <c r="A316" s="8" t="str">
        <f>F316&amp;H316</f>
        <v>NajafgarhDaryaganj</v>
      </c>
      <c r="B316" s="7">
        <v>44652</v>
      </c>
      <c r="C316" s="7" t="str">
        <f t="shared" si="16"/>
        <v>Apr</v>
      </c>
      <c r="D316" s="8" t="s">
        <v>151</v>
      </c>
      <c r="E316" s="8">
        <f>VLOOKUP(F316,Sheet2!$C$1:$F$34,4,0)</f>
        <v>30</v>
      </c>
      <c r="F316" s="8" t="s">
        <v>30</v>
      </c>
      <c r="G316" s="8">
        <f>VLOOKUP(H316,'warehouse location'!$A$1:$D$5,4,0)</f>
        <v>2</v>
      </c>
      <c r="H316" s="8" t="s">
        <v>34</v>
      </c>
      <c r="I316" s="8">
        <f>VLOOKUP(A316,Freight!$A$1:$D$57,4,0)</f>
        <v>1899</v>
      </c>
      <c r="J316" s="8">
        <f>VLOOKUP(A316,Freight!$A$1:$E$57,5,0)</f>
        <v>3</v>
      </c>
      <c r="K316" s="8" t="s">
        <v>58</v>
      </c>
      <c r="L316" s="8">
        <f>VLOOKUP(K316,Sheet1!$A$1:$B$19,2,0)</f>
        <v>10</v>
      </c>
      <c r="M316" s="8">
        <f>VLOOKUP(K316,Sheet1!$A$1:$C$19,3,0)</f>
        <v>2</v>
      </c>
      <c r="N316" s="8">
        <v>2998</v>
      </c>
      <c r="O316" s="8">
        <f t="shared" si="17"/>
        <v>29980</v>
      </c>
      <c r="P316" s="8">
        <f t="shared" si="18"/>
        <v>5996</v>
      </c>
      <c r="Q316" s="8">
        <f t="shared" si="19"/>
        <v>4097</v>
      </c>
    </row>
    <row r="317" spans="1:17" x14ac:dyDescent="0.3">
      <c r="A317" s="8" t="str">
        <f>F317&amp;H317</f>
        <v>Punjabi BaghKapashera</v>
      </c>
      <c r="B317" s="7">
        <v>44562</v>
      </c>
      <c r="C317" s="7" t="str">
        <f t="shared" si="16"/>
        <v>Jan</v>
      </c>
      <c r="D317" s="8" t="s">
        <v>157</v>
      </c>
      <c r="E317" s="8">
        <f>VLOOKUP(F317,Sheet2!$C$1:$F$34,4,0)</f>
        <v>32</v>
      </c>
      <c r="F317" s="8" t="s">
        <v>31</v>
      </c>
      <c r="G317" s="8">
        <f>VLOOKUP(H317,'warehouse location'!$A$1:$D$5,4,0)</f>
        <v>3</v>
      </c>
      <c r="H317" s="8" t="s">
        <v>29</v>
      </c>
      <c r="I317" s="8">
        <f>VLOOKUP(A317,Freight!$A$1:$D$57,4,0)</f>
        <v>1816</v>
      </c>
      <c r="J317" s="8">
        <f>VLOOKUP(A317,Freight!$A$1:$E$57,5,0)</f>
        <v>4.5</v>
      </c>
      <c r="K317" s="8" t="s">
        <v>51</v>
      </c>
      <c r="L317" s="8">
        <f>VLOOKUP(K317,Sheet1!$A$1:$B$19,2,0)</f>
        <v>10</v>
      </c>
      <c r="M317" s="8">
        <f>VLOOKUP(K317,Sheet1!$A$1:$C$19,3,0)</f>
        <v>2</v>
      </c>
      <c r="N317" s="8">
        <v>2802</v>
      </c>
      <c r="O317" s="8">
        <f t="shared" si="17"/>
        <v>28020</v>
      </c>
      <c r="P317" s="8">
        <f t="shared" si="18"/>
        <v>5604</v>
      </c>
      <c r="Q317" s="8">
        <f t="shared" si="19"/>
        <v>3788</v>
      </c>
    </row>
    <row r="318" spans="1:17" x14ac:dyDescent="0.3">
      <c r="A318" s="8" t="str">
        <f>F318&amp;H318</f>
        <v>Patel NagarDaryaganj</v>
      </c>
      <c r="B318" s="7">
        <v>44593</v>
      </c>
      <c r="C318" s="7" t="str">
        <f t="shared" si="16"/>
        <v>Feb</v>
      </c>
      <c r="D318" s="8" t="s">
        <v>155</v>
      </c>
      <c r="E318" s="8">
        <f>VLOOKUP(F318,Sheet2!$C$1:$F$34,4,0)</f>
        <v>31</v>
      </c>
      <c r="F318" s="8" t="s">
        <v>10</v>
      </c>
      <c r="G318" s="8">
        <f>VLOOKUP(H318,'warehouse location'!$A$1:$D$5,4,0)</f>
        <v>2</v>
      </c>
      <c r="H318" s="8" t="s">
        <v>34</v>
      </c>
      <c r="I318" s="8">
        <f>VLOOKUP(A318,Freight!$A$1:$D$57,4,0)</f>
        <v>1789</v>
      </c>
      <c r="J318" s="8">
        <f>VLOOKUP(A318,Freight!$A$1:$E$57,5,0)</f>
        <v>1.5</v>
      </c>
      <c r="K318" s="8" t="s">
        <v>63</v>
      </c>
      <c r="L318" s="8">
        <f>VLOOKUP(K318,Sheet1!$A$1:$B$19,2,0)</f>
        <v>10</v>
      </c>
      <c r="M318" s="8">
        <f>VLOOKUP(K318,Sheet1!$A$1:$C$19,3,0)</f>
        <v>2</v>
      </c>
      <c r="N318" s="8">
        <v>2654</v>
      </c>
      <c r="O318" s="8">
        <f t="shared" si="17"/>
        <v>26540</v>
      </c>
      <c r="P318" s="8">
        <f t="shared" si="18"/>
        <v>5308</v>
      </c>
      <c r="Q318" s="8">
        <f t="shared" si="19"/>
        <v>3519</v>
      </c>
    </row>
    <row r="319" spans="1:17" x14ac:dyDescent="0.3">
      <c r="A319" s="8" t="str">
        <f>F319&amp;H319</f>
        <v>KanjhawalaShastri Nagar</v>
      </c>
      <c r="B319" s="7">
        <v>44713</v>
      </c>
      <c r="C319" s="7" t="str">
        <f t="shared" si="16"/>
        <v>Jun</v>
      </c>
      <c r="D319" s="8" t="s">
        <v>112</v>
      </c>
      <c r="E319" s="8">
        <f>VLOOKUP(F319,Sheet2!$C$1:$F$34,4,0)</f>
        <v>16</v>
      </c>
      <c r="F319" s="8" t="s">
        <v>5</v>
      </c>
      <c r="G319" s="8">
        <f>VLOOKUP(H319,'warehouse location'!$A$1:$D$5,4,0)</f>
        <v>4</v>
      </c>
      <c r="H319" s="8" t="s">
        <v>36</v>
      </c>
      <c r="I319" s="8">
        <f>VLOOKUP(A319,Freight!$A$1:$D$57,4,0)</f>
        <v>1796</v>
      </c>
      <c r="J319" s="8">
        <f>VLOOKUP(A319,Freight!$A$1:$E$57,5,0)</f>
        <v>3</v>
      </c>
      <c r="K319" s="8" t="s">
        <v>59</v>
      </c>
      <c r="L319" s="8">
        <f>VLOOKUP(K319,Sheet1!$A$1:$B$19,2,0)</f>
        <v>10</v>
      </c>
      <c r="M319" s="8">
        <f>VLOOKUP(K319,Sheet1!$A$1:$C$19,3,0)</f>
        <v>2</v>
      </c>
      <c r="N319" s="8">
        <v>2639</v>
      </c>
      <c r="O319" s="8">
        <f t="shared" si="17"/>
        <v>26390</v>
      </c>
      <c r="P319" s="8">
        <f t="shared" si="18"/>
        <v>5278</v>
      </c>
      <c r="Q319" s="8">
        <f t="shared" si="19"/>
        <v>3482</v>
      </c>
    </row>
    <row r="320" spans="1:17" x14ac:dyDescent="0.3">
      <c r="A320" s="8" t="str">
        <f>F320&amp;H320</f>
        <v>Patel NagarNand Nagri</v>
      </c>
      <c r="B320" s="7">
        <v>44621</v>
      </c>
      <c r="C320" s="7" t="str">
        <f t="shared" si="16"/>
        <v>Mar</v>
      </c>
      <c r="D320" s="8" t="s">
        <v>152</v>
      </c>
      <c r="E320" s="8">
        <f>VLOOKUP(F320,Sheet2!$C$1:$F$34,4,0)</f>
        <v>31</v>
      </c>
      <c r="F320" s="8" t="s">
        <v>10</v>
      </c>
      <c r="G320" s="8">
        <f>VLOOKUP(H320,'warehouse location'!$A$1:$D$5,4,0)</f>
        <v>1</v>
      </c>
      <c r="H320" s="8" t="s">
        <v>41</v>
      </c>
      <c r="I320" s="8">
        <f>VLOOKUP(A320,Freight!$A$1:$D$57,4,0)</f>
        <v>1851</v>
      </c>
      <c r="J320" s="8">
        <f>VLOOKUP(A320,Freight!$A$1:$E$57,5,0)</f>
        <v>4.5</v>
      </c>
      <c r="K320" s="8" t="s">
        <v>52</v>
      </c>
      <c r="L320" s="8">
        <f>VLOOKUP(K320,Sheet1!$A$1:$B$19,2,0)</f>
        <v>10</v>
      </c>
      <c r="M320" s="8">
        <f>VLOOKUP(K320,Sheet1!$A$1:$C$19,3,0)</f>
        <v>2</v>
      </c>
      <c r="N320" s="8">
        <v>2542</v>
      </c>
      <c r="O320" s="8">
        <f t="shared" si="17"/>
        <v>25420</v>
      </c>
      <c r="P320" s="8">
        <f t="shared" si="18"/>
        <v>5084</v>
      </c>
      <c r="Q320" s="8">
        <f t="shared" si="19"/>
        <v>3233</v>
      </c>
    </row>
    <row r="321" spans="1:17" x14ac:dyDescent="0.3">
      <c r="A321" s="8" t="str">
        <f>F321&amp;H321</f>
        <v>Gandhi NagarDaryaganj</v>
      </c>
      <c r="B321" s="7">
        <v>44652</v>
      </c>
      <c r="C321" s="7" t="str">
        <f t="shared" si="16"/>
        <v>Apr</v>
      </c>
      <c r="D321" s="8" t="s">
        <v>87</v>
      </c>
      <c r="E321" s="8">
        <f>VLOOKUP(F321,Sheet2!$C$1:$F$34,4,0)</f>
        <v>4</v>
      </c>
      <c r="F321" s="8" t="s">
        <v>1</v>
      </c>
      <c r="G321" s="8">
        <f>VLOOKUP(H321,'warehouse location'!$A$1:$D$5,4,0)</f>
        <v>2</v>
      </c>
      <c r="H321" s="8" t="s">
        <v>34</v>
      </c>
      <c r="I321" s="8">
        <f>VLOOKUP(A321,Freight!$A$1:$D$57,4,0)</f>
        <v>1958</v>
      </c>
      <c r="J321" s="8">
        <f>VLOOKUP(A321,Freight!$A$1:$E$57,5,0)</f>
        <v>1.5</v>
      </c>
      <c r="K321" s="8" t="s">
        <v>61</v>
      </c>
      <c r="L321" s="8">
        <f>VLOOKUP(K321,Sheet1!$A$1:$B$19,2,0)</f>
        <v>10</v>
      </c>
      <c r="M321" s="8">
        <f>VLOOKUP(K321,Sheet1!$A$1:$C$19,3,0)</f>
        <v>2</v>
      </c>
      <c r="N321" s="8">
        <v>2687</v>
      </c>
      <c r="O321" s="8">
        <f t="shared" si="17"/>
        <v>26870</v>
      </c>
      <c r="P321" s="8">
        <f t="shared" si="18"/>
        <v>5374</v>
      </c>
      <c r="Q321" s="8">
        <f t="shared" si="19"/>
        <v>3416</v>
      </c>
    </row>
    <row r="322" spans="1:17" x14ac:dyDescent="0.3">
      <c r="A322" s="8" t="str">
        <f>F322&amp;H322</f>
        <v>Patel NagarNand Nagri</v>
      </c>
      <c r="B322" s="7">
        <v>44562</v>
      </c>
      <c r="C322" s="7" t="str">
        <f t="shared" si="16"/>
        <v>Jan</v>
      </c>
      <c r="D322" s="8" t="s">
        <v>152</v>
      </c>
      <c r="E322" s="8">
        <f>VLOOKUP(F322,Sheet2!$C$1:$F$34,4,0)</f>
        <v>31</v>
      </c>
      <c r="F322" s="8" t="s">
        <v>10</v>
      </c>
      <c r="G322" s="8">
        <f>VLOOKUP(H322,'warehouse location'!$A$1:$D$5,4,0)</f>
        <v>1</v>
      </c>
      <c r="H322" s="8" t="s">
        <v>41</v>
      </c>
      <c r="I322" s="8">
        <f>VLOOKUP(A322,Freight!$A$1:$D$57,4,0)</f>
        <v>1851</v>
      </c>
      <c r="J322" s="8">
        <f>VLOOKUP(A322,Freight!$A$1:$E$57,5,0)</f>
        <v>4.5</v>
      </c>
      <c r="K322" s="8" t="s">
        <v>52</v>
      </c>
      <c r="L322" s="8">
        <f>VLOOKUP(K322,Sheet1!$A$1:$B$19,2,0)</f>
        <v>10</v>
      </c>
      <c r="M322" s="8">
        <f>VLOOKUP(K322,Sheet1!$A$1:$C$19,3,0)</f>
        <v>2</v>
      </c>
      <c r="N322" s="8">
        <v>2955</v>
      </c>
      <c r="O322" s="8">
        <f t="shared" si="17"/>
        <v>29550</v>
      </c>
      <c r="P322" s="8">
        <f t="shared" si="18"/>
        <v>5910</v>
      </c>
      <c r="Q322" s="8">
        <f t="shared" si="19"/>
        <v>4059</v>
      </c>
    </row>
    <row r="323" spans="1:17" x14ac:dyDescent="0.3">
      <c r="A323" s="8" t="str">
        <f>F323&amp;H323</f>
        <v>Civil LinesNand Nagri</v>
      </c>
      <c r="B323" s="7">
        <v>44593</v>
      </c>
      <c r="C323" s="7" t="str">
        <f t="shared" ref="C323:C386" si="20">TEXT(B323,"mmm")</f>
        <v>Feb</v>
      </c>
      <c r="D323" s="8" t="s">
        <v>80</v>
      </c>
      <c r="E323" s="8">
        <f>VLOOKUP(F323,Sheet2!$C$1:$F$34,4,0)</f>
        <v>1</v>
      </c>
      <c r="F323" s="8" t="s">
        <v>0</v>
      </c>
      <c r="G323" s="8">
        <f>VLOOKUP(H323,'warehouse location'!$A$1:$D$5,4,0)</f>
        <v>1</v>
      </c>
      <c r="H323" s="8" t="s">
        <v>41</v>
      </c>
      <c r="I323" s="8">
        <f>VLOOKUP(A323,Freight!$A$1:$D$57,4,0)</f>
        <v>1927</v>
      </c>
      <c r="J323" s="8">
        <f>VLOOKUP(A323,Freight!$A$1:$E$57,5,0)</f>
        <v>1.5</v>
      </c>
      <c r="K323" s="8" t="s">
        <v>61</v>
      </c>
      <c r="L323" s="8">
        <f>VLOOKUP(K323,Sheet1!$A$1:$B$19,2,0)</f>
        <v>10</v>
      </c>
      <c r="M323" s="8">
        <f>VLOOKUP(K323,Sheet1!$A$1:$C$19,3,0)</f>
        <v>2</v>
      </c>
      <c r="N323" s="8">
        <v>2537</v>
      </c>
      <c r="O323" s="8">
        <f t="shared" ref="O323:O386" si="21">N323*L323</f>
        <v>25370</v>
      </c>
      <c r="P323" s="8">
        <f t="shared" ref="P323:P386" si="22">N323*M323</f>
        <v>5074</v>
      </c>
      <c r="Q323" s="8">
        <f t="shared" ref="Q323:Q386" si="23">P323-I323</f>
        <v>3147</v>
      </c>
    </row>
    <row r="324" spans="1:17" x14ac:dyDescent="0.3">
      <c r="A324" s="8" t="str">
        <f>F324&amp;H324</f>
        <v>KalkajiNand Nagri</v>
      </c>
      <c r="B324" s="7">
        <v>44866</v>
      </c>
      <c r="C324" s="7" t="str">
        <f t="shared" si="20"/>
        <v>Nov</v>
      </c>
      <c r="D324" s="8" t="s">
        <v>142</v>
      </c>
      <c r="E324" s="8">
        <f>VLOOKUP(F324,Sheet2!$C$1:$F$34,4,0)</f>
        <v>26</v>
      </c>
      <c r="F324" s="8" t="s">
        <v>27</v>
      </c>
      <c r="G324" s="8">
        <f>VLOOKUP(H324,'warehouse location'!$A$1:$D$5,4,0)</f>
        <v>1</v>
      </c>
      <c r="H324" s="8" t="s">
        <v>41</v>
      </c>
      <c r="I324" s="8">
        <f>VLOOKUP(A324,Freight!$A$1:$D$57,4,0)</f>
        <v>1570</v>
      </c>
      <c r="J324" s="8">
        <f>VLOOKUP(A324,Freight!$A$1:$E$57,5,0)</f>
        <v>4.5</v>
      </c>
      <c r="K324" s="8" t="s">
        <v>57</v>
      </c>
      <c r="L324" s="8">
        <f>VLOOKUP(K324,Sheet1!$A$1:$B$19,2,0)</f>
        <v>20</v>
      </c>
      <c r="M324" s="8">
        <f>VLOOKUP(K324,Sheet1!$A$1:$C$19,3,0)</f>
        <v>2</v>
      </c>
      <c r="N324" s="8">
        <v>2718</v>
      </c>
      <c r="O324" s="8">
        <f t="shared" si="21"/>
        <v>54360</v>
      </c>
      <c r="P324" s="8">
        <f t="shared" si="22"/>
        <v>5436</v>
      </c>
      <c r="Q324" s="8">
        <f t="shared" si="23"/>
        <v>3866</v>
      </c>
    </row>
    <row r="325" spans="1:17" x14ac:dyDescent="0.3">
      <c r="A325" s="8" t="str">
        <f>F325&amp;H325</f>
        <v>RohiniDaryaganj</v>
      </c>
      <c r="B325" s="7">
        <v>44866</v>
      </c>
      <c r="C325" s="7" t="str">
        <f t="shared" si="20"/>
        <v>Nov</v>
      </c>
      <c r="D325" s="8" t="s">
        <v>115</v>
      </c>
      <c r="E325" s="8">
        <f>VLOOKUP(F325,Sheet2!$C$1:$F$34,4,0)</f>
        <v>17</v>
      </c>
      <c r="F325" s="8" t="s">
        <v>21</v>
      </c>
      <c r="G325" s="8">
        <f>VLOOKUP(H325,'warehouse location'!$A$1:$D$5,4,0)</f>
        <v>2</v>
      </c>
      <c r="H325" s="8" t="s">
        <v>34</v>
      </c>
      <c r="I325" s="8">
        <f>VLOOKUP(A325,Freight!$A$1:$D$57,4,0)</f>
        <v>1655</v>
      </c>
      <c r="J325" s="8">
        <f>VLOOKUP(A325,Freight!$A$1:$E$57,5,0)</f>
        <v>3</v>
      </c>
      <c r="K325" s="8" t="s">
        <v>61</v>
      </c>
      <c r="L325" s="8">
        <f>VLOOKUP(K325,Sheet1!$A$1:$B$19,2,0)</f>
        <v>10</v>
      </c>
      <c r="M325" s="8">
        <f>VLOOKUP(K325,Sheet1!$A$1:$C$19,3,0)</f>
        <v>2</v>
      </c>
      <c r="N325" s="8">
        <v>2546</v>
      </c>
      <c r="O325" s="8">
        <f t="shared" si="21"/>
        <v>25460</v>
      </c>
      <c r="P325" s="8">
        <f t="shared" si="22"/>
        <v>5092</v>
      </c>
      <c r="Q325" s="8">
        <f t="shared" si="23"/>
        <v>3437</v>
      </c>
    </row>
    <row r="326" spans="1:17" x14ac:dyDescent="0.3">
      <c r="A326" s="8" t="str">
        <f>F326&amp;H326</f>
        <v>KanjhawalaShastri Nagar</v>
      </c>
      <c r="B326" s="7">
        <v>44621</v>
      </c>
      <c r="C326" s="7" t="str">
        <f t="shared" si="20"/>
        <v>Mar</v>
      </c>
      <c r="D326" s="8" t="s">
        <v>111</v>
      </c>
      <c r="E326" s="8">
        <f>VLOOKUP(F326,Sheet2!$C$1:$F$34,4,0)</f>
        <v>16</v>
      </c>
      <c r="F326" s="8" t="s">
        <v>5</v>
      </c>
      <c r="G326" s="8">
        <f>VLOOKUP(H326,'warehouse location'!$A$1:$D$5,4,0)</f>
        <v>4</v>
      </c>
      <c r="H326" s="8" t="s">
        <v>36</v>
      </c>
      <c r="I326" s="8">
        <f>VLOOKUP(A326,Freight!$A$1:$D$57,4,0)</f>
        <v>1796</v>
      </c>
      <c r="J326" s="8">
        <f>VLOOKUP(A326,Freight!$A$1:$E$57,5,0)</f>
        <v>3</v>
      </c>
      <c r="K326" s="8" t="s">
        <v>60</v>
      </c>
      <c r="L326" s="8">
        <f>VLOOKUP(K326,Sheet1!$A$1:$B$19,2,0)</f>
        <v>50</v>
      </c>
      <c r="M326" s="8">
        <f>VLOOKUP(K326,Sheet1!$A$1:$C$19,3,0)</f>
        <v>10</v>
      </c>
      <c r="N326" s="8">
        <v>2735</v>
      </c>
      <c r="O326" s="8">
        <f t="shared" si="21"/>
        <v>136750</v>
      </c>
      <c r="P326" s="8">
        <f t="shared" si="22"/>
        <v>27350</v>
      </c>
      <c r="Q326" s="8">
        <f t="shared" si="23"/>
        <v>25554</v>
      </c>
    </row>
    <row r="327" spans="1:17" x14ac:dyDescent="0.3">
      <c r="A327" s="8" t="str">
        <f>F327&amp;H327</f>
        <v>Yamuna ViharKapashera</v>
      </c>
      <c r="B327" s="7">
        <v>44805</v>
      </c>
      <c r="C327" s="7" t="str">
        <f t="shared" si="20"/>
        <v>Sep</v>
      </c>
      <c r="D327" s="8" t="s">
        <v>109</v>
      </c>
      <c r="E327" s="8">
        <f>VLOOKUP(F327,Sheet2!$C$1:$F$34,4,0)</f>
        <v>15</v>
      </c>
      <c r="F327" s="8" t="s">
        <v>20</v>
      </c>
      <c r="G327" s="8">
        <f>VLOOKUP(H327,'warehouse location'!$A$1:$D$5,4,0)</f>
        <v>3</v>
      </c>
      <c r="H327" s="8" t="s">
        <v>29</v>
      </c>
      <c r="I327" s="8">
        <f>VLOOKUP(A327,Freight!$A$1:$D$57,4,0)</f>
        <v>1583</v>
      </c>
      <c r="J327" s="8">
        <f>VLOOKUP(A327,Freight!$A$1:$E$57,5,0)</f>
        <v>3</v>
      </c>
      <c r="K327" s="8" t="s">
        <v>56</v>
      </c>
      <c r="L327" s="8">
        <f>VLOOKUP(K327,Sheet1!$A$1:$B$19,2,0)</f>
        <v>20</v>
      </c>
      <c r="M327" s="8">
        <f>VLOOKUP(K327,Sheet1!$A$1:$C$19,3,0)</f>
        <v>2</v>
      </c>
      <c r="N327" s="8">
        <v>2974</v>
      </c>
      <c r="O327" s="8">
        <f t="shared" si="21"/>
        <v>59480</v>
      </c>
      <c r="P327" s="8">
        <f t="shared" si="22"/>
        <v>5948</v>
      </c>
      <c r="Q327" s="8">
        <f t="shared" si="23"/>
        <v>4365</v>
      </c>
    </row>
    <row r="328" spans="1:17" x14ac:dyDescent="0.3">
      <c r="A328" s="8" t="str">
        <f>F328&amp;H328</f>
        <v>Mayur ViharDaryaganj</v>
      </c>
      <c r="B328" s="7">
        <v>44652</v>
      </c>
      <c r="C328" s="7" t="str">
        <f t="shared" si="20"/>
        <v>Apr</v>
      </c>
      <c r="D328" s="8" t="s">
        <v>90</v>
      </c>
      <c r="E328" s="8">
        <f>VLOOKUP(F328,Sheet2!$C$1:$F$34,4,0)</f>
        <v>5</v>
      </c>
      <c r="F328" s="8" t="s">
        <v>13</v>
      </c>
      <c r="G328" s="8">
        <f>VLOOKUP(H328,'warehouse location'!$A$1:$D$5,4,0)</f>
        <v>2</v>
      </c>
      <c r="H328" s="8" t="s">
        <v>34</v>
      </c>
      <c r="I328" s="8">
        <f>VLOOKUP(A328,Freight!$A$1:$D$57,4,0)</f>
        <v>1766</v>
      </c>
      <c r="J328" s="8">
        <f>VLOOKUP(A328,Freight!$A$1:$E$57,5,0)</f>
        <v>3</v>
      </c>
      <c r="K328" s="8" t="s">
        <v>57</v>
      </c>
      <c r="L328" s="8">
        <f>VLOOKUP(K328,Sheet1!$A$1:$B$19,2,0)</f>
        <v>20</v>
      </c>
      <c r="M328" s="8">
        <f>VLOOKUP(K328,Sheet1!$A$1:$C$19,3,0)</f>
        <v>2</v>
      </c>
      <c r="N328" s="8">
        <v>2876</v>
      </c>
      <c r="O328" s="8">
        <f t="shared" si="21"/>
        <v>57520</v>
      </c>
      <c r="P328" s="8">
        <f t="shared" si="22"/>
        <v>5752</v>
      </c>
      <c r="Q328" s="8">
        <f t="shared" si="23"/>
        <v>3986</v>
      </c>
    </row>
    <row r="329" spans="1:17" x14ac:dyDescent="0.3">
      <c r="A329" s="8" t="str">
        <f>F329&amp;H329</f>
        <v>MehrauliDaryaganj</v>
      </c>
      <c r="B329" s="7">
        <v>44621</v>
      </c>
      <c r="C329" s="7" t="str">
        <f t="shared" si="20"/>
        <v>Mar</v>
      </c>
      <c r="D329" s="8" t="s">
        <v>133</v>
      </c>
      <c r="E329" s="8">
        <f>VLOOKUP(F329,Sheet2!$C$1:$F$34,4,0)</f>
        <v>23</v>
      </c>
      <c r="F329" s="8" t="s">
        <v>25</v>
      </c>
      <c r="G329" s="8">
        <f>VLOOKUP(H329,'warehouse location'!$A$1:$D$5,4,0)</f>
        <v>2</v>
      </c>
      <c r="H329" s="8" t="s">
        <v>34</v>
      </c>
      <c r="I329" s="8">
        <f>VLOOKUP(A329,Freight!$A$1:$D$57,4,0)</f>
        <v>1672</v>
      </c>
      <c r="J329" s="8">
        <f>VLOOKUP(A329,Freight!$A$1:$E$57,5,0)</f>
        <v>4.5</v>
      </c>
      <c r="K329" s="8" t="s">
        <v>57</v>
      </c>
      <c r="L329" s="8">
        <f>VLOOKUP(K329,Sheet1!$A$1:$B$19,2,0)</f>
        <v>20</v>
      </c>
      <c r="M329" s="8">
        <f>VLOOKUP(K329,Sheet1!$A$1:$C$19,3,0)</f>
        <v>2</v>
      </c>
      <c r="N329" s="8">
        <v>2822</v>
      </c>
      <c r="O329" s="8">
        <f t="shared" si="21"/>
        <v>56440</v>
      </c>
      <c r="P329" s="8">
        <f t="shared" si="22"/>
        <v>5644</v>
      </c>
      <c r="Q329" s="8">
        <f t="shared" si="23"/>
        <v>3972</v>
      </c>
    </row>
    <row r="330" spans="1:17" x14ac:dyDescent="0.3">
      <c r="A330" s="8" t="str">
        <f>F330&amp;H330</f>
        <v>Defence ColonyShastri Nagar</v>
      </c>
      <c r="B330" s="7">
        <v>44682</v>
      </c>
      <c r="C330" s="7" t="str">
        <f t="shared" si="20"/>
        <v>May</v>
      </c>
      <c r="D330" s="8" t="s">
        <v>138</v>
      </c>
      <c r="E330" s="8">
        <f>VLOOKUP(F330,Sheet2!$C$1:$F$34,4,0)</f>
        <v>25</v>
      </c>
      <c r="F330" s="8" t="s">
        <v>8</v>
      </c>
      <c r="G330" s="8">
        <f>VLOOKUP(H330,'warehouse location'!$A$1:$D$5,4,0)</f>
        <v>4</v>
      </c>
      <c r="H330" s="8" t="s">
        <v>36</v>
      </c>
      <c r="I330" s="8">
        <f>VLOOKUP(A330,Freight!$A$1:$D$57,4,0)</f>
        <v>1669</v>
      </c>
      <c r="J330" s="8">
        <f>VLOOKUP(A330,Freight!$A$1:$E$57,5,0)</f>
        <v>4.5</v>
      </c>
      <c r="K330" s="8" t="s">
        <v>56</v>
      </c>
      <c r="L330" s="8">
        <f>VLOOKUP(K330,Sheet1!$A$1:$B$19,2,0)</f>
        <v>20</v>
      </c>
      <c r="M330" s="8">
        <f>VLOOKUP(K330,Sheet1!$A$1:$C$19,3,0)</f>
        <v>2</v>
      </c>
      <c r="N330" s="8">
        <v>2906</v>
      </c>
      <c r="O330" s="8">
        <f t="shared" si="21"/>
        <v>58120</v>
      </c>
      <c r="P330" s="8">
        <f t="shared" si="22"/>
        <v>5812</v>
      </c>
      <c r="Q330" s="8">
        <f t="shared" si="23"/>
        <v>4143</v>
      </c>
    </row>
    <row r="331" spans="1:17" x14ac:dyDescent="0.3">
      <c r="A331" s="8" t="str">
        <f>F331&amp;H331</f>
        <v>KanjhawalaShastri Nagar</v>
      </c>
      <c r="B331" s="7">
        <v>44743</v>
      </c>
      <c r="C331" s="7" t="str">
        <f t="shared" si="20"/>
        <v>Jul</v>
      </c>
      <c r="D331" s="8" t="s">
        <v>112</v>
      </c>
      <c r="E331" s="8">
        <f>VLOOKUP(F331,Sheet2!$C$1:$F$34,4,0)</f>
        <v>16</v>
      </c>
      <c r="F331" s="8" t="s">
        <v>5</v>
      </c>
      <c r="G331" s="8">
        <f>VLOOKUP(H331,'warehouse location'!$A$1:$D$5,4,0)</f>
        <v>4</v>
      </c>
      <c r="H331" s="8" t="s">
        <v>36</v>
      </c>
      <c r="I331" s="8">
        <f>VLOOKUP(A331,Freight!$A$1:$D$57,4,0)</f>
        <v>1796</v>
      </c>
      <c r="J331" s="8">
        <f>VLOOKUP(A331,Freight!$A$1:$E$57,5,0)</f>
        <v>3</v>
      </c>
      <c r="K331" s="8" t="s">
        <v>54</v>
      </c>
      <c r="L331" s="8">
        <f>VLOOKUP(K331,Sheet1!$A$1:$B$19,2,0)</f>
        <v>50</v>
      </c>
      <c r="M331" s="8">
        <f>VLOOKUP(K331,Sheet1!$A$1:$C$19,3,0)</f>
        <v>10</v>
      </c>
      <c r="N331" s="8">
        <v>2529</v>
      </c>
      <c r="O331" s="8">
        <f t="shared" si="21"/>
        <v>126450</v>
      </c>
      <c r="P331" s="8">
        <f t="shared" si="22"/>
        <v>25290</v>
      </c>
      <c r="Q331" s="8">
        <f t="shared" si="23"/>
        <v>23494</v>
      </c>
    </row>
    <row r="332" spans="1:17" x14ac:dyDescent="0.3">
      <c r="A332" s="8" t="str">
        <f>F332&amp;H332</f>
        <v>Delhi CantonmentShastri Nagar</v>
      </c>
      <c r="B332" s="7">
        <v>44682</v>
      </c>
      <c r="C332" s="7" t="str">
        <f t="shared" si="20"/>
        <v>May</v>
      </c>
      <c r="D332" s="8" t="s">
        <v>96</v>
      </c>
      <c r="E332" s="8">
        <f>VLOOKUP(F332,Sheet2!$C$1:$F$34,4,0)</f>
        <v>8</v>
      </c>
      <c r="F332" s="8" t="s">
        <v>15</v>
      </c>
      <c r="G332" s="8">
        <f>VLOOKUP(H332,'warehouse location'!$A$1:$D$5,4,0)</f>
        <v>4</v>
      </c>
      <c r="H332" s="8" t="s">
        <v>36</v>
      </c>
      <c r="I332" s="8">
        <f>VLOOKUP(A332,Freight!$A$1:$D$57,4,0)</f>
        <v>1848</v>
      </c>
      <c r="J332" s="8">
        <f>VLOOKUP(A332,Freight!$A$1:$E$57,5,0)</f>
        <v>4.5</v>
      </c>
      <c r="K332" s="8" t="s">
        <v>53</v>
      </c>
      <c r="L332" s="8">
        <f>VLOOKUP(K332,Sheet1!$A$1:$B$19,2,0)</f>
        <v>10</v>
      </c>
      <c r="M332" s="8">
        <f>VLOOKUP(K332,Sheet1!$A$1:$C$19,3,0)</f>
        <v>2</v>
      </c>
      <c r="N332" s="8">
        <v>2972</v>
      </c>
      <c r="O332" s="8">
        <f t="shared" si="21"/>
        <v>29720</v>
      </c>
      <c r="P332" s="8">
        <f t="shared" si="22"/>
        <v>5944</v>
      </c>
      <c r="Q332" s="8">
        <f t="shared" si="23"/>
        <v>4096</v>
      </c>
    </row>
    <row r="333" spans="1:17" x14ac:dyDescent="0.3">
      <c r="A333" s="8" t="str">
        <f>F333&amp;H333</f>
        <v>SeelampurShastri Nagar</v>
      </c>
      <c r="B333" s="7">
        <v>44835</v>
      </c>
      <c r="C333" s="7" t="str">
        <f t="shared" si="20"/>
        <v>Oct</v>
      </c>
      <c r="D333" s="8" t="s">
        <v>107</v>
      </c>
      <c r="E333" s="8">
        <f>VLOOKUP(F333,Sheet2!$C$1:$F$34,4,0)</f>
        <v>14</v>
      </c>
      <c r="F333" s="8" t="s">
        <v>19</v>
      </c>
      <c r="G333" s="8">
        <f>VLOOKUP(H333,'warehouse location'!$A$1:$D$5,4,0)</f>
        <v>4</v>
      </c>
      <c r="H333" s="8" t="s">
        <v>36</v>
      </c>
      <c r="I333" s="8">
        <f>VLOOKUP(A333,Freight!$A$1:$D$57,4,0)</f>
        <v>1656</v>
      </c>
      <c r="J333" s="8">
        <f>VLOOKUP(A333,Freight!$A$1:$E$57,5,0)</f>
        <v>3</v>
      </c>
      <c r="K333" s="8" t="s">
        <v>67</v>
      </c>
      <c r="L333" s="8">
        <f>VLOOKUP(K333,Sheet1!$A$1:$B$19,2,0)</f>
        <v>10</v>
      </c>
      <c r="M333" s="8">
        <f>VLOOKUP(K333,Sheet1!$A$1:$C$19,3,0)</f>
        <v>2</v>
      </c>
      <c r="N333" s="8">
        <v>2652</v>
      </c>
      <c r="O333" s="8">
        <f t="shared" si="21"/>
        <v>26520</v>
      </c>
      <c r="P333" s="8">
        <f t="shared" si="22"/>
        <v>5304</v>
      </c>
      <c r="Q333" s="8">
        <f t="shared" si="23"/>
        <v>3648</v>
      </c>
    </row>
    <row r="334" spans="1:17" x14ac:dyDescent="0.3">
      <c r="A334" s="8" t="str">
        <f>F334&amp;H334</f>
        <v>KotwaliDaryaganj</v>
      </c>
      <c r="B334" s="7">
        <v>44743</v>
      </c>
      <c r="C334" s="7" t="str">
        <f t="shared" si="20"/>
        <v>Jul</v>
      </c>
      <c r="D334" s="8" t="s">
        <v>84</v>
      </c>
      <c r="E334" s="8">
        <f>VLOOKUP(F334,Sheet2!$C$1:$F$34,4,0)</f>
        <v>3</v>
      </c>
      <c r="F334" s="8" t="s">
        <v>12</v>
      </c>
      <c r="G334" s="8">
        <f>VLOOKUP(H334,'warehouse location'!$A$1:$D$5,4,0)</f>
        <v>2</v>
      </c>
      <c r="H334" s="8" t="s">
        <v>34</v>
      </c>
      <c r="I334" s="8">
        <f>VLOOKUP(A334,Freight!$A$1:$D$57,4,0)</f>
        <v>1770</v>
      </c>
      <c r="J334" s="8">
        <f>VLOOKUP(A334,Freight!$A$1:$E$57,5,0)</f>
        <v>1.5</v>
      </c>
      <c r="K334" s="8" t="s">
        <v>64</v>
      </c>
      <c r="L334" s="8">
        <f>VLOOKUP(K334,Sheet1!$A$1:$B$19,2,0)</f>
        <v>10</v>
      </c>
      <c r="M334" s="8">
        <f>VLOOKUP(K334,Sheet1!$A$1:$C$19,3,0)</f>
        <v>2</v>
      </c>
      <c r="N334" s="8">
        <v>2658</v>
      </c>
      <c r="O334" s="8">
        <f t="shared" si="21"/>
        <v>26580</v>
      </c>
      <c r="P334" s="8">
        <f t="shared" si="22"/>
        <v>5316</v>
      </c>
      <c r="Q334" s="8">
        <f t="shared" si="23"/>
        <v>3546</v>
      </c>
    </row>
    <row r="335" spans="1:17" x14ac:dyDescent="0.3">
      <c r="A335" s="8" t="str">
        <f>F335&amp;H335</f>
        <v>MehrauliNand Nagri</v>
      </c>
      <c r="B335" s="7">
        <v>44713</v>
      </c>
      <c r="C335" s="7" t="str">
        <f t="shared" si="20"/>
        <v>Jun</v>
      </c>
      <c r="D335" s="8" t="s">
        <v>134</v>
      </c>
      <c r="E335" s="8">
        <f>VLOOKUP(F335,Sheet2!$C$1:$F$34,4,0)</f>
        <v>23</v>
      </c>
      <c r="F335" s="8" t="s">
        <v>25</v>
      </c>
      <c r="G335" s="8">
        <f>VLOOKUP(H335,'warehouse location'!$A$1:$D$5,4,0)</f>
        <v>1</v>
      </c>
      <c r="H335" s="8" t="s">
        <v>41</v>
      </c>
      <c r="I335" s="8">
        <f>VLOOKUP(A335,Freight!$A$1:$D$57,4,0)</f>
        <v>1982</v>
      </c>
      <c r="J335" s="8">
        <f>VLOOKUP(A335,Freight!$A$1:$E$57,5,0)</f>
        <v>4.5</v>
      </c>
      <c r="K335" s="8" t="s">
        <v>62</v>
      </c>
      <c r="L335" s="8">
        <f>VLOOKUP(K335,Sheet1!$A$1:$B$19,2,0)</f>
        <v>10</v>
      </c>
      <c r="M335" s="8">
        <f>VLOOKUP(K335,Sheet1!$A$1:$C$19,3,0)</f>
        <v>2</v>
      </c>
      <c r="N335" s="8">
        <v>2772</v>
      </c>
      <c r="O335" s="8">
        <f t="shared" si="21"/>
        <v>27720</v>
      </c>
      <c r="P335" s="8">
        <f t="shared" si="22"/>
        <v>5544</v>
      </c>
      <c r="Q335" s="8">
        <f t="shared" si="23"/>
        <v>3562</v>
      </c>
    </row>
    <row r="336" spans="1:17" x14ac:dyDescent="0.3">
      <c r="A336" s="8" t="str">
        <f>F336&amp;H336</f>
        <v>SeemapuriNand Nagri</v>
      </c>
      <c r="B336" s="7">
        <v>44805</v>
      </c>
      <c r="C336" s="7" t="str">
        <f t="shared" si="20"/>
        <v>Sep</v>
      </c>
      <c r="D336" s="8" t="s">
        <v>120</v>
      </c>
      <c r="E336" s="8">
        <f>VLOOKUP(F336,Sheet2!$C$1:$F$34,4,0)</f>
        <v>19</v>
      </c>
      <c r="F336" s="8" t="s">
        <v>6</v>
      </c>
      <c r="G336" s="8">
        <f>VLOOKUP(H336,'warehouse location'!$A$1:$D$5,4,0)</f>
        <v>1</v>
      </c>
      <c r="H336" s="8" t="s">
        <v>41</v>
      </c>
      <c r="I336" s="8">
        <f>VLOOKUP(A336,Freight!$A$1:$D$57,4,0)</f>
        <v>1694</v>
      </c>
      <c r="J336" s="8">
        <f>VLOOKUP(A336,Freight!$A$1:$E$57,5,0)</f>
        <v>4.5</v>
      </c>
      <c r="K336" s="8" t="s">
        <v>53</v>
      </c>
      <c r="L336" s="8">
        <f>VLOOKUP(K336,Sheet1!$A$1:$B$19,2,0)</f>
        <v>10</v>
      </c>
      <c r="M336" s="8">
        <f>VLOOKUP(K336,Sheet1!$A$1:$C$19,3,0)</f>
        <v>2</v>
      </c>
      <c r="N336" s="8">
        <v>2928</v>
      </c>
      <c r="O336" s="8">
        <f t="shared" si="21"/>
        <v>29280</v>
      </c>
      <c r="P336" s="8">
        <f t="shared" si="22"/>
        <v>5856</v>
      </c>
      <c r="Q336" s="8">
        <f t="shared" si="23"/>
        <v>4162</v>
      </c>
    </row>
    <row r="337" spans="1:17" x14ac:dyDescent="0.3">
      <c r="A337" s="8" t="str">
        <f>F337&amp;H337</f>
        <v>KanjhawalaShastri Nagar</v>
      </c>
      <c r="B337" s="7">
        <v>44896</v>
      </c>
      <c r="C337" s="7" t="str">
        <f t="shared" si="20"/>
        <v>Dec</v>
      </c>
      <c r="D337" s="8" t="s">
        <v>110</v>
      </c>
      <c r="E337" s="8">
        <f>VLOOKUP(F337,Sheet2!$C$1:$F$34,4,0)</f>
        <v>16</v>
      </c>
      <c r="F337" s="8" t="s">
        <v>5</v>
      </c>
      <c r="G337" s="8">
        <f>VLOOKUP(H337,'warehouse location'!$A$1:$D$5,4,0)</f>
        <v>4</v>
      </c>
      <c r="H337" s="8" t="s">
        <v>36</v>
      </c>
      <c r="I337" s="8">
        <f>VLOOKUP(A337,Freight!$A$1:$D$57,4,0)</f>
        <v>1796</v>
      </c>
      <c r="J337" s="8">
        <f>VLOOKUP(A337,Freight!$A$1:$E$57,5,0)</f>
        <v>3</v>
      </c>
      <c r="K337" s="8" t="s">
        <v>61</v>
      </c>
      <c r="L337" s="8">
        <f>VLOOKUP(K337,Sheet1!$A$1:$B$19,2,0)</f>
        <v>10</v>
      </c>
      <c r="M337" s="8">
        <f>VLOOKUP(K337,Sheet1!$A$1:$C$19,3,0)</f>
        <v>2</v>
      </c>
      <c r="N337" s="8">
        <v>2746</v>
      </c>
      <c r="O337" s="8">
        <f t="shared" si="21"/>
        <v>27460</v>
      </c>
      <c r="P337" s="8">
        <f t="shared" si="22"/>
        <v>5492</v>
      </c>
      <c r="Q337" s="8">
        <f t="shared" si="23"/>
        <v>3696</v>
      </c>
    </row>
    <row r="338" spans="1:17" x14ac:dyDescent="0.3">
      <c r="A338" s="8" t="str">
        <f>F338&amp;H338</f>
        <v>Defence ColonyNand Nagri</v>
      </c>
      <c r="B338" s="7">
        <v>44652</v>
      </c>
      <c r="C338" s="7" t="str">
        <f t="shared" si="20"/>
        <v>Apr</v>
      </c>
      <c r="D338" s="8" t="s">
        <v>140</v>
      </c>
      <c r="E338" s="8">
        <f>VLOOKUP(F338,Sheet2!$C$1:$F$34,4,0)</f>
        <v>25</v>
      </c>
      <c r="F338" s="8" t="s">
        <v>8</v>
      </c>
      <c r="G338" s="8">
        <f>VLOOKUP(H338,'warehouse location'!$A$1:$D$5,4,0)</f>
        <v>1</v>
      </c>
      <c r="H338" s="8" t="s">
        <v>41</v>
      </c>
      <c r="I338" s="8">
        <f>VLOOKUP(A338,Freight!$A$1:$D$57,4,0)</f>
        <v>1897</v>
      </c>
      <c r="J338" s="8">
        <f>VLOOKUP(A338,Freight!$A$1:$E$57,5,0)</f>
        <v>3</v>
      </c>
      <c r="K338" s="8" t="s">
        <v>62</v>
      </c>
      <c r="L338" s="8">
        <f>VLOOKUP(K338,Sheet1!$A$1:$B$19,2,0)</f>
        <v>10</v>
      </c>
      <c r="M338" s="8">
        <f>VLOOKUP(K338,Sheet1!$A$1:$C$19,3,0)</f>
        <v>2</v>
      </c>
      <c r="N338" s="8">
        <v>2882</v>
      </c>
      <c r="O338" s="8">
        <f t="shared" si="21"/>
        <v>28820</v>
      </c>
      <c r="P338" s="8">
        <f t="shared" si="22"/>
        <v>5764</v>
      </c>
      <c r="Q338" s="8">
        <f t="shared" si="23"/>
        <v>3867</v>
      </c>
    </row>
    <row r="339" spans="1:17" x14ac:dyDescent="0.3">
      <c r="A339" s="8" t="str">
        <f>F339&amp;H339</f>
        <v>KapasheraShastri Nagar</v>
      </c>
      <c r="B339" s="7">
        <v>44621</v>
      </c>
      <c r="C339" s="7" t="str">
        <f t="shared" si="20"/>
        <v>Mar</v>
      </c>
      <c r="D339" s="8" t="s">
        <v>148</v>
      </c>
      <c r="E339" s="8">
        <f>VLOOKUP(F339,Sheet2!$C$1:$F$34,4,0)</f>
        <v>29</v>
      </c>
      <c r="F339" s="8" t="s">
        <v>29</v>
      </c>
      <c r="G339" s="8">
        <f>VLOOKUP(H339,'warehouse location'!$A$1:$D$5,4,0)</f>
        <v>4</v>
      </c>
      <c r="H339" s="8" t="s">
        <v>36</v>
      </c>
      <c r="I339" s="8">
        <f>VLOOKUP(A339,Freight!$A$1:$D$57,4,0)</f>
        <v>1918</v>
      </c>
      <c r="J339" s="8">
        <f>VLOOKUP(A339,Freight!$A$1:$E$57,5,0)</f>
        <v>3</v>
      </c>
      <c r="K339" s="8" t="s">
        <v>56</v>
      </c>
      <c r="L339" s="8">
        <f>VLOOKUP(K339,Sheet1!$A$1:$B$19,2,0)</f>
        <v>20</v>
      </c>
      <c r="M339" s="8">
        <f>VLOOKUP(K339,Sheet1!$A$1:$C$19,3,0)</f>
        <v>2</v>
      </c>
      <c r="N339" s="8">
        <v>2804</v>
      </c>
      <c r="O339" s="8">
        <f t="shared" si="21"/>
        <v>56080</v>
      </c>
      <c r="P339" s="8">
        <f t="shared" si="22"/>
        <v>5608</v>
      </c>
      <c r="Q339" s="8">
        <f t="shared" si="23"/>
        <v>3690</v>
      </c>
    </row>
    <row r="340" spans="1:17" x14ac:dyDescent="0.3">
      <c r="A340" s="8" t="str">
        <f>F340&amp;H340</f>
        <v>SaketShastri Nagar</v>
      </c>
      <c r="B340" s="7">
        <v>44713</v>
      </c>
      <c r="C340" s="7" t="str">
        <f t="shared" si="20"/>
        <v>Jun</v>
      </c>
      <c r="D340" s="8" t="s">
        <v>136</v>
      </c>
      <c r="E340" s="8">
        <f>VLOOKUP(F340,Sheet2!$C$1:$F$34,4,0)</f>
        <v>24</v>
      </c>
      <c r="F340" s="8" t="s">
        <v>26</v>
      </c>
      <c r="G340" s="8">
        <f>VLOOKUP(H340,'warehouse location'!$A$1:$D$5,4,0)</f>
        <v>4</v>
      </c>
      <c r="H340" s="8" t="s">
        <v>36</v>
      </c>
      <c r="I340" s="8">
        <f>VLOOKUP(A340,Freight!$A$1:$D$57,4,0)</f>
        <v>1835</v>
      </c>
      <c r="J340" s="8">
        <f>VLOOKUP(A340,Freight!$A$1:$E$57,5,0)</f>
        <v>4.5</v>
      </c>
      <c r="K340" s="8" t="s">
        <v>53</v>
      </c>
      <c r="L340" s="8">
        <f>VLOOKUP(K340,Sheet1!$A$1:$B$19,2,0)</f>
        <v>10</v>
      </c>
      <c r="M340" s="8">
        <f>VLOOKUP(K340,Sheet1!$A$1:$C$19,3,0)</f>
        <v>2</v>
      </c>
      <c r="N340" s="8">
        <v>2927</v>
      </c>
      <c r="O340" s="8">
        <f t="shared" si="21"/>
        <v>29270</v>
      </c>
      <c r="P340" s="8">
        <f t="shared" si="22"/>
        <v>5854</v>
      </c>
      <c r="Q340" s="8">
        <f t="shared" si="23"/>
        <v>4019</v>
      </c>
    </row>
    <row r="341" spans="1:17" x14ac:dyDescent="0.3">
      <c r="A341" s="8" t="str">
        <f>F341&amp;H341</f>
        <v>ChanakyapuriKapashera</v>
      </c>
      <c r="B341" s="7">
        <v>44713</v>
      </c>
      <c r="C341" s="7" t="str">
        <f t="shared" si="20"/>
        <v>Jun</v>
      </c>
      <c r="D341" s="8" t="s">
        <v>95</v>
      </c>
      <c r="E341" s="8">
        <f>VLOOKUP(F341,Sheet2!$C$1:$F$34,4,0)</f>
        <v>7</v>
      </c>
      <c r="F341" s="8" t="s">
        <v>2</v>
      </c>
      <c r="G341" s="8">
        <f>VLOOKUP(H341,'warehouse location'!$A$1:$D$5,4,0)</f>
        <v>3</v>
      </c>
      <c r="H341" s="8" t="s">
        <v>29</v>
      </c>
      <c r="I341" s="8">
        <f>VLOOKUP(A341,Freight!$A$1:$D$57,4,0)</f>
        <v>1758</v>
      </c>
      <c r="J341" s="8">
        <f>VLOOKUP(A341,Freight!$A$1:$E$57,5,0)</f>
        <v>1.5</v>
      </c>
      <c r="K341" s="8" t="s">
        <v>58</v>
      </c>
      <c r="L341" s="8">
        <f>VLOOKUP(K341,Sheet1!$A$1:$B$19,2,0)</f>
        <v>10</v>
      </c>
      <c r="M341" s="8">
        <f>VLOOKUP(K341,Sheet1!$A$1:$C$19,3,0)</f>
        <v>2</v>
      </c>
      <c r="N341" s="8">
        <v>2677</v>
      </c>
      <c r="O341" s="8">
        <f t="shared" si="21"/>
        <v>26770</v>
      </c>
      <c r="P341" s="8">
        <f t="shared" si="22"/>
        <v>5354</v>
      </c>
      <c r="Q341" s="8">
        <f t="shared" si="23"/>
        <v>3596</v>
      </c>
    </row>
    <row r="342" spans="1:17" x14ac:dyDescent="0.3">
      <c r="A342" s="8" t="str">
        <f>F342&amp;H342</f>
        <v>Patel NagarNand Nagri</v>
      </c>
      <c r="B342" s="7">
        <v>44743</v>
      </c>
      <c r="C342" s="7" t="str">
        <f t="shared" si="20"/>
        <v>Jul</v>
      </c>
      <c r="D342" s="8" t="s">
        <v>154</v>
      </c>
      <c r="E342" s="8">
        <f>VLOOKUP(F342,Sheet2!$C$1:$F$34,4,0)</f>
        <v>31</v>
      </c>
      <c r="F342" s="8" t="s">
        <v>10</v>
      </c>
      <c r="G342" s="8">
        <f>VLOOKUP(H342,'warehouse location'!$A$1:$D$5,4,0)</f>
        <v>1</v>
      </c>
      <c r="H342" s="8" t="s">
        <v>41</v>
      </c>
      <c r="I342" s="8">
        <f>VLOOKUP(A342,Freight!$A$1:$D$57,4,0)</f>
        <v>1851</v>
      </c>
      <c r="J342" s="8">
        <f>VLOOKUP(A342,Freight!$A$1:$E$57,5,0)</f>
        <v>4.5</v>
      </c>
      <c r="K342" s="8" t="s">
        <v>56</v>
      </c>
      <c r="L342" s="8">
        <f>VLOOKUP(K342,Sheet1!$A$1:$B$19,2,0)</f>
        <v>20</v>
      </c>
      <c r="M342" s="8">
        <f>VLOOKUP(K342,Sheet1!$A$1:$C$19,3,0)</f>
        <v>2</v>
      </c>
      <c r="N342" s="8">
        <v>2937</v>
      </c>
      <c r="O342" s="8">
        <f t="shared" si="21"/>
        <v>58740</v>
      </c>
      <c r="P342" s="8">
        <f t="shared" si="22"/>
        <v>5874</v>
      </c>
      <c r="Q342" s="8">
        <f t="shared" si="23"/>
        <v>4023</v>
      </c>
    </row>
    <row r="343" spans="1:17" x14ac:dyDescent="0.3">
      <c r="A343" s="8" t="str">
        <f>F343&amp;H343</f>
        <v>SaketShastri Nagar</v>
      </c>
      <c r="B343" s="7">
        <v>44713</v>
      </c>
      <c r="C343" s="7" t="str">
        <f t="shared" si="20"/>
        <v>Jun</v>
      </c>
      <c r="D343" s="8" t="s">
        <v>137</v>
      </c>
      <c r="E343" s="8">
        <f>VLOOKUP(F343,Sheet2!$C$1:$F$34,4,0)</f>
        <v>24</v>
      </c>
      <c r="F343" s="8" t="s">
        <v>26</v>
      </c>
      <c r="G343" s="8">
        <f>VLOOKUP(H343,'warehouse location'!$A$1:$D$5,4,0)</f>
        <v>4</v>
      </c>
      <c r="H343" s="8" t="s">
        <v>36</v>
      </c>
      <c r="I343" s="8">
        <f>VLOOKUP(A343,Freight!$A$1:$D$57,4,0)</f>
        <v>1835</v>
      </c>
      <c r="J343" s="8">
        <f>VLOOKUP(A343,Freight!$A$1:$E$57,5,0)</f>
        <v>4.5</v>
      </c>
      <c r="K343" s="8" t="s">
        <v>60</v>
      </c>
      <c r="L343" s="8">
        <f>VLOOKUP(K343,Sheet1!$A$1:$B$19,2,0)</f>
        <v>50</v>
      </c>
      <c r="M343" s="8">
        <f>VLOOKUP(K343,Sheet1!$A$1:$C$19,3,0)</f>
        <v>10</v>
      </c>
      <c r="N343" s="8">
        <v>2918</v>
      </c>
      <c r="O343" s="8">
        <f t="shared" si="21"/>
        <v>145900</v>
      </c>
      <c r="P343" s="8">
        <f t="shared" si="22"/>
        <v>29180</v>
      </c>
      <c r="Q343" s="8">
        <f t="shared" si="23"/>
        <v>27345</v>
      </c>
    </row>
    <row r="344" spans="1:17" x14ac:dyDescent="0.3">
      <c r="A344" s="8" t="str">
        <f>F344&amp;H344</f>
        <v>NajafgarhDaryaganj</v>
      </c>
      <c r="B344" s="7">
        <v>44682</v>
      </c>
      <c r="C344" s="7" t="str">
        <f t="shared" si="20"/>
        <v>May</v>
      </c>
      <c r="D344" s="8" t="s">
        <v>151</v>
      </c>
      <c r="E344" s="8">
        <f>VLOOKUP(F344,Sheet2!$C$1:$F$34,4,0)</f>
        <v>30</v>
      </c>
      <c r="F344" s="8" t="s">
        <v>30</v>
      </c>
      <c r="G344" s="8">
        <f>VLOOKUP(H344,'warehouse location'!$A$1:$D$5,4,0)</f>
        <v>2</v>
      </c>
      <c r="H344" s="8" t="s">
        <v>34</v>
      </c>
      <c r="I344" s="8">
        <f>VLOOKUP(A344,Freight!$A$1:$D$57,4,0)</f>
        <v>1899</v>
      </c>
      <c r="J344" s="8">
        <f>VLOOKUP(A344,Freight!$A$1:$E$57,5,0)</f>
        <v>3</v>
      </c>
      <c r="K344" s="8" t="s">
        <v>66</v>
      </c>
      <c r="L344" s="8">
        <f>VLOOKUP(K344,Sheet1!$A$1:$B$19,2,0)</f>
        <v>80</v>
      </c>
      <c r="M344" s="8">
        <f>VLOOKUP(K344,Sheet1!$A$1:$C$19,3,0)</f>
        <v>10</v>
      </c>
      <c r="N344" s="8">
        <v>2739</v>
      </c>
      <c r="O344" s="8">
        <f t="shared" si="21"/>
        <v>219120</v>
      </c>
      <c r="P344" s="8">
        <f t="shared" si="22"/>
        <v>27390</v>
      </c>
      <c r="Q344" s="8">
        <f t="shared" si="23"/>
        <v>25491</v>
      </c>
    </row>
    <row r="345" spans="1:17" x14ac:dyDescent="0.3">
      <c r="A345" s="8" t="str">
        <f>F345&amp;H345</f>
        <v>KapasheraShastri Nagar</v>
      </c>
      <c r="B345" s="7">
        <v>44621</v>
      </c>
      <c r="C345" s="7" t="str">
        <f t="shared" si="20"/>
        <v>Mar</v>
      </c>
      <c r="D345" s="8" t="s">
        <v>148</v>
      </c>
      <c r="E345" s="8">
        <f>VLOOKUP(F345,Sheet2!$C$1:$F$34,4,0)</f>
        <v>29</v>
      </c>
      <c r="F345" s="8" t="s">
        <v>29</v>
      </c>
      <c r="G345" s="8">
        <f>VLOOKUP(H345,'warehouse location'!$A$1:$D$5,4,0)</f>
        <v>4</v>
      </c>
      <c r="H345" s="8" t="s">
        <v>36</v>
      </c>
      <c r="I345" s="8">
        <f>VLOOKUP(A345,Freight!$A$1:$D$57,4,0)</f>
        <v>1918</v>
      </c>
      <c r="J345" s="8">
        <f>VLOOKUP(A345,Freight!$A$1:$E$57,5,0)</f>
        <v>3</v>
      </c>
      <c r="K345" s="8" t="s">
        <v>51</v>
      </c>
      <c r="L345" s="8">
        <f>VLOOKUP(K345,Sheet1!$A$1:$B$19,2,0)</f>
        <v>10</v>
      </c>
      <c r="M345" s="8">
        <f>VLOOKUP(K345,Sheet1!$A$1:$C$19,3,0)</f>
        <v>2</v>
      </c>
      <c r="N345" s="8">
        <v>2835</v>
      </c>
      <c r="O345" s="8">
        <f t="shared" si="21"/>
        <v>28350</v>
      </c>
      <c r="P345" s="8">
        <f t="shared" si="22"/>
        <v>5670</v>
      </c>
      <c r="Q345" s="8">
        <f t="shared" si="23"/>
        <v>3752</v>
      </c>
    </row>
    <row r="346" spans="1:17" x14ac:dyDescent="0.3">
      <c r="A346" s="8" t="str">
        <f>F346&amp;H346</f>
        <v>NarelaShastri Nagar</v>
      </c>
      <c r="B346" s="7">
        <v>44621</v>
      </c>
      <c r="C346" s="7" t="str">
        <f t="shared" si="20"/>
        <v>Mar</v>
      </c>
      <c r="D346" s="8" t="s">
        <v>104</v>
      </c>
      <c r="E346" s="8">
        <f>VLOOKUP(F346,Sheet2!$C$1:$F$34,4,0)</f>
        <v>12</v>
      </c>
      <c r="F346" s="8" t="s">
        <v>18</v>
      </c>
      <c r="G346" s="8">
        <f>VLOOKUP(H346,'warehouse location'!$A$1:$D$5,4,0)</f>
        <v>4</v>
      </c>
      <c r="H346" s="8" t="s">
        <v>36</v>
      </c>
      <c r="I346" s="8">
        <f>VLOOKUP(A346,Freight!$A$1:$D$57,4,0)</f>
        <v>1981</v>
      </c>
      <c r="J346" s="8">
        <f>VLOOKUP(A346,Freight!$A$1:$E$57,5,0)</f>
        <v>1.5</v>
      </c>
      <c r="K346" s="8" t="s">
        <v>68</v>
      </c>
      <c r="L346" s="8">
        <f>VLOOKUP(K346,Sheet1!$A$1:$B$19,2,0)</f>
        <v>10</v>
      </c>
      <c r="M346" s="8">
        <f>VLOOKUP(K346,Sheet1!$A$1:$C$19,3,0)</f>
        <v>2</v>
      </c>
      <c r="N346" s="8">
        <v>2787</v>
      </c>
      <c r="O346" s="8">
        <f t="shared" si="21"/>
        <v>27870</v>
      </c>
      <c r="P346" s="8">
        <f t="shared" si="22"/>
        <v>5574</v>
      </c>
      <c r="Q346" s="8">
        <f t="shared" si="23"/>
        <v>3593</v>
      </c>
    </row>
    <row r="347" spans="1:17" x14ac:dyDescent="0.3">
      <c r="A347" s="8" t="str">
        <f>F347&amp;H347</f>
        <v>MehrauliDaryaganj</v>
      </c>
      <c r="B347" s="7">
        <v>44593</v>
      </c>
      <c r="C347" s="7" t="str">
        <f t="shared" si="20"/>
        <v>Feb</v>
      </c>
      <c r="D347" s="8" t="s">
        <v>133</v>
      </c>
      <c r="E347" s="8">
        <f>VLOOKUP(F347,Sheet2!$C$1:$F$34,4,0)</f>
        <v>23</v>
      </c>
      <c r="F347" s="8" t="s">
        <v>25</v>
      </c>
      <c r="G347" s="8">
        <f>VLOOKUP(H347,'warehouse location'!$A$1:$D$5,4,0)</f>
        <v>2</v>
      </c>
      <c r="H347" s="8" t="s">
        <v>34</v>
      </c>
      <c r="I347" s="8">
        <f>VLOOKUP(A347,Freight!$A$1:$D$57,4,0)</f>
        <v>1672</v>
      </c>
      <c r="J347" s="8">
        <f>VLOOKUP(A347,Freight!$A$1:$E$57,5,0)</f>
        <v>4.5</v>
      </c>
      <c r="K347" s="8" t="s">
        <v>57</v>
      </c>
      <c r="L347" s="8">
        <f>VLOOKUP(K347,Sheet1!$A$1:$B$19,2,0)</f>
        <v>20</v>
      </c>
      <c r="M347" s="8">
        <f>VLOOKUP(K347,Sheet1!$A$1:$C$19,3,0)</f>
        <v>2</v>
      </c>
      <c r="N347" s="8">
        <v>2707</v>
      </c>
      <c r="O347" s="8">
        <f t="shared" si="21"/>
        <v>54140</v>
      </c>
      <c r="P347" s="8">
        <f t="shared" si="22"/>
        <v>5414</v>
      </c>
      <c r="Q347" s="8">
        <f t="shared" si="23"/>
        <v>3742</v>
      </c>
    </row>
    <row r="348" spans="1:17" x14ac:dyDescent="0.3">
      <c r="A348" s="8" t="str">
        <f>F348&amp;H348</f>
        <v>Gandhi NagarDaryaganj</v>
      </c>
      <c r="B348" s="7">
        <v>44896</v>
      </c>
      <c r="C348" s="7" t="str">
        <f t="shared" si="20"/>
        <v>Dec</v>
      </c>
      <c r="D348" s="8" t="s">
        <v>87</v>
      </c>
      <c r="E348" s="8">
        <f>VLOOKUP(F348,Sheet2!$C$1:$F$34,4,0)</f>
        <v>4</v>
      </c>
      <c r="F348" s="8" t="s">
        <v>1</v>
      </c>
      <c r="G348" s="8">
        <f>VLOOKUP(H348,'warehouse location'!$A$1:$D$5,4,0)</f>
        <v>2</v>
      </c>
      <c r="H348" s="8" t="s">
        <v>34</v>
      </c>
      <c r="I348" s="8">
        <f>VLOOKUP(A348,Freight!$A$1:$D$57,4,0)</f>
        <v>1958</v>
      </c>
      <c r="J348" s="8">
        <f>VLOOKUP(A348,Freight!$A$1:$E$57,5,0)</f>
        <v>1.5</v>
      </c>
      <c r="K348" s="8" t="s">
        <v>59</v>
      </c>
      <c r="L348" s="8">
        <f>VLOOKUP(K348,Sheet1!$A$1:$B$19,2,0)</f>
        <v>10</v>
      </c>
      <c r="M348" s="8">
        <f>VLOOKUP(K348,Sheet1!$A$1:$C$19,3,0)</f>
        <v>2</v>
      </c>
      <c r="N348" s="8">
        <v>2823</v>
      </c>
      <c r="O348" s="8">
        <f t="shared" si="21"/>
        <v>28230</v>
      </c>
      <c r="P348" s="8">
        <f t="shared" si="22"/>
        <v>5646</v>
      </c>
      <c r="Q348" s="8">
        <f t="shared" si="23"/>
        <v>3688</v>
      </c>
    </row>
    <row r="349" spans="1:17" x14ac:dyDescent="0.3">
      <c r="A349" s="8" t="str">
        <f>F349&amp;H349</f>
        <v>Hauz KhasShastri Nagar</v>
      </c>
      <c r="B349" s="7">
        <v>44835</v>
      </c>
      <c r="C349" s="7" t="str">
        <f t="shared" si="20"/>
        <v>Oct</v>
      </c>
      <c r="D349" s="8" t="s">
        <v>130</v>
      </c>
      <c r="E349" s="8">
        <f>VLOOKUP(F349,Sheet2!$C$1:$F$34,4,0)</f>
        <v>22</v>
      </c>
      <c r="F349" s="8" t="s">
        <v>7</v>
      </c>
      <c r="G349" s="8">
        <f>VLOOKUP(H349,'warehouse location'!$A$1:$D$5,4,0)</f>
        <v>4</v>
      </c>
      <c r="H349" s="8" t="s">
        <v>36</v>
      </c>
      <c r="I349" s="8">
        <f>VLOOKUP(A349,Freight!$A$1:$D$57,4,0)</f>
        <v>1882</v>
      </c>
      <c r="J349" s="8">
        <f>VLOOKUP(A349,Freight!$A$1:$E$57,5,0)</f>
        <v>4.5</v>
      </c>
      <c r="K349" s="8" t="s">
        <v>65</v>
      </c>
      <c r="L349" s="8">
        <f>VLOOKUP(K349,Sheet1!$A$1:$B$19,2,0)</f>
        <v>100</v>
      </c>
      <c r="M349" s="8">
        <f>VLOOKUP(K349,Sheet1!$A$1:$C$19,3,0)</f>
        <v>20</v>
      </c>
      <c r="N349" s="8">
        <v>2657</v>
      </c>
      <c r="O349" s="8">
        <f t="shared" si="21"/>
        <v>265700</v>
      </c>
      <c r="P349" s="8">
        <f t="shared" si="22"/>
        <v>53140</v>
      </c>
      <c r="Q349" s="8">
        <f t="shared" si="23"/>
        <v>51258</v>
      </c>
    </row>
    <row r="350" spans="1:17" x14ac:dyDescent="0.3">
      <c r="A350" s="8" t="str">
        <f>F350&amp;H350</f>
        <v>KotwaliDaryaganj</v>
      </c>
      <c r="B350" s="7">
        <v>44866</v>
      </c>
      <c r="C350" s="7" t="str">
        <f t="shared" si="20"/>
        <v>Nov</v>
      </c>
      <c r="D350" s="8" t="s">
        <v>84</v>
      </c>
      <c r="E350" s="8">
        <f>VLOOKUP(F350,Sheet2!$C$1:$F$34,4,0)</f>
        <v>3</v>
      </c>
      <c r="F350" s="8" t="s">
        <v>12</v>
      </c>
      <c r="G350" s="8">
        <f>VLOOKUP(H350,'warehouse location'!$A$1:$D$5,4,0)</f>
        <v>2</v>
      </c>
      <c r="H350" s="8" t="s">
        <v>34</v>
      </c>
      <c r="I350" s="8">
        <f>VLOOKUP(A350,Freight!$A$1:$D$57,4,0)</f>
        <v>1770</v>
      </c>
      <c r="J350" s="8">
        <f>VLOOKUP(A350,Freight!$A$1:$E$57,5,0)</f>
        <v>1.5</v>
      </c>
      <c r="K350" s="8" t="s">
        <v>58</v>
      </c>
      <c r="L350" s="8">
        <f>VLOOKUP(K350,Sheet1!$A$1:$B$19,2,0)</f>
        <v>10</v>
      </c>
      <c r="M350" s="8">
        <f>VLOOKUP(K350,Sheet1!$A$1:$C$19,3,0)</f>
        <v>2</v>
      </c>
      <c r="N350" s="8">
        <v>2804</v>
      </c>
      <c r="O350" s="8">
        <f t="shared" si="21"/>
        <v>28040</v>
      </c>
      <c r="P350" s="8">
        <f t="shared" si="22"/>
        <v>5608</v>
      </c>
      <c r="Q350" s="8">
        <f t="shared" si="23"/>
        <v>3838</v>
      </c>
    </row>
    <row r="351" spans="1:17" x14ac:dyDescent="0.3">
      <c r="A351" s="8" t="str">
        <f>F351&amp;H351</f>
        <v>KalkajiNand Nagri</v>
      </c>
      <c r="B351" s="7">
        <v>44713</v>
      </c>
      <c r="C351" s="7" t="str">
        <f t="shared" si="20"/>
        <v>Jun</v>
      </c>
      <c r="D351" s="8" t="s">
        <v>142</v>
      </c>
      <c r="E351" s="8">
        <f>VLOOKUP(F351,Sheet2!$C$1:$F$34,4,0)</f>
        <v>26</v>
      </c>
      <c r="F351" s="8" t="s">
        <v>27</v>
      </c>
      <c r="G351" s="8">
        <f>VLOOKUP(H351,'warehouse location'!$A$1:$D$5,4,0)</f>
        <v>1</v>
      </c>
      <c r="H351" s="8" t="s">
        <v>41</v>
      </c>
      <c r="I351" s="8">
        <f>VLOOKUP(A351,Freight!$A$1:$D$57,4,0)</f>
        <v>1570</v>
      </c>
      <c r="J351" s="8">
        <f>VLOOKUP(A351,Freight!$A$1:$E$57,5,0)</f>
        <v>4.5</v>
      </c>
      <c r="K351" s="8" t="s">
        <v>64</v>
      </c>
      <c r="L351" s="8">
        <f>VLOOKUP(K351,Sheet1!$A$1:$B$19,2,0)</f>
        <v>10</v>
      </c>
      <c r="M351" s="8">
        <f>VLOOKUP(K351,Sheet1!$A$1:$C$19,3,0)</f>
        <v>2</v>
      </c>
      <c r="N351" s="8">
        <v>2625</v>
      </c>
      <c r="O351" s="8">
        <f t="shared" si="21"/>
        <v>26250</v>
      </c>
      <c r="P351" s="8">
        <f t="shared" si="22"/>
        <v>5250</v>
      </c>
      <c r="Q351" s="8">
        <f t="shared" si="23"/>
        <v>3680</v>
      </c>
    </row>
    <row r="352" spans="1:17" x14ac:dyDescent="0.3">
      <c r="A352" s="8" t="str">
        <f>F352&amp;H352</f>
        <v>Preet ViharKapashera</v>
      </c>
      <c r="B352" s="7">
        <v>44805</v>
      </c>
      <c r="C352" s="7" t="str">
        <f t="shared" si="20"/>
        <v>Sep</v>
      </c>
      <c r="D352" s="8" t="s">
        <v>94</v>
      </c>
      <c r="E352" s="8">
        <f>VLOOKUP(F352,Sheet2!$C$1:$F$34,4,0)</f>
        <v>6</v>
      </c>
      <c r="F352" s="8" t="s">
        <v>14</v>
      </c>
      <c r="G352" s="8">
        <f>VLOOKUP(H352,'warehouse location'!$A$1:$D$5,4,0)</f>
        <v>3</v>
      </c>
      <c r="H352" s="8" t="s">
        <v>29</v>
      </c>
      <c r="I352" s="8">
        <f>VLOOKUP(A352,Freight!$A$1:$D$57,4,0)</f>
        <v>1891</v>
      </c>
      <c r="J352" s="8">
        <f>VLOOKUP(A352,Freight!$A$1:$E$57,5,0)</f>
        <v>4.5</v>
      </c>
      <c r="K352" s="8" t="s">
        <v>51</v>
      </c>
      <c r="L352" s="8">
        <f>VLOOKUP(K352,Sheet1!$A$1:$B$19,2,0)</f>
        <v>10</v>
      </c>
      <c r="M352" s="8">
        <f>VLOOKUP(K352,Sheet1!$A$1:$C$19,3,0)</f>
        <v>2</v>
      </c>
      <c r="N352" s="8">
        <v>2806</v>
      </c>
      <c r="O352" s="8">
        <f t="shared" si="21"/>
        <v>28060</v>
      </c>
      <c r="P352" s="8">
        <f t="shared" si="22"/>
        <v>5612</v>
      </c>
      <c r="Q352" s="8">
        <f t="shared" si="23"/>
        <v>3721</v>
      </c>
    </row>
    <row r="353" spans="1:17" x14ac:dyDescent="0.3">
      <c r="A353" s="8" t="str">
        <f>F353&amp;H353</f>
        <v>KotwaliDaryaganj</v>
      </c>
      <c r="B353" s="7">
        <v>44593</v>
      </c>
      <c r="C353" s="7" t="str">
        <f t="shared" si="20"/>
        <v>Feb</v>
      </c>
      <c r="D353" s="8" t="s">
        <v>84</v>
      </c>
      <c r="E353" s="8">
        <f>VLOOKUP(F353,Sheet2!$C$1:$F$34,4,0)</f>
        <v>3</v>
      </c>
      <c r="F353" s="8" t="s">
        <v>12</v>
      </c>
      <c r="G353" s="8">
        <f>VLOOKUP(H353,'warehouse location'!$A$1:$D$5,4,0)</f>
        <v>2</v>
      </c>
      <c r="H353" s="8" t="s">
        <v>34</v>
      </c>
      <c r="I353" s="8">
        <f>VLOOKUP(A353,Freight!$A$1:$D$57,4,0)</f>
        <v>1770</v>
      </c>
      <c r="J353" s="8">
        <f>VLOOKUP(A353,Freight!$A$1:$E$57,5,0)</f>
        <v>1.5</v>
      </c>
      <c r="K353" s="8" t="s">
        <v>58</v>
      </c>
      <c r="L353" s="8">
        <f>VLOOKUP(K353,Sheet1!$A$1:$B$19,2,0)</f>
        <v>10</v>
      </c>
      <c r="M353" s="8">
        <f>VLOOKUP(K353,Sheet1!$A$1:$C$19,3,0)</f>
        <v>2</v>
      </c>
      <c r="N353" s="8">
        <v>2554</v>
      </c>
      <c r="O353" s="8">
        <f t="shared" si="21"/>
        <v>25540</v>
      </c>
      <c r="P353" s="8">
        <f t="shared" si="22"/>
        <v>5108</v>
      </c>
      <c r="Q353" s="8">
        <f t="shared" si="23"/>
        <v>3338</v>
      </c>
    </row>
    <row r="354" spans="1:17" x14ac:dyDescent="0.3">
      <c r="A354" s="8" t="str">
        <f>F354&amp;H354</f>
        <v>Gandhi NagarDaryaganj</v>
      </c>
      <c r="B354" s="7">
        <v>44562</v>
      </c>
      <c r="C354" s="7" t="str">
        <f t="shared" si="20"/>
        <v>Jan</v>
      </c>
      <c r="D354" s="8" t="s">
        <v>86</v>
      </c>
      <c r="E354" s="8">
        <f>VLOOKUP(F354,Sheet2!$C$1:$F$34,4,0)</f>
        <v>4</v>
      </c>
      <c r="F354" s="8" t="s">
        <v>1</v>
      </c>
      <c r="G354" s="8">
        <f>VLOOKUP(H354,'warehouse location'!$A$1:$D$5,4,0)</f>
        <v>2</v>
      </c>
      <c r="H354" s="8" t="s">
        <v>34</v>
      </c>
      <c r="I354" s="8">
        <f>VLOOKUP(A354,Freight!$A$1:$D$57,4,0)</f>
        <v>1958</v>
      </c>
      <c r="J354" s="8">
        <f>VLOOKUP(A354,Freight!$A$1:$E$57,5,0)</f>
        <v>1.5</v>
      </c>
      <c r="K354" s="8" t="s">
        <v>51</v>
      </c>
      <c r="L354" s="8">
        <f>VLOOKUP(K354,Sheet1!$A$1:$B$19,2,0)</f>
        <v>10</v>
      </c>
      <c r="M354" s="8">
        <f>VLOOKUP(K354,Sheet1!$A$1:$C$19,3,0)</f>
        <v>2</v>
      </c>
      <c r="N354" s="8">
        <v>2516</v>
      </c>
      <c r="O354" s="8">
        <f t="shared" si="21"/>
        <v>25160</v>
      </c>
      <c r="P354" s="8">
        <f t="shared" si="22"/>
        <v>5032</v>
      </c>
      <c r="Q354" s="8">
        <f t="shared" si="23"/>
        <v>3074</v>
      </c>
    </row>
    <row r="355" spans="1:17" x14ac:dyDescent="0.3">
      <c r="A355" s="8" t="str">
        <f>F355&amp;H355</f>
        <v>Punjabi BaghNand Nagri</v>
      </c>
      <c r="B355" s="7">
        <v>44774</v>
      </c>
      <c r="C355" s="7" t="str">
        <f t="shared" si="20"/>
        <v>Aug</v>
      </c>
      <c r="D355" s="8" t="s">
        <v>156</v>
      </c>
      <c r="E355" s="8">
        <f>VLOOKUP(F355,Sheet2!$C$1:$F$34,4,0)</f>
        <v>32</v>
      </c>
      <c r="F355" s="8" t="s">
        <v>31</v>
      </c>
      <c r="G355" s="8">
        <f>VLOOKUP(H355,'warehouse location'!$A$1:$D$5,4,0)</f>
        <v>1</v>
      </c>
      <c r="H355" s="8" t="s">
        <v>41</v>
      </c>
      <c r="I355" s="8">
        <f>VLOOKUP(A355,Freight!$A$1:$D$57,4,0)</f>
        <v>1975</v>
      </c>
      <c r="J355" s="8">
        <f>VLOOKUP(A355,Freight!$A$1:$E$57,5,0)</f>
        <v>3</v>
      </c>
      <c r="K355" s="8" t="s">
        <v>57</v>
      </c>
      <c r="L355" s="8">
        <f>VLOOKUP(K355,Sheet1!$A$1:$B$19,2,0)</f>
        <v>20</v>
      </c>
      <c r="M355" s="8">
        <f>VLOOKUP(K355,Sheet1!$A$1:$C$19,3,0)</f>
        <v>2</v>
      </c>
      <c r="N355" s="8">
        <v>2862</v>
      </c>
      <c r="O355" s="8">
        <f t="shared" si="21"/>
        <v>57240</v>
      </c>
      <c r="P355" s="8">
        <f t="shared" si="22"/>
        <v>5724</v>
      </c>
      <c r="Q355" s="8">
        <f t="shared" si="23"/>
        <v>3749</v>
      </c>
    </row>
    <row r="356" spans="1:17" x14ac:dyDescent="0.3">
      <c r="A356" s="8" t="str">
        <f>F356&amp;H356</f>
        <v>KalkajiNand Nagri</v>
      </c>
      <c r="B356" s="7">
        <v>44621</v>
      </c>
      <c r="C356" s="7" t="str">
        <f t="shared" si="20"/>
        <v>Mar</v>
      </c>
      <c r="D356" s="8" t="s">
        <v>142</v>
      </c>
      <c r="E356" s="8">
        <f>VLOOKUP(F356,Sheet2!$C$1:$F$34,4,0)</f>
        <v>26</v>
      </c>
      <c r="F356" s="8" t="s">
        <v>27</v>
      </c>
      <c r="G356" s="8">
        <f>VLOOKUP(H356,'warehouse location'!$A$1:$D$5,4,0)</f>
        <v>1</v>
      </c>
      <c r="H356" s="8" t="s">
        <v>41</v>
      </c>
      <c r="I356" s="8">
        <f>VLOOKUP(A356,Freight!$A$1:$D$57,4,0)</f>
        <v>1570</v>
      </c>
      <c r="J356" s="8">
        <f>VLOOKUP(A356,Freight!$A$1:$E$57,5,0)</f>
        <v>4.5</v>
      </c>
      <c r="K356" s="8" t="s">
        <v>63</v>
      </c>
      <c r="L356" s="8">
        <f>VLOOKUP(K356,Sheet1!$A$1:$B$19,2,0)</f>
        <v>10</v>
      </c>
      <c r="M356" s="8">
        <f>VLOOKUP(K356,Sheet1!$A$1:$C$19,3,0)</f>
        <v>2</v>
      </c>
      <c r="N356" s="8">
        <v>2750</v>
      </c>
      <c r="O356" s="8">
        <f t="shared" si="21"/>
        <v>27500</v>
      </c>
      <c r="P356" s="8">
        <f t="shared" si="22"/>
        <v>5500</v>
      </c>
      <c r="Q356" s="8">
        <f t="shared" si="23"/>
        <v>3930</v>
      </c>
    </row>
    <row r="357" spans="1:17" x14ac:dyDescent="0.3">
      <c r="A357" s="8" t="str">
        <f>F357&amp;H357</f>
        <v>KapasheraShastri Nagar</v>
      </c>
      <c r="B357" s="7">
        <v>44835</v>
      </c>
      <c r="C357" s="7" t="str">
        <f t="shared" si="20"/>
        <v>Oct</v>
      </c>
      <c r="D357" s="8" t="s">
        <v>148</v>
      </c>
      <c r="E357" s="8">
        <f>VLOOKUP(F357,Sheet2!$C$1:$F$34,4,0)</f>
        <v>29</v>
      </c>
      <c r="F357" s="8" t="s">
        <v>29</v>
      </c>
      <c r="G357" s="8">
        <f>VLOOKUP(H357,'warehouse location'!$A$1:$D$5,4,0)</f>
        <v>4</v>
      </c>
      <c r="H357" s="8" t="s">
        <v>36</v>
      </c>
      <c r="I357" s="8">
        <f>VLOOKUP(A357,Freight!$A$1:$D$57,4,0)</f>
        <v>1918</v>
      </c>
      <c r="J357" s="8">
        <f>VLOOKUP(A357,Freight!$A$1:$E$57,5,0)</f>
        <v>3</v>
      </c>
      <c r="K357" s="8" t="s">
        <v>62</v>
      </c>
      <c r="L357" s="8">
        <f>VLOOKUP(K357,Sheet1!$A$1:$B$19,2,0)</f>
        <v>10</v>
      </c>
      <c r="M357" s="8">
        <f>VLOOKUP(K357,Sheet1!$A$1:$C$19,3,0)</f>
        <v>2</v>
      </c>
      <c r="N357" s="8">
        <v>2739</v>
      </c>
      <c r="O357" s="8">
        <f t="shared" si="21"/>
        <v>27390</v>
      </c>
      <c r="P357" s="8">
        <f t="shared" si="22"/>
        <v>5478</v>
      </c>
      <c r="Q357" s="8">
        <f t="shared" si="23"/>
        <v>3560</v>
      </c>
    </row>
    <row r="358" spans="1:17" x14ac:dyDescent="0.3">
      <c r="A358" s="8" t="str">
        <f>F358&amp;H358</f>
        <v>Preet ViharKapashera</v>
      </c>
      <c r="B358" s="7">
        <v>44866</v>
      </c>
      <c r="C358" s="7" t="str">
        <f t="shared" si="20"/>
        <v>Nov</v>
      </c>
      <c r="D358" s="8" t="s">
        <v>94</v>
      </c>
      <c r="E358" s="8">
        <f>VLOOKUP(F358,Sheet2!$C$1:$F$34,4,0)</f>
        <v>6</v>
      </c>
      <c r="F358" s="8" t="s">
        <v>14</v>
      </c>
      <c r="G358" s="8">
        <f>VLOOKUP(H358,'warehouse location'!$A$1:$D$5,4,0)</f>
        <v>3</v>
      </c>
      <c r="H358" s="8" t="s">
        <v>29</v>
      </c>
      <c r="I358" s="8">
        <f>VLOOKUP(A358,Freight!$A$1:$D$57,4,0)</f>
        <v>1891</v>
      </c>
      <c r="J358" s="8">
        <f>VLOOKUP(A358,Freight!$A$1:$E$57,5,0)</f>
        <v>4.5</v>
      </c>
      <c r="K358" s="8" t="s">
        <v>61</v>
      </c>
      <c r="L358" s="8">
        <f>VLOOKUP(K358,Sheet1!$A$1:$B$19,2,0)</f>
        <v>10</v>
      </c>
      <c r="M358" s="8">
        <f>VLOOKUP(K358,Sheet1!$A$1:$C$19,3,0)</f>
        <v>2</v>
      </c>
      <c r="N358" s="8">
        <v>2841</v>
      </c>
      <c r="O358" s="8">
        <f t="shared" si="21"/>
        <v>28410</v>
      </c>
      <c r="P358" s="8">
        <f t="shared" si="22"/>
        <v>5682</v>
      </c>
      <c r="Q358" s="8">
        <f t="shared" si="23"/>
        <v>3791</v>
      </c>
    </row>
    <row r="359" spans="1:17" x14ac:dyDescent="0.3">
      <c r="A359" s="8" t="str">
        <f>F359&amp;H359</f>
        <v>Mayur ViharShastri Nagar</v>
      </c>
      <c r="B359" s="7">
        <v>44593</v>
      </c>
      <c r="C359" s="7" t="str">
        <f t="shared" si="20"/>
        <v>Feb</v>
      </c>
      <c r="D359" s="8" t="s">
        <v>92</v>
      </c>
      <c r="E359" s="8">
        <f>VLOOKUP(F359,Sheet2!$C$1:$F$34,4,0)</f>
        <v>5</v>
      </c>
      <c r="F359" s="8" t="s">
        <v>13</v>
      </c>
      <c r="G359" s="8">
        <f>VLOOKUP(H359,'warehouse location'!$A$1:$D$5,4,0)</f>
        <v>4</v>
      </c>
      <c r="H359" s="8" t="s">
        <v>36</v>
      </c>
      <c r="I359" s="8">
        <f>VLOOKUP(A359,Freight!$A$1:$D$57,4,0)</f>
        <v>1618</v>
      </c>
      <c r="J359" s="8">
        <f>VLOOKUP(A359,Freight!$A$1:$E$57,5,0)</f>
        <v>3</v>
      </c>
      <c r="K359" s="8" t="s">
        <v>57</v>
      </c>
      <c r="L359" s="8">
        <f>VLOOKUP(K359,Sheet1!$A$1:$B$19,2,0)</f>
        <v>20</v>
      </c>
      <c r="M359" s="8">
        <f>VLOOKUP(K359,Sheet1!$A$1:$C$19,3,0)</f>
        <v>2</v>
      </c>
      <c r="N359" s="8">
        <v>2868</v>
      </c>
      <c r="O359" s="8">
        <f t="shared" si="21"/>
        <v>57360</v>
      </c>
      <c r="P359" s="8">
        <f t="shared" si="22"/>
        <v>5736</v>
      </c>
      <c r="Q359" s="8">
        <f t="shared" si="23"/>
        <v>4118</v>
      </c>
    </row>
    <row r="360" spans="1:17" x14ac:dyDescent="0.3">
      <c r="A360" s="8" t="str">
        <f>F360&amp;H360</f>
        <v>AlipurShastri Nagar</v>
      </c>
      <c r="B360" s="7">
        <v>44774</v>
      </c>
      <c r="C360" s="7" t="str">
        <f t="shared" si="20"/>
        <v>Aug</v>
      </c>
      <c r="D360" s="8" t="s">
        <v>98</v>
      </c>
      <c r="E360" s="8">
        <f>VLOOKUP(F360,Sheet2!$C$1:$F$34,4,0)</f>
        <v>10</v>
      </c>
      <c r="F360" s="8" t="s">
        <v>3</v>
      </c>
      <c r="G360" s="8">
        <f>VLOOKUP(H360,'warehouse location'!$A$1:$D$5,4,0)</f>
        <v>4</v>
      </c>
      <c r="H360" s="8" t="s">
        <v>36</v>
      </c>
      <c r="I360" s="8">
        <f>VLOOKUP(A360,Freight!$A$1:$D$57,4,0)</f>
        <v>1615</v>
      </c>
      <c r="J360" s="8">
        <f>VLOOKUP(A360,Freight!$A$1:$E$57,5,0)</f>
        <v>1.5</v>
      </c>
      <c r="K360" s="8" t="s">
        <v>66</v>
      </c>
      <c r="L360" s="8">
        <f>VLOOKUP(K360,Sheet1!$A$1:$B$19,2,0)</f>
        <v>80</v>
      </c>
      <c r="M360" s="8">
        <f>VLOOKUP(K360,Sheet1!$A$1:$C$19,3,0)</f>
        <v>10</v>
      </c>
      <c r="N360" s="8">
        <v>2545</v>
      </c>
      <c r="O360" s="8">
        <f t="shared" si="21"/>
        <v>203600</v>
      </c>
      <c r="P360" s="8">
        <f t="shared" si="22"/>
        <v>25450</v>
      </c>
      <c r="Q360" s="8">
        <f t="shared" si="23"/>
        <v>23835</v>
      </c>
    </row>
    <row r="361" spans="1:17" x14ac:dyDescent="0.3">
      <c r="A361" s="8" t="str">
        <f>F361&amp;H361</f>
        <v>Model TownShastri Nagar</v>
      </c>
      <c r="B361" s="7">
        <v>44743</v>
      </c>
      <c r="C361" s="7" t="str">
        <f t="shared" si="20"/>
        <v>Jul</v>
      </c>
      <c r="D361" s="8" t="s">
        <v>101</v>
      </c>
      <c r="E361" s="8">
        <f>VLOOKUP(F361,Sheet2!$C$1:$F$34,4,0)</f>
        <v>11</v>
      </c>
      <c r="F361" s="8" t="s">
        <v>17</v>
      </c>
      <c r="G361" s="8">
        <f>VLOOKUP(H361,'warehouse location'!$A$1:$D$5,4,0)</f>
        <v>4</v>
      </c>
      <c r="H361" s="8" t="s">
        <v>36</v>
      </c>
      <c r="I361" s="8">
        <f>VLOOKUP(A361,Freight!$A$1:$D$57,4,0)</f>
        <v>1608</v>
      </c>
      <c r="J361" s="8">
        <f>VLOOKUP(A361,Freight!$A$1:$E$57,5,0)</f>
        <v>4.5</v>
      </c>
      <c r="K361" s="8" t="s">
        <v>65</v>
      </c>
      <c r="L361" s="8">
        <f>VLOOKUP(K361,Sheet1!$A$1:$B$19,2,0)</f>
        <v>100</v>
      </c>
      <c r="M361" s="8">
        <f>VLOOKUP(K361,Sheet1!$A$1:$C$19,3,0)</f>
        <v>20</v>
      </c>
      <c r="N361" s="8">
        <v>2523</v>
      </c>
      <c r="O361" s="8">
        <f t="shared" si="21"/>
        <v>252300</v>
      </c>
      <c r="P361" s="8">
        <f t="shared" si="22"/>
        <v>50460</v>
      </c>
      <c r="Q361" s="8">
        <f t="shared" si="23"/>
        <v>48852</v>
      </c>
    </row>
    <row r="362" spans="1:17" x14ac:dyDescent="0.3">
      <c r="A362" s="8" t="str">
        <f>F362&amp;H362</f>
        <v>Punjabi BaghKapashera</v>
      </c>
      <c r="B362" s="7">
        <v>44743</v>
      </c>
      <c r="C362" s="7" t="str">
        <f t="shared" si="20"/>
        <v>Jul</v>
      </c>
      <c r="D362" s="8" t="s">
        <v>157</v>
      </c>
      <c r="E362" s="8">
        <f>VLOOKUP(F362,Sheet2!$C$1:$F$34,4,0)</f>
        <v>32</v>
      </c>
      <c r="F362" s="8" t="s">
        <v>31</v>
      </c>
      <c r="G362" s="8">
        <f>VLOOKUP(H362,'warehouse location'!$A$1:$D$5,4,0)</f>
        <v>3</v>
      </c>
      <c r="H362" s="8" t="s">
        <v>29</v>
      </c>
      <c r="I362" s="8">
        <f>VLOOKUP(A362,Freight!$A$1:$D$57,4,0)</f>
        <v>1816</v>
      </c>
      <c r="J362" s="8">
        <f>VLOOKUP(A362,Freight!$A$1:$E$57,5,0)</f>
        <v>4.5</v>
      </c>
      <c r="K362" s="8" t="s">
        <v>55</v>
      </c>
      <c r="L362" s="8">
        <f>VLOOKUP(K362,Sheet1!$A$1:$B$19,2,0)</f>
        <v>40</v>
      </c>
      <c r="M362" s="8">
        <f>VLOOKUP(K362,Sheet1!$A$1:$C$19,3,0)</f>
        <v>5</v>
      </c>
      <c r="N362" s="8">
        <v>2747</v>
      </c>
      <c r="O362" s="8">
        <f t="shared" si="21"/>
        <v>109880</v>
      </c>
      <c r="P362" s="8">
        <f t="shared" si="22"/>
        <v>13735</v>
      </c>
      <c r="Q362" s="8">
        <f t="shared" si="23"/>
        <v>11919</v>
      </c>
    </row>
    <row r="363" spans="1:17" x14ac:dyDescent="0.3">
      <c r="A363" s="8" t="str">
        <f>F363&amp;H363</f>
        <v>Hauz KhasShastri Nagar</v>
      </c>
      <c r="B363" s="7">
        <v>44652</v>
      </c>
      <c r="C363" s="7" t="str">
        <f t="shared" si="20"/>
        <v>Apr</v>
      </c>
      <c r="D363" s="8" t="s">
        <v>129</v>
      </c>
      <c r="E363" s="8">
        <f>VLOOKUP(F363,Sheet2!$C$1:$F$34,4,0)</f>
        <v>22</v>
      </c>
      <c r="F363" s="8" t="s">
        <v>7</v>
      </c>
      <c r="G363" s="8">
        <f>VLOOKUP(H363,'warehouse location'!$A$1:$D$5,4,0)</f>
        <v>4</v>
      </c>
      <c r="H363" s="8" t="s">
        <v>36</v>
      </c>
      <c r="I363" s="8">
        <f>VLOOKUP(A363,Freight!$A$1:$D$57,4,0)</f>
        <v>1882</v>
      </c>
      <c r="J363" s="8">
        <f>VLOOKUP(A363,Freight!$A$1:$E$57,5,0)</f>
        <v>4.5</v>
      </c>
      <c r="K363" s="8" t="s">
        <v>62</v>
      </c>
      <c r="L363" s="8">
        <f>VLOOKUP(K363,Sheet1!$A$1:$B$19,2,0)</f>
        <v>10</v>
      </c>
      <c r="M363" s="8">
        <f>VLOOKUP(K363,Sheet1!$A$1:$C$19,3,0)</f>
        <v>2</v>
      </c>
      <c r="N363" s="8">
        <v>2758</v>
      </c>
      <c r="O363" s="8">
        <f t="shared" si="21"/>
        <v>27580</v>
      </c>
      <c r="P363" s="8">
        <f t="shared" si="22"/>
        <v>5516</v>
      </c>
      <c r="Q363" s="8">
        <f t="shared" si="23"/>
        <v>3634</v>
      </c>
    </row>
    <row r="364" spans="1:17" x14ac:dyDescent="0.3">
      <c r="A364" s="8" t="str">
        <f>F364&amp;H364</f>
        <v>Patel NagarNand Nagri</v>
      </c>
      <c r="B364" s="7">
        <v>44593</v>
      </c>
      <c r="C364" s="7" t="str">
        <f t="shared" si="20"/>
        <v>Feb</v>
      </c>
      <c r="D364" s="8" t="s">
        <v>152</v>
      </c>
      <c r="E364" s="8">
        <f>VLOOKUP(F364,Sheet2!$C$1:$F$34,4,0)</f>
        <v>31</v>
      </c>
      <c r="F364" s="8" t="s">
        <v>10</v>
      </c>
      <c r="G364" s="8">
        <f>VLOOKUP(H364,'warehouse location'!$A$1:$D$5,4,0)</f>
        <v>1</v>
      </c>
      <c r="H364" s="8" t="s">
        <v>41</v>
      </c>
      <c r="I364" s="8">
        <f>VLOOKUP(A364,Freight!$A$1:$D$57,4,0)</f>
        <v>1851</v>
      </c>
      <c r="J364" s="8">
        <f>VLOOKUP(A364,Freight!$A$1:$E$57,5,0)</f>
        <v>4.5</v>
      </c>
      <c r="K364" s="8" t="s">
        <v>64</v>
      </c>
      <c r="L364" s="8">
        <f>VLOOKUP(K364,Sheet1!$A$1:$B$19,2,0)</f>
        <v>10</v>
      </c>
      <c r="M364" s="8">
        <f>VLOOKUP(K364,Sheet1!$A$1:$C$19,3,0)</f>
        <v>2</v>
      </c>
      <c r="N364" s="8">
        <v>2992</v>
      </c>
      <c r="O364" s="8">
        <f t="shared" si="21"/>
        <v>29920</v>
      </c>
      <c r="P364" s="8">
        <f t="shared" si="22"/>
        <v>5984</v>
      </c>
      <c r="Q364" s="8">
        <f t="shared" si="23"/>
        <v>4133</v>
      </c>
    </row>
    <row r="365" spans="1:17" x14ac:dyDescent="0.3">
      <c r="A365" s="8" t="str">
        <f>F365&amp;H365</f>
        <v>NajafgarhDaryaganj</v>
      </c>
      <c r="B365" s="7">
        <v>44562</v>
      </c>
      <c r="C365" s="7" t="str">
        <f t="shared" si="20"/>
        <v>Jan</v>
      </c>
      <c r="D365" s="8" t="s">
        <v>149</v>
      </c>
      <c r="E365" s="8">
        <f>VLOOKUP(F365,Sheet2!$C$1:$F$34,4,0)</f>
        <v>30</v>
      </c>
      <c r="F365" s="8" t="s">
        <v>30</v>
      </c>
      <c r="G365" s="8">
        <f>VLOOKUP(H365,'warehouse location'!$A$1:$D$5,4,0)</f>
        <v>2</v>
      </c>
      <c r="H365" s="8" t="s">
        <v>34</v>
      </c>
      <c r="I365" s="8">
        <f>VLOOKUP(A365,Freight!$A$1:$D$57,4,0)</f>
        <v>1899</v>
      </c>
      <c r="J365" s="8">
        <f>VLOOKUP(A365,Freight!$A$1:$E$57,5,0)</f>
        <v>3</v>
      </c>
      <c r="K365" s="8" t="s">
        <v>65</v>
      </c>
      <c r="L365" s="8">
        <f>VLOOKUP(K365,Sheet1!$A$1:$B$19,2,0)</f>
        <v>100</v>
      </c>
      <c r="M365" s="8">
        <f>VLOOKUP(K365,Sheet1!$A$1:$C$19,3,0)</f>
        <v>20</v>
      </c>
      <c r="N365" s="8">
        <v>2660</v>
      </c>
      <c r="O365" s="8">
        <f t="shared" si="21"/>
        <v>266000</v>
      </c>
      <c r="P365" s="8">
        <f t="shared" si="22"/>
        <v>53200</v>
      </c>
      <c r="Q365" s="8">
        <f t="shared" si="23"/>
        <v>51301</v>
      </c>
    </row>
    <row r="366" spans="1:17" x14ac:dyDescent="0.3">
      <c r="A366" s="8" t="str">
        <f>F366&amp;H366</f>
        <v>Patel NagarNand Nagri</v>
      </c>
      <c r="B366" s="7">
        <v>44866</v>
      </c>
      <c r="C366" s="7" t="str">
        <f t="shared" si="20"/>
        <v>Nov</v>
      </c>
      <c r="D366" s="8" t="s">
        <v>154</v>
      </c>
      <c r="E366" s="8">
        <f>VLOOKUP(F366,Sheet2!$C$1:$F$34,4,0)</f>
        <v>31</v>
      </c>
      <c r="F366" s="8" t="s">
        <v>10</v>
      </c>
      <c r="G366" s="8">
        <f>VLOOKUP(H366,'warehouse location'!$A$1:$D$5,4,0)</f>
        <v>1</v>
      </c>
      <c r="H366" s="8" t="s">
        <v>41</v>
      </c>
      <c r="I366" s="8">
        <f>VLOOKUP(A366,Freight!$A$1:$D$57,4,0)</f>
        <v>1851</v>
      </c>
      <c r="J366" s="8">
        <f>VLOOKUP(A366,Freight!$A$1:$E$57,5,0)</f>
        <v>4.5</v>
      </c>
      <c r="K366" s="8" t="s">
        <v>54</v>
      </c>
      <c r="L366" s="8">
        <f>VLOOKUP(K366,Sheet1!$A$1:$B$19,2,0)</f>
        <v>50</v>
      </c>
      <c r="M366" s="8">
        <f>VLOOKUP(K366,Sheet1!$A$1:$C$19,3,0)</f>
        <v>10</v>
      </c>
      <c r="N366" s="8">
        <v>2589</v>
      </c>
      <c r="O366" s="8">
        <f t="shared" si="21"/>
        <v>129450</v>
      </c>
      <c r="P366" s="8">
        <f t="shared" si="22"/>
        <v>25890</v>
      </c>
      <c r="Q366" s="8">
        <f t="shared" si="23"/>
        <v>24039</v>
      </c>
    </row>
    <row r="367" spans="1:17" x14ac:dyDescent="0.3">
      <c r="A367" s="8" t="str">
        <f>F367&amp;H367</f>
        <v>ChanakyapuriKapashera</v>
      </c>
      <c r="B367" s="7">
        <v>44805</v>
      </c>
      <c r="C367" s="7" t="str">
        <f t="shared" si="20"/>
        <v>Sep</v>
      </c>
      <c r="D367" s="8" t="s">
        <v>95</v>
      </c>
      <c r="E367" s="8">
        <f>VLOOKUP(F367,Sheet2!$C$1:$F$34,4,0)</f>
        <v>7</v>
      </c>
      <c r="F367" s="8" t="s">
        <v>2</v>
      </c>
      <c r="G367" s="8">
        <f>VLOOKUP(H367,'warehouse location'!$A$1:$D$5,4,0)</f>
        <v>3</v>
      </c>
      <c r="H367" s="8" t="s">
        <v>29</v>
      </c>
      <c r="I367" s="8">
        <f>VLOOKUP(A367,Freight!$A$1:$D$57,4,0)</f>
        <v>1758</v>
      </c>
      <c r="J367" s="8">
        <f>VLOOKUP(A367,Freight!$A$1:$E$57,5,0)</f>
        <v>1.5</v>
      </c>
      <c r="K367" s="8" t="s">
        <v>52</v>
      </c>
      <c r="L367" s="8">
        <f>VLOOKUP(K367,Sheet1!$A$1:$B$19,2,0)</f>
        <v>10</v>
      </c>
      <c r="M367" s="8">
        <f>VLOOKUP(K367,Sheet1!$A$1:$C$19,3,0)</f>
        <v>2</v>
      </c>
      <c r="N367" s="8">
        <v>2825</v>
      </c>
      <c r="O367" s="8">
        <f t="shared" si="21"/>
        <v>28250</v>
      </c>
      <c r="P367" s="8">
        <f t="shared" si="22"/>
        <v>5650</v>
      </c>
      <c r="Q367" s="8">
        <f t="shared" si="23"/>
        <v>3892</v>
      </c>
    </row>
    <row r="368" spans="1:17" x14ac:dyDescent="0.3">
      <c r="A368" s="8" t="str">
        <f>F368&amp;H368</f>
        <v>Hauz KhasNand Nagri</v>
      </c>
      <c r="B368" s="7">
        <v>44805</v>
      </c>
      <c r="C368" s="7" t="str">
        <f t="shared" si="20"/>
        <v>Sep</v>
      </c>
      <c r="D368" s="8" t="s">
        <v>128</v>
      </c>
      <c r="E368" s="8">
        <f>VLOOKUP(F368,Sheet2!$C$1:$F$34,4,0)</f>
        <v>22</v>
      </c>
      <c r="F368" s="8" t="s">
        <v>7</v>
      </c>
      <c r="G368" s="8">
        <f>VLOOKUP(H368,'warehouse location'!$A$1:$D$5,4,0)</f>
        <v>1</v>
      </c>
      <c r="H368" s="8" t="s">
        <v>41</v>
      </c>
      <c r="I368" s="8">
        <f>VLOOKUP(A368,Freight!$A$1:$D$57,4,0)</f>
        <v>1796</v>
      </c>
      <c r="J368" s="8">
        <f>VLOOKUP(A368,Freight!$A$1:$E$57,5,0)</f>
        <v>3</v>
      </c>
      <c r="K368" s="8" t="s">
        <v>57</v>
      </c>
      <c r="L368" s="8">
        <f>VLOOKUP(K368,Sheet1!$A$1:$B$19,2,0)</f>
        <v>20</v>
      </c>
      <c r="M368" s="8">
        <f>VLOOKUP(K368,Sheet1!$A$1:$C$19,3,0)</f>
        <v>2</v>
      </c>
      <c r="N368" s="8">
        <v>2679</v>
      </c>
      <c r="O368" s="8">
        <f t="shared" si="21"/>
        <v>53580</v>
      </c>
      <c r="P368" s="8">
        <f t="shared" si="22"/>
        <v>5358</v>
      </c>
      <c r="Q368" s="8">
        <f t="shared" si="23"/>
        <v>3562</v>
      </c>
    </row>
    <row r="369" spans="1:17" x14ac:dyDescent="0.3">
      <c r="A369" s="8" t="str">
        <f>F369&amp;H369</f>
        <v>SeemapuriNand Nagri</v>
      </c>
      <c r="B369" s="7">
        <v>44713</v>
      </c>
      <c r="C369" s="7" t="str">
        <f t="shared" si="20"/>
        <v>Jun</v>
      </c>
      <c r="D369" s="8" t="s">
        <v>120</v>
      </c>
      <c r="E369" s="8">
        <f>VLOOKUP(F369,Sheet2!$C$1:$F$34,4,0)</f>
        <v>19</v>
      </c>
      <c r="F369" s="8" t="s">
        <v>6</v>
      </c>
      <c r="G369" s="8">
        <f>VLOOKUP(H369,'warehouse location'!$A$1:$D$5,4,0)</f>
        <v>1</v>
      </c>
      <c r="H369" s="8" t="s">
        <v>41</v>
      </c>
      <c r="I369" s="8">
        <f>VLOOKUP(A369,Freight!$A$1:$D$57,4,0)</f>
        <v>1694</v>
      </c>
      <c r="J369" s="8">
        <f>VLOOKUP(A369,Freight!$A$1:$E$57,5,0)</f>
        <v>4.5</v>
      </c>
      <c r="K369" s="8" t="s">
        <v>67</v>
      </c>
      <c r="L369" s="8">
        <f>VLOOKUP(K369,Sheet1!$A$1:$B$19,2,0)</f>
        <v>10</v>
      </c>
      <c r="M369" s="8">
        <f>VLOOKUP(K369,Sheet1!$A$1:$C$19,3,0)</f>
        <v>2</v>
      </c>
      <c r="N369" s="8">
        <v>2619</v>
      </c>
      <c r="O369" s="8">
        <f t="shared" si="21"/>
        <v>26190</v>
      </c>
      <c r="P369" s="8">
        <f t="shared" si="22"/>
        <v>5238</v>
      </c>
      <c r="Q369" s="8">
        <f t="shared" si="23"/>
        <v>3544</v>
      </c>
    </row>
    <row r="370" spans="1:17" x14ac:dyDescent="0.3">
      <c r="A370" s="8" t="str">
        <f>F370&amp;H370</f>
        <v>Vasant ViharKapashera</v>
      </c>
      <c r="B370" s="7">
        <v>44774</v>
      </c>
      <c r="C370" s="7" t="str">
        <f t="shared" si="20"/>
        <v>Aug</v>
      </c>
      <c r="D370" s="8" t="s">
        <v>97</v>
      </c>
      <c r="E370" s="8">
        <f>VLOOKUP(F370,Sheet2!$C$1:$F$34,4,0)</f>
        <v>9</v>
      </c>
      <c r="F370" s="8" t="s">
        <v>16</v>
      </c>
      <c r="G370" s="8">
        <f>VLOOKUP(H370,'warehouse location'!$A$1:$D$5,4,0)</f>
        <v>3</v>
      </c>
      <c r="H370" s="8" t="s">
        <v>29</v>
      </c>
      <c r="I370" s="8">
        <f>VLOOKUP(A370,Freight!$A$1:$D$57,4,0)</f>
        <v>1897</v>
      </c>
      <c r="J370" s="8">
        <f>VLOOKUP(A370,Freight!$A$1:$E$57,5,0)</f>
        <v>1.5</v>
      </c>
      <c r="K370" s="8" t="s">
        <v>60</v>
      </c>
      <c r="L370" s="8">
        <f>VLOOKUP(K370,Sheet1!$A$1:$B$19,2,0)</f>
        <v>50</v>
      </c>
      <c r="M370" s="8">
        <f>VLOOKUP(K370,Sheet1!$A$1:$C$19,3,0)</f>
        <v>10</v>
      </c>
      <c r="N370" s="8">
        <v>2621</v>
      </c>
      <c r="O370" s="8">
        <f t="shared" si="21"/>
        <v>131050</v>
      </c>
      <c r="P370" s="8">
        <f t="shared" si="22"/>
        <v>26210</v>
      </c>
      <c r="Q370" s="8">
        <f t="shared" si="23"/>
        <v>24313</v>
      </c>
    </row>
    <row r="371" spans="1:17" x14ac:dyDescent="0.3">
      <c r="A371" s="8" t="str">
        <f>F371&amp;H371</f>
        <v>Vivek ViharNand Nagri</v>
      </c>
      <c r="B371" s="7">
        <v>44835</v>
      </c>
      <c r="C371" s="7" t="str">
        <f t="shared" si="20"/>
        <v>Oct</v>
      </c>
      <c r="D371" s="8" t="s">
        <v>127</v>
      </c>
      <c r="E371" s="8">
        <f>VLOOKUP(F371,Sheet2!$C$1:$F$34,4,0)</f>
        <v>21</v>
      </c>
      <c r="F371" s="8" t="s">
        <v>24</v>
      </c>
      <c r="G371" s="8">
        <f>VLOOKUP(H371,'warehouse location'!$A$1:$D$5,4,0)</f>
        <v>1</v>
      </c>
      <c r="H371" s="8" t="s">
        <v>41</v>
      </c>
      <c r="I371" s="8">
        <f>VLOOKUP(A371,Freight!$A$1:$D$57,4,0)</f>
        <v>1679</v>
      </c>
      <c r="J371" s="8">
        <f>VLOOKUP(A371,Freight!$A$1:$E$57,5,0)</f>
        <v>3</v>
      </c>
      <c r="K371" s="8" t="s">
        <v>58</v>
      </c>
      <c r="L371" s="8">
        <f>VLOOKUP(K371,Sheet1!$A$1:$B$19,2,0)</f>
        <v>10</v>
      </c>
      <c r="M371" s="8">
        <f>VLOOKUP(K371,Sheet1!$A$1:$C$19,3,0)</f>
        <v>2</v>
      </c>
      <c r="N371" s="8">
        <v>2969</v>
      </c>
      <c r="O371" s="8">
        <f t="shared" si="21"/>
        <v>29690</v>
      </c>
      <c r="P371" s="8">
        <f t="shared" si="22"/>
        <v>5938</v>
      </c>
      <c r="Q371" s="8">
        <f t="shared" si="23"/>
        <v>4259</v>
      </c>
    </row>
    <row r="372" spans="1:17" x14ac:dyDescent="0.3">
      <c r="A372" s="8" t="str">
        <f>F372&amp;H372</f>
        <v>Civil LinesShastri Nagar</v>
      </c>
      <c r="B372" s="7">
        <v>44774</v>
      </c>
      <c r="C372" s="7" t="str">
        <f t="shared" si="20"/>
        <v>Aug</v>
      </c>
      <c r="D372" s="8" t="s">
        <v>79</v>
      </c>
      <c r="E372" s="8">
        <f>VLOOKUP(F372,Sheet2!$C$1:$F$34,4,0)</f>
        <v>1</v>
      </c>
      <c r="F372" s="8" t="s">
        <v>0</v>
      </c>
      <c r="G372" s="8">
        <f>VLOOKUP(H372,'warehouse location'!$A$1:$D$5,4,0)</f>
        <v>4</v>
      </c>
      <c r="H372" s="8" t="s">
        <v>36</v>
      </c>
      <c r="I372" s="8">
        <f>VLOOKUP(A372,Freight!$A$1:$D$57,4,0)</f>
        <v>1702</v>
      </c>
      <c r="J372" s="8">
        <f>VLOOKUP(A372,Freight!$A$1:$E$57,5,0)</f>
        <v>3</v>
      </c>
      <c r="K372" s="8" t="s">
        <v>57</v>
      </c>
      <c r="L372" s="8">
        <f>VLOOKUP(K372,Sheet1!$A$1:$B$19,2,0)</f>
        <v>20</v>
      </c>
      <c r="M372" s="8">
        <f>VLOOKUP(K372,Sheet1!$A$1:$C$19,3,0)</f>
        <v>2</v>
      </c>
      <c r="N372" s="8">
        <v>2710</v>
      </c>
      <c r="O372" s="8">
        <f t="shared" si="21"/>
        <v>54200</v>
      </c>
      <c r="P372" s="8">
        <f t="shared" si="22"/>
        <v>5420</v>
      </c>
      <c r="Q372" s="8">
        <f t="shared" si="23"/>
        <v>3718</v>
      </c>
    </row>
    <row r="373" spans="1:17" x14ac:dyDescent="0.3">
      <c r="A373" s="8" t="str">
        <f>F373&amp;H373</f>
        <v>Patel NagarNand Nagri</v>
      </c>
      <c r="B373" s="7">
        <v>44774</v>
      </c>
      <c r="C373" s="7" t="str">
        <f t="shared" si="20"/>
        <v>Aug</v>
      </c>
      <c r="D373" s="8" t="s">
        <v>153</v>
      </c>
      <c r="E373" s="8">
        <f>VLOOKUP(F373,Sheet2!$C$1:$F$34,4,0)</f>
        <v>31</v>
      </c>
      <c r="F373" s="8" t="s">
        <v>10</v>
      </c>
      <c r="G373" s="8">
        <f>VLOOKUP(H373,'warehouse location'!$A$1:$D$5,4,0)</f>
        <v>1</v>
      </c>
      <c r="H373" s="8" t="s">
        <v>41</v>
      </c>
      <c r="I373" s="8">
        <f>VLOOKUP(A373,Freight!$A$1:$D$57,4,0)</f>
        <v>1851</v>
      </c>
      <c r="J373" s="8">
        <f>VLOOKUP(A373,Freight!$A$1:$E$57,5,0)</f>
        <v>4.5</v>
      </c>
      <c r="K373" s="8" t="s">
        <v>60</v>
      </c>
      <c r="L373" s="8">
        <f>VLOOKUP(K373,Sheet1!$A$1:$B$19,2,0)</f>
        <v>50</v>
      </c>
      <c r="M373" s="8">
        <f>VLOOKUP(K373,Sheet1!$A$1:$C$19,3,0)</f>
        <v>10</v>
      </c>
      <c r="N373" s="8">
        <v>2939</v>
      </c>
      <c r="O373" s="8">
        <f t="shared" si="21"/>
        <v>146950</v>
      </c>
      <c r="P373" s="8">
        <f t="shared" si="22"/>
        <v>29390</v>
      </c>
      <c r="Q373" s="8">
        <f t="shared" si="23"/>
        <v>27539</v>
      </c>
    </row>
    <row r="374" spans="1:17" x14ac:dyDescent="0.3">
      <c r="A374" s="8" t="str">
        <f>F374&amp;H374</f>
        <v>Karawal NagarShastri Nagar</v>
      </c>
      <c r="B374" s="7">
        <v>44835</v>
      </c>
      <c r="C374" s="7" t="str">
        <f t="shared" si="20"/>
        <v>Oct</v>
      </c>
      <c r="D374" s="8" t="s">
        <v>106</v>
      </c>
      <c r="E374" s="8">
        <f>VLOOKUP(F374,Sheet2!$C$1:$F$34,4,0)</f>
        <v>13</v>
      </c>
      <c r="F374" s="8" t="s">
        <v>4</v>
      </c>
      <c r="G374" s="8">
        <f>VLOOKUP(H374,'warehouse location'!$A$1:$D$5,4,0)</f>
        <v>4</v>
      </c>
      <c r="H374" s="8" t="s">
        <v>36</v>
      </c>
      <c r="I374" s="8">
        <f>VLOOKUP(A374,Freight!$A$1:$D$57,4,0)</f>
        <v>1793</v>
      </c>
      <c r="J374" s="8">
        <f>VLOOKUP(A374,Freight!$A$1:$E$57,5,0)</f>
        <v>4.5</v>
      </c>
      <c r="K374" s="8" t="s">
        <v>63</v>
      </c>
      <c r="L374" s="8">
        <f>VLOOKUP(K374,Sheet1!$A$1:$B$19,2,0)</f>
        <v>10</v>
      </c>
      <c r="M374" s="8">
        <f>VLOOKUP(K374,Sheet1!$A$1:$C$19,3,0)</f>
        <v>2</v>
      </c>
      <c r="N374" s="8">
        <v>2888</v>
      </c>
      <c r="O374" s="8">
        <f t="shared" si="21"/>
        <v>28880</v>
      </c>
      <c r="P374" s="8">
        <f t="shared" si="22"/>
        <v>5776</v>
      </c>
      <c r="Q374" s="8">
        <f t="shared" si="23"/>
        <v>3983</v>
      </c>
    </row>
    <row r="375" spans="1:17" x14ac:dyDescent="0.3">
      <c r="A375" s="8" t="str">
        <f>F375&amp;H375</f>
        <v>Patel NagarDaryaganj</v>
      </c>
      <c r="B375" s="7">
        <v>44805</v>
      </c>
      <c r="C375" s="7" t="str">
        <f t="shared" si="20"/>
        <v>Sep</v>
      </c>
      <c r="D375" s="8" t="s">
        <v>155</v>
      </c>
      <c r="E375" s="8">
        <f>VLOOKUP(F375,Sheet2!$C$1:$F$34,4,0)</f>
        <v>31</v>
      </c>
      <c r="F375" s="8" t="s">
        <v>10</v>
      </c>
      <c r="G375" s="8">
        <f>VLOOKUP(H375,'warehouse location'!$A$1:$D$5,4,0)</f>
        <v>2</v>
      </c>
      <c r="H375" s="8" t="s">
        <v>34</v>
      </c>
      <c r="I375" s="8">
        <f>VLOOKUP(A375,Freight!$A$1:$D$57,4,0)</f>
        <v>1789</v>
      </c>
      <c r="J375" s="8">
        <f>VLOOKUP(A375,Freight!$A$1:$E$57,5,0)</f>
        <v>1.5</v>
      </c>
      <c r="K375" s="8" t="s">
        <v>51</v>
      </c>
      <c r="L375" s="8">
        <f>VLOOKUP(K375,Sheet1!$A$1:$B$19,2,0)</f>
        <v>10</v>
      </c>
      <c r="M375" s="8">
        <f>VLOOKUP(K375,Sheet1!$A$1:$C$19,3,0)</f>
        <v>2</v>
      </c>
      <c r="N375" s="8">
        <v>2819</v>
      </c>
      <c r="O375" s="8">
        <f t="shared" si="21"/>
        <v>28190</v>
      </c>
      <c r="P375" s="8">
        <f t="shared" si="22"/>
        <v>5638</v>
      </c>
      <c r="Q375" s="8">
        <f t="shared" si="23"/>
        <v>3849</v>
      </c>
    </row>
    <row r="376" spans="1:17" x14ac:dyDescent="0.3">
      <c r="A376" s="8" t="str">
        <f>F376&amp;H376</f>
        <v>Mayur ViharDaryaganj</v>
      </c>
      <c r="B376" s="7">
        <v>44743</v>
      </c>
      <c r="C376" s="7" t="str">
        <f t="shared" si="20"/>
        <v>Jul</v>
      </c>
      <c r="D376" s="8" t="s">
        <v>90</v>
      </c>
      <c r="E376" s="8">
        <f>VLOOKUP(F376,Sheet2!$C$1:$F$34,4,0)</f>
        <v>5</v>
      </c>
      <c r="F376" s="8" t="s">
        <v>13</v>
      </c>
      <c r="G376" s="8">
        <f>VLOOKUP(H376,'warehouse location'!$A$1:$D$5,4,0)</f>
        <v>2</v>
      </c>
      <c r="H376" s="8" t="s">
        <v>34</v>
      </c>
      <c r="I376" s="8">
        <f>VLOOKUP(A376,Freight!$A$1:$D$57,4,0)</f>
        <v>1766</v>
      </c>
      <c r="J376" s="8">
        <f>VLOOKUP(A376,Freight!$A$1:$E$57,5,0)</f>
        <v>3</v>
      </c>
      <c r="K376" s="8" t="s">
        <v>61</v>
      </c>
      <c r="L376" s="8">
        <f>VLOOKUP(K376,Sheet1!$A$1:$B$19,2,0)</f>
        <v>10</v>
      </c>
      <c r="M376" s="8">
        <f>VLOOKUP(K376,Sheet1!$A$1:$C$19,3,0)</f>
        <v>2</v>
      </c>
      <c r="N376" s="8">
        <v>2639</v>
      </c>
      <c r="O376" s="8">
        <f t="shared" si="21"/>
        <v>26390</v>
      </c>
      <c r="P376" s="8">
        <f t="shared" si="22"/>
        <v>5278</v>
      </c>
      <c r="Q376" s="8">
        <f t="shared" si="23"/>
        <v>3512</v>
      </c>
    </row>
    <row r="377" spans="1:17" x14ac:dyDescent="0.3">
      <c r="A377" s="8" t="str">
        <f>F377&amp;H377</f>
        <v>RohiniDaryaganj</v>
      </c>
      <c r="B377" s="7">
        <v>44682</v>
      </c>
      <c r="C377" s="7" t="str">
        <f t="shared" si="20"/>
        <v>May</v>
      </c>
      <c r="D377" s="8" t="s">
        <v>115</v>
      </c>
      <c r="E377" s="8">
        <f>VLOOKUP(F377,Sheet2!$C$1:$F$34,4,0)</f>
        <v>17</v>
      </c>
      <c r="F377" s="8" t="s">
        <v>21</v>
      </c>
      <c r="G377" s="8">
        <f>VLOOKUP(H377,'warehouse location'!$A$1:$D$5,4,0)</f>
        <v>2</v>
      </c>
      <c r="H377" s="8" t="s">
        <v>34</v>
      </c>
      <c r="I377" s="8">
        <f>VLOOKUP(A377,Freight!$A$1:$D$57,4,0)</f>
        <v>1655</v>
      </c>
      <c r="J377" s="8">
        <f>VLOOKUP(A377,Freight!$A$1:$E$57,5,0)</f>
        <v>3</v>
      </c>
      <c r="K377" s="8" t="s">
        <v>65</v>
      </c>
      <c r="L377" s="8">
        <f>VLOOKUP(K377,Sheet1!$A$1:$B$19,2,0)</f>
        <v>100</v>
      </c>
      <c r="M377" s="8">
        <f>VLOOKUP(K377,Sheet1!$A$1:$C$19,3,0)</f>
        <v>20</v>
      </c>
      <c r="N377" s="8">
        <v>2628</v>
      </c>
      <c r="O377" s="8">
        <f t="shared" si="21"/>
        <v>262800</v>
      </c>
      <c r="P377" s="8">
        <f t="shared" si="22"/>
        <v>52560</v>
      </c>
      <c r="Q377" s="8">
        <f t="shared" si="23"/>
        <v>50905</v>
      </c>
    </row>
    <row r="378" spans="1:17" x14ac:dyDescent="0.3">
      <c r="A378" s="8" t="str">
        <f>F378&amp;H378</f>
        <v>Gandhi NagarDaryaganj</v>
      </c>
      <c r="B378" s="7">
        <v>44896</v>
      </c>
      <c r="C378" s="7" t="str">
        <f t="shared" si="20"/>
        <v>Dec</v>
      </c>
      <c r="D378" s="8" t="s">
        <v>85</v>
      </c>
      <c r="E378" s="8">
        <f>VLOOKUP(F378,Sheet2!$C$1:$F$34,4,0)</f>
        <v>4</v>
      </c>
      <c r="F378" s="8" t="s">
        <v>1</v>
      </c>
      <c r="G378" s="8">
        <f>VLOOKUP(H378,'warehouse location'!$A$1:$D$5,4,0)</f>
        <v>2</v>
      </c>
      <c r="H378" s="8" t="s">
        <v>34</v>
      </c>
      <c r="I378" s="8">
        <f>VLOOKUP(A378,Freight!$A$1:$D$57,4,0)</f>
        <v>1958</v>
      </c>
      <c r="J378" s="8">
        <f>VLOOKUP(A378,Freight!$A$1:$E$57,5,0)</f>
        <v>1.5</v>
      </c>
      <c r="K378" s="8" t="s">
        <v>57</v>
      </c>
      <c r="L378" s="8">
        <f>VLOOKUP(K378,Sheet1!$A$1:$B$19,2,0)</f>
        <v>20</v>
      </c>
      <c r="M378" s="8">
        <f>VLOOKUP(K378,Sheet1!$A$1:$C$19,3,0)</f>
        <v>2</v>
      </c>
      <c r="N378" s="8">
        <v>2703</v>
      </c>
      <c r="O378" s="8">
        <f t="shared" si="21"/>
        <v>54060</v>
      </c>
      <c r="P378" s="8">
        <f t="shared" si="22"/>
        <v>5406</v>
      </c>
      <c r="Q378" s="8">
        <f t="shared" si="23"/>
        <v>3448</v>
      </c>
    </row>
    <row r="379" spans="1:17" x14ac:dyDescent="0.3">
      <c r="A379" s="8" t="str">
        <f>F379&amp;H379</f>
        <v>RohiniShastri Nagar</v>
      </c>
      <c r="B379" s="7">
        <v>44866</v>
      </c>
      <c r="C379" s="7" t="str">
        <f t="shared" si="20"/>
        <v>Nov</v>
      </c>
      <c r="D379" s="8" t="s">
        <v>114</v>
      </c>
      <c r="E379" s="8">
        <f>VLOOKUP(F379,Sheet2!$C$1:$F$34,4,0)</f>
        <v>17</v>
      </c>
      <c r="F379" s="8" t="s">
        <v>21</v>
      </c>
      <c r="G379" s="8">
        <f>VLOOKUP(H379,'warehouse location'!$A$1:$D$5,4,0)</f>
        <v>4</v>
      </c>
      <c r="H379" s="8" t="s">
        <v>36</v>
      </c>
      <c r="I379" s="8">
        <f>VLOOKUP(A379,Freight!$A$1:$D$57,4,0)</f>
        <v>1673</v>
      </c>
      <c r="J379" s="8">
        <f>VLOOKUP(A379,Freight!$A$1:$E$57,5,0)</f>
        <v>3</v>
      </c>
      <c r="K379" s="8" t="s">
        <v>65</v>
      </c>
      <c r="L379" s="8">
        <f>VLOOKUP(K379,Sheet1!$A$1:$B$19,2,0)</f>
        <v>100</v>
      </c>
      <c r="M379" s="8">
        <f>VLOOKUP(K379,Sheet1!$A$1:$C$19,3,0)</f>
        <v>20</v>
      </c>
      <c r="N379" s="8">
        <v>2712</v>
      </c>
      <c r="O379" s="8">
        <f t="shared" si="21"/>
        <v>271200</v>
      </c>
      <c r="P379" s="8">
        <f t="shared" si="22"/>
        <v>54240</v>
      </c>
      <c r="Q379" s="8">
        <f t="shared" si="23"/>
        <v>52567</v>
      </c>
    </row>
    <row r="380" spans="1:17" x14ac:dyDescent="0.3">
      <c r="A380" s="8" t="str">
        <f>F380&amp;H380</f>
        <v>Vasant ViharKapashera</v>
      </c>
      <c r="B380" s="7">
        <v>44562</v>
      </c>
      <c r="C380" s="7" t="str">
        <f t="shared" si="20"/>
        <v>Jan</v>
      </c>
      <c r="D380" s="8" t="s">
        <v>97</v>
      </c>
      <c r="E380" s="8">
        <f>VLOOKUP(F380,Sheet2!$C$1:$F$34,4,0)</f>
        <v>9</v>
      </c>
      <c r="F380" s="8" t="s">
        <v>16</v>
      </c>
      <c r="G380" s="8">
        <f>VLOOKUP(H380,'warehouse location'!$A$1:$D$5,4,0)</f>
        <v>3</v>
      </c>
      <c r="H380" s="8" t="s">
        <v>29</v>
      </c>
      <c r="I380" s="8">
        <f>VLOOKUP(A380,Freight!$A$1:$D$57,4,0)</f>
        <v>1897</v>
      </c>
      <c r="J380" s="8">
        <f>VLOOKUP(A380,Freight!$A$1:$E$57,5,0)</f>
        <v>1.5</v>
      </c>
      <c r="K380" s="8" t="s">
        <v>63</v>
      </c>
      <c r="L380" s="8">
        <f>VLOOKUP(K380,Sheet1!$A$1:$B$19,2,0)</f>
        <v>10</v>
      </c>
      <c r="M380" s="8">
        <f>VLOOKUP(K380,Sheet1!$A$1:$C$19,3,0)</f>
        <v>2</v>
      </c>
      <c r="N380" s="8">
        <v>2952</v>
      </c>
      <c r="O380" s="8">
        <f t="shared" si="21"/>
        <v>29520</v>
      </c>
      <c r="P380" s="8">
        <f t="shared" si="22"/>
        <v>5904</v>
      </c>
      <c r="Q380" s="8">
        <f t="shared" si="23"/>
        <v>4007</v>
      </c>
    </row>
    <row r="381" spans="1:17" x14ac:dyDescent="0.3">
      <c r="A381" s="8" t="str">
        <f>F381&amp;H381</f>
        <v>Saraswati ViharDaryaganj</v>
      </c>
      <c r="B381" s="7">
        <v>44896</v>
      </c>
      <c r="C381" s="7" t="str">
        <f t="shared" si="20"/>
        <v>Dec</v>
      </c>
      <c r="D381" s="8" t="s">
        <v>117</v>
      </c>
      <c r="E381" s="8">
        <f>VLOOKUP(F381,Sheet2!$C$1:$F$34,4,0)</f>
        <v>18</v>
      </c>
      <c r="F381" s="8" t="s">
        <v>22</v>
      </c>
      <c r="G381" s="8">
        <f>VLOOKUP(H381,'warehouse location'!$A$1:$D$5,4,0)</f>
        <v>2</v>
      </c>
      <c r="H381" s="8" t="s">
        <v>34</v>
      </c>
      <c r="I381" s="8">
        <f>VLOOKUP(A381,Freight!$A$1:$D$57,4,0)</f>
        <v>1776</v>
      </c>
      <c r="J381" s="8">
        <f>VLOOKUP(A381,Freight!$A$1:$E$57,5,0)</f>
        <v>4.5</v>
      </c>
      <c r="K381" s="8" t="s">
        <v>53</v>
      </c>
      <c r="L381" s="8">
        <f>VLOOKUP(K381,Sheet1!$A$1:$B$19,2,0)</f>
        <v>10</v>
      </c>
      <c r="M381" s="8">
        <f>VLOOKUP(K381,Sheet1!$A$1:$C$19,3,0)</f>
        <v>2</v>
      </c>
      <c r="N381" s="8">
        <v>2833</v>
      </c>
      <c r="O381" s="8">
        <f t="shared" si="21"/>
        <v>28330</v>
      </c>
      <c r="P381" s="8">
        <f t="shared" si="22"/>
        <v>5666</v>
      </c>
      <c r="Q381" s="8">
        <f t="shared" si="23"/>
        <v>3890</v>
      </c>
    </row>
    <row r="382" spans="1:17" x14ac:dyDescent="0.3">
      <c r="A382" s="8" t="str">
        <f>F382&amp;H382</f>
        <v>Sarita ViharKapashera</v>
      </c>
      <c r="B382" s="7">
        <v>44866</v>
      </c>
      <c r="C382" s="7" t="str">
        <f t="shared" si="20"/>
        <v>Nov</v>
      </c>
      <c r="D382" s="8" t="s">
        <v>144</v>
      </c>
      <c r="E382" s="8">
        <f>VLOOKUP(F382,Sheet2!$C$1:$F$34,4,0)</f>
        <v>27</v>
      </c>
      <c r="F382" s="8" t="s">
        <v>28</v>
      </c>
      <c r="G382" s="8">
        <f>VLOOKUP(H382,'warehouse location'!$A$1:$D$5,4,0)</f>
        <v>3</v>
      </c>
      <c r="H382" s="8" t="s">
        <v>29</v>
      </c>
      <c r="I382" s="8">
        <f>VLOOKUP(A382,Freight!$A$1:$D$57,4,0)</f>
        <v>1979</v>
      </c>
      <c r="J382" s="8">
        <f>VLOOKUP(A382,Freight!$A$1:$E$57,5,0)</f>
        <v>1.5</v>
      </c>
      <c r="K382" s="8" t="s">
        <v>64</v>
      </c>
      <c r="L382" s="8">
        <f>VLOOKUP(K382,Sheet1!$A$1:$B$19,2,0)</f>
        <v>10</v>
      </c>
      <c r="M382" s="8">
        <f>VLOOKUP(K382,Sheet1!$A$1:$C$19,3,0)</f>
        <v>2</v>
      </c>
      <c r="N382" s="8">
        <v>2974</v>
      </c>
      <c r="O382" s="8">
        <f t="shared" si="21"/>
        <v>29740</v>
      </c>
      <c r="P382" s="8">
        <f t="shared" si="22"/>
        <v>5948</v>
      </c>
      <c r="Q382" s="8">
        <f t="shared" si="23"/>
        <v>3969</v>
      </c>
    </row>
    <row r="383" spans="1:17" x14ac:dyDescent="0.3">
      <c r="A383" s="8" t="str">
        <f>F383&amp;H383</f>
        <v>MehrauliNand Nagri</v>
      </c>
      <c r="B383" s="7">
        <v>44896</v>
      </c>
      <c r="C383" s="7" t="str">
        <f t="shared" si="20"/>
        <v>Dec</v>
      </c>
      <c r="D383" s="8" t="s">
        <v>131</v>
      </c>
      <c r="E383" s="8">
        <f>VLOOKUP(F383,Sheet2!$C$1:$F$34,4,0)</f>
        <v>23</v>
      </c>
      <c r="F383" s="8" t="s">
        <v>25</v>
      </c>
      <c r="G383" s="8">
        <f>VLOOKUP(H383,'warehouse location'!$A$1:$D$5,4,0)</f>
        <v>1</v>
      </c>
      <c r="H383" s="8" t="s">
        <v>41</v>
      </c>
      <c r="I383" s="8">
        <f>VLOOKUP(A383,Freight!$A$1:$D$57,4,0)</f>
        <v>1982</v>
      </c>
      <c r="J383" s="8">
        <f>VLOOKUP(A383,Freight!$A$1:$E$57,5,0)</f>
        <v>4.5</v>
      </c>
      <c r="K383" s="8" t="s">
        <v>63</v>
      </c>
      <c r="L383" s="8">
        <f>VLOOKUP(K383,Sheet1!$A$1:$B$19,2,0)</f>
        <v>10</v>
      </c>
      <c r="M383" s="8">
        <f>VLOOKUP(K383,Sheet1!$A$1:$C$19,3,0)</f>
        <v>2</v>
      </c>
      <c r="N383" s="8">
        <v>2929</v>
      </c>
      <c r="O383" s="8">
        <f t="shared" si="21"/>
        <v>29290</v>
      </c>
      <c r="P383" s="8">
        <f t="shared" si="22"/>
        <v>5858</v>
      </c>
      <c r="Q383" s="8">
        <f t="shared" si="23"/>
        <v>3876</v>
      </c>
    </row>
    <row r="384" spans="1:17" x14ac:dyDescent="0.3">
      <c r="A384" s="8" t="str">
        <f>F384&amp;H384</f>
        <v>Mayur ViharShastri Nagar</v>
      </c>
      <c r="B384" s="7">
        <v>44593</v>
      </c>
      <c r="C384" s="7" t="str">
        <f t="shared" si="20"/>
        <v>Feb</v>
      </c>
      <c r="D384" s="8" t="s">
        <v>89</v>
      </c>
      <c r="E384" s="8">
        <f>VLOOKUP(F384,Sheet2!$C$1:$F$34,4,0)</f>
        <v>5</v>
      </c>
      <c r="F384" s="8" t="s">
        <v>13</v>
      </c>
      <c r="G384" s="8">
        <f>VLOOKUP(H384,'warehouse location'!$A$1:$D$5,4,0)</f>
        <v>4</v>
      </c>
      <c r="H384" s="8" t="s">
        <v>36</v>
      </c>
      <c r="I384" s="8">
        <f>VLOOKUP(A384,Freight!$A$1:$D$57,4,0)</f>
        <v>1618</v>
      </c>
      <c r="J384" s="8">
        <f>VLOOKUP(A384,Freight!$A$1:$E$57,5,0)</f>
        <v>3</v>
      </c>
      <c r="K384" s="8" t="s">
        <v>52</v>
      </c>
      <c r="L384" s="8">
        <f>VLOOKUP(K384,Sheet1!$A$1:$B$19,2,0)</f>
        <v>10</v>
      </c>
      <c r="M384" s="8">
        <f>VLOOKUP(K384,Sheet1!$A$1:$C$19,3,0)</f>
        <v>2</v>
      </c>
      <c r="N384" s="8">
        <v>2938</v>
      </c>
      <c r="O384" s="8">
        <f t="shared" si="21"/>
        <v>29380</v>
      </c>
      <c r="P384" s="8">
        <f t="shared" si="22"/>
        <v>5876</v>
      </c>
      <c r="Q384" s="8">
        <f t="shared" si="23"/>
        <v>4258</v>
      </c>
    </row>
    <row r="385" spans="1:17" x14ac:dyDescent="0.3">
      <c r="A385" s="8" t="str">
        <f>F385&amp;H385</f>
        <v>Mayur ViharShastri Nagar</v>
      </c>
      <c r="B385" s="7">
        <v>44896</v>
      </c>
      <c r="C385" s="7" t="str">
        <f t="shared" si="20"/>
        <v>Dec</v>
      </c>
      <c r="D385" s="8" t="s">
        <v>89</v>
      </c>
      <c r="E385" s="8">
        <f>VLOOKUP(F385,Sheet2!$C$1:$F$34,4,0)</f>
        <v>5</v>
      </c>
      <c r="F385" s="8" t="s">
        <v>13</v>
      </c>
      <c r="G385" s="8">
        <f>VLOOKUP(H385,'warehouse location'!$A$1:$D$5,4,0)</f>
        <v>4</v>
      </c>
      <c r="H385" s="8" t="s">
        <v>36</v>
      </c>
      <c r="I385" s="8">
        <f>VLOOKUP(A385,Freight!$A$1:$D$57,4,0)</f>
        <v>1618</v>
      </c>
      <c r="J385" s="8">
        <f>VLOOKUP(A385,Freight!$A$1:$E$57,5,0)</f>
        <v>3</v>
      </c>
      <c r="K385" s="8" t="s">
        <v>55</v>
      </c>
      <c r="L385" s="8">
        <f>VLOOKUP(K385,Sheet1!$A$1:$B$19,2,0)</f>
        <v>40</v>
      </c>
      <c r="M385" s="8">
        <f>VLOOKUP(K385,Sheet1!$A$1:$C$19,3,0)</f>
        <v>5</v>
      </c>
      <c r="N385" s="8">
        <v>2754</v>
      </c>
      <c r="O385" s="8">
        <f t="shared" si="21"/>
        <v>110160</v>
      </c>
      <c r="P385" s="8">
        <f t="shared" si="22"/>
        <v>13770</v>
      </c>
      <c r="Q385" s="8">
        <f t="shared" si="23"/>
        <v>12152</v>
      </c>
    </row>
    <row r="386" spans="1:17" x14ac:dyDescent="0.3">
      <c r="A386" s="8" t="str">
        <f>F386&amp;H386</f>
        <v>Yamuna ViharKapashera</v>
      </c>
      <c r="B386" s="7">
        <v>44621</v>
      </c>
      <c r="C386" s="7" t="str">
        <f t="shared" si="20"/>
        <v>Mar</v>
      </c>
      <c r="D386" s="8" t="s">
        <v>109</v>
      </c>
      <c r="E386" s="8">
        <f>VLOOKUP(F386,Sheet2!$C$1:$F$34,4,0)</f>
        <v>15</v>
      </c>
      <c r="F386" s="8" t="s">
        <v>20</v>
      </c>
      <c r="G386" s="8">
        <f>VLOOKUP(H386,'warehouse location'!$A$1:$D$5,4,0)</f>
        <v>3</v>
      </c>
      <c r="H386" s="8" t="s">
        <v>29</v>
      </c>
      <c r="I386" s="8">
        <f>VLOOKUP(A386,Freight!$A$1:$D$57,4,0)</f>
        <v>1583</v>
      </c>
      <c r="J386" s="8">
        <f>VLOOKUP(A386,Freight!$A$1:$E$57,5,0)</f>
        <v>3</v>
      </c>
      <c r="K386" s="8" t="s">
        <v>57</v>
      </c>
      <c r="L386" s="8">
        <f>VLOOKUP(K386,Sheet1!$A$1:$B$19,2,0)</f>
        <v>20</v>
      </c>
      <c r="M386" s="8">
        <f>VLOOKUP(K386,Sheet1!$A$1:$C$19,3,0)</f>
        <v>2</v>
      </c>
      <c r="N386" s="8">
        <v>2516</v>
      </c>
      <c r="O386" s="8">
        <f t="shared" si="21"/>
        <v>50320</v>
      </c>
      <c r="P386" s="8">
        <f t="shared" si="22"/>
        <v>5032</v>
      </c>
      <c r="Q386" s="8">
        <f t="shared" si="23"/>
        <v>3449</v>
      </c>
    </row>
    <row r="387" spans="1:17" x14ac:dyDescent="0.3">
      <c r="A387" s="8" t="str">
        <f>F387&amp;H387</f>
        <v>Model TownShastri Nagar</v>
      </c>
      <c r="B387" s="7">
        <v>44593</v>
      </c>
      <c r="C387" s="7" t="str">
        <f t="shared" ref="C387:C450" si="24">TEXT(B387,"mmm")</f>
        <v>Feb</v>
      </c>
      <c r="D387" s="8" t="s">
        <v>101</v>
      </c>
      <c r="E387" s="8">
        <f>VLOOKUP(F387,Sheet2!$C$1:$F$34,4,0)</f>
        <v>11</v>
      </c>
      <c r="F387" s="8" t="s">
        <v>17</v>
      </c>
      <c r="G387" s="8">
        <f>VLOOKUP(H387,'warehouse location'!$A$1:$D$5,4,0)</f>
        <v>4</v>
      </c>
      <c r="H387" s="8" t="s">
        <v>36</v>
      </c>
      <c r="I387" s="8">
        <f>VLOOKUP(A387,Freight!$A$1:$D$57,4,0)</f>
        <v>1608</v>
      </c>
      <c r="J387" s="8">
        <f>VLOOKUP(A387,Freight!$A$1:$E$57,5,0)</f>
        <v>4.5</v>
      </c>
      <c r="K387" s="8" t="s">
        <v>55</v>
      </c>
      <c r="L387" s="8">
        <f>VLOOKUP(K387,Sheet1!$A$1:$B$19,2,0)</f>
        <v>40</v>
      </c>
      <c r="M387" s="8">
        <f>VLOOKUP(K387,Sheet1!$A$1:$C$19,3,0)</f>
        <v>5</v>
      </c>
      <c r="N387" s="8">
        <v>2911</v>
      </c>
      <c r="O387" s="8">
        <f t="shared" ref="O387:O450" si="25">N387*L387</f>
        <v>116440</v>
      </c>
      <c r="P387" s="8">
        <f t="shared" ref="P387:P450" si="26">N387*M387</f>
        <v>14555</v>
      </c>
      <c r="Q387" s="8">
        <f t="shared" ref="Q387:Q450" si="27">P387-I387</f>
        <v>12947</v>
      </c>
    </row>
    <row r="388" spans="1:17" x14ac:dyDescent="0.3">
      <c r="A388" s="8" t="str">
        <f>F388&amp;H388</f>
        <v>Punjabi BaghKapashera</v>
      </c>
      <c r="B388" s="7">
        <v>44682</v>
      </c>
      <c r="C388" s="7" t="str">
        <f t="shared" si="24"/>
        <v>May</v>
      </c>
      <c r="D388" s="8" t="s">
        <v>157</v>
      </c>
      <c r="E388" s="8">
        <f>VLOOKUP(F388,Sheet2!$C$1:$F$34,4,0)</f>
        <v>32</v>
      </c>
      <c r="F388" s="8" t="s">
        <v>31</v>
      </c>
      <c r="G388" s="8">
        <f>VLOOKUP(H388,'warehouse location'!$A$1:$D$5,4,0)</f>
        <v>3</v>
      </c>
      <c r="H388" s="8" t="s">
        <v>29</v>
      </c>
      <c r="I388" s="8">
        <f>VLOOKUP(A388,Freight!$A$1:$D$57,4,0)</f>
        <v>1816</v>
      </c>
      <c r="J388" s="8">
        <f>VLOOKUP(A388,Freight!$A$1:$E$57,5,0)</f>
        <v>4.5</v>
      </c>
      <c r="K388" s="8" t="s">
        <v>57</v>
      </c>
      <c r="L388" s="8">
        <f>VLOOKUP(K388,Sheet1!$A$1:$B$19,2,0)</f>
        <v>20</v>
      </c>
      <c r="M388" s="8">
        <f>VLOOKUP(K388,Sheet1!$A$1:$C$19,3,0)</f>
        <v>2</v>
      </c>
      <c r="N388" s="8">
        <v>2780</v>
      </c>
      <c r="O388" s="8">
        <f t="shared" si="25"/>
        <v>55600</v>
      </c>
      <c r="P388" s="8">
        <f t="shared" si="26"/>
        <v>5560</v>
      </c>
      <c r="Q388" s="8">
        <f t="shared" si="27"/>
        <v>3744</v>
      </c>
    </row>
    <row r="389" spans="1:17" x14ac:dyDescent="0.3">
      <c r="A389" s="8" t="str">
        <f>F389&amp;H389</f>
        <v>SeelampurShastri Nagar</v>
      </c>
      <c r="B389" s="7">
        <v>44866</v>
      </c>
      <c r="C389" s="7" t="str">
        <f t="shared" si="24"/>
        <v>Nov</v>
      </c>
      <c r="D389" s="8" t="s">
        <v>107</v>
      </c>
      <c r="E389" s="8">
        <f>VLOOKUP(F389,Sheet2!$C$1:$F$34,4,0)</f>
        <v>14</v>
      </c>
      <c r="F389" s="8" t="s">
        <v>19</v>
      </c>
      <c r="G389" s="8">
        <f>VLOOKUP(H389,'warehouse location'!$A$1:$D$5,4,0)</f>
        <v>4</v>
      </c>
      <c r="H389" s="8" t="s">
        <v>36</v>
      </c>
      <c r="I389" s="8">
        <f>VLOOKUP(A389,Freight!$A$1:$D$57,4,0)</f>
        <v>1656</v>
      </c>
      <c r="J389" s="8">
        <f>VLOOKUP(A389,Freight!$A$1:$E$57,5,0)</f>
        <v>3</v>
      </c>
      <c r="K389" s="8" t="s">
        <v>66</v>
      </c>
      <c r="L389" s="8">
        <f>VLOOKUP(K389,Sheet1!$A$1:$B$19,2,0)</f>
        <v>80</v>
      </c>
      <c r="M389" s="8">
        <f>VLOOKUP(K389,Sheet1!$A$1:$C$19,3,0)</f>
        <v>10</v>
      </c>
      <c r="N389" s="8">
        <v>2597</v>
      </c>
      <c r="O389" s="8">
        <f t="shared" si="25"/>
        <v>207760</v>
      </c>
      <c r="P389" s="8">
        <f t="shared" si="26"/>
        <v>25970</v>
      </c>
      <c r="Q389" s="8">
        <f t="shared" si="27"/>
        <v>24314</v>
      </c>
    </row>
    <row r="390" spans="1:17" x14ac:dyDescent="0.3">
      <c r="A390" s="8" t="str">
        <f>F390&amp;H390</f>
        <v>Model TownShastri Nagar</v>
      </c>
      <c r="B390" s="7">
        <v>44713</v>
      </c>
      <c r="C390" s="7" t="str">
        <f t="shared" si="24"/>
        <v>Jun</v>
      </c>
      <c r="D390" s="8" t="s">
        <v>99</v>
      </c>
      <c r="E390" s="8">
        <f>VLOOKUP(F390,Sheet2!$C$1:$F$34,4,0)</f>
        <v>11</v>
      </c>
      <c r="F390" s="8" t="s">
        <v>17</v>
      </c>
      <c r="G390" s="8">
        <f>VLOOKUP(H390,'warehouse location'!$A$1:$D$5,4,0)</f>
        <v>4</v>
      </c>
      <c r="H390" s="8" t="s">
        <v>36</v>
      </c>
      <c r="I390" s="8">
        <f>VLOOKUP(A390,Freight!$A$1:$D$57,4,0)</f>
        <v>1608</v>
      </c>
      <c r="J390" s="8">
        <f>VLOOKUP(A390,Freight!$A$1:$E$57,5,0)</f>
        <v>4.5</v>
      </c>
      <c r="K390" s="8" t="s">
        <v>61</v>
      </c>
      <c r="L390" s="8">
        <f>VLOOKUP(K390,Sheet1!$A$1:$B$19,2,0)</f>
        <v>10</v>
      </c>
      <c r="M390" s="8">
        <f>VLOOKUP(K390,Sheet1!$A$1:$C$19,3,0)</f>
        <v>2</v>
      </c>
      <c r="N390" s="8">
        <v>2549</v>
      </c>
      <c r="O390" s="8">
        <f t="shared" si="25"/>
        <v>25490</v>
      </c>
      <c r="P390" s="8">
        <f t="shared" si="26"/>
        <v>5098</v>
      </c>
      <c r="Q390" s="8">
        <f t="shared" si="27"/>
        <v>3490</v>
      </c>
    </row>
    <row r="391" spans="1:17" x14ac:dyDescent="0.3">
      <c r="A391" s="8" t="str">
        <f>F391&amp;H391</f>
        <v>Model TownNand Nagri</v>
      </c>
      <c r="B391" s="7">
        <v>44593</v>
      </c>
      <c r="C391" s="7" t="str">
        <f t="shared" si="24"/>
        <v>Feb</v>
      </c>
      <c r="D391" s="8" t="s">
        <v>102</v>
      </c>
      <c r="E391" s="8">
        <f>VLOOKUP(F391,Sheet2!$C$1:$F$34,4,0)</f>
        <v>11</v>
      </c>
      <c r="F391" s="8" t="s">
        <v>17</v>
      </c>
      <c r="G391" s="8">
        <f>VLOOKUP(H391,'warehouse location'!$A$1:$D$5,4,0)</f>
        <v>1</v>
      </c>
      <c r="H391" s="8" t="s">
        <v>41</v>
      </c>
      <c r="I391" s="8">
        <f>VLOOKUP(A391,Freight!$A$1:$D$57,4,0)</f>
        <v>1570</v>
      </c>
      <c r="J391" s="8">
        <f>VLOOKUP(A391,Freight!$A$1:$E$57,5,0)</f>
        <v>3</v>
      </c>
      <c r="K391" s="8" t="s">
        <v>54</v>
      </c>
      <c r="L391" s="8">
        <f>VLOOKUP(K391,Sheet1!$A$1:$B$19,2,0)</f>
        <v>50</v>
      </c>
      <c r="M391" s="8">
        <f>VLOOKUP(K391,Sheet1!$A$1:$C$19,3,0)</f>
        <v>10</v>
      </c>
      <c r="N391" s="8">
        <v>2935</v>
      </c>
      <c r="O391" s="8">
        <f t="shared" si="25"/>
        <v>146750</v>
      </c>
      <c r="P391" s="8">
        <f t="shared" si="26"/>
        <v>29350</v>
      </c>
      <c r="Q391" s="8">
        <f t="shared" si="27"/>
        <v>27780</v>
      </c>
    </row>
    <row r="392" spans="1:17" x14ac:dyDescent="0.3">
      <c r="A392" s="8" t="str">
        <f>F392&amp;H392</f>
        <v>MehrauliKapashera</v>
      </c>
      <c r="B392" s="7">
        <v>44593</v>
      </c>
      <c r="C392" s="7" t="str">
        <f t="shared" si="24"/>
        <v>Feb</v>
      </c>
      <c r="D392" s="8" t="s">
        <v>132</v>
      </c>
      <c r="E392" s="8">
        <f>VLOOKUP(F392,Sheet2!$C$1:$F$34,4,0)</f>
        <v>23</v>
      </c>
      <c r="F392" s="8" t="s">
        <v>25</v>
      </c>
      <c r="G392" s="8">
        <f>VLOOKUP(H392,'warehouse location'!$A$1:$D$5,4,0)</f>
        <v>3</v>
      </c>
      <c r="H392" s="8" t="s">
        <v>29</v>
      </c>
      <c r="I392" s="8">
        <f>VLOOKUP(A392,Freight!$A$1:$D$57,4,0)</f>
        <v>1640</v>
      </c>
      <c r="J392" s="8">
        <f>VLOOKUP(A392,Freight!$A$1:$E$57,5,0)</f>
        <v>3</v>
      </c>
      <c r="K392" s="8" t="s">
        <v>66</v>
      </c>
      <c r="L392" s="8">
        <f>VLOOKUP(K392,Sheet1!$A$1:$B$19,2,0)</f>
        <v>80</v>
      </c>
      <c r="M392" s="8">
        <f>VLOOKUP(K392,Sheet1!$A$1:$C$19,3,0)</f>
        <v>10</v>
      </c>
      <c r="N392" s="8">
        <v>2864</v>
      </c>
      <c r="O392" s="8">
        <f t="shared" si="25"/>
        <v>229120</v>
      </c>
      <c r="P392" s="8">
        <f t="shared" si="26"/>
        <v>28640</v>
      </c>
      <c r="Q392" s="8">
        <f t="shared" si="27"/>
        <v>27000</v>
      </c>
    </row>
    <row r="393" spans="1:17" x14ac:dyDescent="0.3">
      <c r="A393" s="8" t="str">
        <f>F393&amp;H393</f>
        <v>ShahdaraShastri Nagar</v>
      </c>
      <c r="B393" s="7">
        <v>44682</v>
      </c>
      <c r="C393" s="7" t="str">
        <f t="shared" si="24"/>
        <v>May</v>
      </c>
      <c r="D393" s="8" t="s">
        <v>124</v>
      </c>
      <c r="E393" s="8">
        <f>VLOOKUP(F393,Sheet2!$C$1:$F$34,4,0)</f>
        <v>20</v>
      </c>
      <c r="F393" s="8" t="s">
        <v>23</v>
      </c>
      <c r="G393" s="8">
        <f>VLOOKUP(H393,'warehouse location'!$A$1:$D$5,4,0)</f>
        <v>4</v>
      </c>
      <c r="H393" s="8" t="s">
        <v>36</v>
      </c>
      <c r="I393" s="8">
        <f>VLOOKUP(A393,Freight!$A$1:$D$57,4,0)</f>
        <v>1810</v>
      </c>
      <c r="J393" s="8">
        <f>VLOOKUP(A393,Freight!$A$1:$E$57,5,0)</f>
        <v>4.5</v>
      </c>
      <c r="K393" s="8" t="s">
        <v>63</v>
      </c>
      <c r="L393" s="8">
        <f>VLOOKUP(K393,Sheet1!$A$1:$B$19,2,0)</f>
        <v>10</v>
      </c>
      <c r="M393" s="8">
        <f>VLOOKUP(K393,Sheet1!$A$1:$C$19,3,0)</f>
        <v>2</v>
      </c>
      <c r="N393" s="8">
        <v>2586</v>
      </c>
      <c r="O393" s="8">
        <f t="shared" si="25"/>
        <v>25860</v>
      </c>
      <c r="P393" s="8">
        <f t="shared" si="26"/>
        <v>5172</v>
      </c>
      <c r="Q393" s="8">
        <f t="shared" si="27"/>
        <v>3362</v>
      </c>
    </row>
    <row r="394" spans="1:17" x14ac:dyDescent="0.3">
      <c r="A394" s="8" t="str">
        <f>F394&amp;H394</f>
        <v>SaketShastri Nagar</v>
      </c>
      <c r="B394" s="7">
        <v>44835</v>
      </c>
      <c r="C394" s="7" t="str">
        <f t="shared" si="24"/>
        <v>Oct</v>
      </c>
      <c r="D394" s="8" t="s">
        <v>136</v>
      </c>
      <c r="E394" s="8">
        <f>VLOOKUP(F394,Sheet2!$C$1:$F$34,4,0)</f>
        <v>24</v>
      </c>
      <c r="F394" s="8" t="s">
        <v>26</v>
      </c>
      <c r="G394" s="8">
        <f>VLOOKUP(H394,'warehouse location'!$A$1:$D$5,4,0)</f>
        <v>4</v>
      </c>
      <c r="H394" s="8" t="s">
        <v>36</v>
      </c>
      <c r="I394" s="8">
        <f>VLOOKUP(A394,Freight!$A$1:$D$57,4,0)</f>
        <v>1835</v>
      </c>
      <c r="J394" s="8">
        <f>VLOOKUP(A394,Freight!$A$1:$E$57,5,0)</f>
        <v>4.5</v>
      </c>
      <c r="K394" s="8" t="s">
        <v>68</v>
      </c>
      <c r="L394" s="8">
        <f>VLOOKUP(K394,Sheet1!$A$1:$B$19,2,0)</f>
        <v>10</v>
      </c>
      <c r="M394" s="8">
        <f>VLOOKUP(K394,Sheet1!$A$1:$C$19,3,0)</f>
        <v>2</v>
      </c>
      <c r="N394" s="8">
        <v>2745</v>
      </c>
      <c r="O394" s="8">
        <f t="shared" si="25"/>
        <v>27450</v>
      </c>
      <c r="P394" s="8">
        <f t="shared" si="26"/>
        <v>5490</v>
      </c>
      <c r="Q394" s="8">
        <f t="shared" si="27"/>
        <v>3655</v>
      </c>
    </row>
    <row r="395" spans="1:17" x14ac:dyDescent="0.3">
      <c r="A395" s="8" t="str">
        <f>F395&amp;H395</f>
        <v>Patel NagarNand Nagri</v>
      </c>
      <c r="B395" s="7">
        <v>44774</v>
      </c>
      <c r="C395" s="7" t="str">
        <f t="shared" si="24"/>
        <v>Aug</v>
      </c>
      <c r="D395" s="8" t="s">
        <v>152</v>
      </c>
      <c r="E395" s="8">
        <f>VLOOKUP(F395,Sheet2!$C$1:$F$34,4,0)</f>
        <v>31</v>
      </c>
      <c r="F395" s="8" t="s">
        <v>10</v>
      </c>
      <c r="G395" s="8">
        <f>VLOOKUP(H395,'warehouse location'!$A$1:$D$5,4,0)</f>
        <v>1</v>
      </c>
      <c r="H395" s="8" t="s">
        <v>41</v>
      </c>
      <c r="I395" s="8">
        <f>VLOOKUP(A395,Freight!$A$1:$D$57,4,0)</f>
        <v>1851</v>
      </c>
      <c r="J395" s="8">
        <f>VLOOKUP(A395,Freight!$A$1:$E$57,5,0)</f>
        <v>4.5</v>
      </c>
      <c r="K395" s="8" t="s">
        <v>58</v>
      </c>
      <c r="L395" s="8">
        <f>VLOOKUP(K395,Sheet1!$A$1:$B$19,2,0)</f>
        <v>10</v>
      </c>
      <c r="M395" s="8">
        <f>VLOOKUP(K395,Sheet1!$A$1:$C$19,3,0)</f>
        <v>2</v>
      </c>
      <c r="N395" s="8">
        <v>2521</v>
      </c>
      <c r="O395" s="8">
        <f t="shared" si="25"/>
        <v>25210</v>
      </c>
      <c r="P395" s="8">
        <f t="shared" si="26"/>
        <v>5042</v>
      </c>
      <c r="Q395" s="8">
        <f t="shared" si="27"/>
        <v>3191</v>
      </c>
    </row>
    <row r="396" spans="1:17" x14ac:dyDescent="0.3">
      <c r="A396" s="8" t="str">
        <f>F396&amp;H396</f>
        <v>Preet ViharKapashera</v>
      </c>
      <c r="B396" s="7">
        <v>44621</v>
      </c>
      <c r="C396" s="7" t="str">
        <f t="shared" si="24"/>
        <v>Mar</v>
      </c>
      <c r="D396" s="8" t="s">
        <v>93</v>
      </c>
      <c r="E396" s="8">
        <f>VLOOKUP(F396,Sheet2!$C$1:$F$34,4,0)</f>
        <v>6</v>
      </c>
      <c r="F396" s="8" t="s">
        <v>14</v>
      </c>
      <c r="G396" s="8">
        <f>VLOOKUP(H396,'warehouse location'!$A$1:$D$5,4,0)</f>
        <v>3</v>
      </c>
      <c r="H396" s="8" t="s">
        <v>29</v>
      </c>
      <c r="I396" s="8">
        <f>VLOOKUP(A396,Freight!$A$1:$D$57,4,0)</f>
        <v>1891</v>
      </c>
      <c r="J396" s="8">
        <f>VLOOKUP(A396,Freight!$A$1:$E$57,5,0)</f>
        <v>4.5</v>
      </c>
      <c r="K396" s="8" t="s">
        <v>55</v>
      </c>
      <c r="L396" s="8">
        <f>VLOOKUP(K396,Sheet1!$A$1:$B$19,2,0)</f>
        <v>40</v>
      </c>
      <c r="M396" s="8">
        <f>VLOOKUP(K396,Sheet1!$A$1:$C$19,3,0)</f>
        <v>5</v>
      </c>
      <c r="N396" s="8">
        <v>2861</v>
      </c>
      <c r="O396" s="8">
        <f t="shared" si="25"/>
        <v>114440</v>
      </c>
      <c r="P396" s="8">
        <f t="shared" si="26"/>
        <v>14305</v>
      </c>
      <c r="Q396" s="8">
        <f t="shared" si="27"/>
        <v>12414</v>
      </c>
    </row>
    <row r="397" spans="1:17" x14ac:dyDescent="0.3">
      <c r="A397" s="8" t="str">
        <f>F397&amp;H397</f>
        <v>Patel NagarNand Nagri</v>
      </c>
      <c r="B397" s="7">
        <v>44866</v>
      </c>
      <c r="C397" s="7" t="str">
        <f t="shared" si="24"/>
        <v>Nov</v>
      </c>
      <c r="D397" s="8" t="s">
        <v>154</v>
      </c>
      <c r="E397" s="8">
        <f>VLOOKUP(F397,Sheet2!$C$1:$F$34,4,0)</f>
        <v>31</v>
      </c>
      <c r="F397" s="8" t="s">
        <v>10</v>
      </c>
      <c r="G397" s="8">
        <f>VLOOKUP(H397,'warehouse location'!$A$1:$D$5,4,0)</f>
        <v>1</v>
      </c>
      <c r="H397" s="8" t="s">
        <v>41</v>
      </c>
      <c r="I397" s="8">
        <f>VLOOKUP(A397,Freight!$A$1:$D$57,4,0)</f>
        <v>1851</v>
      </c>
      <c r="J397" s="8">
        <f>VLOOKUP(A397,Freight!$A$1:$E$57,5,0)</f>
        <v>4.5</v>
      </c>
      <c r="K397" s="8" t="s">
        <v>66</v>
      </c>
      <c r="L397" s="8">
        <f>VLOOKUP(K397,Sheet1!$A$1:$B$19,2,0)</f>
        <v>80</v>
      </c>
      <c r="M397" s="8">
        <f>VLOOKUP(K397,Sheet1!$A$1:$C$19,3,0)</f>
        <v>10</v>
      </c>
      <c r="N397" s="8">
        <v>2942</v>
      </c>
      <c r="O397" s="8">
        <f t="shared" si="25"/>
        <v>235360</v>
      </c>
      <c r="P397" s="8">
        <f t="shared" si="26"/>
        <v>29420</v>
      </c>
      <c r="Q397" s="8">
        <f t="shared" si="27"/>
        <v>27569</v>
      </c>
    </row>
    <row r="398" spans="1:17" x14ac:dyDescent="0.3">
      <c r="A398" s="8" t="str">
        <f>F398&amp;H398</f>
        <v>Patel NagarNand Nagri</v>
      </c>
      <c r="B398" s="7">
        <v>44866</v>
      </c>
      <c r="C398" s="7" t="str">
        <f t="shared" si="24"/>
        <v>Nov</v>
      </c>
      <c r="D398" s="8" t="s">
        <v>153</v>
      </c>
      <c r="E398" s="8">
        <f>VLOOKUP(F398,Sheet2!$C$1:$F$34,4,0)</f>
        <v>31</v>
      </c>
      <c r="F398" s="8" t="s">
        <v>10</v>
      </c>
      <c r="G398" s="8">
        <f>VLOOKUP(H398,'warehouse location'!$A$1:$D$5,4,0)</f>
        <v>1</v>
      </c>
      <c r="H398" s="8" t="s">
        <v>41</v>
      </c>
      <c r="I398" s="8">
        <f>VLOOKUP(A398,Freight!$A$1:$D$57,4,0)</f>
        <v>1851</v>
      </c>
      <c r="J398" s="8">
        <f>VLOOKUP(A398,Freight!$A$1:$E$57,5,0)</f>
        <v>4.5</v>
      </c>
      <c r="K398" s="8" t="s">
        <v>56</v>
      </c>
      <c r="L398" s="8">
        <f>VLOOKUP(K398,Sheet1!$A$1:$B$19,2,0)</f>
        <v>20</v>
      </c>
      <c r="M398" s="8">
        <f>VLOOKUP(K398,Sheet1!$A$1:$C$19,3,0)</f>
        <v>2</v>
      </c>
      <c r="N398" s="8">
        <v>2942</v>
      </c>
      <c r="O398" s="8">
        <f t="shared" si="25"/>
        <v>58840</v>
      </c>
      <c r="P398" s="8">
        <f t="shared" si="26"/>
        <v>5884</v>
      </c>
      <c r="Q398" s="8">
        <f t="shared" si="27"/>
        <v>4033</v>
      </c>
    </row>
    <row r="399" spans="1:17" x14ac:dyDescent="0.3">
      <c r="A399" s="8" t="str">
        <f>F399&amp;H399</f>
        <v>ShahdaraKapashera</v>
      </c>
      <c r="B399" s="7">
        <v>44743</v>
      </c>
      <c r="C399" s="7" t="str">
        <f t="shared" si="24"/>
        <v>Jul</v>
      </c>
      <c r="D399" s="8" t="s">
        <v>123</v>
      </c>
      <c r="E399" s="8">
        <f>VLOOKUP(F399,Sheet2!$C$1:$F$34,4,0)</f>
        <v>20</v>
      </c>
      <c r="F399" s="8" t="s">
        <v>23</v>
      </c>
      <c r="G399" s="8">
        <f>VLOOKUP(H399,'warehouse location'!$A$1:$D$5,4,0)</f>
        <v>3</v>
      </c>
      <c r="H399" s="8" t="s">
        <v>29</v>
      </c>
      <c r="I399" s="8">
        <f>VLOOKUP(A399,Freight!$A$1:$D$57,4,0)</f>
        <v>1644</v>
      </c>
      <c r="J399" s="8">
        <f>VLOOKUP(A399,Freight!$A$1:$E$57,5,0)</f>
        <v>4.5</v>
      </c>
      <c r="K399" s="8" t="s">
        <v>64</v>
      </c>
      <c r="L399" s="8">
        <f>VLOOKUP(K399,Sheet1!$A$1:$B$19,2,0)</f>
        <v>10</v>
      </c>
      <c r="M399" s="8">
        <f>VLOOKUP(K399,Sheet1!$A$1:$C$19,3,0)</f>
        <v>2</v>
      </c>
      <c r="N399" s="8">
        <v>2880</v>
      </c>
      <c r="O399" s="8">
        <f t="shared" si="25"/>
        <v>28800</v>
      </c>
      <c r="P399" s="8">
        <f t="shared" si="26"/>
        <v>5760</v>
      </c>
      <c r="Q399" s="8">
        <f t="shared" si="27"/>
        <v>4116</v>
      </c>
    </row>
    <row r="400" spans="1:17" x14ac:dyDescent="0.3">
      <c r="A400" s="8" t="str">
        <f>F400&amp;H400</f>
        <v>Karawal NagarShastri Nagar</v>
      </c>
      <c r="B400" s="7">
        <v>44652</v>
      </c>
      <c r="C400" s="7" t="str">
        <f t="shared" si="24"/>
        <v>Apr</v>
      </c>
      <c r="D400" s="8" t="s">
        <v>106</v>
      </c>
      <c r="E400" s="8">
        <f>VLOOKUP(F400,Sheet2!$C$1:$F$34,4,0)</f>
        <v>13</v>
      </c>
      <c r="F400" s="8" t="s">
        <v>4</v>
      </c>
      <c r="G400" s="8">
        <f>VLOOKUP(H400,'warehouse location'!$A$1:$D$5,4,0)</f>
        <v>4</v>
      </c>
      <c r="H400" s="8" t="s">
        <v>36</v>
      </c>
      <c r="I400" s="8">
        <f>VLOOKUP(A400,Freight!$A$1:$D$57,4,0)</f>
        <v>1793</v>
      </c>
      <c r="J400" s="8">
        <f>VLOOKUP(A400,Freight!$A$1:$E$57,5,0)</f>
        <v>4.5</v>
      </c>
      <c r="K400" s="8" t="s">
        <v>67</v>
      </c>
      <c r="L400" s="8">
        <f>VLOOKUP(K400,Sheet1!$A$1:$B$19,2,0)</f>
        <v>10</v>
      </c>
      <c r="M400" s="8">
        <f>VLOOKUP(K400,Sheet1!$A$1:$C$19,3,0)</f>
        <v>2</v>
      </c>
      <c r="N400" s="8">
        <v>2963</v>
      </c>
      <c r="O400" s="8">
        <f t="shared" si="25"/>
        <v>29630</v>
      </c>
      <c r="P400" s="8">
        <f t="shared" si="26"/>
        <v>5926</v>
      </c>
      <c r="Q400" s="8">
        <f t="shared" si="27"/>
        <v>4133</v>
      </c>
    </row>
    <row r="401" spans="1:17" x14ac:dyDescent="0.3">
      <c r="A401" s="8" t="str">
        <f>F401&amp;H401</f>
        <v>Gandhi NagarDaryaganj</v>
      </c>
      <c r="B401" s="7">
        <v>44713</v>
      </c>
      <c r="C401" s="7" t="str">
        <f t="shared" si="24"/>
        <v>Jun</v>
      </c>
      <c r="D401" s="8" t="s">
        <v>87</v>
      </c>
      <c r="E401" s="8">
        <f>VLOOKUP(F401,Sheet2!$C$1:$F$34,4,0)</f>
        <v>4</v>
      </c>
      <c r="F401" s="8" t="s">
        <v>1</v>
      </c>
      <c r="G401" s="8">
        <f>VLOOKUP(H401,'warehouse location'!$A$1:$D$5,4,0)</f>
        <v>2</v>
      </c>
      <c r="H401" s="8" t="s">
        <v>34</v>
      </c>
      <c r="I401" s="8">
        <f>VLOOKUP(A401,Freight!$A$1:$D$57,4,0)</f>
        <v>1958</v>
      </c>
      <c r="J401" s="8">
        <f>VLOOKUP(A401,Freight!$A$1:$E$57,5,0)</f>
        <v>1.5</v>
      </c>
      <c r="K401" s="8" t="s">
        <v>66</v>
      </c>
      <c r="L401" s="8">
        <f>VLOOKUP(K401,Sheet1!$A$1:$B$19,2,0)</f>
        <v>80</v>
      </c>
      <c r="M401" s="8">
        <f>VLOOKUP(K401,Sheet1!$A$1:$C$19,3,0)</f>
        <v>10</v>
      </c>
      <c r="N401" s="8">
        <v>2519</v>
      </c>
      <c r="O401" s="8">
        <f t="shared" si="25"/>
        <v>201520</v>
      </c>
      <c r="P401" s="8">
        <f t="shared" si="26"/>
        <v>25190</v>
      </c>
      <c r="Q401" s="8">
        <f t="shared" si="27"/>
        <v>23232</v>
      </c>
    </row>
    <row r="402" spans="1:17" x14ac:dyDescent="0.3">
      <c r="A402" s="8" t="str">
        <f>F402&amp;H402</f>
        <v>Patel NagarNand Nagri</v>
      </c>
      <c r="B402" s="7">
        <v>44593</v>
      </c>
      <c r="C402" s="7" t="str">
        <f t="shared" si="24"/>
        <v>Feb</v>
      </c>
      <c r="D402" s="8" t="s">
        <v>152</v>
      </c>
      <c r="E402" s="8">
        <f>VLOOKUP(F402,Sheet2!$C$1:$F$34,4,0)</f>
        <v>31</v>
      </c>
      <c r="F402" s="8" t="s">
        <v>10</v>
      </c>
      <c r="G402" s="8">
        <f>VLOOKUP(H402,'warehouse location'!$A$1:$D$5,4,0)</f>
        <v>1</v>
      </c>
      <c r="H402" s="8" t="s">
        <v>41</v>
      </c>
      <c r="I402" s="8">
        <f>VLOOKUP(A402,Freight!$A$1:$D$57,4,0)</f>
        <v>1851</v>
      </c>
      <c r="J402" s="8">
        <f>VLOOKUP(A402,Freight!$A$1:$E$57,5,0)</f>
        <v>4.5</v>
      </c>
      <c r="K402" s="8" t="s">
        <v>60</v>
      </c>
      <c r="L402" s="8">
        <f>VLOOKUP(K402,Sheet1!$A$1:$B$19,2,0)</f>
        <v>50</v>
      </c>
      <c r="M402" s="8">
        <f>VLOOKUP(K402,Sheet1!$A$1:$C$19,3,0)</f>
        <v>10</v>
      </c>
      <c r="N402" s="8">
        <v>2565</v>
      </c>
      <c r="O402" s="8">
        <f t="shared" si="25"/>
        <v>128250</v>
      </c>
      <c r="P402" s="8">
        <f t="shared" si="26"/>
        <v>25650</v>
      </c>
      <c r="Q402" s="8">
        <f t="shared" si="27"/>
        <v>23799</v>
      </c>
    </row>
    <row r="403" spans="1:17" x14ac:dyDescent="0.3">
      <c r="A403" s="8" t="str">
        <f>F403&amp;H403</f>
        <v>NajafgarhDaryaganj</v>
      </c>
      <c r="B403" s="7">
        <v>44896</v>
      </c>
      <c r="C403" s="7" t="str">
        <f t="shared" si="24"/>
        <v>Dec</v>
      </c>
      <c r="D403" s="8" t="s">
        <v>150</v>
      </c>
      <c r="E403" s="8">
        <f>VLOOKUP(F403,Sheet2!$C$1:$F$34,4,0)</f>
        <v>30</v>
      </c>
      <c r="F403" s="8" t="s">
        <v>30</v>
      </c>
      <c r="G403" s="8">
        <f>VLOOKUP(H403,'warehouse location'!$A$1:$D$5,4,0)</f>
        <v>2</v>
      </c>
      <c r="H403" s="8" t="s">
        <v>34</v>
      </c>
      <c r="I403" s="8">
        <f>VLOOKUP(A403,Freight!$A$1:$D$57,4,0)</f>
        <v>1899</v>
      </c>
      <c r="J403" s="8">
        <f>VLOOKUP(A403,Freight!$A$1:$E$57,5,0)</f>
        <v>3</v>
      </c>
      <c r="K403" s="8" t="s">
        <v>67</v>
      </c>
      <c r="L403" s="8">
        <f>VLOOKUP(K403,Sheet1!$A$1:$B$19,2,0)</f>
        <v>10</v>
      </c>
      <c r="M403" s="8">
        <f>VLOOKUP(K403,Sheet1!$A$1:$C$19,3,0)</f>
        <v>2</v>
      </c>
      <c r="N403" s="8">
        <v>2505</v>
      </c>
      <c r="O403" s="8">
        <f t="shared" si="25"/>
        <v>25050</v>
      </c>
      <c r="P403" s="8">
        <f t="shared" si="26"/>
        <v>5010</v>
      </c>
      <c r="Q403" s="8">
        <f t="shared" si="27"/>
        <v>3111</v>
      </c>
    </row>
    <row r="404" spans="1:17" x14ac:dyDescent="0.3">
      <c r="A404" s="8" t="str">
        <f>F404&amp;H404</f>
        <v>Karol BaghDaryaganj</v>
      </c>
      <c r="B404" s="7">
        <v>44652</v>
      </c>
      <c r="C404" s="7" t="str">
        <f t="shared" si="24"/>
        <v>Apr</v>
      </c>
      <c r="D404" s="8" t="s">
        <v>82</v>
      </c>
      <c r="E404" s="8">
        <f>VLOOKUP(F404,Sheet2!$C$1:$F$34,4,0)</f>
        <v>2</v>
      </c>
      <c r="F404" s="8" t="s">
        <v>11</v>
      </c>
      <c r="G404" s="8">
        <f>VLOOKUP(H404,'warehouse location'!$A$1:$D$5,4,0)</f>
        <v>2</v>
      </c>
      <c r="H404" s="8" t="s">
        <v>34</v>
      </c>
      <c r="I404" s="8">
        <f>VLOOKUP(A404,Freight!$A$1:$D$57,4,0)</f>
        <v>1981</v>
      </c>
      <c r="J404" s="8">
        <f>VLOOKUP(A404,Freight!$A$1:$E$57,5,0)</f>
        <v>1.5</v>
      </c>
      <c r="K404" s="8" t="s">
        <v>59</v>
      </c>
      <c r="L404" s="8">
        <f>VLOOKUP(K404,Sheet1!$A$1:$B$19,2,0)</f>
        <v>10</v>
      </c>
      <c r="M404" s="8">
        <f>VLOOKUP(K404,Sheet1!$A$1:$C$19,3,0)</f>
        <v>2</v>
      </c>
      <c r="N404" s="8">
        <v>2873</v>
      </c>
      <c r="O404" s="8">
        <f t="shared" si="25"/>
        <v>28730</v>
      </c>
      <c r="P404" s="8">
        <f t="shared" si="26"/>
        <v>5746</v>
      </c>
      <c r="Q404" s="8">
        <f t="shared" si="27"/>
        <v>3765</v>
      </c>
    </row>
    <row r="405" spans="1:17" x14ac:dyDescent="0.3">
      <c r="A405" s="8" t="str">
        <f>F405&amp;H405</f>
        <v>KanjhawalaShastri Nagar</v>
      </c>
      <c r="B405" s="7">
        <v>44774</v>
      </c>
      <c r="C405" s="7" t="str">
        <f t="shared" si="24"/>
        <v>Aug</v>
      </c>
      <c r="D405" s="8" t="s">
        <v>111</v>
      </c>
      <c r="E405" s="8">
        <f>VLOOKUP(F405,Sheet2!$C$1:$F$34,4,0)</f>
        <v>16</v>
      </c>
      <c r="F405" s="8" t="s">
        <v>5</v>
      </c>
      <c r="G405" s="8">
        <f>VLOOKUP(H405,'warehouse location'!$A$1:$D$5,4,0)</f>
        <v>4</v>
      </c>
      <c r="H405" s="8" t="s">
        <v>36</v>
      </c>
      <c r="I405" s="8">
        <f>VLOOKUP(A405,Freight!$A$1:$D$57,4,0)</f>
        <v>1796</v>
      </c>
      <c r="J405" s="8">
        <f>VLOOKUP(A405,Freight!$A$1:$E$57,5,0)</f>
        <v>3</v>
      </c>
      <c r="K405" s="8" t="s">
        <v>56</v>
      </c>
      <c r="L405" s="8">
        <f>VLOOKUP(K405,Sheet1!$A$1:$B$19,2,0)</f>
        <v>20</v>
      </c>
      <c r="M405" s="8">
        <f>VLOOKUP(K405,Sheet1!$A$1:$C$19,3,0)</f>
        <v>2</v>
      </c>
      <c r="N405" s="8">
        <v>2852</v>
      </c>
      <c r="O405" s="8">
        <f t="shared" si="25"/>
        <v>57040</v>
      </c>
      <c r="P405" s="8">
        <f t="shared" si="26"/>
        <v>5704</v>
      </c>
      <c r="Q405" s="8">
        <f t="shared" si="27"/>
        <v>3908</v>
      </c>
    </row>
    <row r="406" spans="1:17" x14ac:dyDescent="0.3">
      <c r="A406" s="8" t="str">
        <f>F406&amp;H406</f>
        <v>Defence ColonyShastri Nagar</v>
      </c>
      <c r="B406" s="7">
        <v>44562</v>
      </c>
      <c r="C406" s="7" t="str">
        <f t="shared" si="24"/>
        <v>Jan</v>
      </c>
      <c r="D406" s="8" t="s">
        <v>138</v>
      </c>
      <c r="E406" s="8">
        <f>VLOOKUP(F406,Sheet2!$C$1:$F$34,4,0)</f>
        <v>25</v>
      </c>
      <c r="F406" s="8" t="s">
        <v>8</v>
      </c>
      <c r="G406" s="8">
        <f>VLOOKUP(H406,'warehouse location'!$A$1:$D$5,4,0)</f>
        <v>4</v>
      </c>
      <c r="H406" s="8" t="s">
        <v>36</v>
      </c>
      <c r="I406" s="8">
        <f>VLOOKUP(A406,Freight!$A$1:$D$57,4,0)</f>
        <v>1669</v>
      </c>
      <c r="J406" s="8">
        <f>VLOOKUP(A406,Freight!$A$1:$E$57,5,0)</f>
        <v>4.5</v>
      </c>
      <c r="K406" s="8" t="s">
        <v>61</v>
      </c>
      <c r="L406" s="8">
        <f>VLOOKUP(K406,Sheet1!$A$1:$B$19,2,0)</f>
        <v>10</v>
      </c>
      <c r="M406" s="8">
        <f>VLOOKUP(K406,Sheet1!$A$1:$C$19,3,0)</f>
        <v>2</v>
      </c>
      <c r="N406" s="8">
        <v>2545</v>
      </c>
      <c r="O406" s="8">
        <f t="shared" si="25"/>
        <v>25450</v>
      </c>
      <c r="P406" s="8">
        <f t="shared" si="26"/>
        <v>5090</v>
      </c>
      <c r="Q406" s="8">
        <f t="shared" si="27"/>
        <v>3421</v>
      </c>
    </row>
    <row r="407" spans="1:17" x14ac:dyDescent="0.3">
      <c r="A407" s="8" t="str">
        <f>F407&amp;H407</f>
        <v>Patel NagarDaryaganj</v>
      </c>
      <c r="B407" s="7">
        <v>44652</v>
      </c>
      <c r="C407" s="7" t="str">
        <f t="shared" si="24"/>
        <v>Apr</v>
      </c>
      <c r="D407" s="8" t="s">
        <v>155</v>
      </c>
      <c r="E407" s="8">
        <f>VLOOKUP(F407,Sheet2!$C$1:$F$34,4,0)</f>
        <v>31</v>
      </c>
      <c r="F407" s="8" t="s">
        <v>10</v>
      </c>
      <c r="G407" s="8">
        <f>VLOOKUP(H407,'warehouse location'!$A$1:$D$5,4,0)</f>
        <v>2</v>
      </c>
      <c r="H407" s="8" t="s">
        <v>34</v>
      </c>
      <c r="I407" s="8">
        <f>VLOOKUP(A407,Freight!$A$1:$D$57,4,0)</f>
        <v>1789</v>
      </c>
      <c r="J407" s="8">
        <f>VLOOKUP(A407,Freight!$A$1:$E$57,5,0)</f>
        <v>1.5</v>
      </c>
      <c r="K407" s="8" t="s">
        <v>66</v>
      </c>
      <c r="L407" s="8">
        <f>VLOOKUP(K407,Sheet1!$A$1:$B$19,2,0)</f>
        <v>80</v>
      </c>
      <c r="M407" s="8">
        <f>VLOOKUP(K407,Sheet1!$A$1:$C$19,3,0)</f>
        <v>10</v>
      </c>
      <c r="N407" s="8">
        <v>2662</v>
      </c>
      <c r="O407" s="8">
        <f t="shared" si="25"/>
        <v>212960</v>
      </c>
      <c r="P407" s="8">
        <f t="shared" si="26"/>
        <v>26620</v>
      </c>
      <c r="Q407" s="8">
        <f t="shared" si="27"/>
        <v>24831</v>
      </c>
    </row>
    <row r="408" spans="1:17" x14ac:dyDescent="0.3">
      <c r="A408" s="8" t="str">
        <f>F408&amp;H408</f>
        <v>Model TownKapashera</v>
      </c>
      <c r="B408" s="7">
        <v>44652</v>
      </c>
      <c r="C408" s="7" t="str">
        <f t="shared" si="24"/>
        <v>Apr</v>
      </c>
      <c r="D408" s="8" t="s">
        <v>100</v>
      </c>
      <c r="E408" s="8">
        <f>VLOOKUP(F408,Sheet2!$C$1:$F$34,4,0)</f>
        <v>11</v>
      </c>
      <c r="F408" s="8" t="s">
        <v>17</v>
      </c>
      <c r="G408" s="8">
        <f>VLOOKUP(H408,'warehouse location'!$A$1:$D$5,4,0)</f>
        <v>3</v>
      </c>
      <c r="H408" s="8" t="s">
        <v>29</v>
      </c>
      <c r="I408" s="8">
        <f>VLOOKUP(A408,Freight!$A$1:$D$57,4,0)</f>
        <v>1885</v>
      </c>
      <c r="J408" s="8">
        <f>VLOOKUP(A408,Freight!$A$1:$E$57,5,0)</f>
        <v>1.5</v>
      </c>
      <c r="K408" s="8" t="s">
        <v>57</v>
      </c>
      <c r="L408" s="8">
        <f>VLOOKUP(K408,Sheet1!$A$1:$B$19,2,0)</f>
        <v>20</v>
      </c>
      <c r="M408" s="8">
        <f>VLOOKUP(K408,Sheet1!$A$1:$C$19,3,0)</f>
        <v>2</v>
      </c>
      <c r="N408" s="8">
        <v>2613</v>
      </c>
      <c r="O408" s="8">
        <f t="shared" si="25"/>
        <v>52260</v>
      </c>
      <c r="P408" s="8">
        <f t="shared" si="26"/>
        <v>5226</v>
      </c>
      <c r="Q408" s="8">
        <f t="shared" si="27"/>
        <v>3341</v>
      </c>
    </row>
    <row r="409" spans="1:17" x14ac:dyDescent="0.3">
      <c r="A409" s="8" t="str">
        <f>F409&amp;H409</f>
        <v>KanjhawalaShastri Nagar</v>
      </c>
      <c r="B409" s="7">
        <v>44866</v>
      </c>
      <c r="C409" s="7" t="str">
        <f t="shared" si="24"/>
        <v>Nov</v>
      </c>
      <c r="D409" s="8" t="s">
        <v>110</v>
      </c>
      <c r="E409" s="8">
        <f>VLOOKUP(F409,Sheet2!$C$1:$F$34,4,0)</f>
        <v>16</v>
      </c>
      <c r="F409" s="8" t="s">
        <v>5</v>
      </c>
      <c r="G409" s="8">
        <f>VLOOKUP(H409,'warehouse location'!$A$1:$D$5,4,0)</f>
        <v>4</v>
      </c>
      <c r="H409" s="8" t="s">
        <v>36</v>
      </c>
      <c r="I409" s="8">
        <f>VLOOKUP(A409,Freight!$A$1:$D$57,4,0)</f>
        <v>1796</v>
      </c>
      <c r="J409" s="8">
        <f>VLOOKUP(A409,Freight!$A$1:$E$57,5,0)</f>
        <v>3</v>
      </c>
      <c r="K409" s="8" t="s">
        <v>59</v>
      </c>
      <c r="L409" s="8">
        <f>VLOOKUP(K409,Sheet1!$A$1:$B$19,2,0)</f>
        <v>10</v>
      </c>
      <c r="M409" s="8">
        <f>VLOOKUP(K409,Sheet1!$A$1:$C$19,3,0)</f>
        <v>2</v>
      </c>
      <c r="N409" s="8">
        <v>2591</v>
      </c>
      <c r="O409" s="8">
        <f t="shared" si="25"/>
        <v>25910</v>
      </c>
      <c r="P409" s="8">
        <f t="shared" si="26"/>
        <v>5182</v>
      </c>
      <c r="Q409" s="8">
        <f t="shared" si="27"/>
        <v>3386</v>
      </c>
    </row>
    <row r="410" spans="1:17" x14ac:dyDescent="0.3">
      <c r="A410" s="8" t="str">
        <f>F410&amp;H410</f>
        <v>Mayur ViharKapashera</v>
      </c>
      <c r="B410" s="7">
        <v>44652</v>
      </c>
      <c r="C410" s="7" t="str">
        <f t="shared" si="24"/>
        <v>Apr</v>
      </c>
      <c r="D410" s="8" t="s">
        <v>88</v>
      </c>
      <c r="E410" s="8">
        <f>VLOOKUP(F410,Sheet2!$C$1:$F$34,4,0)</f>
        <v>5</v>
      </c>
      <c r="F410" s="8" t="s">
        <v>13</v>
      </c>
      <c r="G410" s="8">
        <f>VLOOKUP(H410,'warehouse location'!$A$1:$D$5,4,0)</f>
        <v>3</v>
      </c>
      <c r="H410" s="8" t="s">
        <v>29</v>
      </c>
      <c r="I410" s="8">
        <f>VLOOKUP(A410,Freight!$A$1:$D$57,4,0)</f>
        <v>1968</v>
      </c>
      <c r="J410" s="8">
        <f>VLOOKUP(A410,Freight!$A$1:$E$57,5,0)</f>
        <v>4.5</v>
      </c>
      <c r="K410" s="8" t="s">
        <v>66</v>
      </c>
      <c r="L410" s="8">
        <f>VLOOKUP(K410,Sheet1!$A$1:$B$19,2,0)</f>
        <v>80</v>
      </c>
      <c r="M410" s="8">
        <f>VLOOKUP(K410,Sheet1!$A$1:$C$19,3,0)</f>
        <v>10</v>
      </c>
      <c r="N410" s="8">
        <v>2809</v>
      </c>
      <c r="O410" s="8">
        <f t="shared" si="25"/>
        <v>224720</v>
      </c>
      <c r="P410" s="8">
        <f t="shared" si="26"/>
        <v>28090</v>
      </c>
      <c r="Q410" s="8">
        <f t="shared" si="27"/>
        <v>26122</v>
      </c>
    </row>
    <row r="411" spans="1:17" x14ac:dyDescent="0.3">
      <c r="A411" s="8" t="str">
        <f>F411&amp;H411</f>
        <v>MehrauliNand Nagri</v>
      </c>
      <c r="B411" s="7">
        <v>44593</v>
      </c>
      <c r="C411" s="7" t="str">
        <f t="shared" si="24"/>
        <v>Feb</v>
      </c>
      <c r="D411" s="8" t="s">
        <v>134</v>
      </c>
      <c r="E411" s="8">
        <f>VLOOKUP(F411,Sheet2!$C$1:$F$34,4,0)</f>
        <v>23</v>
      </c>
      <c r="F411" s="8" t="s">
        <v>25</v>
      </c>
      <c r="G411" s="8">
        <f>VLOOKUP(H411,'warehouse location'!$A$1:$D$5,4,0)</f>
        <v>1</v>
      </c>
      <c r="H411" s="8" t="s">
        <v>41</v>
      </c>
      <c r="I411" s="8">
        <f>VLOOKUP(A411,Freight!$A$1:$D$57,4,0)</f>
        <v>1982</v>
      </c>
      <c r="J411" s="8">
        <f>VLOOKUP(A411,Freight!$A$1:$E$57,5,0)</f>
        <v>4.5</v>
      </c>
      <c r="K411" s="8" t="s">
        <v>58</v>
      </c>
      <c r="L411" s="8">
        <f>VLOOKUP(K411,Sheet1!$A$1:$B$19,2,0)</f>
        <v>10</v>
      </c>
      <c r="M411" s="8">
        <f>VLOOKUP(K411,Sheet1!$A$1:$C$19,3,0)</f>
        <v>2</v>
      </c>
      <c r="N411" s="8">
        <v>2756</v>
      </c>
      <c r="O411" s="8">
        <f t="shared" si="25"/>
        <v>27560</v>
      </c>
      <c r="P411" s="8">
        <f t="shared" si="26"/>
        <v>5512</v>
      </c>
      <c r="Q411" s="8">
        <f t="shared" si="27"/>
        <v>3530</v>
      </c>
    </row>
    <row r="412" spans="1:17" x14ac:dyDescent="0.3">
      <c r="A412" s="8" t="str">
        <f>F412&amp;H412</f>
        <v>Patel NagarNand Nagri</v>
      </c>
      <c r="B412" s="7">
        <v>44593</v>
      </c>
      <c r="C412" s="7" t="str">
        <f t="shared" si="24"/>
        <v>Feb</v>
      </c>
      <c r="D412" s="8" t="s">
        <v>153</v>
      </c>
      <c r="E412" s="8">
        <f>VLOOKUP(F412,Sheet2!$C$1:$F$34,4,0)</f>
        <v>31</v>
      </c>
      <c r="F412" s="8" t="s">
        <v>10</v>
      </c>
      <c r="G412" s="8">
        <f>VLOOKUP(H412,'warehouse location'!$A$1:$D$5,4,0)</f>
        <v>1</v>
      </c>
      <c r="H412" s="8" t="s">
        <v>41</v>
      </c>
      <c r="I412" s="8">
        <f>VLOOKUP(A412,Freight!$A$1:$D$57,4,0)</f>
        <v>1851</v>
      </c>
      <c r="J412" s="8">
        <f>VLOOKUP(A412,Freight!$A$1:$E$57,5,0)</f>
        <v>4.5</v>
      </c>
      <c r="K412" s="8" t="s">
        <v>56</v>
      </c>
      <c r="L412" s="8">
        <f>VLOOKUP(K412,Sheet1!$A$1:$B$19,2,0)</f>
        <v>20</v>
      </c>
      <c r="M412" s="8">
        <f>VLOOKUP(K412,Sheet1!$A$1:$C$19,3,0)</f>
        <v>2</v>
      </c>
      <c r="N412" s="8">
        <v>2795</v>
      </c>
      <c r="O412" s="8">
        <f t="shared" si="25"/>
        <v>55900</v>
      </c>
      <c r="P412" s="8">
        <f t="shared" si="26"/>
        <v>5590</v>
      </c>
      <c r="Q412" s="8">
        <f t="shared" si="27"/>
        <v>3739</v>
      </c>
    </row>
    <row r="413" spans="1:17" x14ac:dyDescent="0.3">
      <c r="A413" s="8" t="str">
        <f>F413&amp;H413</f>
        <v>RohiniShastri Nagar</v>
      </c>
      <c r="B413" s="7">
        <v>44562</v>
      </c>
      <c r="C413" s="7" t="str">
        <f t="shared" si="24"/>
        <v>Jan</v>
      </c>
      <c r="D413" s="8" t="s">
        <v>114</v>
      </c>
      <c r="E413" s="8">
        <f>VLOOKUP(F413,Sheet2!$C$1:$F$34,4,0)</f>
        <v>17</v>
      </c>
      <c r="F413" s="8" t="s">
        <v>21</v>
      </c>
      <c r="G413" s="8">
        <f>VLOOKUP(H413,'warehouse location'!$A$1:$D$5,4,0)</f>
        <v>4</v>
      </c>
      <c r="H413" s="8" t="s">
        <v>36</v>
      </c>
      <c r="I413" s="8">
        <f>VLOOKUP(A413,Freight!$A$1:$D$57,4,0)</f>
        <v>1673</v>
      </c>
      <c r="J413" s="8">
        <f>VLOOKUP(A413,Freight!$A$1:$E$57,5,0)</f>
        <v>3</v>
      </c>
      <c r="K413" s="8" t="s">
        <v>53</v>
      </c>
      <c r="L413" s="8">
        <f>VLOOKUP(K413,Sheet1!$A$1:$B$19,2,0)</f>
        <v>10</v>
      </c>
      <c r="M413" s="8">
        <f>VLOOKUP(K413,Sheet1!$A$1:$C$19,3,0)</f>
        <v>2</v>
      </c>
      <c r="N413" s="8">
        <v>2993</v>
      </c>
      <c r="O413" s="8">
        <f t="shared" si="25"/>
        <v>29930</v>
      </c>
      <c r="P413" s="8">
        <f t="shared" si="26"/>
        <v>5986</v>
      </c>
      <c r="Q413" s="8">
        <f t="shared" si="27"/>
        <v>4313</v>
      </c>
    </row>
    <row r="414" spans="1:17" x14ac:dyDescent="0.3">
      <c r="A414" s="8" t="str">
        <f>F414&amp;H414</f>
        <v>Punjabi BaghNand Nagri</v>
      </c>
      <c r="B414" s="7">
        <v>44713</v>
      </c>
      <c r="C414" s="7" t="str">
        <f t="shared" si="24"/>
        <v>Jun</v>
      </c>
      <c r="D414" s="8" t="s">
        <v>156</v>
      </c>
      <c r="E414" s="8">
        <f>VLOOKUP(F414,Sheet2!$C$1:$F$34,4,0)</f>
        <v>32</v>
      </c>
      <c r="F414" s="8" t="s">
        <v>31</v>
      </c>
      <c r="G414" s="8">
        <f>VLOOKUP(H414,'warehouse location'!$A$1:$D$5,4,0)</f>
        <v>1</v>
      </c>
      <c r="H414" s="8" t="s">
        <v>41</v>
      </c>
      <c r="I414" s="8">
        <f>VLOOKUP(A414,Freight!$A$1:$D$57,4,0)</f>
        <v>1975</v>
      </c>
      <c r="J414" s="8">
        <f>VLOOKUP(A414,Freight!$A$1:$E$57,5,0)</f>
        <v>3</v>
      </c>
      <c r="K414" s="8" t="s">
        <v>62</v>
      </c>
      <c r="L414" s="8">
        <f>VLOOKUP(K414,Sheet1!$A$1:$B$19,2,0)</f>
        <v>10</v>
      </c>
      <c r="M414" s="8">
        <f>VLOOKUP(K414,Sheet1!$A$1:$C$19,3,0)</f>
        <v>2</v>
      </c>
      <c r="N414" s="8">
        <v>2899</v>
      </c>
      <c r="O414" s="8">
        <f t="shared" si="25"/>
        <v>28990</v>
      </c>
      <c r="P414" s="8">
        <f t="shared" si="26"/>
        <v>5798</v>
      </c>
      <c r="Q414" s="8">
        <f t="shared" si="27"/>
        <v>3823</v>
      </c>
    </row>
    <row r="415" spans="1:17" x14ac:dyDescent="0.3">
      <c r="A415" s="8" t="str">
        <f>F415&amp;H415</f>
        <v>Gandhi NagarDaryaganj</v>
      </c>
      <c r="B415" s="7">
        <v>44713</v>
      </c>
      <c r="C415" s="7" t="str">
        <f t="shared" si="24"/>
        <v>Jun</v>
      </c>
      <c r="D415" s="8" t="s">
        <v>87</v>
      </c>
      <c r="E415" s="8">
        <f>VLOOKUP(F415,Sheet2!$C$1:$F$34,4,0)</f>
        <v>4</v>
      </c>
      <c r="F415" s="8" t="s">
        <v>1</v>
      </c>
      <c r="G415" s="8">
        <f>VLOOKUP(H415,'warehouse location'!$A$1:$D$5,4,0)</f>
        <v>2</v>
      </c>
      <c r="H415" s="8" t="s">
        <v>34</v>
      </c>
      <c r="I415" s="8">
        <f>VLOOKUP(A415,Freight!$A$1:$D$57,4,0)</f>
        <v>1958</v>
      </c>
      <c r="J415" s="8">
        <f>VLOOKUP(A415,Freight!$A$1:$E$57,5,0)</f>
        <v>1.5</v>
      </c>
      <c r="K415" s="8" t="s">
        <v>55</v>
      </c>
      <c r="L415" s="8">
        <f>VLOOKUP(K415,Sheet1!$A$1:$B$19,2,0)</f>
        <v>40</v>
      </c>
      <c r="M415" s="8">
        <f>VLOOKUP(K415,Sheet1!$A$1:$C$19,3,0)</f>
        <v>5</v>
      </c>
      <c r="N415" s="8">
        <v>2690</v>
      </c>
      <c r="O415" s="8">
        <f t="shared" si="25"/>
        <v>107600</v>
      </c>
      <c r="P415" s="8">
        <f t="shared" si="26"/>
        <v>13450</v>
      </c>
      <c r="Q415" s="8">
        <f t="shared" si="27"/>
        <v>11492</v>
      </c>
    </row>
    <row r="416" spans="1:17" x14ac:dyDescent="0.3">
      <c r="A416" s="8" t="str">
        <f>F416&amp;H416</f>
        <v>Mayur ViharDaryaganj</v>
      </c>
      <c r="B416" s="7">
        <v>44621</v>
      </c>
      <c r="C416" s="7" t="str">
        <f t="shared" si="24"/>
        <v>Mar</v>
      </c>
      <c r="D416" s="8" t="s">
        <v>90</v>
      </c>
      <c r="E416" s="8">
        <f>VLOOKUP(F416,Sheet2!$C$1:$F$34,4,0)</f>
        <v>5</v>
      </c>
      <c r="F416" s="8" t="s">
        <v>13</v>
      </c>
      <c r="G416" s="8">
        <f>VLOOKUP(H416,'warehouse location'!$A$1:$D$5,4,0)</f>
        <v>2</v>
      </c>
      <c r="H416" s="8" t="s">
        <v>34</v>
      </c>
      <c r="I416" s="8">
        <f>VLOOKUP(A416,Freight!$A$1:$D$57,4,0)</f>
        <v>1766</v>
      </c>
      <c r="J416" s="8">
        <f>VLOOKUP(A416,Freight!$A$1:$E$57,5,0)</f>
        <v>3</v>
      </c>
      <c r="K416" s="8" t="s">
        <v>63</v>
      </c>
      <c r="L416" s="8">
        <f>VLOOKUP(K416,Sheet1!$A$1:$B$19,2,0)</f>
        <v>10</v>
      </c>
      <c r="M416" s="8">
        <f>VLOOKUP(K416,Sheet1!$A$1:$C$19,3,0)</f>
        <v>2</v>
      </c>
      <c r="N416" s="8">
        <v>2593</v>
      </c>
      <c r="O416" s="8">
        <f t="shared" si="25"/>
        <v>25930</v>
      </c>
      <c r="P416" s="8">
        <f t="shared" si="26"/>
        <v>5186</v>
      </c>
      <c r="Q416" s="8">
        <f t="shared" si="27"/>
        <v>3420</v>
      </c>
    </row>
    <row r="417" spans="1:17" x14ac:dyDescent="0.3">
      <c r="A417" s="8" t="str">
        <f>F417&amp;H417</f>
        <v>SeemapuriNand Nagri</v>
      </c>
      <c r="B417" s="7">
        <v>44896</v>
      </c>
      <c r="C417" s="7" t="str">
        <f t="shared" si="24"/>
        <v>Dec</v>
      </c>
      <c r="D417" s="8" t="s">
        <v>120</v>
      </c>
      <c r="E417" s="8">
        <f>VLOOKUP(F417,Sheet2!$C$1:$F$34,4,0)</f>
        <v>19</v>
      </c>
      <c r="F417" s="8" t="s">
        <v>6</v>
      </c>
      <c r="G417" s="8">
        <f>VLOOKUP(H417,'warehouse location'!$A$1:$D$5,4,0)</f>
        <v>1</v>
      </c>
      <c r="H417" s="8" t="s">
        <v>41</v>
      </c>
      <c r="I417" s="8">
        <f>VLOOKUP(A417,Freight!$A$1:$D$57,4,0)</f>
        <v>1694</v>
      </c>
      <c r="J417" s="8">
        <f>VLOOKUP(A417,Freight!$A$1:$E$57,5,0)</f>
        <v>4.5</v>
      </c>
      <c r="K417" s="8" t="s">
        <v>53</v>
      </c>
      <c r="L417" s="8">
        <f>VLOOKUP(K417,Sheet1!$A$1:$B$19,2,0)</f>
        <v>10</v>
      </c>
      <c r="M417" s="8">
        <f>VLOOKUP(K417,Sheet1!$A$1:$C$19,3,0)</f>
        <v>2</v>
      </c>
      <c r="N417" s="8">
        <v>2760</v>
      </c>
      <c r="O417" s="8">
        <f t="shared" si="25"/>
        <v>27600</v>
      </c>
      <c r="P417" s="8">
        <f t="shared" si="26"/>
        <v>5520</v>
      </c>
      <c r="Q417" s="8">
        <f t="shared" si="27"/>
        <v>3826</v>
      </c>
    </row>
    <row r="418" spans="1:17" x14ac:dyDescent="0.3">
      <c r="A418" s="8" t="str">
        <f>F418&amp;H418</f>
        <v>SaketShastri Nagar</v>
      </c>
      <c r="B418" s="7">
        <v>44743</v>
      </c>
      <c r="C418" s="7" t="str">
        <f t="shared" si="24"/>
        <v>Jul</v>
      </c>
      <c r="D418" s="8" t="s">
        <v>137</v>
      </c>
      <c r="E418" s="8">
        <f>VLOOKUP(F418,Sheet2!$C$1:$F$34,4,0)</f>
        <v>24</v>
      </c>
      <c r="F418" s="8" t="s">
        <v>26</v>
      </c>
      <c r="G418" s="8">
        <f>VLOOKUP(H418,'warehouse location'!$A$1:$D$5,4,0)</f>
        <v>4</v>
      </c>
      <c r="H418" s="8" t="s">
        <v>36</v>
      </c>
      <c r="I418" s="8">
        <f>VLOOKUP(A418,Freight!$A$1:$D$57,4,0)</f>
        <v>1835</v>
      </c>
      <c r="J418" s="8">
        <f>VLOOKUP(A418,Freight!$A$1:$E$57,5,0)</f>
        <v>4.5</v>
      </c>
      <c r="K418" s="8" t="s">
        <v>56</v>
      </c>
      <c r="L418" s="8">
        <f>VLOOKUP(K418,Sheet1!$A$1:$B$19,2,0)</f>
        <v>20</v>
      </c>
      <c r="M418" s="8">
        <f>VLOOKUP(K418,Sheet1!$A$1:$C$19,3,0)</f>
        <v>2</v>
      </c>
      <c r="N418" s="8">
        <v>2740</v>
      </c>
      <c r="O418" s="8">
        <f t="shared" si="25"/>
        <v>54800</v>
      </c>
      <c r="P418" s="8">
        <f t="shared" si="26"/>
        <v>5480</v>
      </c>
      <c r="Q418" s="8">
        <f t="shared" si="27"/>
        <v>3645</v>
      </c>
    </row>
    <row r="419" spans="1:17" x14ac:dyDescent="0.3">
      <c r="A419" s="8" t="str">
        <f>F419&amp;H419</f>
        <v>SaketShastri Nagar</v>
      </c>
      <c r="B419" s="7">
        <v>44652</v>
      </c>
      <c r="C419" s="7" t="str">
        <f t="shared" si="24"/>
        <v>Apr</v>
      </c>
      <c r="D419" s="8" t="s">
        <v>135</v>
      </c>
      <c r="E419" s="8">
        <f>VLOOKUP(F419,Sheet2!$C$1:$F$34,4,0)</f>
        <v>24</v>
      </c>
      <c r="F419" s="8" t="s">
        <v>26</v>
      </c>
      <c r="G419" s="8">
        <f>VLOOKUP(H419,'warehouse location'!$A$1:$D$5,4,0)</f>
        <v>4</v>
      </c>
      <c r="H419" s="8" t="s">
        <v>36</v>
      </c>
      <c r="I419" s="8">
        <f>VLOOKUP(A419,Freight!$A$1:$D$57,4,0)</f>
        <v>1835</v>
      </c>
      <c r="J419" s="8">
        <f>VLOOKUP(A419,Freight!$A$1:$E$57,5,0)</f>
        <v>4.5</v>
      </c>
      <c r="K419" s="8" t="s">
        <v>61</v>
      </c>
      <c r="L419" s="8">
        <f>VLOOKUP(K419,Sheet1!$A$1:$B$19,2,0)</f>
        <v>10</v>
      </c>
      <c r="M419" s="8">
        <f>VLOOKUP(K419,Sheet1!$A$1:$C$19,3,0)</f>
        <v>2</v>
      </c>
      <c r="N419" s="8">
        <v>2658</v>
      </c>
      <c r="O419" s="8">
        <f t="shared" si="25"/>
        <v>26580</v>
      </c>
      <c r="P419" s="8">
        <f t="shared" si="26"/>
        <v>5316</v>
      </c>
      <c r="Q419" s="8">
        <f t="shared" si="27"/>
        <v>3481</v>
      </c>
    </row>
    <row r="420" spans="1:17" x14ac:dyDescent="0.3">
      <c r="A420" s="8" t="str">
        <f>F420&amp;H420</f>
        <v>RohiniDaryaganj</v>
      </c>
      <c r="B420" s="7">
        <v>44621</v>
      </c>
      <c r="C420" s="7" t="str">
        <f t="shared" si="24"/>
        <v>Mar</v>
      </c>
      <c r="D420" s="8" t="s">
        <v>115</v>
      </c>
      <c r="E420" s="8">
        <f>VLOOKUP(F420,Sheet2!$C$1:$F$34,4,0)</f>
        <v>17</v>
      </c>
      <c r="F420" s="8" t="s">
        <v>21</v>
      </c>
      <c r="G420" s="8">
        <f>VLOOKUP(H420,'warehouse location'!$A$1:$D$5,4,0)</f>
        <v>2</v>
      </c>
      <c r="H420" s="8" t="s">
        <v>34</v>
      </c>
      <c r="I420" s="8">
        <f>VLOOKUP(A420,Freight!$A$1:$D$57,4,0)</f>
        <v>1655</v>
      </c>
      <c r="J420" s="8">
        <f>VLOOKUP(A420,Freight!$A$1:$E$57,5,0)</f>
        <v>3</v>
      </c>
      <c r="K420" s="8" t="s">
        <v>66</v>
      </c>
      <c r="L420" s="8">
        <f>VLOOKUP(K420,Sheet1!$A$1:$B$19,2,0)</f>
        <v>80</v>
      </c>
      <c r="M420" s="8">
        <f>VLOOKUP(K420,Sheet1!$A$1:$C$19,3,0)</f>
        <v>10</v>
      </c>
      <c r="N420" s="8">
        <v>2626</v>
      </c>
      <c r="O420" s="8">
        <f t="shared" si="25"/>
        <v>210080</v>
      </c>
      <c r="P420" s="8">
        <f t="shared" si="26"/>
        <v>26260</v>
      </c>
      <c r="Q420" s="8">
        <f t="shared" si="27"/>
        <v>24605</v>
      </c>
    </row>
    <row r="421" spans="1:17" x14ac:dyDescent="0.3">
      <c r="A421" s="8" t="str">
        <f>F421&amp;H421</f>
        <v>Patel NagarNand Nagri</v>
      </c>
      <c r="B421" s="7">
        <v>44835</v>
      </c>
      <c r="C421" s="7" t="str">
        <f t="shared" si="24"/>
        <v>Oct</v>
      </c>
      <c r="D421" s="8" t="s">
        <v>154</v>
      </c>
      <c r="E421" s="8">
        <f>VLOOKUP(F421,Sheet2!$C$1:$F$34,4,0)</f>
        <v>31</v>
      </c>
      <c r="F421" s="8" t="s">
        <v>10</v>
      </c>
      <c r="G421" s="8">
        <f>VLOOKUP(H421,'warehouse location'!$A$1:$D$5,4,0)</f>
        <v>1</v>
      </c>
      <c r="H421" s="8" t="s">
        <v>41</v>
      </c>
      <c r="I421" s="8">
        <f>VLOOKUP(A421,Freight!$A$1:$D$57,4,0)</f>
        <v>1851</v>
      </c>
      <c r="J421" s="8">
        <f>VLOOKUP(A421,Freight!$A$1:$E$57,5,0)</f>
        <v>4.5</v>
      </c>
      <c r="K421" s="8" t="s">
        <v>68</v>
      </c>
      <c r="L421" s="8">
        <f>VLOOKUP(K421,Sheet1!$A$1:$B$19,2,0)</f>
        <v>10</v>
      </c>
      <c r="M421" s="8">
        <f>VLOOKUP(K421,Sheet1!$A$1:$C$19,3,0)</f>
        <v>2</v>
      </c>
      <c r="N421" s="8">
        <v>2829</v>
      </c>
      <c r="O421" s="8">
        <f t="shared" si="25"/>
        <v>28290</v>
      </c>
      <c r="P421" s="8">
        <f t="shared" si="26"/>
        <v>5658</v>
      </c>
      <c r="Q421" s="8">
        <f t="shared" si="27"/>
        <v>3807</v>
      </c>
    </row>
    <row r="422" spans="1:17" x14ac:dyDescent="0.3">
      <c r="A422" s="8" t="str">
        <f>F422&amp;H422</f>
        <v>KalkajiNand Nagri</v>
      </c>
      <c r="B422" s="7">
        <v>44896</v>
      </c>
      <c r="C422" s="7" t="str">
        <f t="shared" si="24"/>
        <v>Dec</v>
      </c>
      <c r="D422" s="8" t="s">
        <v>143</v>
      </c>
      <c r="E422" s="8">
        <f>VLOOKUP(F422,Sheet2!$C$1:$F$34,4,0)</f>
        <v>26</v>
      </c>
      <c r="F422" s="8" t="s">
        <v>27</v>
      </c>
      <c r="G422" s="8">
        <f>VLOOKUP(H422,'warehouse location'!$A$1:$D$5,4,0)</f>
        <v>1</v>
      </c>
      <c r="H422" s="8" t="s">
        <v>41</v>
      </c>
      <c r="I422" s="8">
        <f>VLOOKUP(A422,Freight!$A$1:$D$57,4,0)</f>
        <v>1570</v>
      </c>
      <c r="J422" s="8">
        <f>VLOOKUP(A422,Freight!$A$1:$E$57,5,0)</f>
        <v>4.5</v>
      </c>
      <c r="K422" s="8" t="s">
        <v>65</v>
      </c>
      <c r="L422" s="8">
        <f>VLOOKUP(K422,Sheet1!$A$1:$B$19,2,0)</f>
        <v>100</v>
      </c>
      <c r="M422" s="8">
        <f>VLOOKUP(K422,Sheet1!$A$1:$C$19,3,0)</f>
        <v>20</v>
      </c>
      <c r="N422" s="8">
        <v>2723</v>
      </c>
      <c r="O422" s="8">
        <f t="shared" si="25"/>
        <v>272300</v>
      </c>
      <c r="P422" s="8">
        <f t="shared" si="26"/>
        <v>54460</v>
      </c>
      <c r="Q422" s="8">
        <f t="shared" si="27"/>
        <v>52890</v>
      </c>
    </row>
    <row r="423" spans="1:17" x14ac:dyDescent="0.3">
      <c r="A423" s="8" t="str">
        <f>F423&amp;H423</f>
        <v>MehrauliNand Nagri</v>
      </c>
      <c r="B423" s="7">
        <v>44805</v>
      </c>
      <c r="C423" s="7" t="str">
        <f t="shared" si="24"/>
        <v>Sep</v>
      </c>
      <c r="D423" s="8" t="s">
        <v>131</v>
      </c>
      <c r="E423" s="8">
        <f>VLOOKUP(F423,Sheet2!$C$1:$F$34,4,0)</f>
        <v>23</v>
      </c>
      <c r="F423" s="8" t="s">
        <v>25</v>
      </c>
      <c r="G423" s="8">
        <f>VLOOKUP(H423,'warehouse location'!$A$1:$D$5,4,0)</f>
        <v>1</v>
      </c>
      <c r="H423" s="8" t="s">
        <v>41</v>
      </c>
      <c r="I423" s="8">
        <f>VLOOKUP(A423,Freight!$A$1:$D$57,4,0)</f>
        <v>1982</v>
      </c>
      <c r="J423" s="8">
        <f>VLOOKUP(A423,Freight!$A$1:$E$57,5,0)</f>
        <v>4.5</v>
      </c>
      <c r="K423" s="8" t="s">
        <v>51</v>
      </c>
      <c r="L423" s="8">
        <f>VLOOKUP(K423,Sheet1!$A$1:$B$19,2,0)</f>
        <v>10</v>
      </c>
      <c r="M423" s="8">
        <f>VLOOKUP(K423,Sheet1!$A$1:$C$19,3,0)</f>
        <v>2</v>
      </c>
      <c r="N423" s="8">
        <v>2915</v>
      </c>
      <c r="O423" s="8">
        <f t="shared" si="25"/>
        <v>29150</v>
      </c>
      <c r="P423" s="8">
        <f t="shared" si="26"/>
        <v>5830</v>
      </c>
      <c r="Q423" s="8">
        <f t="shared" si="27"/>
        <v>3848</v>
      </c>
    </row>
    <row r="424" spans="1:17" x14ac:dyDescent="0.3">
      <c r="A424" s="8" t="str">
        <f>F424&amp;H424</f>
        <v>Civil LinesNand Nagri</v>
      </c>
      <c r="B424" s="7">
        <v>44713</v>
      </c>
      <c r="C424" s="7" t="str">
        <f t="shared" si="24"/>
        <v>Jun</v>
      </c>
      <c r="D424" s="8" t="s">
        <v>80</v>
      </c>
      <c r="E424" s="8">
        <f>VLOOKUP(F424,Sheet2!$C$1:$F$34,4,0)</f>
        <v>1</v>
      </c>
      <c r="F424" s="8" t="s">
        <v>0</v>
      </c>
      <c r="G424" s="8">
        <f>VLOOKUP(H424,'warehouse location'!$A$1:$D$5,4,0)</f>
        <v>1</v>
      </c>
      <c r="H424" s="8" t="s">
        <v>41</v>
      </c>
      <c r="I424" s="8">
        <f>VLOOKUP(A424,Freight!$A$1:$D$57,4,0)</f>
        <v>1927</v>
      </c>
      <c r="J424" s="8">
        <f>VLOOKUP(A424,Freight!$A$1:$E$57,5,0)</f>
        <v>1.5</v>
      </c>
      <c r="K424" s="8" t="s">
        <v>55</v>
      </c>
      <c r="L424" s="8">
        <f>VLOOKUP(K424,Sheet1!$A$1:$B$19,2,0)</f>
        <v>40</v>
      </c>
      <c r="M424" s="8">
        <f>VLOOKUP(K424,Sheet1!$A$1:$C$19,3,0)</f>
        <v>5</v>
      </c>
      <c r="N424" s="8">
        <v>2899</v>
      </c>
      <c r="O424" s="8">
        <f t="shared" si="25"/>
        <v>115960</v>
      </c>
      <c r="P424" s="8">
        <f t="shared" si="26"/>
        <v>14495</v>
      </c>
      <c r="Q424" s="8">
        <f t="shared" si="27"/>
        <v>12568</v>
      </c>
    </row>
    <row r="425" spans="1:17" x14ac:dyDescent="0.3">
      <c r="A425" s="8" t="str">
        <f>F425&amp;H425</f>
        <v>Civil LinesShastri Nagar</v>
      </c>
      <c r="B425" s="7">
        <v>44713</v>
      </c>
      <c r="C425" s="7" t="str">
        <f t="shared" si="24"/>
        <v>Jun</v>
      </c>
      <c r="D425" s="8" t="s">
        <v>79</v>
      </c>
      <c r="E425" s="8">
        <f>VLOOKUP(F425,Sheet2!$C$1:$F$34,4,0)</f>
        <v>1</v>
      </c>
      <c r="F425" s="8" t="s">
        <v>0</v>
      </c>
      <c r="G425" s="8">
        <f>VLOOKUP(H425,'warehouse location'!$A$1:$D$5,4,0)</f>
        <v>4</v>
      </c>
      <c r="H425" s="8" t="s">
        <v>36</v>
      </c>
      <c r="I425" s="8">
        <f>VLOOKUP(A425,Freight!$A$1:$D$57,4,0)</f>
        <v>1702</v>
      </c>
      <c r="J425" s="8">
        <f>VLOOKUP(A425,Freight!$A$1:$E$57,5,0)</f>
        <v>3</v>
      </c>
      <c r="K425" s="8" t="s">
        <v>52</v>
      </c>
      <c r="L425" s="8">
        <f>VLOOKUP(K425,Sheet1!$A$1:$B$19,2,0)</f>
        <v>10</v>
      </c>
      <c r="M425" s="8">
        <f>VLOOKUP(K425,Sheet1!$A$1:$C$19,3,0)</f>
        <v>2</v>
      </c>
      <c r="N425" s="8">
        <v>2531</v>
      </c>
      <c r="O425" s="8">
        <f t="shared" si="25"/>
        <v>25310</v>
      </c>
      <c r="P425" s="8">
        <f t="shared" si="26"/>
        <v>5062</v>
      </c>
      <c r="Q425" s="8">
        <f t="shared" si="27"/>
        <v>3360</v>
      </c>
    </row>
    <row r="426" spans="1:17" x14ac:dyDescent="0.3">
      <c r="A426" s="8" t="str">
        <f>F426&amp;H426</f>
        <v>Delhi CantonmentShastri Nagar</v>
      </c>
      <c r="B426" s="7">
        <v>44593</v>
      </c>
      <c r="C426" s="7" t="str">
        <f t="shared" si="24"/>
        <v>Feb</v>
      </c>
      <c r="D426" s="8" t="s">
        <v>96</v>
      </c>
      <c r="E426" s="8">
        <f>VLOOKUP(F426,Sheet2!$C$1:$F$34,4,0)</f>
        <v>8</v>
      </c>
      <c r="F426" s="8" t="s">
        <v>15</v>
      </c>
      <c r="G426" s="8">
        <f>VLOOKUP(H426,'warehouse location'!$A$1:$D$5,4,0)</f>
        <v>4</v>
      </c>
      <c r="H426" s="8" t="s">
        <v>36</v>
      </c>
      <c r="I426" s="8">
        <f>VLOOKUP(A426,Freight!$A$1:$D$57,4,0)</f>
        <v>1848</v>
      </c>
      <c r="J426" s="8">
        <f>VLOOKUP(A426,Freight!$A$1:$E$57,5,0)</f>
        <v>4.5</v>
      </c>
      <c r="K426" s="8" t="s">
        <v>60</v>
      </c>
      <c r="L426" s="8">
        <f>VLOOKUP(K426,Sheet1!$A$1:$B$19,2,0)</f>
        <v>50</v>
      </c>
      <c r="M426" s="8">
        <f>VLOOKUP(K426,Sheet1!$A$1:$C$19,3,0)</f>
        <v>10</v>
      </c>
      <c r="N426" s="8">
        <v>2605</v>
      </c>
      <c r="O426" s="8">
        <f t="shared" si="25"/>
        <v>130250</v>
      </c>
      <c r="P426" s="8">
        <f t="shared" si="26"/>
        <v>26050</v>
      </c>
      <c r="Q426" s="8">
        <f t="shared" si="27"/>
        <v>24202</v>
      </c>
    </row>
    <row r="427" spans="1:17" x14ac:dyDescent="0.3">
      <c r="A427" s="8" t="str">
        <f>F427&amp;H427</f>
        <v>SeelampurShastri Nagar</v>
      </c>
      <c r="B427" s="7">
        <v>44593</v>
      </c>
      <c r="C427" s="7" t="str">
        <f t="shared" si="24"/>
        <v>Feb</v>
      </c>
      <c r="D427" s="8" t="s">
        <v>107</v>
      </c>
      <c r="E427" s="8">
        <f>VLOOKUP(F427,Sheet2!$C$1:$F$34,4,0)</f>
        <v>14</v>
      </c>
      <c r="F427" s="8" t="s">
        <v>19</v>
      </c>
      <c r="G427" s="8">
        <f>VLOOKUP(H427,'warehouse location'!$A$1:$D$5,4,0)</f>
        <v>4</v>
      </c>
      <c r="H427" s="8" t="s">
        <v>36</v>
      </c>
      <c r="I427" s="8">
        <f>VLOOKUP(A427,Freight!$A$1:$D$57,4,0)</f>
        <v>1656</v>
      </c>
      <c r="J427" s="8">
        <f>VLOOKUP(A427,Freight!$A$1:$E$57,5,0)</f>
        <v>3</v>
      </c>
      <c r="K427" s="8" t="s">
        <v>68</v>
      </c>
      <c r="L427" s="8">
        <f>VLOOKUP(K427,Sheet1!$A$1:$B$19,2,0)</f>
        <v>10</v>
      </c>
      <c r="M427" s="8">
        <f>VLOOKUP(K427,Sheet1!$A$1:$C$19,3,0)</f>
        <v>2</v>
      </c>
      <c r="N427" s="8">
        <v>2583</v>
      </c>
      <c r="O427" s="8">
        <f t="shared" si="25"/>
        <v>25830</v>
      </c>
      <c r="P427" s="8">
        <f t="shared" si="26"/>
        <v>5166</v>
      </c>
      <c r="Q427" s="8">
        <f t="shared" si="27"/>
        <v>3510</v>
      </c>
    </row>
    <row r="428" spans="1:17" x14ac:dyDescent="0.3">
      <c r="A428" s="8" t="str">
        <f>F428&amp;H428</f>
        <v>Gandhi NagarDaryaganj</v>
      </c>
      <c r="B428" s="7">
        <v>44562</v>
      </c>
      <c r="C428" s="7" t="str">
        <f t="shared" si="24"/>
        <v>Jan</v>
      </c>
      <c r="D428" s="8" t="s">
        <v>86</v>
      </c>
      <c r="E428" s="8">
        <f>VLOOKUP(F428,Sheet2!$C$1:$F$34,4,0)</f>
        <v>4</v>
      </c>
      <c r="F428" s="8" t="s">
        <v>1</v>
      </c>
      <c r="G428" s="8">
        <f>VLOOKUP(H428,'warehouse location'!$A$1:$D$5,4,0)</f>
        <v>2</v>
      </c>
      <c r="H428" s="8" t="s">
        <v>34</v>
      </c>
      <c r="I428" s="8">
        <f>VLOOKUP(A428,Freight!$A$1:$D$57,4,0)</f>
        <v>1958</v>
      </c>
      <c r="J428" s="8">
        <f>VLOOKUP(A428,Freight!$A$1:$E$57,5,0)</f>
        <v>1.5</v>
      </c>
      <c r="K428" s="8" t="s">
        <v>52</v>
      </c>
      <c r="L428" s="8">
        <f>VLOOKUP(K428,Sheet1!$A$1:$B$19,2,0)</f>
        <v>10</v>
      </c>
      <c r="M428" s="8">
        <f>VLOOKUP(K428,Sheet1!$A$1:$C$19,3,0)</f>
        <v>2</v>
      </c>
      <c r="N428" s="8">
        <v>2868</v>
      </c>
      <c r="O428" s="8">
        <f t="shared" si="25"/>
        <v>28680</v>
      </c>
      <c r="P428" s="8">
        <f t="shared" si="26"/>
        <v>5736</v>
      </c>
      <c r="Q428" s="8">
        <f t="shared" si="27"/>
        <v>3778</v>
      </c>
    </row>
    <row r="429" spans="1:17" x14ac:dyDescent="0.3">
      <c r="A429" s="8" t="str">
        <f>F429&amp;H429</f>
        <v>Civil LinesShastri Nagar</v>
      </c>
      <c r="B429" s="7">
        <v>44835</v>
      </c>
      <c r="C429" s="7" t="str">
        <f t="shared" si="24"/>
        <v>Oct</v>
      </c>
      <c r="D429" s="8" t="s">
        <v>79</v>
      </c>
      <c r="E429" s="8">
        <f>VLOOKUP(F429,Sheet2!$C$1:$F$34,4,0)</f>
        <v>1</v>
      </c>
      <c r="F429" s="8" t="s">
        <v>0</v>
      </c>
      <c r="G429" s="8">
        <f>VLOOKUP(H429,'warehouse location'!$A$1:$D$5,4,0)</f>
        <v>4</v>
      </c>
      <c r="H429" s="8" t="s">
        <v>36</v>
      </c>
      <c r="I429" s="8">
        <f>VLOOKUP(A429,Freight!$A$1:$D$57,4,0)</f>
        <v>1702</v>
      </c>
      <c r="J429" s="8">
        <f>VLOOKUP(A429,Freight!$A$1:$E$57,5,0)</f>
        <v>3</v>
      </c>
      <c r="K429" s="8" t="s">
        <v>55</v>
      </c>
      <c r="L429" s="8">
        <f>VLOOKUP(K429,Sheet1!$A$1:$B$19,2,0)</f>
        <v>40</v>
      </c>
      <c r="M429" s="8">
        <f>VLOOKUP(K429,Sheet1!$A$1:$C$19,3,0)</f>
        <v>5</v>
      </c>
      <c r="N429" s="8">
        <v>2886</v>
      </c>
      <c r="O429" s="8">
        <f t="shared" si="25"/>
        <v>115440</v>
      </c>
      <c r="P429" s="8">
        <f t="shared" si="26"/>
        <v>14430</v>
      </c>
      <c r="Q429" s="8">
        <f t="shared" si="27"/>
        <v>12728</v>
      </c>
    </row>
    <row r="430" spans="1:17" x14ac:dyDescent="0.3">
      <c r="A430" s="8" t="str">
        <f>F430&amp;H430</f>
        <v>Patel NagarNand Nagri</v>
      </c>
      <c r="B430" s="7">
        <v>44743</v>
      </c>
      <c r="C430" s="7" t="str">
        <f t="shared" si="24"/>
        <v>Jul</v>
      </c>
      <c r="D430" s="8" t="s">
        <v>153</v>
      </c>
      <c r="E430" s="8">
        <f>VLOOKUP(F430,Sheet2!$C$1:$F$34,4,0)</f>
        <v>31</v>
      </c>
      <c r="F430" s="8" t="s">
        <v>10</v>
      </c>
      <c r="G430" s="8">
        <f>VLOOKUP(H430,'warehouse location'!$A$1:$D$5,4,0)</f>
        <v>1</v>
      </c>
      <c r="H430" s="8" t="s">
        <v>41</v>
      </c>
      <c r="I430" s="8">
        <f>VLOOKUP(A430,Freight!$A$1:$D$57,4,0)</f>
        <v>1851</v>
      </c>
      <c r="J430" s="8">
        <f>VLOOKUP(A430,Freight!$A$1:$E$57,5,0)</f>
        <v>4.5</v>
      </c>
      <c r="K430" s="8" t="s">
        <v>55</v>
      </c>
      <c r="L430" s="8">
        <f>VLOOKUP(K430,Sheet1!$A$1:$B$19,2,0)</f>
        <v>40</v>
      </c>
      <c r="M430" s="8">
        <f>VLOOKUP(K430,Sheet1!$A$1:$C$19,3,0)</f>
        <v>5</v>
      </c>
      <c r="N430" s="8">
        <v>2747</v>
      </c>
      <c r="O430" s="8">
        <f t="shared" si="25"/>
        <v>109880</v>
      </c>
      <c r="P430" s="8">
        <f t="shared" si="26"/>
        <v>13735</v>
      </c>
      <c r="Q430" s="8">
        <f t="shared" si="27"/>
        <v>11884</v>
      </c>
    </row>
    <row r="431" spans="1:17" x14ac:dyDescent="0.3">
      <c r="A431" s="8" t="str">
        <f>F431&amp;H431</f>
        <v>Hauz KhasNand Nagri</v>
      </c>
      <c r="B431" s="7">
        <v>44621</v>
      </c>
      <c r="C431" s="7" t="str">
        <f t="shared" si="24"/>
        <v>Mar</v>
      </c>
      <c r="D431" s="8" t="s">
        <v>128</v>
      </c>
      <c r="E431" s="8">
        <f>VLOOKUP(F431,Sheet2!$C$1:$F$34,4,0)</f>
        <v>22</v>
      </c>
      <c r="F431" s="8" t="s">
        <v>7</v>
      </c>
      <c r="G431" s="8">
        <f>VLOOKUP(H431,'warehouse location'!$A$1:$D$5,4,0)</f>
        <v>1</v>
      </c>
      <c r="H431" s="8" t="s">
        <v>41</v>
      </c>
      <c r="I431" s="8">
        <f>VLOOKUP(A431,Freight!$A$1:$D$57,4,0)</f>
        <v>1796</v>
      </c>
      <c r="J431" s="8">
        <f>VLOOKUP(A431,Freight!$A$1:$E$57,5,0)</f>
        <v>3</v>
      </c>
      <c r="K431" s="8" t="s">
        <v>59</v>
      </c>
      <c r="L431" s="8">
        <f>VLOOKUP(K431,Sheet1!$A$1:$B$19,2,0)</f>
        <v>10</v>
      </c>
      <c r="M431" s="8">
        <f>VLOOKUP(K431,Sheet1!$A$1:$C$19,3,0)</f>
        <v>2</v>
      </c>
      <c r="N431" s="8">
        <v>2723</v>
      </c>
      <c r="O431" s="8">
        <f t="shared" si="25"/>
        <v>27230</v>
      </c>
      <c r="P431" s="8">
        <f t="shared" si="26"/>
        <v>5446</v>
      </c>
      <c r="Q431" s="8">
        <f t="shared" si="27"/>
        <v>3650</v>
      </c>
    </row>
    <row r="432" spans="1:17" x14ac:dyDescent="0.3">
      <c r="A432" s="8" t="str">
        <f>F432&amp;H432</f>
        <v>SaketShastri Nagar</v>
      </c>
      <c r="B432" s="7">
        <v>44713</v>
      </c>
      <c r="C432" s="7" t="str">
        <f t="shared" si="24"/>
        <v>Jun</v>
      </c>
      <c r="D432" s="8" t="s">
        <v>137</v>
      </c>
      <c r="E432" s="8">
        <f>VLOOKUP(F432,Sheet2!$C$1:$F$34,4,0)</f>
        <v>24</v>
      </c>
      <c r="F432" s="8" t="s">
        <v>26</v>
      </c>
      <c r="G432" s="8">
        <f>VLOOKUP(H432,'warehouse location'!$A$1:$D$5,4,0)</f>
        <v>4</v>
      </c>
      <c r="H432" s="8" t="s">
        <v>36</v>
      </c>
      <c r="I432" s="8">
        <f>VLOOKUP(A432,Freight!$A$1:$D$57,4,0)</f>
        <v>1835</v>
      </c>
      <c r="J432" s="8">
        <f>VLOOKUP(A432,Freight!$A$1:$E$57,5,0)</f>
        <v>4.5</v>
      </c>
      <c r="K432" s="8" t="s">
        <v>53</v>
      </c>
      <c r="L432" s="8">
        <f>VLOOKUP(K432,Sheet1!$A$1:$B$19,2,0)</f>
        <v>10</v>
      </c>
      <c r="M432" s="8">
        <f>VLOOKUP(K432,Sheet1!$A$1:$C$19,3,0)</f>
        <v>2</v>
      </c>
      <c r="N432" s="8">
        <v>2710</v>
      </c>
      <c r="O432" s="8">
        <f t="shared" si="25"/>
        <v>27100</v>
      </c>
      <c r="P432" s="8">
        <f t="shared" si="26"/>
        <v>5420</v>
      </c>
      <c r="Q432" s="8">
        <f t="shared" si="27"/>
        <v>3585</v>
      </c>
    </row>
    <row r="433" spans="1:17" x14ac:dyDescent="0.3">
      <c r="A433" s="8" t="str">
        <f>F433&amp;H433</f>
        <v>KapasheraShastri Nagar</v>
      </c>
      <c r="B433" s="7">
        <v>44652</v>
      </c>
      <c r="C433" s="7" t="str">
        <f t="shared" si="24"/>
        <v>Apr</v>
      </c>
      <c r="D433" s="8" t="s">
        <v>147</v>
      </c>
      <c r="E433" s="8">
        <f>VLOOKUP(F433,Sheet2!$C$1:$F$34,4,0)</f>
        <v>29</v>
      </c>
      <c r="F433" s="8" t="s">
        <v>29</v>
      </c>
      <c r="G433" s="8">
        <f>VLOOKUP(H433,'warehouse location'!$A$1:$D$5,4,0)</f>
        <v>4</v>
      </c>
      <c r="H433" s="8" t="s">
        <v>36</v>
      </c>
      <c r="I433" s="8">
        <f>VLOOKUP(A433,Freight!$A$1:$D$57,4,0)</f>
        <v>1918</v>
      </c>
      <c r="J433" s="8">
        <f>VLOOKUP(A433,Freight!$A$1:$E$57,5,0)</f>
        <v>3</v>
      </c>
      <c r="K433" s="8" t="s">
        <v>59</v>
      </c>
      <c r="L433" s="8">
        <f>VLOOKUP(K433,Sheet1!$A$1:$B$19,2,0)</f>
        <v>10</v>
      </c>
      <c r="M433" s="8">
        <f>VLOOKUP(K433,Sheet1!$A$1:$C$19,3,0)</f>
        <v>2</v>
      </c>
      <c r="N433" s="8">
        <v>2801</v>
      </c>
      <c r="O433" s="8">
        <f t="shared" si="25"/>
        <v>28010</v>
      </c>
      <c r="P433" s="8">
        <f t="shared" si="26"/>
        <v>5602</v>
      </c>
      <c r="Q433" s="8">
        <f t="shared" si="27"/>
        <v>3684</v>
      </c>
    </row>
    <row r="434" spans="1:17" x14ac:dyDescent="0.3">
      <c r="A434" s="8" t="str">
        <f>F434&amp;H434</f>
        <v>Gandhi NagarDaryaganj</v>
      </c>
      <c r="B434" s="7">
        <v>44743</v>
      </c>
      <c r="C434" s="7" t="str">
        <f t="shared" si="24"/>
        <v>Jul</v>
      </c>
      <c r="D434" s="8" t="s">
        <v>87</v>
      </c>
      <c r="E434" s="8">
        <f>VLOOKUP(F434,Sheet2!$C$1:$F$34,4,0)</f>
        <v>4</v>
      </c>
      <c r="F434" s="8" t="s">
        <v>1</v>
      </c>
      <c r="G434" s="8">
        <f>VLOOKUP(H434,'warehouse location'!$A$1:$D$5,4,0)</f>
        <v>2</v>
      </c>
      <c r="H434" s="8" t="s">
        <v>34</v>
      </c>
      <c r="I434" s="8">
        <f>VLOOKUP(A434,Freight!$A$1:$D$57,4,0)</f>
        <v>1958</v>
      </c>
      <c r="J434" s="8">
        <f>VLOOKUP(A434,Freight!$A$1:$E$57,5,0)</f>
        <v>1.5</v>
      </c>
      <c r="K434" s="8" t="s">
        <v>68</v>
      </c>
      <c r="L434" s="8">
        <f>VLOOKUP(K434,Sheet1!$A$1:$B$19,2,0)</f>
        <v>10</v>
      </c>
      <c r="M434" s="8">
        <f>VLOOKUP(K434,Sheet1!$A$1:$C$19,3,0)</f>
        <v>2</v>
      </c>
      <c r="N434" s="8">
        <v>2991</v>
      </c>
      <c r="O434" s="8">
        <f t="shared" si="25"/>
        <v>29910</v>
      </c>
      <c r="P434" s="8">
        <f t="shared" si="26"/>
        <v>5982</v>
      </c>
      <c r="Q434" s="8">
        <f t="shared" si="27"/>
        <v>4024</v>
      </c>
    </row>
    <row r="435" spans="1:17" x14ac:dyDescent="0.3">
      <c r="A435" s="8" t="str">
        <f>F435&amp;H435</f>
        <v>KanjhawalaShastri Nagar</v>
      </c>
      <c r="B435" s="7">
        <v>44621</v>
      </c>
      <c r="C435" s="7" t="str">
        <f t="shared" si="24"/>
        <v>Mar</v>
      </c>
      <c r="D435" s="8" t="s">
        <v>111</v>
      </c>
      <c r="E435" s="8">
        <f>VLOOKUP(F435,Sheet2!$C$1:$F$34,4,0)</f>
        <v>16</v>
      </c>
      <c r="F435" s="8" t="s">
        <v>5</v>
      </c>
      <c r="G435" s="8">
        <f>VLOOKUP(H435,'warehouse location'!$A$1:$D$5,4,0)</f>
        <v>4</v>
      </c>
      <c r="H435" s="8" t="s">
        <v>36</v>
      </c>
      <c r="I435" s="8">
        <f>VLOOKUP(A435,Freight!$A$1:$D$57,4,0)</f>
        <v>1796</v>
      </c>
      <c r="J435" s="8">
        <f>VLOOKUP(A435,Freight!$A$1:$E$57,5,0)</f>
        <v>3</v>
      </c>
      <c r="K435" s="8" t="s">
        <v>59</v>
      </c>
      <c r="L435" s="8">
        <f>VLOOKUP(K435,Sheet1!$A$1:$B$19,2,0)</f>
        <v>10</v>
      </c>
      <c r="M435" s="8">
        <f>VLOOKUP(K435,Sheet1!$A$1:$C$19,3,0)</f>
        <v>2</v>
      </c>
      <c r="N435" s="8">
        <v>2585</v>
      </c>
      <c r="O435" s="8">
        <f t="shared" si="25"/>
        <v>25850</v>
      </c>
      <c r="P435" s="8">
        <f t="shared" si="26"/>
        <v>5170</v>
      </c>
      <c r="Q435" s="8">
        <f t="shared" si="27"/>
        <v>3374</v>
      </c>
    </row>
    <row r="436" spans="1:17" x14ac:dyDescent="0.3">
      <c r="A436" s="8" t="str">
        <f>F436&amp;H436</f>
        <v>ShahdaraShastri Nagar</v>
      </c>
      <c r="B436" s="7">
        <v>44713</v>
      </c>
      <c r="C436" s="7" t="str">
        <f t="shared" si="24"/>
        <v>Jun</v>
      </c>
      <c r="D436" s="8" t="s">
        <v>124</v>
      </c>
      <c r="E436" s="8">
        <f>VLOOKUP(F436,Sheet2!$C$1:$F$34,4,0)</f>
        <v>20</v>
      </c>
      <c r="F436" s="8" t="s">
        <v>23</v>
      </c>
      <c r="G436" s="8">
        <f>VLOOKUP(H436,'warehouse location'!$A$1:$D$5,4,0)</f>
        <v>4</v>
      </c>
      <c r="H436" s="8" t="s">
        <v>36</v>
      </c>
      <c r="I436" s="8">
        <f>VLOOKUP(A436,Freight!$A$1:$D$57,4,0)</f>
        <v>1810</v>
      </c>
      <c r="J436" s="8">
        <f>VLOOKUP(A436,Freight!$A$1:$E$57,5,0)</f>
        <v>4.5</v>
      </c>
      <c r="K436" s="8" t="s">
        <v>61</v>
      </c>
      <c r="L436" s="8">
        <f>VLOOKUP(K436,Sheet1!$A$1:$B$19,2,0)</f>
        <v>10</v>
      </c>
      <c r="M436" s="8">
        <f>VLOOKUP(K436,Sheet1!$A$1:$C$19,3,0)</f>
        <v>2</v>
      </c>
      <c r="N436" s="8">
        <v>2552</v>
      </c>
      <c r="O436" s="8">
        <f t="shared" si="25"/>
        <v>25520</v>
      </c>
      <c r="P436" s="8">
        <f t="shared" si="26"/>
        <v>5104</v>
      </c>
      <c r="Q436" s="8">
        <f t="shared" si="27"/>
        <v>3294</v>
      </c>
    </row>
    <row r="437" spans="1:17" x14ac:dyDescent="0.3">
      <c r="A437" s="8" t="str">
        <f>F437&amp;H437</f>
        <v>Patel NagarDaryaganj</v>
      </c>
      <c r="B437" s="7">
        <v>44774</v>
      </c>
      <c r="C437" s="7" t="str">
        <f t="shared" si="24"/>
        <v>Aug</v>
      </c>
      <c r="D437" s="8" t="s">
        <v>155</v>
      </c>
      <c r="E437" s="8">
        <f>VLOOKUP(F437,Sheet2!$C$1:$F$34,4,0)</f>
        <v>31</v>
      </c>
      <c r="F437" s="8" t="s">
        <v>10</v>
      </c>
      <c r="G437" s="8">
        <f>VLOOKUP(H437,'warehouse location'!$A$1:$D$5,4,0)</f>
        <v>2</v>
      </c>
      <c r="H437" s="8" t="s">
        <v>34</v>
      </c>
      <c r="I437" s="8">
        <f>VLOOKUP(A437,Freight!$A$1:$D$57,4,0)</f>
        <v>1789</v>
      </c>
      <c r="J437" s="8">
        <f>VLOOKUP(A437,Freight!$A$1:$E$57,5,0)</f>
        <v>1.5</v>
      </c>
      <c r="K437" s="8" t="s">
        <v>53</v>
      </c>
      <c r="L437" s="8">
        <f>VLOOKUP(K437,Sheet1!$A$1:$B$19,2,0)</f>
        <v>10</v>
      </c>
      <c r="M437" s="8">
        <f>VLOOKUP(K437,Sheet1!$A$1:$C$19,3,0)</f>
        <v>2</v>
      </c>
      <c r="N437" s="8">
        <v>2552</v>
      </c>
      <c r="O437" s="8">
        <f t="shared" si="25"/>
        <v>25520</v>
      </c>
      <c r="P437" s="8">
        <f t="shared" si="26"/>
        <v>5104</v>
      </c>
      <c r="Q437" s="8">
        <f t="shared" si="27"/>
        <v>3315</v>
      </c>
    </row>
    <row r="438" spans="1:17" x14ac:dyDescent="0.3">
      <c r="A438" s="8" t="str">
        <f>F438&amp;H438</f>
        <v>Vivek ViharNand Nagri</v>
      </c>
      <c r="B438" s="7">
        <v>44774</v>
      </c>
      <c r="C438" s="7" t="str">
        <f t="shared" si="24"/>
        <v>Aug</v>
      </c>
      <c r="D438" s="8" t="s">
        <v>127</v>
      </c>
      <c r="E438" s="8">
        <f>VLOOKUP(F438,Sheet2!$C$1:$F$34,4,0)</f>
        <v>21</v>
      </c>
      <c r="F438" s="8" t="s">
        <v>24</v>
      </c>
      <c r="G438" s="8">
        <f>VLOOKUP(H438,'warehouse location'!$A$1:$D$5,4,0)</f>
        <v>1</v>
      </c>
      <c r="H438" s="8" t="s">
        <v>41</v>
      </c>
      <c r="I438" s="8">
        <f>VLOOKUP(A438,Freight!$A$1:$D$57,4,0)</f>
        <v>1679</v>
      </c>
      <c r="J438" s="8">
        <f>VLOOKUP(A438,Freight!$A$1:$E$57,5,0)</f>
        <v>3</v>
      </c>
      <c r="K438" s="8" t="s">
        <v>57</v>
      </c>
      <c r="L438" s="8">
        <f>VLOOKUP(K438,Sheet1!$A$1:$B$19,2,0)</f>
        <v>20</v>
      </c>
      <c r="M438" s="8">
        <f>VLOOKUP(K438,Sheet1!$A$1:$C$19,3,0)</f>
        <v>2</v>
      </c>
      <c r="N438" s="8">
        <v>2608</v>
      </c>
      <c r="O438" s="8">
        <f t="shared" si="25"/>
        <v>52160</v>
      </c>
      <c r="P438" s="8">
        <f t="shared" si="26"/>
        <v>5216</v>
      </c>
      <c r="Q438" s="8">
        <f t="shared" si="27"/>
        <v>3537</v>
      </c>
    </row>
    <row r="439" spans="1:17" x14ac:dyDescent="0.3">
      <c r="A439" s="8" t="str">
        <f>F439&amp;H439</f>
        <v>RohiniShastri Nagar</v>
      </c>
      <c r="B439" s="7">
        <v>44621</v>
      </c>
      <c r="C439" s="7" t="str">
        <f t="shared" si="24"/>
        <v>Mar</v>
      </c>
      <c r="D439" s="8" t="s">
        <v>113</v>
      </c>
      <c r="E439" s="8">
        <f>VLOOKUP(F439,Sheet2!$C$1:$F$34,4,0)</f>
        <v>17</v>
      </c>
      <c r="F439" s="8" t="s">
        <v>21</v>
      </c>
      <c r="G439" s="8">
        <f>VLOOKUP(H439,'warehouse location'!$A$1:$D$5,4,0)</f>
        <v>4</v>
      </c>
      <c r="H439" s="8" t="s">
        <v>36</v>
      </c>
      <c r="I439" s="8">
        <f>VLOOKUP(A439,Freight!$A$1:$D$57,4,0)</f>
        <v>1673</v>
      </c>
      <c r="J439" s="8">
        <f>VLOOKUP(A439,Freight!$A$1:$E$57,5,0)</f>
        <v>3</v>
      </c>
      <c r="K439" s="8" t="s">
        <v>64</v>
      </c>
      <c r="L439" s="8">
        <f>VLOOKUP(K439,Sheet1!$A$1:$B$19,2,0)</f>
        <v>10</v>
      </c>
      <c r="M439" s="8">
        <f>VLOOKUP(K439,Sheet1!$A$1:$C$19,3,0)</f>
        <v>2</v>
      </c>
      <c r="N439" s="8">
        <v>2741</v>
      </c>
      <c r="O439" s="8">
        <f t="shared" si="25"/>
        <v>27410</v>
      </c>
      <c r="P439" s="8">
        <f t="shared" si="26"/>
        <v>5482</v>
      </c>
      <c r="Q439" s="8">
        <f t="shared" si="27"/>
        <v>3809</v>
      </c>
    </row>
    <row r="440" spans="1:17" x14ac:dyDescent="0.3">
      <c r="A440" s="8" t="str">
        <f>F440&amp;H440</f>
        <v>NajafgarhDaryaganj</v>
      </c>
      <c r="B440" s="7">
        <v>44774</v>
      </c>
      <c r="C440" s="7" t="str">
        <f t="shared" si="24"/>
        <v>Aug</v>
      </c>
      <c r="D440" s="8" t="s">
        <v>151</v>
      </c>
      <c r="E440" s="8">
        <f>VLOOKUP(F440,Sheet2!$C$1:$F$34,4,0)</f>
        <v>30</v>
      </c>
      <c r="F440" s="8" t="s">
        <v>30</v>
      </c>
      <c r="G440" s="8">
        <f>VLOOKUP(H440,'warehouse location'!$A$1:$D$5,4,0)</f>
        <v>2</v>
      </c>
      <c r="H440" s="8" t="s">
        <v>34</v>
      </c>
      <c r="I440" s="8">
        <f>VLOOKUP(A440,Freight!$A$1:$D$57,4,0)</f>
        <v>1899</v>
      </c>
      <c r="J440" s="8">
        <f>VLOOKUP(A440,Freight!$A$1:$E$57,5,0)</f>
        <v>3</v>
      </c>
      <c r="K440" s="8" t="s">
        <v>68</v>
      </c>
      <c r="L440" s="8">
        <f>VLOOKUP(K440,Sheet1!$A$1:$B$19,2,0)</f>
        <v>10</v>
      </c>
      <c r="M440" s="8">
        <f>VLOOKUP(K440,Sheet1!$A$1:$C$19,3,0)</f>
        <v>2</v>
      </c>
      <c r="N440" s="8">
        <v>2650</v>
      </c>
      <c r="O440" s="8">
        <f t="shared" si="25"/>
        <v>26500</v>
      </c>
      <c r="P440" s="8">
        <f t="shared" si="26"/>
        <v>5300</v>
      </c>
      <c r="Q440" s="8">
        <f t="shared" si="27"/>
        <v>3401</v>
      </c>
    </row>
    <row r="441" spans="1:17" x14ac:dyDescent="0.3">
      <c r="A441" s="8" t="str">
        <f>F441&amp;H441</f>
        <v>Hauz KhasShastri Nagar</v>
      </c>
      <c r="B441" s="7">
        <v>44593</v>
      </c>
      <c r="C441" s="7" t="str">
        <f t="shared" si="24"/>
        <v>Feb</v>
      </c>
      <c r="D441" s="8" t="s">
        <v>129</v>
      </c>
      <c r="E441" s="8">
        <f>VLOOKUP(F441,Sheet2!$C$1:$F$34,4,0)</f>
        <v>22</v>
      </c>
      <c r="F441" s="8" t="s">
        <v>7</v>
      </c>
      <c r="G441" s="8">
        <f>VLOOKUP(H441,'warehouse location'!$A$1:$D$5,4,0)</f>
        <v>4</v>
      </c>
      <c r="H441" s="8" t="s">
        <v>36</v>
      </c>
      <c r="I441" s="8">
        <f>VLOOKUP(A441,Freight!$A$1:$D$57,4,0)</f>
        <v>1882</v>
      </c>
      <c r="J441" s="8">
        <f>VLOOKUP(A441,Freight!$A$1:$E$57,5,0)</f>
        <v>4.5</v>
      </c>
      <c r="K441" s="8" t="s">
        <v>56</v>
      </c>
      <c r="L441" s="8">
        <f>VLOOKUP(K441,Sheet1!$A$1:$B$19,2,0)</f>
        <v>20</v>
      </c>
      <c r="M441" s="8">
        <f>VLOOKUP(K441,Sheet1!$A$1:$C$19,3,0)</f>
        <v>2</v>
      </c>
      <c r="N441" s="8">
        <v>2943</v>
      </c>
      <c r="O441" s="8">
        <f t="shared" si="25"/>
        <v>58860</v>
      </c>
      <c r="P441" s="8">
        <f t="shared" si="26"/>
        <v>5886</v>
      </c>
      <c r="Q441" s="8">
        <f t="shared" si="27"/>
        <v>4004</v>
      </c>
    </row>
    <row r="442" spans="1:17" x14ac:dyDescent="0.3">
      <c r="A442" s="8" t="str">
        <f>F442&amp;H442</f>
        <v>Saraswati ViharNand Nagri</v>
      </c>
      <c r="B442" s="7">
        <v>44835</v>
      </c>
      <c r="C442" s="7" t="str">
        <f t="shared" si="24"/>
        <v>Oct</v>
      </c>
      <c r="D442" s="8" t="s">
        <v>116</v>
      </c>
      <c r="E442" s="8">
        <f>VLOOKUP(F442,Sheet2!$C$1:$F$34,4,0)</f>
        <v>18</v>
      </c>
      <c r="F442" s="8" t="s">
        <v>22</v>
      </c>
      <c r="G442" s="8">
        <f>VLOOKUP(H442,'warehouse location'!$A$1:$D$5,4,0)</f>
        <v>1</v>
      </c>
      <c r="H442" s="8" t="s">
        <v>41</v>
      </c>
      <c r="I442" s="8">
        <f>VLOOKUP(A442,Freight!$A$1:$D$57,4,0)</f>
        <v>1718</v>
      </c>
      <c r="J442" s="8">
        <f>VLOOKUP(A442,Freight!$A$1:$E$57,5,0)</f>
        <v>3</v>
      </c>
      <c r="K442" s="8" t="s">
        <v>52</v>
      </c>
      <c r="L442" s="8">
        <f>VLOOKUP(K442,Sheet1!$A$1:$B$19,2,0)</f>
        <v>10</v>
      </c>
      <c r="M442" s="8">
        <f>VLOOKUP(K442,Sheet1!$A$1:$C$19,3,0)</f>
        <v>2</v>
      </c>
      <c r="N442" s="8">
        <v>2554</v>
      </c>
      <c r="O442" s="8">
        <f t="shared" si="25"/>
        <v>25540</v>
      </c>
      <c r="P442" s="8">
        <f t="shared" si="26"/>
        <v>5108</v>
      </c>
      <c r="Q442" s="8">
        <f t="shared" si="27"/>
        <v>3390</v>
      </c>
    </row>
    <row r="443" spans="1:17" x14ac:dyDescent="0.3">
      <c r="A443" s="8" t="str">
        <f>F443&amp;H443</f>
        <v>Model TownKapashera</v>
      </c>
      <c r="B443" s="7">
        <v>44743</v>
      </c>
      <c r="C443" s="7" t="str">
        <f t="shared" si="24"/>
        <v>Jul</v>
      </c>
      <c r="D443" s="8" t="s">
        <v>100</v>
      </c>
      <c r="E443" s="8">
        <f>VLOOKUP(F443,Sheet2!$C$1:$F$34,4,0)</f>
        <v>11</v>
      </c>
      <c r="F443" s="8" t="s">
        <v>17</v>
      </c>
      <c r="G443" s="8">
        <f>VLOOKUP(H443,'warehouse location'!$A$1:$D$5,4,0)</f>
        <v>3</v>
      </c>
      <c r="H443" s="8" t="s">
        <v>29</v>
      </c>
      <c r="I443" s="8">
        <f>VLOOKUP(A443,Freight!$A$1:$D$57,4,0)</f>
        <v>1885</v>
      </c>
      <c r="J443" s="8">
        <f>VLOOKUP(A443,Freight!$A$1:$E$57,5,0)</f>
        <v>1.5</v>
      </c>
      <c r="K443" s="8" t="s">
        <v>64</v>
      </c>
      <c r="L443" s="8">
        <f>VLOOKUP(K443,Sheet1!$A$1:$B$19,2,0)</f>
        <v>10</v>
      </c>
      <c r="M443" s="8">
        <f>VLOOKUP(K443,Sheet1!$A$1:$C$19,3,0)</f>
        <v>2</v>
      </c>
      <c r="N443" s="8">
        <v>2645</v>
      </c>
      <c r="O443" s="8">
        <f t="shared" si="25"/>
        <v>26450</v>
      </c>
      <c r="P443" s="8">
        <f t="shared" si="26"/>
        <v>5290</v>
      </c>
      <c r="Q443" s="8">
        <f t="shared" si="27"/>
        <v>3405</v>
      </c>
    </row>
    <row r="444" spans="1:17" x14ac:dyDescent="0.3">
      <c r="A444" s="8" t="str">
        <f>F444&amp;H444</f>
        <v>Rajouri GardenDaryaganj</v>
      </c>
      <c r="B444" s="7">
        <v>44866</v>
      </c>
      <c r="C444" s="7" t="str">
        <f t="shared" si="24"/>
        <v>Nov</v>
      </c>
      <c r="D444" s="8" t="s">
        <v>159</v>
      </c>
      <c r="E444" s="8">
        <f>VLOOKUP(F444,Sheet2!$C$1:$F$34,4,0)</f>
        <v>33</v>
      </c>
      <c r="F444" s="8" t="s">
        <v>32</v>
      </c>
      <c r="G444" s="8">
        <f>VLOOKUP(H444,'warehouse location'!$A$1:$D$5,4,0)</f>
        <v>2</v>
      </c>
      <c r="H444" s="8" t="s">
        <v>34</v>
      </c>
      <c r="I444" s="8">
        <f>VLOOKUP(A444,Freight!$A$1:$D$57,4,0)</f>
        <v>1683</v>
      </c>
      <c r="J444" s="8">
        <f>VLOOKUP(A444,Freight!$A$1:$E$57,5,0)</f>
        <v>1.5</v>
      </c>
      <c r="K444" s="8" t="s">
        <v>61</v>
      </c>
      <c r="L444" s="8">
        <f>VLOOKUP(K444,Sheet1!$A$1:$B$19,2,0)</f>
        <v>10</v>
      </c>
      <c r="M444" s="8">
        <f>VLOOKUP(K444,Sheet1!$A$1:$C$19,3,0)</f>
        <v>2</v>
      </c>
      <c r="N444" s="8">
        <v>2704</v>
      </c>
      <c r="O444" s="8">
        <f t="shared" si="25"/>
        <v>27040</v>
      </c>
      <c r="P444" s="8">
        <f t="shared" si="26"/>
        <v>5408</v>
      </c>
      <c r="Q444" s="8">
        <f t="shared" si="27"/>
        <v>3725</v>
      </c>
    </row>
    <row r="445" spans="1:17" x14ac:dyDescent="0.3">
      <c r="A445" s="8" t="str">
        <f>F445&amp;H445</f>
        <v>RohiniShastri Nagar</v>
      </c>
      <c r="B445" s="7">
        <v>44652</v>
      </c>
      <c r="C445" s="7" t="str">
        <f t="shared" si="24"/>
        <v>Apr</v>
      </c>
      <c r="D445" s="8" t="s">
        <v>113</v>
      </c>
      <c r="E445" s="8">
        <f>VLOOKUP(F445,Sheet2!$C$1:$F$34,4,0)</f>
        <v>17</v>
      </c>
      <c r="F445" s="8" t="s">
        <v>21</v>
      </c>
      <c r="G445" s="8">
        <f>VLOOKUP(H445,'warehouse location'!$A$1:$D$5,4,0)</f>
        <v>4</v>
      </c>
      <c r="H445" s="8" t="s">
        <v>36</v>
      </c>
      <c r="I445" s="8">
        <f>VLOOKUP(A445,Freight!$A$1:$D$57,4,0)</f>
        <v>1673</v>
      </c>
      <c r="J445" s="8">
        <f>VLOOKUP(A445,Freight!$A$1:$E$57,5,0)</f>
        <v>3</v>
      </c>
      <c r="K445" s="8" t="s">
        <v>56</v>
      </c>
      <c r="L445" s="8">
        <f>VLOOKUP(K445,Sheet1!$A$1:$B$19,2,0)</f>
        <v>20</v>
      </c>
      <c r="M445" s="8">
        <f>VLOOKUP(K445,Sheet1!$A$1:$C$19,3,0)</f>
        <v>2</v>
      </c>
      <c r="N445" s="8">
        <v>2619</v>
      </c>
      <c r="O445" s="8">
        <f t="shared" si="25"/>
        <v>52380</v>
      </c>
      <c r="P445" s="8">
        <f t="shared" si="26"/>
        <v>5238</v>
      </c>
      <c r="Q445" s="8">
        <f t="shared" si="27"/>
        <v>3565</v>
      </c>
    </row>
    <row r="446" spans="1:17" x14ac:dyDescent="0.3">
      <c r="A446" s="8" t="str">
        <f>F446&amp;H446</f>
        <v>NarelaShastri Nagar</v>
      </c>
      <c r="B446" s="7">
        <v>44805</v>
      </c>
      <c r="C446" s="7" t="str">
        <f t="shared" si="24"/>
        <v>Sep</v>
      </c>
      <c r="D446" s="8" t="s">
        <v>105</v>
      </c>
      <c r="E446" s="8">
        <f>VLOOKUP(F446,Sheet2!$C$1:$F$34,4,0)</f>
        <v>12</v>
      </c>
      <c r="F446" s="8" t="s">
        <v>18</v>
      </c>
      <c r="G446" s="8">
        <f>VLOOKUP(H446,'warehouse location'!$A$1:$D$5,4,0)</f>
        <v>4</v>
      </c>
      <c r="H446" s="8" t="s">
        <v>36</v>
      </c>
      <c r="I446" s="8">
        <f>VLOOKUP(A446,Freight!$A$1:$D$57,4,0)</f>
        <v>1981</v>
      </c>
      <c r="J446" s="8">
        <f>VLOOKUP(A446,Freight!$A$1:$E$57,5,0)</f>
        <v>1.5</v>
      </c>
      <c r="K446" s="8" t="s">
        <v>67</v>
      </c>
      <c r="L446" s="8">
        <f>VLOOKUP(K446,Sheet1!$A$1:$B$19,2,0)</f>
        <v>10</v>
      </c>
      <c r="M446" s="8">
        <f>VLOOKUP(K446,Sheet1!$A$1:$C$19,3,0)</f>
        <v>2</v>
      </c>
      <c r="N446" s="8">
        <v>2934</v>
      </c>
      <c r="O446" s="8">
        <f t="shared" si="25"/>
        <v>29340</v>
      </c>
      <c r="P446" s="8">
        <f t="shared" si="26"/>
        <v>5868</v>
      </c>
      <c r="Q446" s="8">
        <f t="shared" si="27"/>
        <v>3887</v>
      </c>
    </row>
    <row r="447" spans="1:17" x14ac:dyDescent="0.3">
      <c r="A447" s="8" t="str">
        <f>F447&amp;H447</f>
        <v>Vivek ViharNand Nagri</v>
      </c>
      <c r="B447" s="7">
        <v>44805</v>
      </c>
      <c r="C447" s="7" t="str">
        <f t="shared" si="24"/>
        <v>Sep</v>
      </c>
      <c r="D447" s="8" t="s">
        <v>127</v>
      </c>
      <c r="E447" s="8">
        <f>VLOOKUP(F447,Sheet2!$C$1:$F$34,4,0)</f>
        <v>21</v>
      </c>
      <c r="F447" s="8" t="s">
        <v>24</v>
      </c>
      <c r="G447" s="8">
        <f>VLOOKUP(H447,'warehouse location'!$A$1:$D$5,4,0)</f>
        <v>1</v>
      </c>
      <c r="H447" s="8" t="s">
        <v>41</v>
      </c>
      <c r="I447" s="8">
        <f>VLOOKUP(A447,Freight!$A$1:$D$57,4,0)</f>
        <v>1679</v>
      </c>
      <c r="J447" s="8">
        <f>VLOOKUP(A447,Freight!$A$1:$E$57,5,0)</f>
        <v>3</v>
      </c>
      <c r="K447" s="8" t="s">
        <v>65</v>
      </c>
      <c r="L447" s="8">
        <f>VLOOKUP(K447,Sheet1!$A$1:$B$19,2,0)</f>
        <v>100</v>
      </c>
      <c r="M447" s="8">
        <f>VLOOKUP(K447,Sheet1!$A$1:$C$19,3,0)</f>
        <v>20</v>
      </c>
      <c r="N447" s="8">
        <v>2954</v>
      </c>
      <c r="O447" s="8">
        <f t="shared" si="25"/>
        <v>295400</v>
      </c>
      <c r="P447" s="8">
        <f t="shared" si="26"/>
        <v>59080</v>
      </c>
      <c r="Q447" s="8">
        <f t="shared" si="27"/>
        <v>57401</v>
      </c>
    </row>
    <row r="448" spans="1:17" x14ac:dyDescent="0.3">
      <c r="A448" s="8" t="str">
        <f>F448&amp;H448</f>
        <v>KapasheraShastri Nagar</v>
      </c>
      <c r="B448" s="7">
        <v>44866</v>
      </c>
      <c r="C448" s="7" t="str">
        <f t="shared" si="24"/>
        <v>Nov</v>
      </c>
      <c r="D448" s="8" t="s">
        <v>147</v>
      </c>
      <c r="E448" s="8">
        <f>VLOOKUP(F448,Sheet2!$C$1:$F$34,4,0)</f>
        <v>29</v>
      </c>
      <c r="F448" s="8" t="s">
        <v>29</v>
      </c>
      <c r="G448" s="8">
        <f>VLOOKUP(H448,'warehouse location'!$A$1:$D$5,4,0)</f>
        <v>4</v>
      </c>
      <c r="H448" s="8" t="s">
        <v>36</v>
      </c>
      <c r="I448" s="8">
        <f>VLOOKUP(A448,Freight!$A$1:$D$57,4,0)</f>
        <v>1918</v>
      </c>
      <c r="J448" s="8">
        <f>VLOOKUP(A448,Freight!$A$1:$E$57,5,0)</f>
        <v>3</v>
      </c>
      <c r="K448" s="8" t="s">
        <v>58</v>
      </c>
      <c r="L448" s="8">
        <f>VLOOKUP(K448,Sheet1!$A$1:$B$19,2,0)</f>
        <v>10</v>
      </c>
      <c r="M448" s="8">
        <f>VLOOKUP(K448,Sheet1!$A$1:$C$19,3,0)</f>
        <v>2</v>
      </c>
      <c r="N448" s="8">
        <v>2774</v>
      </c>
      <c r="O448" s="8">
        <f t="shared" si="25"/>
        <v>27740</v>
      </c>
      <c r="P448" s="8">
        <f t="shared" si="26"/>
        <v>5548</v>
      </c>
      <c r="Q448" s="8">
        <f t="shared" si="27"/>
        <v>3630</v>
      </c>
    </row>
    <row r="449" spans="1:17" x14ac:dyDescent="0.3">
      <c r="A449" s="8" t="str">
        <f>F449&amp;H449</f>
        <v>Hauz KhasShastri Nagar</v>
      </c>
      <c r="B449" s="7">
        <v>44593</v>
      </c>
      <c r="C449" s="7" t="str">
        <f t="shared" si="24"/>
        <v>Feb</v>
      </c>
      <c r="D449" s="8" t="s">
        <v>130</v>
      </c>
      <c r="E449" s="8">
        <f>VLOOKUP(F449,Sheet2!$C$1:$F$34,4,0)</f>
        <v>22</v>
      </c>
      <c r="F449" s="8" t="s">
        <v>7</v>
      </c>
      <c r="G449" s="8">
        <f>VLOOKUP(H449,'warehouse location'!$A$1:$D$5,4,0)</f>
        <v>4</v>
      </c>
      <c r="H449" s="8" t="s">
        <v>36</v>
      </c>
      <c r="I449" s="8">
        <f>VLOOKUP(A449,Freight!$A$1:$D$57,4,0)</f>
        <v>1882</v>
      </c>
      <c r="J449" s="8">
        <f>VLOOKUP(A449,Freight!$A$1:$E$57,5,0)</f>
        <v>4.5</v>
      </c>
      <c r="K449" s="8" t="s">
        <v>55</v>
      </c>
      <c r="L449" s="8">
        <f>VLOOKUP(K449,Sheet1!$A$1:$B$19,2,0)</f>
        <v>40</v>
      </c>
      <c r="M449" s="8">
        <f>VLOOKUP(K449,Sheet1!$A$1:$C$19,3,0)</f>
        <v>5</v>
      </c>
      <c r="N449" s="8">
        <v>2788</v>
      </c>
      <c r="O449" s="8">
        <f t="shared" si="25"/>
        <v>111520</v>
      </c>
      <c r="P449" s="8">
        <f t="shared" si="26"/>
        <v>13940</v>
      </c>
      <c r="Q449" s="8">
        <f t="shared" si="27"/>
        <v>12058</v>
      </c>
    </row>
    <row r="450" spans="1:17" x14ac:dyDescent="0.3">
      <c r="A450" s="8" t="str">
        <f>F450&amp;H450</f>
        <v>MehrauliKapashera</v>
      </c>
      <c r="B450" s="7">
        <v>44896</v>
      </c>
      <c r="C450" s="7" t="str">
        <f t="shared" si="24"/>
        <v>Dec</v>
      </c>
      <c r="D450" s="8" t="s">
        <v>132</v>
      </c>
      <c r="E450" s="8">
        <f>VLOOKUP(F450,Sheet2!$C$1:$F$34,4,0)</f>
        <v>23</v>
      </c>
      <c r="F450" s="8" t="s">
        <v>25</v>
      </c>
      <c r="G450" s="8">
        <f>VLOOKUP(H450,'warehouse location'!$A$1:$D$5,4,0)</f>
        <v>3</v>
      </c>
      <c r="H450" s="8" t="s">
        <v>29</v>
      </c>
      <c r="I450" s="8">
        <f>VLOOKUP(A450,Freight!$A$1:$D$57,4,0)</f>
        <v>1640</v>
      </c>
      <c r="J450" s="8">
        <f>VLOOKUP(A450,Freight!$A$1:$E$57,5,0)</f>
        <v>3</v>
      </c>
      <c r="K450" s="8" t="s">
        <v>55</v>
      </c>
      <c r="L450" s="8">
        <f>VLOOKUP(K450,Sheet1!$A$1:$B$19,2,0)</f>
        <v>40</v>
      </c>
      <c r="M450" s="8">
        <f>VLOOKUP(K450,Sheet1!$A$1:$C$19,3,0)</f>
        <v>5</v>
      </c>
      <c r="N450" s="8">
        <v>2539</v>
      </c>
      <c r="O450" s="8">
        <f t="shared" si="25"/>
        <v>101560</v>
      </c>
      <c r="P450" s="8">
        <f t="shared" si="26"/>
        <v>12695</v>
      </c>
      <c r="Q450" s="8">
        <f t="shared" si="27"/>
        <v>11055</v>
      </c>
    </row>
    <row r="451" spans="1:17" x14ac:dyDescent="0.3">
      <c r="A451" s="8" t="str">
        <f>F451&amp;H451</f>
        <v>Punjabi BaghDaryaganj</v>
      </c>
      <c r="B451" s="7">
        <v>44652</v>
      </c>
      <c r="C451" s="7" t="str">
        <f t="shared" ref="C451:C514" si="28">TEXT(B451,"mmm")</f>
        <v>Apr</v>
      </c>
      <c r="D451" s="8" t="s">
        <v>158</v>
      </c>
      <c r="E451" s="8">
        <f>VLOOKUP(F451,Sheet2!$C$1:$F$34,4,0)</f>
        <v>32</v>
      </c>
      <c r="F451" s="8" t="s">
        <v>31</v>
      </c>
      <c r="G451" s="8">
        <f>VLOOKUP(H451,'warehouse location'!$A$1:$D$5,4,0)</f>
        <v>2</v>
      </c>
      <c r="H451" s="8" t="s">
        <v>34</v>
      </c>
      <c r="I451" s="8">
        <f>VLOOKUP(A451,Freight!$A$1:$D$57,4,0)</f>
        <v>1535</v>
      </c>
      <c r="J451" s="8">
        <f>VLOOKUP(A451,Freight!$A$1:$E$57,5,0)</f>
        <v>3</v>
      </c>
      <c r="K451" s="8" t="s">
        <v>54</v>
      </c>
      <c r="L451" s="8">
        <f>VLOOKUP(K451,Sheet1!$A$1:$B$19,2,0)</f>
        <v>50</v>
      </c>
      <c r="M451" s="8">
        <f>VLOOKUP(K451,Sheet1!$A$1:$C$19,3,0)</f>
        <v>10</v>
      </c>
      <c r="N451" s="8">
        <v>2857</v>
      </c>
      <c r="O451" s="8">
        <f t="shared" ref="O451:O514" si="29">N451*L451</f>
        <v>142850</v>
      </c>
      <c r="P451" s="8">
        <f t="shared" ref="P451:P514" si="30">N451*M451</f>
        <v>28570</v>
      </c>
      <c r="Q451" s="8">
        <f t="shared" ref="Q451:Q514" si="31">P451-I451</f>
        <v>27035</v>
      </c>
    </row>
    <row r="452" spans="1:17" x14ac:dyDescent="0.3">
      <c r="A452" s="8" t="str">
        <f>F452&amp;H452</f>
        <v>MehrauliKapashera</v>
      </c>
      <c r="B452" s="7">
        <v>44652</v>
      </c>
      <c r="C452" s="7" t="str">
        <f t="shared" si="28"/>
        <v>Apr</v>
      </c>
      <c r="D452" s="8" t="s">
        <v>132</v>
      </c>
      <c r="E452" s="8">
        <f>VLOOKUP(F452,Sheet2!$C$1:$F$34,4,0)</f>
        <v>23</v>
      </c>
      <c r="F452" s="8" t="s">
        <v>25</v>
      </c>
      <c r="G452" s="8">
        <f>VLOOKUP(H452,'warehouse location'!$A$1:$D$5,4,0)</f>
        <v>3</v>
      </c>
      <c r="H452" s="8" t="s">
        <v>29</v>
      </c>
      <c r="I452" s="8">
        <f>VLOOKUP(A452,Freight!$A$1:$D$57,4,0)</f>
        <v>1640</v>
      </c>
      <c r="J452" s="8">
        <f>VLOOKUP(A452,Freight!$A$1:$E$57,5,0)</f>
        <v>3</v>
      </c>
      <c r="K452" s="8" t="s">
        <v>67</v>
      </c>
      <c r="L452" s="8">
        <f>VLOOKUP(K452,Sheet1!$A$1:$B$19,2,0)</f>
        <v>10</v>
      </c>
      <c r="M452" s="8">
        <f>VLOOKUP(K452,Sheet1!$A$1:$C$19,3,0)</f>
        <v>2</v>
      </c>
      <c r="N452" s="8">
        <v>2753</v>
      </c>
      <c r="O452" s="8">
        <f t="shared" si="29"/>
        <v>27530</v>
      </c>
      <c r="P452" s="8">
        <f t="shared" si="30"/>
        <v>5506</v>
      </c>
      <c r="Q452" s="8">
        <f t="shared" si="31"/>
        <v>3866</v>
      </c>
    </row>
    <row r="453" spans="1:17" x14ac:dyDescent="0.3">
      <c r="A453" s="8" t="str">
        <f>F453&amp;H453</f>
        <v>Yamuna ViharNand Nagri</v>
      </c>
      <c r="B453" s="7">
        <v>44743</v>
      </c>
      <c r="C453" s="7" t="str">
        <f t="shared" si="28"/>
        <v>Jul</v>
      </c>
      <c r="D453" s="8" t="s">
        <v>108</v>
      </c>
      <c r="E453" s="8">
        <f>VLOOKUP(F453,Sheet2!$C$1:$F$34,4,0)</f>
        <v>15</v>
      </c>
      <c r="F453" s="8" t="s">
        <v>20</v>
      </c>
      <c r="G453" s="8">
        <f>VLOOKUP(H453,'warehouse location'!$A$1:$D$5,4,0)</f>
        <v>1</v>
      </c>
      <c r="H453" s="8" t="s">
        <v>41</v>
      </c>
      <c r="I453" s="8">
        <f>VLOOKUP(A453,Freight!$A$1:$D$57,4,0)</f>
        <v>1925</v>
      </c>
      <c r="J453" s="8">
        <f>VLOOKUP(A453,Freight!$A$1:$E$57,5,0)</f>
        <v>3</v>
      </c>
      <c r="K453" s="8" t="s">
        <v>56</v>
      </c>
      <c r="L453" s="8">
        <f>VLOOKUP(K453,Sheet1!$A$1:$B$19,2,0)</f>
        <v>20</v>
      </c>
      <c r="M453" s="8">
        <f>VLOOKUP(K453,Sheet1!$A$1:$C$19,3,0)</f>
        <v>2</v>
      </c>
      <c r="N453" s="8">
        <v>2578</v>
      </c>
      <c r="O453" s="8">
        <f t="shared" si="29"/>
        <v>51560</v>
      </c>
      <c r="P453" s="8">
        <f t="shared" si="30"/>
        <v>5156</v>
      </c>
      <c r="Q453" s="8">
        <f t="shared" si="31"/>
        <v>3231</v>
      </c>
    </row>
    <row r="454" spans="1:17" x14ac:dyDescent="0.3">
      <c r="A454" s="8" t="str">
        <f>F454&amp;H454</f>
        <v>NarelaShastri Nagar</v>
      </c>
      <c r="B454" s="7">
        <v>44743</v>
      </c>
      <c r="C454" s="7" t="str">
        <f t="shared" si="28"/>
        <v>Jul</v>
      </c>
      <c r="D454" s="8" t="s">
        <v>105</v>
      </c>
      <c r="E454" s="8">
        <f>VLOOKUP(F454,Sheet2!$C$1:$F$34,4,0)</f>
        <v>12</v>
      </c>
      <c r="F454" s="8" t="s">
        <v>18</v>
      </c>
      <c r="G454" s="8">
        <f>VLOOKUP(H454,'warehouse location'!$A$1:$D$5,4,0)</f>
        <v>4</v>
      </c>
      <c r="H454" s="8" t="s">
        <v>36</v>
      </c>
      <c r="I454" s="8">
        <f>VLOOKUP(A454,Freight!$A$1:$D$57,4,0)</f>
        <v>1981</v>
      </c>
      <c r="J454" s="8">
        <f>VLOOKUP(A454,Freight!$A$1:$E$57,5,0)</f>
        <v>1.5</v>
      </c>
      <c r="K454" s="8" t="s">
        <v>51</v>
      </c>
      <c r="L454" s="8">
        <f>VLOOKUP(K454,Sheet1!$A$1:$B$19,2,0)</f>
        <v>10</v>
      </c>
      <c r="M454" s="8">
        <f>VLOOKUP(K454,Sheet1!$A$1:$C$19,3,0)</f>
        <v>2</v>
      </c>
      <c r="N454" s="8">
        <v>2796</v>
      </c>
      <c r="O454" s="8">
        <f t="shared" si="29"/>
        <v>27960</v>
      </c>
      <c r="P454" s="8">
        <f t="shared" si="30"/>
        <v>5592</v>
      </c>
      <c r="Q454" s="8">
        <f t="shared" si="31"/>
        <v>3611</v>
      </c>
    </row>
    <row r="455" spans="1:17" x14ac:dyDescent="0.3">
      <c r="A455" s="8" t="str">
        <f>F455&amp;H455</f>
        <v>KapasheraShastri Nagar</v>
      </c>
      <c r="B455" s="7">
        <v>44562</v>
      </c>
      <c r="C455" s="7" t="str">
        <f t="shared" si="28"/>
        <v>Jan</v>
      </c>
      <c r="D455" s="8" t="s">
        <v>148</v>
      </c>
      <c r="E455" s="8">
        <f>VLOOKUP(F455,Sheet2!$C$1:$F$34,4,0)</f>
        <v>29</v>
      </c>
      <c r="F455" s="8" t="s">
        <v>29</v>
      </c>
      <c r="G455" s="8">
        <f>VLOOKUP(H455,'warehouse location'!$A$1:$D$5,4,0)</f>
        <v>4</v>
      </c>
      <c r="H455" s="8" t="s">
        <v>36</v>
      </c>
      <c r="I455" s="8">
        <f>VLOOKUP(A455,Freight!$A$1:$D$57,4,0)</f>
        <v>1918</v>
      </c>
      <c r="J455" s="8">
        <f>VLOOKUP(A455,Freight!$A$1:$E$57,5,0)</f>
        <v>3</v>
      </c>
      <c r="K455" s="8" t="s">
        <v>68</v>
      </c>
      <c r="L455" s="8">
        <f>VLOOKUP(K455,Sheet1!$A$1:$B$19,2,0)</f>
        <v>10</v>
      </c>
      <c r="M455" s="8">
        <f>VLOOKUP(K455,Sheet1!$A$1:$C$19,3,0)</f>
        <v>2</v>
      </c>
      <c r="N455" s="8">
        <v>2621</v>
      </c>
      <c r="O455" s="8">
        <f t="shared" si="29"/>
        <v>26210</v>
      </c>
      <c r="P455" s="8">
        <f t="shared" si="30"/>
        <v>5242</v>
      </c>
      <c r="Q455" s="8">
        <f t="shared" si="31"/>
        <v>3324</v>
      </c>
    </row>
    <row r="456" spans="1:17" x14ac:dyDescent="0.3">
      <c r="A456" s="8" t="str">
        <f>F456&amp;H456</f>
        <v>Rajouri GardenDaryaganj</v>
      </c>
      <c r="B456" s="7">
        <v>44682</v>
      </c>
      <c r="C456" s="7" t="str">
        <f t="shared" si="28"/>
        <v>May</v>
      </c>
      <c r="D456" s="8" t="s">
        <v>159</v>
      </c>
      <c r="E456" s="8">
        <f>VLOOKUP(F456,Sheet2!$C$1:$F$34,4,0)</f>
        <v>33</v>
      </c>
      <c r="F456" s="8" t="s">
        <v>32</v>
      </c>
      <c r="G456" s="8">
        <f>VLOOKUP(H456,'warehouse location'!$A$1:$D$5,4,0)</f>
        <v>2</v>
      </c>
      <c r="H456" s="8" t="s">
        <v>34</v>
      </c>
      <c r="I456" s="8">
        <f>VLOOKUP(A456,Freight!$A$1:$D$57,4,0)</f>
        <v>1683</v>
      </c>
      <c r="J456" s="8">
        <f>VLOOKUP(A456,Freight!$A$1:$E$57,5,0)</f>
        <v>1.5</v>
      </c>
      <c r="K456" s="8" t="s">
        <v>61</v>
      </c>
      <c r="L456" s="8">
        <f>VLOOKUP(K456,Sheet1!$A$1:$B$19,2,0)</f>
        <v>10</v>
      </c>
      <c r="M456" s="8">
        <f>VLOOKUP(K456,Sheet1!$A$1:$C$19,3,0)</f>
        <v>2</v>
      </c>
      <c r="N456" s="8">
        <v>2633</v>
      </c>
      <c r="O456" s="8">
        <f t="shared" si="29"/>
        <v>26330</v>
      </c>
      <c r="P456" s="8">
        <f t="shared" si="30"/>
        <v>5266</v>
      </c>
      <c r="Q456" s="8">
        <f t="shared" si="31"/>
        <v>3583</v>
      </c>
    </row>
    <row r="457" spans="1:17" x14ac:dyDescent="0.3">
      <c r="A457" s="8" t="str">
        <f>F457&amp;H457</f>
        <v>Patel NagarNand Nagri</v>
      </c>
      <c r="B457" s="7">
        <v>44835</v>
      </c>
      <c r="C457" s="7" t="str">
        <f t="shared" si="28"/>
        <v>Oct</v>
      </c>
      <c r="D457" s="8" t="s">
        <v>152</v>
      </c>
      <c r="E457" s="8">
        <f>VLOOKUP(F457,Sheet2!$C$1:$F$34,4,0)</f>
        <v>31</v>
      </c>
      <c r="F457" s="8" t="s">
        <v>10</v>
      </c>
      <c r="G457" s="8">
        <f>VLOOKUP(H457,'warehouse location'!$A$1:$D$5,4,0)</f>
        <v>1</v>
      </c>
      <c r="H457" s="8" t="s">
        <v>41</v>
      </c>
      <c r="I457" s="8">
        <f>VLOOKUP(A457,Freight!$A$1:$D$57,4,0)</f>
        <v>1851</v>
      </c>
      <c r="J457" s="8">
        <f>VLOOKUP(A457,Freight!$A$1:$E$57,5,0)</f>
        <v>4.5</v>
      </c>
      <c r="K457" s="8" t="s">
        <v>65</v>
      </c>
      <c r="L457" s="8">
        <f>VLOOKUP(K457,Sheet1!$A$1:$B$19,2,0)</f>
        <v>100</v>
      </c>
      <c r="M457" s="8">
        <f>VLOOKUP(K457,Sheet1!$A$1:$C$19,3,0)</f>
        <v>20</v>
      </c>
      <c r="N457" s="8">
        <v>2699</v>
      </c>
      <c r="O457" s="8">
        <f t="shared" si="29"/>
        <v>269900</v>
      </c>
      <c r="P457" s="8">
        <f t="shared" si="30"/>
        <v>53980</v>
      </c>
      <c r="Q457" s="8">
        <f t="shared" si="31"/>
        <v>52129</v>
      </c>
    </row>
    <row r="458" spans="1:17" x14ac:dyDescent="0.3">
      <c r="A458" s="8" t="str">
        <f>F458&amp;H458</f>
        <v>Saraswati ViharNand Nagri</v>
      </c>
      <c r="B458" s="7">
        <v>44562</v>
      </c>
      <c r="C458" s="7" t="str">
        <f t="shared" si="28"/>
        <v>Jan</v>
      </c>
      <c r="D458" s="8" t="s">
        <v>119</v>
      </c>
      <c r="E458" s="8">
        <f>VLOOKUP(F458,Sheet2!$C$1:$F$34,4,0)</f>
        <v>18</v>
      </c>
      <c r="F458" s="8" t="s">
        <v>22</v>
      </c>
      <c r="G458" s="8">
        <f>VLOOKUP(H458,'warehouse location'!$A$1:$D$5,4,0)</f>
        <v>1</v>
      </c>
      <c r="H458" s="8" t="s">
        <v>41</v>
      </c>
      <c r="I458" s="8">
        <f>VLOOKUP(A458,Freight!$A$1:$D$57,4,0)</f>
        <v>1718</v>
      </c>
      <c r="J458" s="8">
        <f>VLOOKUP(A458,Freight!$A$1:$E$57,5,0)</f>
        <v>3</v>
      </c>
      <c r="K458" s="8" t="s">
        <v>61</v>
      </c>
      <c r="L458" s="8">
        <f>VLOOKUP(K458,Sheet1!$A$1:$B$19,2,0)</f>
        <v>10</v>
      </c>
      <c r="M458" s="8">
        <f>VLOOKUP(K458,Sheet1!$A$1:$C$19,3,0)</f>
        <v>2</v>
      </c>
      <c r="N458" s="8">
        <v>2993</v>
      </c>
      <c r="O458" s="8">
        <f t="shared" si="29"/>
        <v>29930</v>
      </c>
      <c r="P458" s="8">
        <f t="shared" si="30"/>
        <v>5986</v>
      </c>
      <c r="Q458" s="8">
        <f t="shared" si="31"/>
        <v>4268</v>
      </c>
    </row>
    <row r="459" spans="1:17" x14ac:dyDescent="0.3">
      <c r="A459" s="8" t="str">
        <f>F459&amp;H459</f>
        <v>Karol BaghDaryaganj</v>
      </c>
      <c r="B459" s="7">
        <v>44652</v>
      </c>
      <c r="C459" s="7" t="str">
        <f t="shared" si="28"/>
        <v>Apr</v>
      </c>
      <c r="D459" s="8" t="s">
        <v>82</v>
      </c>
      <c r="E459" s="8">
        <f>VLOOKUP(F459,Sheet2!$C$1:$F$34,4,0)</f>
        <v>2</v>
      </c>
      <c r="F459" s="8" t="s">
        <v>11</v>
      </c>
      <c r="G459" s="8">
        <f>VLOOKUP(H459,'warehouse location'!$A$1:$D$5,4,0)</f>
        <v>2</v>
      </c>
      <c r="H459" s="8" t="s">
        <v>34</v>
      </c>
      <c r="I459" s="8">
        <f>VLOOKUP(A459,Freight!$A$1:$D$57,4,0)</f>
        <v>1981</v>
      </c>
      <c r="J459" s="8">
        <f>VLOOKUP(A459,Freight!$A$1:$E$57,5,0)</f>
        <v>1.5</v>
      </c>
      <c r="K459" s="8" t="s">
        <v>60</v>
      </c>
      <c r="L459" s="8">
        <f>VLOOKUP(K459,Sheet1!$A$1:$B$19,2,0)</f>
        <v>50</v>
      </c>
      <c r="M459" s="8">
        <f>VLOOKUP(K459,Sheet1!$A$1:$C$19,3,0)</f>
        <v>10</v>
      </c>
      <c r="N459" s="8">
        <v>2950</v>
      </c>
      <c r="O459" s="8">
        <f t="shared" si="29"/>
        <v>147500</v>
      </c>
      <c r="P459" s="8">
        <f t="shared" si="30"/>
        <v>29500</v>
      </c>
      <c r="Q459" s="8">
        <f t="shared" si="31"/>
        <v>27519</v>
      </c>
    </row>
    <row r="460" spans="1:17" x14ac:dyDescent="0.3">
      <c r="A460" s="8" t="str">
        <f>F460&amp;H460</f>
        <v>NarelaShastri Nagar</v>
      </c>
      <c r="B460" s="7">
        <v>44682</v>
      </c>
      <c r="C460" s="7" t="str">
        <f t="shared" si="28"/>
        <v>May</v>
      </c>
      <c r="D460" s="8" t="s">
        <v>104</v>
      </c>
      <c r="E460" s="8">
        <f>VLOOKUP(F460,Sheet2!$C$1:$F$34,4,0)</f>
        <v>12</v>
      </c>
      <c r="F460" s="8" t="s">
        <v>18</v>
      </c>
      <c r="G460" s="8">
        <f>VLOOKUP(H460,'warehouse location'!$A$1:$D$5,4,0)</f>
        <v>4</v>
      </c>
      <c r="H460" s="8" t="s">
        <v>36</v>
      </c>
      <c r="I460" s="8">
        <f>VLOOKUP(A460,Freight!$A$1:$D$57,4,0)</f>
        <v>1981</v>
      </c>
      <c r="J460" s="8">
        <f>VLOOKUP(A460,Freight!$A$1:$E$57,5,0)</f>
        <v>1.5</v>
      </c>
      <c r="K460" s="8" t="s">
        <v>57</v>
      </c>
      <c r="L460" s="8">
        <f>VLOOKUP(K460,Sheet1!$A$1:$B$19,2,0)</f>
        <v>20</v>
      </c>
      <c r="M460" s="8">
        <f>VLOOKUP(K460,Sheet1!$A$1:$C$19,3,0)</f>
        <v>2</v>
      </c>
      <c r="N460" s="8">
        <v>2759</v>
      </c>
      <c r="O460" s="8">
        <f t="shared" si="29"/>
        <v>55180</v>
      </c>
      <c r="P460" s="8">
        <f t="shared" si="30"/>
        <v>5518</v>
      </c>
      <c r="Q460" s="8">
        <f t="shared" si="31"/>
        <v>3537</v>
      </c>
    </row>
    <row r="461" spans="1:17" x14ac:dyDescent="0.3">
      <c r="A461" s="8" t="str">
        <f>F461&amp;H461</f>
        <v>NajafgarhDaryaganj</v>
      </c>
      <c r="B461" s="7">
        <v>44593</v>
      </c>
      <c r="C461" s="7" t="str">
        <f t="shared" si="28"/>
        <v>Feb</v>
      </c>
      <c r="D461" s="8" t="s">
        <v>150</v>
      </c>
      <c r="E461" s="8">
        <f>VLOOKUP(F461,Sheet2!$C$1:$F$34,4,0)</f>
        <v>30</v>
      </c>
      <c r="F461" s="8" t="s">
        <v>30</v>
      </c>
      <c r="G461" s="8">
        <f>VLOOKUP(H461,'warehouse location'!$A$1:$D$5,4,0)</f>
        <v>2</v>
      </c>
      <c r="H461" s="8" t="s">
        <v>34</v>
      </c>
      <c r="I461" s="8">
        <f>VLOOKUP(A461,Freight!$A$1:$D$57,4,0)</f>
        <v>1899</v>
      </c>
      <c r="J461" s="8">
        <f>VLOOKUP(A461,Freight!$A$1:$E$57,5,0)</f>
        <v>3</v>
      </c>
      <c r="K461" s="8" t="s">
        <v>62</v>
      </c>
      <c r="L461" s="8">
        <f>VLOOKUP(K461,Sheet1!$A$1:$B$19,2,0)</f>
        <v>10</v>
      </c>
      <c r="M461" s="8">
        <f>VLOOKUP(K461,Sheet1!$A$1:$C$19,3,0)</f>
        <v>2</v>
      </c>
      <c r="N461" s="8">
        <v>2770</v>
      </c>
      <c r="O461" s="8">
        <f t="shared" si="29"/>
        <v>27700</v>
      </c>
      <c r="P461" s="8">
        <f t="shared" si="30"/>
        <v>5540</v>
      </c>
      <c r="Q461" s="8">
        <f t="shared" si="31"/>
        <v>3641</v>
      </c>
    </row>
    <row r="462" spans="1:17" x14ac:dyDescent="0.3">
      <c r="A462" s="8" t="str">
        <f>F462&amp;H462</f>
        <v>Civil LinesShastri Nagar</v>
      </c>
      <c r="B462" s="7">
        <v>44835</v>
      </c>
      <c r="C462" s="7" t="str">
        <f t="shared" si="28"/>
        <v>Oct</v>
      </c>
      <c r="D462" s="8" t="s">
        <v>79</v>
      </c>
      <c r="E462" s="8">
        <f>VLOOKUP(F462,Sheet2!$C$1:$F$34,4,0)</f>
        <v>1</v>
      </c>
      <c r="F462" s="8" t="s">
        <v>0</v>
      </c>
      <c r="G462" s="8">
        <f>VLOOKUP(H462,'warehouse location'!$A$1:$D$5,4,0)</f>
        <v>4</v>
      </c>
      <c r="H462" s="8" t="s">
        <v>36</v>
      </c>
      <c r="I462" s="8">
        <f>VLOOKUP(A462,Freight!$A$1:$D$57,4,0)</f>
        <v>1702</v>
      </c>
      <c r="J462" s="8">
        <f>VLOOKUP(A462,Freight!$A$1:$E$57,5,0)</f>
        <v>3</v>
      </c>
      <c r="K462" s="8" t="s">
        <v>58</v>
      </c>
      <c r="L462" s="8">
        <f>VLOOKUP(K462,Sheet1!$A$1:$B$19,2,0)</f>
        <v>10</v>
      </c>
      <c r="M462" s="8">
        <f>VLOOKUP(K462,Sheet1!$A$1:$C$19,3,0)</f>
        <v>2</v>
      </c>
      <c r="N462" s="8">
        <v>2709</v>
      </c>
      <c r="O462" s="8">
        <f t="shared" si="29"/>
        <v>27090</v>
      </c>
      <c r="P462" s="8">
        <f t="shared" si="30"/>
        <v>5418</v>
      </c>
      <c r="Q462" s="8">
        <f t="shared" si="31"/>
        <v>3716</v>
      </c>
    </row>
    <row r="463" spans="1:17" x14ac:dyDescent="0.3">
      <c r="A463" s="8" t="str">
        <f>F463&amp;H463</f>
        <v>Hauz KhasShastri Nagar</v>
      </c>
      <c r="B463" s="7">
        <v>44593</v>
      </c>
      <c r="C463" s="7" t="str">
        <f t="shared" si="28"/>
        <v>Feb</v>
      </c>
      <c r="D463" s="8" t="s">
        <v>130</v>
      </c>
      <c r="E463" s="8">
        <f>VLOOKUP(F463,Sheet2!$C$1:$F$34,4,0)</f>
        <v>22</v>
      </c>
      <c r="F463" s="8" t="s">
        <v>7</v>
      </c>
      <c r="G463" s="8">
        <f>VLOOKUP(H463,'warehouse location'!$A$1:$D$5,4,0)</f>
        <v>4</v>
      </c>
      <c r="H463" s="8" t="s">
        <v>36</v>
      </c>
      <c r="I463" s="8">
        <f>VLOOKUP(A463,Freight!$A$1:$D$57,4,0)</f>
        <v>1882</v>
      </c>
      <c r="J463" s="8">
        <f>VLOOKUP(A463,Freight!$A$1:$E$57,5,0)</f>
        <v>4.5</v>
      </c>
      <c r="K463" s="8" t="s">
        <v>55</v>
      </c>
      <c r="L463" s="8">
        <f>VLOOKUP(K463,Sheet1!$A$1:$B$19,2,0)</f>
        <v>40</v>
      </c>
      <c r="M463" s="8">
        <f>VLOOKUP(K463,Sheet1!$A$1:$C$19,3,0)</f>
        <v>5</v>
      </c>
      <c r="N463" s="8">
        <v>2863</v>
      </c>
      <c r="O463" s="8">
        <f t="shared" si="29"/>
        <v>114520</v>
      </c>
      <c r="P463" s="8">
        <f t="shared" si="30"/>
        <v>14315</v>
      </c>
      <c r="Q463" s="8">
        <f t="shared" si="31"/>
        <v>12433</v>
      </c>
    </row>
    <row r="464" spans="1:17" x14ac:dyDescent="0.3">
      <c r="A464" s="8" t="str">
        <f>F464&amp;H464</f>
        <v>KanjhawalaShastri Nagar</v>
      </c>
      <c r="B464" s="7">
        <v>44866</v>
      </c>
      <c r="C464" s="7" t="str">
        <f t="shared" si="28"/>
        <v>Nov</v>
      </c>
      <c r="D464" s="8" t="s">
        <v>110</v>
      </c>
      <c r="E464" s="8">
        <f>VLOOKUP(F464,Sheet2!$C$1:$F$34,4,0)</f>
        <v>16</v>
      </c>
      <c r="F464" s="8" t="s">
        <v>5</v>
      </c>
      <c r="G464" s="8">
        <f>VLOOKUP(H464,'warehouse location'!$A$1:$D$5,4,0)</f>
        <v>4</v>
      </c>
      <c r="H464" s="8" t="s">
        <v>36</v>
      </c>
      <c r="I464" s="8">
        <f>VLOOKUP(A464,Freight!$A$1:$D$57,4,0)</f>
        <v>1796</v>
      </c>
      <c r="J464" s="8">
        <f>VLOOKUP(A464,Freight!$A$1:$E$57,5,0)</f>
        <v>3</v>
      </c>
      <c r="K464" s="8" t="s">
        <v>58</v>
      </c>
      <c r="L464" s="8">
        <f>VLOOKUP(K464,Sheet1!$A$1:$B$19,2,0)</f>
        <v>10</v>
      </c>
      <c r="M464" s="8">
        <f>VLOOKUP(K464,Sheet1!$A$1:$C$19,3,0)</f>
        <v>2</v>
      </c>
      <c r="N464" s="8">
        <v>2995</v>
      </c>
      <c r="O464" s="8">
        <f t="shared" si="29"/>
        <v>29950</v>
      </c>
      <c r="P464" s="8">
        <f t="shared" si="30"/>
        <v>5990</v>
      </c>
      <c r="Q464" s="8">
        <f t="shared" si="31"/>
        <v>4194</v>
      </c>
    </row>
    <row r="465" spans="1:17" x14ac:dyDescent="0.3">
      <c r="A465" s="8" t="str">
        <f>F465&amp;H465</f>
        <v>Saraswati ViharDaryaganj</v>
      </c>
      <c r="B465" s="7">
        <v>44743</v>
      </c>
      <c r="C465" s="7" t="str">
        <f t="shared" si="28"/>
        <v>Jul</v>
      </c>
      <c r="D465" s="8" t="s">
        <v>117</v>
      </c>
      <c r="E465" s="8">
        <f>VLOOKUP(F465,Sheet2!$C$1:$F$34,4,0)</f>
        <v>18</v>
      </c>
      <c r="F465" s="8" t="s">
        <v>22</v>
      </c>
      <c r="G465" s="8">
        <f>VLOOKUP(H465,'warehouse location'!$A$1:$D$5,4,0)</f>
        <v>2</v>
      </c>
      <c r="H465" s="8" t="s">
        <v>34</v>
      </c>
      <c r="I465" s="8">
        <f>VLOOKUP(A465,Freight!$A$1:$D$57,4,0)</f>
        <v>1776</v>
      </c>
      <c r="J465" s="8">
        <f>VLOOKUP(A465,Freight!$A$1:$E$57,5,0)</f>
        <v>4.5</v>
      </c>
      <c r="K465" s="8" t="s">
        <v>54</v>
      </c>
      <c r="L465" s="8">
        <f>VLOOKUP(K465,Sheet1!$A$1:$B$19,2,0)</f>
        <v>50</v>
      </c>
      <c r="M465" s="8">
        <f>VLOOKUP(K465,Sheet1!$A$1:$C$19,3,0)</f>
        <v>10</v>
      </c>
      <c r="N465" s="8">
        <v>2704</v>
      </c>
      <c r="O465" s="8">
        <f t="shared" si="29"/>
        <v>135200</v>
      </c>
      <c r="P465" s="8">
        <f t="shared" si="30"/>
        <v>27040</v>
      </c>
      <c r="Q465" s="8">
        <f t="shared" si="31"/>
        <v>25264</v>
      </c>
    </row>
    <row r="466" spans="1:17" x14ac:dyDescent="0.3">
      <c r="A466" s="8" t="str">
        <f>F466&amp;H466</f>
        <v>Saraswati ViharNand Nagri</v>
      </c>
      <c r="B466" s="7">
        <v>44866</v>
      </c>
      <c r="C466" s="7" t="str">
        <f t="shared" si="28"/>
        <v>Nov</v>
      </c>
      <c r="D466" s="8" t="s">
        <v>116</v>
      </c>
      <c r="E466" s="8">
        <f>VLOOKUP(F466,Sheet2!$C$1:$F$34,4,0)</f>
        <v>18</v>
      </c>
      <c r="F466" s="8" t="s">
        <v>22</v>
      </c>
      <c r="G466" s="8">
        <f>VLOOKUP(H466,'warehouse location'!$A$1:$D$5,4,0)</f>
        <v>1</v>
      </c>
      <c r="H466" s="8" t="s">
        <v>41</v>
      </c>
      <c r="I466" s="8">
        <f>VLOOKUP(A466,Freight!$A$1:$D$57,4,0)</f>
        <v>1718</v>
      </c>
      <c r="J466" s="8">
        <f>VLOOKUP(A466,Freight!$A$1:$E$57,5,0)</f>
        <v>3</v>
      </c>
      <c r="K466" s="8" t="s">
        <v>67</v>
      </c>
      <c r="L466" s="8">
        <f>VLOOKUP(K466,Sheet1!$A$1:$B$19,2,0)</f>
        <v>10</v>
      </c>
      <c r="M466" s="8">
        <f>VLOOKUP(K466,Sheet1!$A$1:$C$19,3,0)</f>
        <v>2</v>
      </c>
      <c r="N466" s="8">
        <v>2642</v>
      </c>
      <c r="O466" s="8">
        <f t="shared" si="29"/>
        <v>26420</v>
      </c>
      <c r="P466" s="8">
        <f t="shared" si="30"/>
        <v>5284</v>
      </c>
      <c r="Q466" s="8">
        <f t="shared" si="31"/>
        <v>3566</v>
      </c>
    </row>
    <row r="467" spans="1:17" x14ac:dyDescent="0.3">
      <c r="A467" s="8" t="str">
        <f>F467&amp;H467</f>
        <v>Saraswati ViharNand Nagri</v>
      </c>
      <c r="B467" s="7">
        <v>44835</v>
      </c>
      <c r="C467" s="7" t="str">
        <f t="shared" si="28"/>
        <v>Oct</v>
      </c>
      <c r="D467" s="8" t="s">
        <v>119</v>
      </c>
      <c r="E467" s="8">
        <f>VLOOKUP(F467,Sheet2!$C$1:$F$34,4,0)</f>
        <v>18</v>
      </c>
      <c r="F467" s="8" t="s">
        <v>22</v>
      </c>
      <c r="G467" s="8">
        <f>VLOOKUP(H467,'warehouse location'!$A$1:$D$5,4,0)</f>
        <v>1</v>
      </c>
      <c r="H467" s="8" t="s">
        <v>41</v>
      </c>
      <c r="I467" s="8">
        <f>VLOOKUP(A467,Freight!$A$1:$D$57,4,0)</f>
        <v>1718</v>
      </c>
      <c r="J467" s="8">
        <f>VLOOKUP(A467,Freight!$A$1:$E$57,5,0)</f>
        <v>3</v>
      </c>
      <c r="K467" s="8" t="s">
        <v>66</v>
      </c>
      <c r="L467" s="8">
        <f>VLOOKUP(K467,Sheet1!$A$1:$B$19,2,0)</f>
        <v>80</v>
      </c>
      <c r="M467" s="8">
        <f>VLOOKUP(K467,Sheet1!$A$1:$C$19,3,0)</f>
        <v>10</v>
      </c>
      <c r="N467" s="8">
        <v>2532</v>
      </c>
      <c r="O467" s="8">
        <f t="shared" si="29"/>
        <v>202560</v>
      </c>
      <c r="P467" s="8">
        <f t="shared" si="30"/>
        <v>25320</v>
      </c>
      <c r="Q467" s="8">
        <f t="shared" si="31"/>
        <v>23602</v>
      </c>
    </row>
    <row r="468" spans="1:17" x14ac:dyDescent="0.3">
      <c r="A468" s="8" t="str">
        <f>F468&amp;H468</f>
        <v>Patel NagarDaryaganj</v>
      </c>
      <c r="B468" s="7">
        <v>44621</v>
      </c>
      <c r="C468" s="7" t="str">
        <f t="shared" si="28"/>
        <v>Mar</v>
      </c>
      <c r="D468" s="8" t="s">
        <v>155</v>
      </c>
      <c r="E468" s="8">
        <f>VLOOKUP(F468,Sheet2!$C$1:$F$34,4,0)</f>
        <v>31</v>
      </c>
      <c r="F468" s="8" t="s">
        <v>10</v>
      </c>
      <c r="G468" s="8">
        <f>VLOOKUP(H468,'warehouse location'!$A$1:$D$5,4,0)</f>
        <v>2</v>
      </c>
      <c r="H468" s="8" t="s">
        <v>34</v>
      </c>
      <c r="I468" s="8">
        <f>VLOOKUP(A468,Freight!$A$1:$D$57,4,0)</f>
        <v>1789</v>
      </c>
      <c r="J468" s="8">
        <f>VLOOKUP(A468,Freight!$A$1:$E$57,5,0)</f>
        <v>1.5</v>
      </c>
      <c r="K468" s="8" t="s">
        <v>67</v>
      </c>
      <c r="L468" s="8">
        <f>VLOOKUP(K468,Sheet1!$A$1:$B$19,2,0)</f>
        <v>10</v>
      </c>
      <c r="M468" s="8">
        <f>VLOOKUP(K468,Sheet1!$A$1:$C$19,3,0)</f>
        <v>2</v>
      </c>
      <c r="N468" s="8">
        <v>2733</v>
      </c>
      <c r="O468" s="8">
        <f t="shared" si="29"/>
        <v>27330</v>
      </c>
      <c r="P468" s="8">
        <f t="shared" si="30"/>
        <v>5466</v>
      </c>
      <c r="Q468" s="8">
        <f t="shared" si="31"/>
        <v>3677</v>
      </c>
    </row>
    <row r="469" spans="1:17" x14ac:dyDescent="0.3">
      <c r="A469" s="8" t="str">
        <f>F469&amp;H469</f>
        <v>Patel NagarNand Nagri</v>
      </c>
      <c r="B469" s="7">
        <v>44896</v>
      </c>
      <c r="C469" s="7" t="str">
        <f t="shared" si="28"/>
        <v>Dec</v>
      </c>
      <c r="D469" s="8" t="s">
        <v>153</v>
      </c>
      <c r="E469" s="8">
        <f>VLOOKUP(F469,Sheet2!$C$1:$F$34,4,0)</f>
        <v>31</v>
      </c>
      <c r="F469" s="8" t="s">
        <v>10</v>
      </c>
      <c r="G469" s="8">
        <f>VLOOKUP(H469,'warehouse location'!$A$1:$D$5,4,0)</f>
        <v>1</v>
      </c>
      <c r="H469" s="8" t="s">
        <v>41</v>
      </c>
      <c r="I469" s="8">
        <f>VLOOKUP(A469,Freight!$A$1:$D$57,4,0)</f>
        <v>1851</v>
      </c>
      <c r="J469" s="8">
        <f>VLOOKUP(A469,Freight!$A$1:$E$57,5,0)</f>
        <v>4.5</v>
      </c>
      <c r="K469" s="8" t="s">
        <v>53</v>
      </c>
      <c r="L469" s="8">
        <f>VLOOKUP(K469,Sheet1!$A$1:$B$19,2,0)</f>
        <v>10</v>
      </c>
      <c r="M469" s="8">
        <f>VLOOKUP(K469,Sheet1!$A$1:$C$19,3,0)</f>
        <v>2</v>
      </c>
      <c r="N469" s="8">
        <v>2908</v>
      </c>
      <c r="O469" s="8">
        <f t="shared" si="29"/>
        <v>29080</v>
      </c>
      <c r="P469" s="8">
        <f t="shared" si="30"/>
        <v>5816</v>
      </c>
      <c r="Q469" s="8">
        <f t="shared" si="31"/>
        <v>3965</v>
      </c>
    </row>
    <row r="470" spans="1:17" x14ac:dyDescent="0.3">
      <c r="A470" s="8" t="str">
        <f>F470&amp;H470</f>
        <v>NajafgarhDaryaganj</v>
      </c>
      <c r="B470" s="7">
        <v>44713</v>
      </c>
      <c r="C470" s="7" t="str">
        <f t="shared" si="28"/>
        <v>Jun</v>
      </c>
      <c r="D470" s="8" t="s">
        <v>150</v>
      </c>
      <c r="E470" s="8">
        <f>VLOOKUP(F470,Sheet2!$C$1:$F$34,4,0)</f>
        <v>30</v>
      </c>
      <c r="F470" s="8" t="s">
        <v>30</v>
      </c>
      <c r="G470" s="8">
        <f>VLOOKUP(H470,'warehouse location'!$A$1:$D$5,4,0)</f>
        <v>2</v>
      </c>
      <c r="H470" s="8" t="s">
        <v>34</v>
      </c>
      <c r="I470" s="8">
        <f>VLOOKUP(A470,Freight!$A$1:$D$57,4,0)</f>
        <v>1899</v>
      </c>
      <c r="J470" s="8">
        <f>VLOOKUP(A470,Freight!$A$1:$E$57,5,0)</f>
        <v>3</v>
      </c>
      <c r="K470" s="8" t="s">
        <v>61</v>
      </c>
      <c r="L470" s="8">
        <f>VLOOKUP(K470,Sheet1!$A$1:$B$19,2,0)</f>
        <v>10</v>
      </c>
      <c r="M470" s="8">
        <f>VLOOKUP(K470,Sheet1!$A$1:$C$19,3,0)</f>
        <v>2</v>
      </c>
      <c r="N470" s="8">
        <v>2765</v>
      </c>
      <c r="O470" s="8">
        <f t="shared" si="29"/>
        <v>27650</v>
      </c>
      <c r="P470" s="8">
        <f t="shared" si="30"/>
        <v>5530</v>
      </c>
      <c r="Q470" s="8">
        <f t="shared" si="31"/>
        <v>3631</v>
      </c>
    </row>
    <row r="471" spans="1:17" x14ac:dyDescent="0.3">
      <c r="A471" s="8" t="str">
        <f>F471&amp;H471</f>
        <v>NarelaShastri Nagar</v>
      </c>
      <c r="B471" s="7">
        <v>44896</v>
      </c>
      <c r="C471" s="7" t="str">
        <f t="shared" si="28"/>
        <v>Dec</v>
      </c>
      <c r="D471" s="8" t="s">
        <v>105</v>
      </c>
      <c r="E471" s="8">
        <f>VLOOKUP(F471,Sheet2!$C$1:$F$34,4,0)</f>
        <v>12</v>
      </c>
      <c r="F471" s="8" t="s">
        <v>18</v>
      </c>
      <c r="G471" s="8">
        <f>VLOOKUP(H471,'warehouse location'!$A$1:$D$5,4,0)</f>
        <v>4</v>
      </c>
      <c r="H471" s="8" t="s">
        <v>36</v>
      </c>
      <c r="I471" s="8">
        <f>VLOOKUP(A471,Freight!$A$1:$D$57,4,0)</f>
        <v>1981</v>
      </c>
      <c r="J471" s="8">
        <f>VLOOKUP(A471,Freight!$A$1:$E$57,5,0)</f>
        <v>1.5</v>
      </c>
      <c r="K471" s="8" t="s">
        <v>54</v>
      </c>
      <c r="L471" s="8">
        <f>VLOOKUP(K471,Sheet1!$A$1:$B$19,2,0)</f>
        <v>50</v>
      </c>
      <c r="M471" s="8">
        <f>VLOOKUP(K471,Sheet1!$A$1:$C$19,3,0)</f>
        <v>10</v>
      </c>
      <c r="N471" s="8">
        <v>2526</v>
      </c>
      <c r="O471" s="8">
        <f t="shared" si="29"/>
        <v>126300</v>
      </c>
      <c r="P471" s="8">
        <f t="shared" si="30"/>
        <v>25260</v>
      </c>
      <c r="Q471" s="8">
        <f t="shared" si="31"/>
        <v>23279</v>
      </c>
    </row>
    <row r="472" spans="1:17" x14ac:dyDescent="0.3">
      <c r="A472" s="8" t="str">
        <f>F472&amp;H472</f>
        <v>Punjabi BaghDaryaganj</v>
      </c>
      <c r="B472" s="7">
        <v>44682</v>
      </c>
      <c r="C472" s="7" t="str">
        <f t="shared" si="28"/>
        <v>May</v>
      </c>
      <c r="D472" s="8" t="s">
        <v>158</v>
      </c>
      <c r="E472" s="8">
        <f>VLOOKUP(F472,Sheet2!$C$1:$F$34,4,0)</f>
        <v>32</v>
      </c>
      <c r="F472" s="8" t="s">
        <v>31</v>
      </c>
      <c r="G472" s="8">
        <f>VLOOKUP(H472,'warehouse location'!$A$1:$D$5,4,0)</f>
        <v>2</v>
      </c>
      <c r="H472" s="8" t="s">
        <v>34</v>
      </c>
      <c r="I472" s="8">
        <f>VLOOKUP(A472,Freight!$A$1:$D$57,4,0)</f>
        <v>1535</v>
      </c>
      <c r="J472" s="8">
        <f>VLOOKUP(A472,Freight!$A$1:$E$57,5,0)</f>
        <v>3</v>
      </c>
      <c r="K472" s="8" t="s">
        <v>62</v>
      </c>
      <c r="L472" s="8">
        <f>VLOOKUP(K472,Sheet1!$A$1:$B$19,2,0)</f>
        <v>10</v>
      </c>
      <c r="M472" s="8">
        <f>VLOOKUP(K472,Sheet1!$A$1:$C$19,3,0)</f>
        <v>2</v>
      </c>
      <c r="N472" s="8">
        <v>2629</v>
      </c>
      <c r="O472" s="8">
        <f t="shared" si="29"/>
        <v>26290</v>
      </c>
      <c r="P472" s="8">
        <f t="shared" si="30"/>
        <v>5258</v>
      </c>
      <c r="Q472" s="8">
        <f t="shared" si="31"/>
        <v>3723</v>
      </c>
    </row>
    <row r="473" spans="1:17" x14ac:dyDescent="0.3">
      <c r="A473" s="8" t="str">
        <f>F473&amp;H473</f>
        <v>SaketShastri Nagar</v>
      </c>
      <c r="B473" s="7">
        <v>44713</v>
      </c>
      <c r="C473" s="7" t="str">
        <f t="shared" si="28"/>
        <v>Jun</v>
      </c>
      <c r="D473" s="8" t="s">
        <v>137</v>
      </c>
      <c r="E473" s="8">
        <f>VLOOKUP(F473,Sheet2!$C$1:$F$34,4,0)</f>
        <v>24</v>
      </c>
      <c r="F473" s="8" t="s">
        <v>26</v>
      </c>
      <c r="G473" s="8">
        <f>VLOOKUP(H473,'warehouse location'!$A$1:$D$5,4,0)</f>
        <v>4</v>
      </c>
      <c r="H473" s="8" t="s">
        <v>36</v>
      </c>
      <c r="I473" s="8">
        <f>VLOOKUP(A473,Freight!$A$1:$D$57,4,0)</f>
        <v>1835</v>
      </c>
      <c r="J473" s="8">
        <f>VLOOKUP(A473,Freight!$A$1:$E$57,5,0)</f>
        <v>4.5</v>
      </c>
      <c r="K473" s="8" t="s">
        <v>60</v>
      </c>
      <c r="L473" s="8">
        <f>VLOOKUP(K473,Sheet1!$A$1:$B$19,2,0)</f>
        <v>50</v>
      </c>
      <c r="M473" s="8">
        <f>VLOOKUP(K473,Sheet1!$A$1:$C$19,3,0)</f>
        <v>10</v>
      </c>
      <c r="N473" s="8">
        <v>2662</v>
      </c>
      <c r="O473" s="8">
        <f t="shared" si="29"/>
        <v>133100</v>
      </c>
      <c r="P473" s="8">
        <f t="shared" si="30"/>
        <v>26620</v>
      </c>
      <c r="Q473" s="8">
        <f t="shared" si="31"/>
        <v>24785</v>
      </c>
    </row>
    <row r="474" spans="1:17" x14ac:dyDescent="0.3">
      <c r="A474" s="8" t="str">
        <f>F474&amp;H474</f>
        <v>Model TownShastri Nagar</v>
      </c>
      <c r="B474" s="7">
        <v>44866</v>
      </c>
      <c r="C474" s="7" t="str">
        <f t="shared" si="28"/>
        <v>Nov</v>
      </c>
      <c r="D474" s="8" t="s">
        <v>101</v>
      </c>
      <c r="E474" s="8">
        <f>VLOOKUP(F474,Sheet2!$C$1:$F$34,4,0)</f>
        <v>11</v>
      </c>
      <c r="F474" s="8" t="s">
        <v>17</v>
      </c>
      <c r="G474" s="8">
        <f>VLOOKUP(H474,'warehouse location'!$A$1:$D$5,4,0)</f>
        <v>4</v>
      </c>
      <c r="H474" s="8" t="s">
        <v>36</v>
      </c>
      <c r="I474" s="8">
        <f>VLOOKUP(A474,Freight!$A$1:$D$57,4,0)</f>
        <v>1608</v>
      </c>
      <c r="J474" s="8">
        <f>VLOOKUP(A474,Freight!$A$1:$E$57,5,0)</f>
        <v>4.5</v>
      </c>
      <c r="K474" s="8" t="s">
        <v>66</v>
      </c>
      <c r="L474" s="8">
        <f>VLOOKUP(K474,Sheet1!$A$1:$B$19,2,0)</f>
        <v>80</v>
      </c>
      <c r="M474" s="8">
        <f>VLOOKUP(K474,Sheet1!$A$1:$C$19,3,0)</f>
        <v>10</v>
      </c>
      <c r="N474" s="8">
        <v>2721</v>
      </c>
      <c r="O474" s="8">
        <f t="shared" si="29"/>
        <v>217680</v>
      </c>
      <c r="P474" s="8">
        <f t="shared" si="30"/>
        <v>27210</v>
      </c>
      <c r="Q474" s="8">
        <f t="shared" si="31"/>
        <v>25602</v>
      </c>
    </row>
    <row r="475" spans="1:17" x14ac:dyDescent="0.3">
      <c r="A475" s="8" t="str">
        <f>F475&amp;H475</f>
        <v>Civil LinesNand Nagri</v>
      </c>
      <c r="B475" s="7">
        <v>44743</v>
      </c>
      <c r="C475" s="7" t="str">
        <f t="shared" si="28"/>
        <v>Jul</v>
      </c>
      <c r="D475" s="8" t="s">
        <v>80</v>
      </c>
      <c r="E475" s="8">
        <f>VLOOKUP(F475,Sheet2!$C$1:$F$34,4,0)</f>
        <v>1</v>
      </c>
      <c r="F475" s="8" t="s">
        <v>0</v>
      </c>
      <c r="G475" s="8">
        <f>VLOOKUP(H475,'warehouse location'!$A$1:$D$5,4,0)</f>
        <v>1</v>
      </c>
      <c r="H475" s="8" t="s">
        <v>41</v>
      </c>
      <c r="I475" s="8">
        <f>VLOOKUP(A475,Freight!$A$1:$D$57,4,0)</f>
        <v>1927</v>
      </c>
      <c r="J475" s="8">
        <f>VLOOKUP(A475,Freight!$A$1:$E$57,5,0)</f>
        <v>1.5</v>
      </c>
      <c r="K475" s="8" t="s">
        <v>67</v>
      </c>
      <c r="L475" s="8">
        <f>VLOOKUP(K475,Sheet1!$A$1:$B$19,2,0)</f>
        <v>10</v>
      </c>
      <c r="M475" s="8">
        <f>VLOOKUP(K475,Sheet1!$A$1:$C$19,3,0)</f>
        <v>2</v>
      </c>
      <c r="N475" s="8">
        <v>2650</v>
      </c>
      <c r="O475" s="8">
        <f t="shared" si="29"/>
        <v>26500</v>
      </c>
      <c r="P475" s="8">
        <f t="shared" si="30"/>
        <v>5300</v>
      </c>
      <c r="Q475" s="8">
        <f t="shared" si="31"/>
        <v>3373</v>
      </c>
    </row>
    <row r="476" spans="1:17" x14ac:dyDescent="0.3">
      <c r="A476" s="8" t="str">
        <f>F476&amp;H476</f>
        <v>Punjabi BaghKapashera</v>
      </c>
      <c r="B476" s="7">
        <v>44835</v>
      </c>
      <c r="C476" s="7" t="str">
        <f t="shared" si="28"/>
        <v>Oct</v>
      </c>
      <c r="D476" s="8" t="s">
        <v>157</v>
      </c>
      <c r="E476" s="8">
        <f>VLOOKUP(F476,Sheet2!$C$1:$F$34,4,0)</f>
        <v>32</v>
      </c>
      <c r="F476" s="8" t="s">
        <v>31</v>
      </c>
      <c r="G476" s="8">
        <f>VLOOKUP(H476,'warehouse location'!$A$1:$D$5,4,0)</f>
        <v>3</v>
      </c>
      <c r="H476" s="8" t="s">
        <v>29</v>
      </c>
      <c r="I476" s="8">
        <f>VLOOKUP(A476,Freight!$A$1:$D$57,4,0)</f>
        <v>1816</v>
      </c>
      <c r="J476" s="8">
        <f>VLOOKUP(A476,Freight!$A$1:$E$57,5,0)</f>
        <v>4.5</v>
      </c>
      <c r="K476" s="8" t="s">
        <v>52</v>
      </c>
      <c r="L476" s="8">
        <f>VLOOKUP(K476,Sheet1!$A$1:$B$19,2,0)</f>
        <v>10</v>
      </c>
      <c r="M476" s="8">
        <f>VLOOKUP(K476,Sheet1!$A$1:$C$19,3,0)</f>
        <v>2</v>
      </c>
      <c r="N476" s="8">
        <v>2527</v>
      </c>
      <c r="O476" s="8">
        <f t="shared" si="29"/>
        <v>25270</v>
      </c>
      <c r="P476" s="8">
        <f t="shared" si="30"/>
        <v>5054</v>
      </c>
      <c r="Q476" s="8">
        <f t="shared" si="31"/>
        <v>3238</v>
      </c>
    </row>
    <row r="477" spans="1:17" x14ac:dyDescent="0.3">
      <c r="A477" s="8" t="str">
        <f>F477&amp;H477</f>
        <v>Defence ColonyDaryaganj</v>
      </c>
      <c r="B477" s="7">
        <v>44896</v>
      </c>
      <c r="C477" s="7" t="str">
        <f t="shared" si="28"/>
        <v>Dec</v>
      </c>
      <c r="D477" s="8" t="s">
        <v>141</v>
      </c>
      <c r="E477" s="8">
        <f>VLOOKUP(F477,Sheet2!$C$1:$F$34,4,0)</f>
        <v>25</v>
      </c>
      <c r="F477" s="8" t="s">
        <v>8</v>
      </c>
      <c r="G477" s="8">
        <f>VLOOKUP(H477,'warehouse location'!$A$1:$D$5,4,0)</f>
        <v>2</v>
      </c>
      <c r="H477" s="8" t="s">
        <v>34</v>
      </c>
      <c r="I477" s="8">
        <f>VLOOKUP(A477,Freight!$A$1:$D$57,4,0)</f>
        <v>1968</v>
      </c>
      <c r="J477" s="8">
        <f>VLOOKUP(A477,Freight!$A$1:$E$57,5,0)</f>
        <v>4.5</v>
      </c>
      <c r="K477" s="8" t="s">
        <v>60</v>
      </c>
      <c r="L477" s="8">
        <f>VLOOKUP(K477,Sheet1!$A$1:$B$19,2,0)</f>
        <v>50</v>
      </c>
      <c r="M477" s="8">
        <f>VLOOKUP(K477,Sheet1!$A$1:$C$19,3,0)</f>
        <v>10</v>
      </c>
      <c r="N477" s="8">
        <v>2612</v>
      </c>
      <c r="O477" s="8">
        <f t="shared" si="29"/>
        <v>130600</v>
      </c>
      <c r="P477" s="8">
        <f t="shared" si="30"/>
        <v>26120</v>
      </c>
      <c r="Q477" s="8">
        <f t="shared" si="31"/>
        <v>24152</v>
      </c>
    </row>
    <row r="478" spans="1:17" x14ac:dyDescent="0.3">
      <c r="A478" s="8" t="str">
        <f>F478&amp;H478</f>
        <v>KapasheraShastri Nagar</v>
      </c>
      <c r="B478" s="7">
        <v>44835</v>
      </c>
      <c r="C478" s="7" t="str">
        <f t="shared" si="28"/>
        <v>Oct</v>
      </c>
      <c r="D478" s="8" t="s">
        <v>146</v>
      </c>
      <c r="E478" s="8">
        <f>VLOOKUP(F478,Sheet2!$C$1:$F$34,4,0)</f>
        <v>29</v>
      </c>
      <c r="F478" s="8" t="s">
        <v>29</v>
      </c>
      <c r="G478" s="8">
        <f>VLOOKUP(H478,'warehouse location'!$A$1:$D$5,4,0)</f>
        <v>4</v>
      </c>
      <c r="H478" s="8" t="s">
        <v>36</v>
      </c>
      <c r="I478" s="8">
        <f>VLOOKUP(A478,Freight!$A$1:$D$57,4,0)</f>
        <v>1918</v>
      </c>
      <c r="J478" s="8">
        <f>VLOOKUP(A478,Freight!$A$1:$E$57,5,0)</f>
        <v>3</v>
      </c>
      <c r="K478" s="8" t="s">
        <v>61</v>
      </c>
      <c r="L478" s="8">
        <f>VLOOKUP(K478,Sheet1!$A$1:$B$19,2,0)</f>
        <v>10</v>
      </c>
      <c r="M478" s="8">
        <f>VLOOKUP(K478,Sheet1!$A$1:$C$19,3,0)</f>
        <v>2</v>
      </c>
      <c r="N478" s="8">
        <v>2960</v>
      </c>
      <c r="O478" s="8">
        <f t="shared" si="29"/>
        <v>29600</v>
      </c>
      <c r="P478" s="8">
        <f t="shared" si="30"/>
        <v>5920</v>
      </c>
      <c r="Q478" s="8">
        <f t="shared" si="31"/>
        <v>4002</v>
      </c>
    </row>
    <row r="479" spans="1:17" x14ac:dyDescent="0.3">
      <c r="A479" s="8" t="str">
        <f>F479&amp;H479</f>
        <v>Vivek ViharNand Nagri</v>
      </c>
      <c r="B479" s="7">
        <v>44621</v>
      </c>
      <c r="C479" s="7" t="str">
        <f t="shared" si="28"/>
        <v>Mar</v>
      </c>
      <c r="D479" s="8" t="s">
        <v>127</v>
      </c>
      <c r="E479" s="8">
        <f>VLOOKUP(F479,Sheet2!$C$1:$F$34,4,0)</f>
        <v>21</v>
      </c>
      <c r="F479" s="8" t="s">
        <v>24</v>
      </c>
      <c r="G479" s="8">
        <f>VLOOKUP(H479,'warehouse location'!$A$1:$D$5,4,0)</f>
        <v>1</v>
      </c>
      <c r="H479" s="8" t="s">
        <v>41</v>
      </c>
      <c r="I479" s="8">
        <f>VLOOKUP(A479,Freight!$A$1:$D$57,4,0)</f>
        <v>1679</v>
      </c>
      <c r="J479" s="8">
        <f>VLOOKUP(A479,Freight!$A$1:$E$57,5,0)</f>
        <v>3</v>
      </c>
      <c r="K479" s="8" t="s">
        <v>57</v>
      </c>
      <c r="L479" s="8">
        <f>VLOOKUP(K479,Sheet1!$A$1:$B$19,2,0)</f>
        <v>20</v>
      </c>
      <c r="M479" s="8">
        <f>VLOOKUP(K479,Sheet1!$A$1:$C$19,3,0)</f>
        <v>2</v>
      </c>
      <c r="N479" s="8">
        <v>2569</v>
      </c>
      <c r="O479" s="8">
        <f t="shared" si="29"/>
        <v>51380</v>
      </c>
      <c r="P479" s="8">
        <f t="shared" si="30"/>
        <v>5138</v>
      </c>
      <c r="Q479" s="8">
        <f t="shared" si="31"/>
        <v>3459</v>
      </c>
    </row>
    <row r="480" spans="1:17" x14ac:dyDescent="0.3">
      <c r="A480" s="8" t="str">
        <f>F480&amp;H480</f>
        <v>KotwaliDaryaganj</v>
      </c>
      <c r="B480" s="7">
        <v>44593</v>
      </c>
      <c r="C480" s="7" t="str">
        <f t="shared" si="28"/>
        <v>Feb</v>
      </c>
      <c r="D480" s="8" t="s">
        <v>83</v>
      </c>
      <c r="E480" s="8">
        <f>VLOOKUP(F480,Sheet2!$C$1:$F$34,4,0)</f>
        <v>3</v>
      </c>
      <c r="F480" s="8" t="s">
        <v>12</v>
      </c>
      <c r="G480" s="8">
        <f>VLOOKUP(H480,'warehouse location'!$A$1:$D$5,4,0)</f>
        <v>2</v>
      </c>
      <c r="H480" s="8" t="s">
        <v>34</v>
      </c>
      <c r="I480" s="8">
        <f>VLOOKUP(A480,Freight!$A$1:$D$57,4,0)</f>
        <v>1770</v>
      </c>
      <c r="J480" s="8">
        <f>VLOOKUP(A480,Freight!$A$1:$E$57,5,0)</f>
        <v>1.5</v>
      </c>
      <c r="K480" s="8" t="s">
        <v>68</v>
      </c>
      <c r="L480" s="8">
        <f>VLOOKUP(K480,Sheet1!$A$1:$B$19,2,0)</f>
        <v>10</v>
      </c>
      <c r="M480" s="8">
        <f>VLOOKUP(K480,Sheet1!$A$1:$C$19,3,0)</f>
        <v>2</v>
      </c>
      <c r="N480" s="8">
        <v>2982</v>
      </c>
      <c r="O480" s="8">
        <f t="shared" si="29"/>
        <v>29820</v>
      </c>
      <c r="P480" s="8">
        <f t="shared" si="30"/>
        <v>5964</v>
      </c>
      <c r="Q480" s="8">
        <f t="shared" si="31"/>
        <v>4194</v>
      </c>
    </row>
    <row r="481" spans="1:17" x14ac:dyDescent="0.3">
      <c r="A481" s="8" t="str">
        <f>F481&amp;H481</f>
        <v>KanjhawalaShastri Nagar</v>
      </c>
      <c r="B481" s="7">
        <v>44835</v>
      </c>
      <c r="C481" s="7" t="str">
        <f t="shared" si="28"/>
        <v>Oct</v>
      </c>
      <c r="D481" s="8" t="s">
        <v>111</v>
      </c>
      <c r="E481" s="8">
        <f>VLOOKUP(F481,Sheet2!$C$1:$F$34,4,0)</f>
        <v>16</v>
      </c>
      <c r="F481" s="8" t="s">
        <v>5</v>
      </c>
      <c r="G481" s="8">
        <f>VLOOKUP(H481,'warehouse location'!$A$1:$D$5,4,0)</f>
        <v>4</v>
      </c>
      <c r="H481" s="8" t="s">
        <v>36</v>
      </c>
      <c r="I481" s="8">
        <f>VLOOKUP(A481,Freight!$A$1:$D$57,4,0)</f>
        <v>1796</v>
      </c>
      <c r="J481" s="8">
        <f>VLOOKUP(A481,Freight!$A$1:$E$57,5,0)</f>
        <v>3</v>
      </c>
      <c r="K481" s="8" t="s">
        <v>56</v>
      </c>
      <c r="L481" s="8">
        <f>VLOOKUP(K481,Sheet1!$A$1:$B$19,2,0)</f>
        <v>20</v>
      </c>
      <c r="M481" s="8">
        <f>VLOOKUP(K481,Sheet1!$A$1:$C$19,3,0)</f>
        <v>2</v>
      </c>
      <c r="N481" s="8">
        <v>2613</v>
      </c>
      <c r="O481" s="8">
        <f t="shared" si="29"/>
        <v>52260</v>
      </c>
      <c r="P481" s="8">
        <f t="shared" si="30"/>
        <v>5226</v>
      </c>
      <c r="Q481" s="8">
        <f t="shared" si="31"/>
        <v>3430</v>
      </c>
    </row>
    <row r="482" spans="1:17" x14ac:dyDescent="0.3">
      <c r="A482" s="8" t="str">
        <f>F482&amp;H482</f>
        <v>Delhi CantonmentShastri Nagar</v>
      </c>
      <c r="B482" s="7">
        <v>44896</v>
      </c>
      <c r="C482" s="7" t="str">
        <f t="shared" si="28"/>
        <v>Dec</v>
      </c>
      <c r="D482" s="8" t="s">
        <v>96</v>
      </c>
      <c r="E482" s="8">
        <f>VLOOKUP(F482,Sheet2!$C$1:$F$34,4,0)</f>
        <v>8</v>
      </c>
      <c r="F482" s="8" t="s">
        <v>15</v>
      </c>
      <c r="G482" s="8">
        <f>VLOOKUP(H482,'warehouse location'!$A$1:$D$5,4,0)</f>
        <v>4</v>
      </c>
      <c r="H482" s="8" t="s">
        <v>36</v>
      </c>
      <c r="I482" s="8">
        <f>VLOOKUP(A482,Freight!$A$1:$D$57,4,0)</f>
        <v>1848</v>
      </c>
      <c r="J482" s="8">
        <f>VLOOKUP(A482,Freight!$A$1:$E$57,5,0)</f>
        <v>4.5</v>
      </c>
      <c r="K482" s="8" t="s">
        <v>52</v>
      </c>
      <c r="L482" s="8">
        <f>VLOOKUP(K482,Sheet1!$A$1:$B$19,2,0)</f>
        <v>10</v>
      </c>
      <c r="M482" s="8">
        <f>VLOOKUP(K482,Sheet1!$A$1:$C$19,3,0)</f>
        <v>2</v>
      </c>
      <c r="N482" s="8">
        <v>2523</v>
      </c>
      <c r="O482" s="8">
        <f t="shared" si="29"/>
        <v>25230</v>
      </c>
      <c r="P482" s="8">
        <f t="shared" si="30"/>
        <v>5046</v>
      </c>
      <c r="Q482" s="8">
        <f t="shared" si="31"/>
        <v>3198</v>
      </c>
    </row>
    <row r="483" spans="1:17" x14ac:dyDescent="0.3">
      <c r="A483" s="8" t="str">
        <f>F483&amp;H483</f>
        <v>NajafgarhDaryaganj</v>
      </c>
      <c r="B483" s="7">
        <v>44896</v>
      </c>
      <c r="C483" s="7" t="str">
        <f t="shared" si="28"/>
        <v>Dec</v>
      </c>
      <c r="D483" s="8" t="s">
        <v>150</v>
      </c>
      <c r="E483" s="8">
        <f>VLOOKUP(F483,Sheet2!$C$1:$F$34,4,0)</f>
        <v>30</v>
      </c>
      <c r="F483" s="8" t="s">
        <v>30</v>
      </c>
      <c r="G483" s="8">
        <f>VLOOKUP(H483,'warehouse location'!$A$1:$D$5,4,0)</f>
        <v>2</v>
      </c>
      <c r="H483" s="8" t="s">
        <v>34</v>
      </c>
      <c r="I483" s="8">
        <f>VLOOKUP(A483,Freight!$A$1:$D$57,4,0)</f>
        <v>1899</v>
      </c>
      <c r="J483" s="8">
        <f>VLOOKUP(A483,Freight!$A$1:$E$57,5,0)</f>
        <v>3</v>
      </c>
      <c r="K483" s="8" t="s">
        <v>56</v>
      </c>
      <c r="L483" s="8">
        <f>VLOOKUP(K483,Sheet1!$A$1:$B$19,2,0)</f>
        <v>20</v>
      </c>
      <c r="M483" s="8">
        <f>VLOOKUP(K483,Sheet1!$A$1:$C$19,3,0)</f>
        <v>2</v>
      </c>
      <c r="N483" s="8">
        <v>2776</v>
      </c>
      <c r="O483" s="8">
        <f t="shared" si="29"/>
        <v>55520</v>
      </c>
      <c r="P483" s="8">
        <f t="shared" si="30"/>
        <v>5552</v>
      </c>
      <c r="Q483" s="8">
        <f t="shared" si="31"/>
        <v>3653</v>
      </c>
    </row>
    <row r="484" spans="1:17" x14ac:dyDescent="0.3">
      <c r="A484" s="8" t="str">
        <f>F484&amp;H484</f>
        <v>Gandhi NagarDaryaganj</v>
      </c>
      <c r="B484" s="7">
        <v>44562</v>
      </c>
      <c r="C484" s="7" t="str">
        <f t="shared" si="28"/>
        <v>Jan</v>
      </c>
      <c r="D484" s="8" t="s">
        <v>87</v>
      </c>
      <c r="E484" s="8">
        <f>VLOOKUP(F484,Sheet2!$C$1:$F$34,4,0)</f>
        <v>4</v>
      </c>
      <c r="F484" s="8" t="s">
        <v>1</v>
      </c>
      <c r="G484" s="8">
        <f>VLOOKUP(H484,'warehouse location'!$A$1:$D$5,4,0)</f>
        <v>2</v>
      </c>
      <c r="H484" s="8" t="s">
        <v>34</v>
      </c>
      <c r="I484" s="8">
        <f>VLOOKUP(A484,Freight!$A$1:$D$57,4,0)</f>
        <v>1958</v>
      </c>
      <c r="J484" s="8">
        <f>VLOOKUP(A484,Freight!$A$1:$E$57,5,0)</f>
        <v>1.5</v>
      </c>
      <c r="K484" s="8" t="s">
        <v>66</v>
      </c>
      <c r="L484" s="8">
        <f>VLOOKUP(K484,Sheet1!$A$1:$B$19,2,0)</f>
        <v>80</v>
      </c>
      <c r="M484" s="8">
        <f>VLOOKUP(K484,Sheet1!$A$1:$C$19,3,0)</f>
        <v>10</v>
      </c>
      <c r="N484" s="8">
        <v>2854</v>
      </c>
      <c r="O484" s="8">
        <f t="shared" si="29"/>
        <v>228320</v>
      </c>
      <c r="P484" s="8">
        <f t="shared" si="30"/>
        <v>28540</v>
      </c>
      <c r="Q484" s="8">
        <f t="shared" si="31"/>
        <v>26582</v>
      </c>
    </row>
    <row r="485" spans="1:17" x14ac:dyDescent="0.3">
      <c r="A485" s="8" t="str">
        <f>F485&amp;H485</f>
        <v>Vasant ViharKapashera</v>
      </c>
      <c r="B485" s="7">
        <v>44562</v>
      </c>
      <c r="C485" s="7" t="str">
        <f t="shared" si="28"/>
        <v>Jan</v>
      </c>
      <c r="D485" s="8" t="s">
        <v>97</v>
      </c>
      <c r="E485" s="8">
        <f>VLOOKUP(F485,Sheet2!$C$1:$F$34,4,0)</f>
        <v>9</v>
      </c>
      <c r="F485" s="8" t="s">
        <v>16</v>
      </c>
      <c r="G485" s="8">
        <f>VLOOKUP(H485,'warehouse location'!$A$1:$D$5,4,0)</f>
        <v>3</v>
      </c>
      <c r="H485" s="8" t="s">
        <v>29</v>
      </c>
      <c r="I485" s="8">
        <f>VLOOKUP(A485,Freight!$A$1:$D$57,4,0)</f>
        <v>1897</v>
      </c>
      <c r="J485" s="8">
        <f>VLOOKUP(A485,Freight!$A$1:$E$57,5,0)</f>
        <v>1.5</v>
      </c>
      <c r="K485" s="8" t="s">
        <v>60</v>
      </c>
      <c r="L485" s="8">
        <f>VLOOKUP(K485,Sheet1!$A$1:$B$19,2,0)</f>
        <v>50</v>
      </c>
      <c r="M485" s="8">
        <f>VLOOKUP(K485,Sheet1!$A$1:$C$19,3,0)</f>
        <v>10</v>
      </c>
      <c r="N485" s="8">
        <v>2546</v>
      </c>
      <c r="O485" s="8">
        <f t="shared" si="29"/>
        <v>127300</v>
      </c>
      <c r="P485" s="8">
        <f t="shared" si="30"/>
        <v>25460</v>
      </c>
      <c r="Q485" s="8">
        <f t="shared" si="31"/>
        <v>23563</v>
      </c>
    </row>
    <row r="486" spans="1:17" x14ac:dyDescent="0.3">
      <c r="A486" s="8" t="str">
        <f>F486&amp;H486</f>
        <v>Defence ColonyShastri Nagar</v>
      </c>
      <c r="B486" s="7">
        <v>44866</v>
      </c>
      <c r="C486" s="7" t="str">
        <f t="shared" si="28"/>
        <v>Nov</v>
      </c>
      <c r="D486" s="8" t="s">
        <v>138</v>
      </c>
      <c r="E486" s="8">
        <f>VLOOKUP(F486,Sheet2!$C$1:$F$34,4,0)</f>
        <v>25</v>
      </c>
      <c r="F486" s="8" t="s">
        <v>8</v>
      </c>
      <c r="G486" s="8">
        <f>VLOOKUP(H486,'warehouse location'!$A$1:$D$5,4,0)</f>
        <v>4</v>
      </c>
      <c r="H486" s="8" t="s">
        <v>36</v>
      </c>
      <c r="I486" s="8">
        <f>VLOOKUP(A486,Freight!$A$1:$D$57,4,0)</f>
        <v>1669</v>
      </c>
      <c r="J486" s="8">
        <f>VLOOKUP(A486,Freight!$A$1:$E$57,5,0)</f>
        <v>4.5</v>
      </c>
      <c r="K486" s="8" t="s">
        <v>68</v>
      </c>
      <c r="L486" s="8">
        <f>VLOOKUP(K486,Sheet1!$A$1:$B$19,2,0)</f>
        <v>10</v>
      </c>
      <c r="M486" s="8">
        <f>VLOOKUP(K486,Sheet1!$A$1:$C$19,3,0)</f>
        <v>2</v>
      </c>
      <c r="N486" s="8">
        <v>2590</v>
      </c>
      <c r="O486" s="8">
        <f t="shared" si="29"/>
        <v>25900</v>
      </c>
      <c r="P486" s="8">
        <f t="shared" si="30"/>
        <v>5180</v>
      </c>
      <c r="Q486" s="8">
        <f t="shared" si="31"/>
        <v>3511</v>
      </c>
    </row>
    <row r="487" spans="1:17" x14ac:dyDescent="0.3">
      <c r="A487" s="8" t="str">
        <f>F487&amp;H487</f>
        <v>SaketShastri Nagar</v>
      </c>
      <c r="B487" s="7">
        <v>44774</v>
      </c>
      <c r="C487" s="7" t="str">
        <f t="shared" si="28"/>
        <v>Aug</v>
      </c>
      <c r="D487" s="8" t="s">
        <v>135</v>
      </c>
      <c r="E487" s="8">
        <f>VLOOKUP(F487,Sheet2!$C$1:$F$34,4,0)</f>
        <v>24</v>
      </c>
      <c r="F487" s="8" t="s">
        <v>26</v>
      </c>
      <c r="G487" s="8">
        <f>VLOOKUP(H487,'warehouse location'!$A$1:$D$5,4,0)</f>
        <v>4</v>
      </c>
      <c r="H487" s="8" t="s">
        <v>36</v>
      </c>
      <c r="I487" s="8">
        <f>VLOOKUP(A487,Freight!$A$1:$D$57,4,0)</f>
        <v>1835</v>
      </c>
      <c r="J487" s="8">
        <f>VLOOKUP(A487,Freight!$A$1:$E$57,5,0)</f>
        <v>4.5</v>
      </c>
      <c r="K487" s="8" t="s">
        <v>67</v>
      </c>
      <c r="L487" s="8">
        <f>VLOOKUP(K487,Sheet1!$A$1:$B$19,2,0)</f>
        <v>10</v>
      </c>
      <c r="M487" s="8">
        <f>VLOOKUP(K487,Sheet1!$A$1:$C$19,3,0)</f>
        <v>2</v>
      </c>
      <c r="N487" s="8">
        <v>2895</v>
      </c>
      <c r="O487" s="8">
        <f t="shared" si="29"/>
        <v>28950</v>
      </c>
      <c r="P487" s="8">
        <f t="shared" si="30"/>
        <v>5790</v>
      </c>
      <c r="Q487" s="8">
        <f t="shared" si="31"/>
        <v>3955</v>
      </c>
    </row>
    <row r="488" spans="1:17" x14ac:dyDescent="0.3">
      <c r="A488" s="8" t="str">
        <f>F488&amp;H488</f>
        <v>NajafgarhDaryaganj</v>
      </c>
      <c r="B488" s="7">
        <v>44652</v>
      </c>
      <c r="C488" s="7" t="str">
        <f t="shared" si="28"/>
        <v>Apr</v>
      </c>
      <c r="D488" s="8" t="s">
        <v>149</v>
      </c>
      <c r="E488" s="8">
        <f>VLOOKUP(F488,Sheet2!$C$1:$F$34,4,0)</f>
        <v>30</v>
      </c>
      <c r="F488" s="8" t="s">
        <v>30</v>
      </c>
      <c r="G488" s="8">
        <f>VLOOKUP(H488,'warehouse location'!$A$1:$D$5,4,0)</f>
        <v>2</v>
      </c>
      <c r="H488" s="8" t="s">
        <v>34</v>
      </c>
      <c r="I488" s="8">
        <f>VLOOKUP(A488,Freight!$A$1:$D$57,4,0)</f>
        <v>1899</v>
      </c>
      <c r="J488" s="8">
        <f>VLOOKUP(A488,Freight!$A$1:$E$57,5,0)</f>
        <v>3</v>
      </c>
      <c r="K488" s="8" t="s">
        <v>63</v>
      </c>
      <c r="L488" s="8">
        <f>VLOOKUP(K488,Sheet1!$A$1:$B$19,2,0)</f>
        <v>10</v>
      </c>
      <c r="M488" s="8">
        <f>VLOOKUP(K488,Sheet1!$A$1:$C$19,3,0)</f>
        <v>2</v>
      </c>
      <c r="N488" s="8">
        <v>2927</v>
      </c>
      <c r="O488" s="8">
        <f t="shared" si="29"/>
        <v>29270</v>
      </c>
      <c r="P488" s="8">
        <f t="shared" si="30"/>
        <v>5854</v>
      </c>
      <c r="Q488" s="8">
        <f t="shared" si="31"/>
        <v>3955</v>
      </c>
    </row>
    <row r="489" spans="1:17" x14ac:dyDescent="0.3">
      <c r="A489" s="8" t="str">
        <f>F489&amp;H489</f>
        <v>ShahdaraNand Nagri</v>
      </c>
      <c r="B489" s="7">
        <v>44593</v>
      </c>
      <c r="C489" s="7" t="str">
        <f t="shared" si="28"/>
        <v>Feb</v>
      </c>
      <c r="D489" s="8" t="s">
        <v>121</v>
      </c>
      <c r="E489" s="8">
        <f>VLOOKUP(F489,Sheet2!$C$1:$F$34,4,0)</f>
        <v>20</v>
      </c>
      <c r="F489" s="8" t="s">
        <v>23</v>
      </c>
      <c r="G489" s="8">
        <f>VLOOKUP(H489,'warehouse location'!$A$1:$D$5,4,0)</f>
        <v>1</v>
      </c>
      <c r="H489" s="8" t="s">
        <v>41</v>
      </c>
      <c r="I489" s="8">
        <f>VLOOKUP(A489,Freight!$A$1:$D$57,4,0)</f>
        <v>1714</v>
      </c>
      <c r="J489" s="8">
        <f>VLOOKUP(A489,Freight!$A$1:$E$57,5,0)</f>
        <v>3</v>
      </c>
      <c r="K489" s="8" t="s">
        <v>62</v>
      </c>
      <c r="L489" s="8">
        <f>VLOOKUP(K489,Sheet1!$A$1:$B$19,2,0)</f>
        <v>10</v>
      </c>
      <c r="M489" s="8">
        <f>VLOOKUP(K489,Sheet1!$A$1:$C$19,3,0)</f>
        <v>2</v>
      </c>
      <c r="N489" s="8">
        <v>2716</v>
      </c>
      <c r="O489" s="8">
        <f t="shared" si="29"/>
        <v>27160</v>
      </c>
      <c r="P489" s="8">
        <f t="shared" si="30"/>
        <v>5432</v>
      </c>
      <c r="Q489" s="8">
        <f t="shared" si="31"/>
        <v>3718</v>
      </c>
    </row>
    <row r="490" spans="1:17" x14ac:dyDescent="0.3">
      <c r="A490" s="8" t="str">
        <f>F490&amp;H490</f>
        <v>Patel NagarNand Nagri</v>
      </c>
      <c r="B490" s="7">
        <v>44805</v>
      </c>
      <c r="C490" s="7" t="str">
        <f t="shared" si="28"/>
        <v>Sep</v>
      </c>
      <c r="D490" s="8" t="s">
        <v>154</v>
      </c>
      <c r="E490" s="8">
        <f>VLOOKUP(F490,Sheet2!$C$1:$F$34,4,0)</f>
        <v>31</v>
      </c>
      <c r="F490" s="8" t="s">
        <v>10</v>
      </c>
      <c r="G490" s="8">
        <f>VLOOKUP(H490,'warehouse location'!$A$1:$D$5,4,0)</f>
        <v>1</v>
      </c>
      <c r="H490" s="8" t="s">
        <v>41</v>
      </c>
      <c r="I490" s="8">
        <f>VLOOKUP(A490,Freight!$A$1:$D$57,4,0)</f>
        <v>1851</v>
      </c>
      <c r="J490" s="8">
        <f>VLOOKUP(A490,Freight!$A$1:$E$57,5,0)</f>
        <v>4.5</v>
      </c>
      <c r="K490" s="8" t="s">
        <v>57</v>
      </c>
      <c r="L490" s="8">
        <f>VLOOKUP(K490,Sheet1!$A$1:$B$19,2,0)</f>
        <v>20</v>
      </c>
      <c r="M490" s="8">
        <f>VLOOKUP(K490,Sheet1!$A$1:$C$19,3,0)</f>
        <v>2</v>
      </c>
      <c r="N490" s="8">
        <v>2768</v>
      </c>
      <c r="O490" s="8">
        <f t="shared" si="29"/>
        <v>55360</v>
      </c>
      <c r="P490" s="8">
        <f t="shared" si="30"/>
        <v>5536</v>
      </c>
      <c r="Q490" s="8">
        <f t="shared" si="31"/>
        <v>3685</v>
      </c>
    </row>
    <row r="491" spans="1:17" x14ac:dyDescent="0.3">
      <c r="A491" s="8" t="str">
        <f>F491&amp;H491</f>
        <v>KalkajiNand Nagri</v>
      </c>
      <c r="B491" s="7">
        <v>44866</v>
      </c>
      <c r="C491" s="7" t="str">
        <f t="shared" si="28"/>
        <v>Nov</v>
      </c>
      <c r="D491" s="8" t="s">
        <v>142</v>
      </c>
      <c r="E491" s="8">
        <f>VLOOKUP(F491,Sheet2!$C$1:$F$34,4,0)</f>
        <v>26</v>
      </c>
      <c r="F491" s="8" t="s">
        <v>27</v>
      </c>
      <c r="G491" s="8">
        <f>VLOOKUP(H491,'warehouse location'!$A$1:$D$5,4,0)</f>
        <v>1</v>
      </c>
      <c r="H491" s="8" t="s">
        <v>41</v>
      </c>
      <c r="I491" s="8">
        <f>VLOOKUP(A491,Freight!$A$1:$D$57,4,0)</f>
        <v>1570</v>
      </c>
      <c r="J491" s="8">
        <f>VLOOKUP(A491,Freight!$A$1:$E$57,5,0)</f>
        <v>4.5</v>
      </c>
      <c r="K491" s="8" t="s">
        <v>57</v>
      </c>
      <c r="L491" s="8">
        <f>VLOOKUP(K491,Sheet1!$A$1:$B$19,2,0)</f>
        <v>20</v>
      </c>
      <c r="M491" s="8">
        <f>VLOOKUP(K491,Sheet1!$A$1:$C$19,3,0)</f>
        <v>2</v>
      </c>
      <c r="N491" s="8">
        <v>2558</v>
      </c>
      <c r="O491" s="8">
        <f t="shared" si="29"/>
        <v>51160</v>
      </c>
      <c r="P491" s="8">
        <f t="shared" si="30"/>
        <v>5116</v>
      </c>
      <c r="Q491" s="8">
        <f t="shared" si="31"/>
        <v>3546</v>
      </c>
    </row>
    <row r="492" spans="1:17" x14ac:dyDescent="0.3">
      <c r="A492" s="8" t="str">
        <f>F492&amp;H492</f>
        <v>Sarita ViharNand Nagri</v>
      </c>
      <c r="B492" s="7">
        <v>44743</v>
      </c>
      <c r="C492" s="7" t="str">
        <f t="shared" si="28"/>
        <v>Jul</v>
      </c>
      <c r="D492" s="8" t="s">
        <v>145</v>
      </c>
      <c r="E492" s="8">
        <f>VLOOKUP(F492,Sheet2!$C$1:$F$34,4,0)</f>
        <v>27</v>
      </c>
      <c r="F492" s="8" t="s">
        <v>28</v>
      </c>
      <c r="G492" s="8">
        <f>VLOOKUP(H492,'warehouse location'!$A$1:$D$5,4,0)</f>
        <v>1</v>
      </c>
      <c r="H492" s="8" t="s">
        <v>41</v>
      </c>
      <c r="I492" s="8">
        <f>VLOOKUP(A492,Freight!$A$1:$D$57,4,0)</f>
        <v>1601</v>
      </c>
      <c r="J492" s="8">
        <f>VLOOKUP(A492,Freight!$A$1:$E$57,5,0)</f>
        <v>1.5</v>
      </c>
      <c r="K492" s="8" t="s">
        <v>54</v>
      </c>
      <c r="L492" s="8">
        <f>VLOOKUP(K492,Sheet1!$A$1:$B$19,2,0)</f>
        <v>50</v>
      </c>
      <c r="M492" s="8">
        <f>VLOOKUP(K492,Sheet1!$A$1:$C$19,3,0)</f>
        <v>10</v>
      </c>
      <c r="N492" s="8">
        <v>2878</v>
      </c>
      <c r="O492" s="8">
        <f t="shared" si="29"/>
        <v>143900</v>
      </c>
      <c r="P492" s="8">
        <f t="shared" si="30"/>
        <v>28780</v>
      </c>
      <c r="Q492" s="8">
        <f t="shared" si="31"/>
        <v>27179</v>
      </c>
    </row>
    <row r="493" spans="1:17" x14ac:dyDescent="0.3">
      <c r="A493" s="8" t="str">
        <f>F493&amp;H493</f>
        <v>Gandhi NagarDaryaganj</v>
      </c>
      <c r="B493" s="7">
        <v>44866</v>
      </c>
      <c r="C493" s="7" t="str">
        <f t="shared" si="28"/>
        <v>Nov</v>
      </c>
      <c r="D493" s="8" t="s">
        <v>85</v>
      </c>
      <c r="E493" s="8">
        <f>VLOOKUP(F493,Sheet2!$C$1:$F$34,4,0)</f>
        <v>4</v>
      </c>
      <c r="F493" s="8" t="s">
        <v>1</v>
      </c>
      <c r="G493" s="8">
        <f>VLOOKUP(H493,'warehouse location'!$A$1:$D$5,4,0)</f>
        <v>2</v>
      </c>
      <c r="H493" s="8" t="s">
        <v>34</v>
      </c>
      <c r="I493" s="8">
        <f>VLOOKUP(A493,Freight!$A$1:$D$57,4,0)</f>
        <v>1958</v>
      </c>
      <c r="J493" s="8">
        <f>VLOOKUP(A493,Freight!$A$1:$E$57,5,0)</f>
        <v>1.5</v>
      </c>
      <c r="K493" s="8" t="s">
        <v>59</v>
      </c>
      <c r="L493" s="8">
        <f>VLOOKUP(K493,Sheet1!$A$1:$B$19,2,0)</f>
        <v>10</v>
      </c>
      <c r="M493" s="8">
        <f>VLOOKUP(K493,Sheet1!$A$1:$C$19,3,0)</f>
        <v>2</v>
      </c>
      <c r="N493" s="8">
        <v>2516</v>
      </c>
      <c r="O493" s="8">
        <f t="shared" si="29"/>
        <v>25160</v>
      </c>
      <c r="P493" s="8">
        <f t="shared" si="30"/>
        <v>5032</v>
      </c>
      <c r="Q493" s="8">
        <f t="shared" si="31"/>
        <v>3074</v>
      </c>
    </row>
    <row r="494" spans="1:17" x14ac:dyDescent="0.3">
      <c r="A494" s="8" t="str">
        <f>F494&amp;H494</f>
        <v>KapasheraShastri Nagar</v>
      </c>
      <c r="B494" s="7">
        <v>44593</v>
      </c>
      <c r="C494" s="7" t="str">
        <f t="shared" si="28"/>
        <v>Feb</v>
      </c>
      <c r="D494" s="8" t="s">
        <v>147</v>
      </c>
      <c r="E494" s="8">
        <f>VLOOKUP(F494,Sheet2!$C$1:$F$34,4,0)</f>
        <v>29</v>
      </c>
      <c r="F494" s="8" t="s">
        <v>29</v>
      </c>
      <c r="G494" s="8">
        <f>VLOOKUP(H494,'warehouse location'!$A$1:$D$5,4,0)</f>
        <v>4</v>
      </c>
      <c r="H494" s="8" t="s">
        <v>36</v>
      </c>
      <c r="I494" s="8">
        <f>VLOOKUP(A494,Freight!$A$1:$D$57,4,0)</f>
        <v>1918</v>
      </c>
      <c r="J494" s="8">
        <f>VLOOKUP(A494,Freight!$A$1:$E$57,5,0)</f>
        <v>3</v>
      </c>
      <c r="K494" s="8" t="s">
        <v>52</v>
      </c>
      <c r="L494" s="8">
        <f>VLOOKUP(K494,Sheet1!$A$1:$B$19,2,0)</f>
        <v>10</v>
      </c>
      <c r="M494" s="8">
        <f>VLOOKUP(K494,Sheet1!$A$1:$C$19,3,0)</f>
        <v>2</v>
      </c>
      <c r="N494" s="8">
        <v>2882</v>
      </c>
      <c r="O494" s="8">
        <f t="shared" si="29"/>
        <v>28820</v>
      </c>
      <c r="P494" s="8">
        <f t="shared" si="30"/>
        <v>5764</v>
      </c>
      <c r="Q494" s="8">
        <f t="shared" si="31"/>
        <v>3846</v>
      </c>
    </row>
    <row r="495" spans="1:17" x14ac:dyDescent="0.3">
      <c r="A495" s="8" t="str">
        <f>F495&amp;H495</f>
        <v>Model TownKapashera</v>
      </c>
      <c r="B495" s="7">
        <v>44835</v>
      </c>
      <c r="C495" s="7" t="str">
        <f t="shared" si="28"/>
        <v>Oct</v>
      </c>
      <c r="D495" s="8" t="s">
        <v>100</v>
      </c>
      <c r="E495" s="8">
        <f>VLOOKUP(F495,Sheet2!$C$1:$F$34,4,0)</f>
        <v>11</v>
      </c>
      <c r="F495" s="8" t="s">
        <v>17</v>
      </c>
      <c r="G495" s="8">
        <f>VLOOKUP(H495,'warehouse location'!$A$1:$D$5,4,0)</f>
        <v>3</v>
      </c>
      <c r="H495" s="8" t="s">
        <v>29</v>
      </c>
      <c r="I495" s="8">
        <f>VLOOKUP(A495,Freight!$A$1:$D$57,4,0)</f>
        <v>1885</v>
      </c>
      <c r="J495" s="8">
        <f>VLOOKUP(A495,Freight!$A$1:$E$57,5,0)</f>
        <v>1.5</v>
      </c>
      <c r="K495" s="8" t="s">
        <v>60</v>
      </c>
      <c r="L495" s="8">
        <f>VLOOKUP(K495,Sheet1!$A$1:$B$19,2,0)</f>
        <v>50</v>
      </c>
      <c r="M495" s="8">
        <f>VLOOKUP(K495,Sheet1!$A$1:$C$19,3,0)</f>
        <v>10</v>
      </c>
      <c r="N495" s="8">
        <v>2790</v>
      </c>
      <c r="O495" s="8">
        <f t="shared" si="29"/>
        <v>139500</v>
      </c>
      <c r="P495" s="8">
        <f t="shared" si="30"/>
        <v>27900</v>
      </c>
      <c r="Q495" s="8">
        <f t="shared" si="31"/>
        <v>26015</v>
      </c>
    </row>
    <row r="496" spans="1:17" x14ac:dyDescent="0.3">
      <c r="A496" s="8" t="str">
        <f>F496&amp;H496</f>
        <v>Defence ColonyShastri Nagar</v>
      </c>
      <c r="B496" s="7">
        <v>44713</v>
      </c>
      <c r="C496" s="7" t="str">
        <f t="shared" si="28"/>
        <v>Jun</v>
      </c>
      <c r="D496" s="8" t="s">
        <v>138</v>
      </c>
      <c r="E496" s="8">
        <f>VLOOKUP(F496,Sheet2!$C$1:$F$34,4,0)</f>
        <v>25</v>
      </c>
      <c r="F496" s="8" t="s">
        <v>8</v>
      </c>
      <c r="G496" s="8">
        <f>VLOOKUP(H496,'warehouse location'!$A$1:$D$5,4,0)</f>
        <v>4</v>
      </c>
      <c r="H496" s="8" t="s">
        <v>36</v>
      </c>
      <c r="I496" s="8">
        <f>VLOOKUP(A496,Freight!$A$1:$D$57,4,0)</f>
        <v>1669</v>
      </c>
      <c r="J496" s="8">
        <f>VLOOKUP(A496,Freight!$A$1:$E$57,5,0)</f>
        <v>4.5</v>
      </c>
      <c r="K496" s="8" t="s">
        <v>55</v>
      </c>
      <c r="L496" s="8">
        <f>VLOOKUP(K496,Sheet1!$A$1:$B$19,2,0)</f>
        <v>40</v>
      </c>
      <c r="M496" s="8">
        <f>VLOOKUP(K496,Sheet1!$A$1:$C$19,3,0)</f>
        <v>5</v>
      </c>
      <c r="N496" s="8">
        <v>2711</v>
      </c>
      <c r="O496" s="8">
        <f t="shared" si="29"/>
        <v>108440</v>
      </c>
      <c r="P496" s="8">
        <f t="shared" si="30"/>
        <v>13555</v>
      </c>
      <c r="Q496" s="8">
        <f t="shared" si="31"/>
        <v>11886</v>
      </c>
    </row>
    <row r="497" spans="1:17" x14ac:dyDescent="0.3">
      <c r="A497" s="8" t="str">
        <f>F497&amp;H497</f>
        <v>Defence ColonyShastri Nagar</v>
      </c>
      <c r="B497" s="7">
        <v>44621</v>
      </c>
      <c r="C497" s="7" t="str">
        <f t="shared" si="28"/>
        <v>Mar</v>
      </c>
      <c r="D497" s="8" t="s">
        <v>138</v>
      </c>
      <c r="E497" s="8">
        <f>VLOOKUP(F497,Sheet2!$C$1:$F$34,4,0)</f>
        <v>25</v>
      </c>
      <c r="F497" s="8" t="s">
        <v>8</v>
      </c>
      <c r="G497" s="8">
        <f>VLOOKUP(H497,'warehouse location'!$A$1:$D$5,4,0)</f>
        <v>4</v>
      </c>
      <c r="H497" s="8" t="s">
        <v>36</v>
      </c>
      <c r="I497" s="8">
        <f>VLOOKUP(A497,Freight!$A$1:$D$57,4,0)</f>
        <v>1669</v>
      </c>
      <c r="J497" s="8">
        <f>VLOOKUP(A497,Freight!$A$1:$E$57,5,0)</f>
        <v>4.5</v>
      </c>
      <c r="K497" s="8" t="s">
        <v>55</v>
      </c>
      <c r="L497" s="8">
        <f>VLOOKUP(K497,Sheet1!$A$1:$B$19,2,0)</f>
        <v>40</v>
      </c>
      <c r="M497" s="8">
        <f>VLOOKUP(K497,Sheet1!$A$1:$C$19,3,0)</f>
        <v>5</v>
      </c>
      <c r="N497" s="8">
        <v>2997</v>
      </c>
      <c r="O497" s="8">
        <f t="shared" si="29"/>
        <v>119880</v>
      </c>
      <c r="P497" s="8">
        <f t="shared" si="30"/>
        <v>14985</v>
      </c>
      <c r="Q497" s="8">
        <f t="shared" si="31"/>
        <v>13316</v>
      </c>
    </row>
    <row r="498" spans="1:17" x14ac:dyDescent="0.3">
      <c r="A498" s="8" t="str">
        <f>F498&amp;H498</f>
        <v>Saraswati ViharNand Nagri</v>
      </c>
      <c r="B498" s="7">
        <v>44805</v>
      </c>
      <c r="C498" s="7" t="str">
        <f t="shared" si="28"/>
        <v>Sep</v>
      </c>
      <c r="D498" s="8" t="s">
        <v>116</v>
      </c>
      <c r="E498" s="8">
        <f>VLOOKUP(F498,Sheet2!$C$1:$F$34,4,0)</f>
        <v>18</v>
      </c>
      <c r="F498" s="8" t="s">
        <v>22</v>
      </c>
      <c r="G498" s="8">
        <f>VLOOKUP(H498,'warehouse location'!$A$1:$D$5,4,0)</f>
        <v>1</v>
      </c>
      <c r="H498" s="8" t="s">
        <v>41</v>
      </c>
      <c r="I498" s="8">
        <f>VLOOKUP(A498,Freight!$A$1:$D$57,4,0)</f>
        <v>1718</v>
      </c>
      <c r="J498" s="8">
        <f>VLOOKUP(A498,Freight!$A$1:$E$57,5,0)</f>
        <v>3</v>
      </c>
      <c r="K498" s="8" t="s">
        <v>66</v>
      </c>
      <c r="L498" s="8">
        <f>VLOOKUP(K498,Sheet1!$A$1:$B$19,2,0)</f>
        <v>80</v>
      </c>
      <c r="M498" s="8">
        <f>VLOOKUP(K498,Sheet1!$A$1:$C$19,3,0)</f>
        <v>10</v>
      </c>
      <c r="N498" s="8">
        <v>2612</v>
      </c>
      <c r="O498" s="8">
        <f t="shared" si="29"/>
        <v>208960</v>
      </c>
      <c r="P498" s="8">
        <f t="shared" si="30"/>
        <v>26120</v>
      </c>
      <c r="Q498" s="8">
        <f t="shared" si="31"/>
        <v>24402</v>
      </c>
    </row>
    <row r="499" spans="1:17" x14ac:dyDescent="0.3">
      <c r="A499" s="8" t="str">
        <f>F499&amp;H499</f>
        <v>MehrauliNand Nagri</v>
      </c>
      <c r="B499" s="7">
        <v>44593</v>
      </c>
      <c r="C499" s="7" t="str">
        <f t="shared" si="28"/>
        <v>Feb</v>
      </c>
      <c r="D499" s="8" t="s">
        <v>134</v>
      </c>
      <c r="E499" s="8">
        <f>VLOOKUP(F499,Sheet2!$C$1:$F$34,4,0)</f>
        <v>23</v>
      </c>
      <c r="F499" s="8" t="s">
        <v>25</v>
      </c>
      <c r="G499" s="8">
        <f>VLOOKUP(H499,'warehouse location'!$A$1:$D$5,4,0)</f>
        <v>1</v>
      </c>
      <c r="H499" s="8" t="s">
        <v>41</v>
      </c>
      <c r="I499" s="8">
        <f>VLOOKUP(A499,Freight!$A$1:$D$57,4,0)</f>
        <v>1982</v>
      </c>
      <c r="J499" s="8">
        <f>VLOOKUP(A499,Freight!$A$1:$E$57,5,0)</f>
        <v>4.5</v>
      </c>
      <c r="K499" s="8" t="s">
        <v>60</v>
      </c>
      <c r="L499" s="8">
        <f>VLOOKUP(K499,Sheet1!$A$1:$B$19,2,0)</f>
        <v>50</v>
      </c>
      <c r="M499" s="8">
        <f>VLOOKUP(K499,Sheet1!$A$1:$C$19,3,0)</f>
        <v>10</v>
      </c>
      <c r="N499" s="8">
        <v>2511</v>
      </c>
      <c r="O499" s="8">
        <f t="shared" si="29"/>
        <v>125550</v>
      </c>
      <c r="P499" s="8">
        <f t="shared" si="30"/>
        <v>25110</v>
      </c>
      <c r="Q499" s="8">
        <f t="shared" si="31"/>
        <v>23128</v>
      </c>
    </row>
    <row r="500" spans="1:17" x14ac:dyDescent="0.3">
      <c r="A500" s="8" t="str">
        <f>F500&amp;H500</f>
        <v>Gandhi NagarDaryaganj</v>
      </c>
      <c r="B500" s="7">
        <v>44743</v>
      </c>
      <c r="C500" s="7" t="str">
        <f t="shared" si="28"/>
        <v>Jul</v>
      </c>
      <c r="D500" s="8" t="s">
        <v>86</v>
      </c>
      <c r="E500" s="8">
        <f>VLOOKUP(F500,Sheet2!$C$1:$F$34,4,0)</f>
        <v>4</v>
      </c>
      <c r="F500" s="8" t="s">
        <v>1</v>
      </c>
      <c r="G500" s="8">
        <f>VLOOKUP(H500,'warehouse location'!$A$1:$D$5,4,0)</f>
        <v>2</v>
      </c>
      <c r="H500" s="8" t="s">
        <v>34</v>
      </c>
      <c r="I500" s="8">
        <f>VLOOKUP(A500,Freight!$A$1:$D$57,4,0)</f>
        <v>1958</v>
      </c>
      <c r="J500" s="8">
        <f>VLOOKUP(A500,Freight!$A$1:$E$57,5,0)</f>
        <v>1.5</v>
      </c>
      <c r="K500" s="8" t="s">
        <v>65</v>
      </c>
      <c r="L500" s="8">
        <f>VLOOKUP(K500,Sheet1!$A$1:$B$19,2,0)</f>
        <v>100</v>
      </c>
      <c r="M500" s="8">
        <f>VLOOKUP(K500,Sheet1!$A$1:$C$19,3,0)</f>
        <v>20</v>
      </c>
      <c r="N500" s="8">
        <v>2711</v>
      </c>
      <c r="O500" s="8">
        <f t="shared" si="29"/>
        <v>271100</v>
      </c>
      <c r="P500" s="8">
        <f t="shared" si="30"/>
        <v>54220</v>
      </c>
      <c r="Q500" s="8">
        <f t="shared" si="31"/>
        <v>52262</v>
      </c>
    </row>
    <row r="501" spans="1:17" x14ac:dyDescent="0.3">
      <c r="A501" s="8" t="str">
        <f>F501&amp;H501</f>
        <v>SaketShastri Nagar</v>
      </c>
      <c r="B501" s="7">
        <v>44805</v>
      </c>
      <c r="C501" s="7" t="str">
        <f t="shared" si="28"/>
        <v>Sep</v>
      </c>
      <c r="D501" s="8" t="s">
        <v>136</v>
      </c>
      <c r="E501" s="8">
        <f>VLOOKUP(F501,Sheet2!$C$1:$F$34,4,0)</f>
        <v>24</v>
      </c>
      <c r="F501" s="8" t="s">
        <v>26</v>
      </c>
      <c r="G501" s="8">
        <f>VLOOKUP(H501,'warehouse location'!$A$1:$D$5,4,0)</f>
        <v>4</v>
      </c>
      <c r="H501" s="8" t="s">
        <v>36</v>
      </c>
      <c r="I501" s="8">
        <f>VLOOKUP(A501,Freight!$A$1:$D$57,4,0)</f>
        <v>1835</v>
      </c>
      <c r="J501" s="8">
        <f>VLOOKUP(A501,Freight!$A$1:$E$57,5,0)</f>
        <v>4.5</v>
      </c>
      <c r="K501" s="8" t="s">
        <v>55</v>
      </c>
      <c r="L501" s="8">
        <f>VLOOKUP(K501,Sheet1!$A$1:$B$19,2,0)</f>
        <v>40</v>
      </c>
      <c r="M501" s="8">
        <f>VLOOKUP(K501,Sheet1!$A$1:$C$19,3,0)</f>
        <v>5</v>
      </c>
      <c r="N501" s="8">
        <v>2846</v>
      </c>
      <c r="O501" s="8">
        <f t="shared" si="29"/>
        <v>113840</v>
      </c>
      <c r="P501" s="8">
        <f t="shared" si="30"/>
        <v>14230</v>
      </c>
      <c r="Q501" s="8">
        <f t="shared" si="31"/>
        <v>12395</v>
      </c>
    </row>
    <row r="502" spans="1:17" x14ac:dyDescent="0.3">
      <c r="A502" s="8" t="str">
        <f>F502&amp;H502</f>
        <v>Model TownShastri Nagar</v>
      </c>
      <c r="B502" s="7">
        <v>44652</v>
      </c>
      <c r="C502" s="7" t="str">
        <f t="shared" si="28"/>
        <v>Apr</v>
      </c>
      <c r="D502" s="8" t="s">
        <v>99</v>
      </c>
      <c r="E502" s="8">
        <f>VLOOKUP(F502,Sheet2!$C$1:$F$34,4,0)</f>
        <v>11</v>
      </c>
      <c r="F502" s="8" t="s">
        <v>17</v>
      </c>
      <c r="G502" s="8">
        <f>VLOOKUP(H502,'warehouse location'!$A$1:$D$5,4,0)</f>
        <v>4</v>
      </c>
      <c r="H502" s="8" t="s">
        <v>36</v>
      </c>
      <c r="I502" s="8">
        <f>VLOOKUP(A502,Freight!$A$1:$D$57,4,0)</f>
        <v>1608</v>
      </c>
      <c r="J502" s="8">
        <f>VLOOKUP(A502,Freight!$A$1:$E$57,5,0)</f>
        <v>4.5</v>
      </c>
      <c r="K502" s="8" t="s">
        <v>59</v>
      </c>
      <c r="L502" s="8">
        <f>VLOOKUP(K502,Sheet1!$A$1:$B$19,2,0)</f>
        <v>10</v>
      </c>
      <c r="M502" s="8">
        <f>VLOOKUP(K502,Sheet1!$A$1:$C$19,3,0)</f>
        <v>2</v>
      </c>
      <c r="N502" s="8">
        <v>2505</v>
      </c>
      <c r="O502" s="8">
        <f t="shared" si="29"/>
        <v>25050</v>
      </c>
      <c r="P502" s="8">
        <f t="shared" si="30"/>
        <v>5010</v>
      </c>
      <c r="Q502" s="8">
        <f t="shared" si="31"/>
        <v>3402</v>
      </c>
    </row>
    <row r="503" spans="1:17" x14ac:dyDescent="0.3">
      <c r="A503" s="8" t="str">
        <f>F503&amp;H503</f>
        <v>ShahdaraShastri Nagar</v>
      </c>
      <c r="B503" s="7">
        <v>44562</v>
      </c>
      <c r="C503" s="7" t="str">
        <f t="shared" si="28"/>
        <v>Jan</v>
      </c>
      <c r="D503" s="8" t="s">
        <v>124</v>
      </c>
      <c r="E503" s="8">
        <f>VLOOKUP(F503,Sheet2!$C$1:$F$34,4,0)</f>
        <v>20</v>
      </c>
      <c r="F503" s="8" t="s">
        <v>23</v>
      </c>
      <c r="G503" s="8">
        <f>VLOOKUP(H503,'warehouse location'!$A$1:$D$5,4,0)</f>
        <v>4</v>
      </c>
      <c r="H503" s="8" t="s">
        <v>36</v>
      </c>
      <c r="I503" s="8">
        <f>VLOOKUP(A503,Freight!$A$1:$D$57,4,0)</f>
        <v>1810</v>
      </c>
      <c r="J503" s="8">
        <f>VLOOKUP(A503,Freight!$A$1:$E$57,5,0)</f>
        <v>4.5</v>
      </c>
      <c r="K503" s="8" t="s">
        <v>61</v>
      </c>
      <c r="L503" s="8">
        <f>VLOOKUP(K503,Sheet1!$A$1:$B$19,2,0)</f>
        <v>10</v>
      </c>
      <c r="M503" s="8">
        <f>VLOOKUP(K503,Sheet1!$A$1:$C$19,3,0)</f>
        <v>2</v>
      </c>
      <c r="N503" s="8">
        <v>2694</v>
      </c>
      <c r="O503" s="8">
        <f t="shared" si="29"/>
        <v>26940</v>
      </c>
      <c r="P503" s="8">
        <f t="shared" si="30"/>
        <v>5388</v>
      </c>
      <c r="Q503" s="8">
        <f t="shared" si="31"/>
        <v>3578</v>
      </c>
    </row>
    <row r="504" spans="1:17" x14ac:dyDescent="0.3">
      <c r="A504" s="8" t="str">
        <f>F504&amp;H504</f>
        <v>ShahdaraDaryaganj</v>
      </c>
      <c r="B504" s="7">
        <v>44713</v>
      </c>
      <c r="C504" s="7" t="str">
        <f t="shared" si="28"/>
        <v>Jun</v>
      </c>
      <c r="D504" s="8" t="s">
        <v>122</v>
      </c>
      <c r="E504" s="8">
        <f>VLOOKUP(F504,Sheet2!$C$1:$F$34,4,0)</f>
        <v>20</v>
      </c>
      <c r="F504" s="8" t="s">
        <v>23</v>
      </c>
      <c r="G504" s="8">
        <f>VLOOKUP(H504,'warehouse location'!$A$1:$D$5,4,0)</f>
        <v>2</v>
      </c>
      <c r="H504" s="8" t="s">
        <v>34</v>
      </c>
      <c r="I504" s="8">
        <f>VLOOKUP(A504,Freight!$A$1:$D$57,4,0)</f>
        <v>1924</v>
      </c>
      <c r="J504" s="8">
        <f>VLOOKUP(A504,Freight!$A$1:$E$57,5,0)</f>
        <v>3</v>
      </c>
      <c r="K504" s="8" t="s">
        <v>56</v>
      </c>
      <c r="L504" s="8">
        <f>VLOOKUP(K504,Sheet1!$A$1:$B$19,2,0)</f>
        <v>20</v>
      </c>
      <c r="M504" s="8">
        <f>VLOOKUP(K504,Sheet1!$A$1:$C$19,3,0)</f>
        <v>2</v>
      </c>
      <c r="N504" s="8">
        <v>2853</v>
      </c>
      <c r="O504" s="8">
        <f t="shared" si="29"/>
        <v>57060</v>
      </c>
      <c r="P504" s="8">
        <f t="shared" si="30"/>
        <v>5706</v>
      </c>
      <c r="Q504" s="8">
        <f t="shared" si="31"/>
        <v>3782</v>
      </c>
    </row>
    <row r="505" spans="1:17" x14ac:dyDescent="0.3">
      <c r="A505" s="8" t="str">
        <f>F505&amp;H505</f>
        <v>Saraswati ViharKapashera</v>
      </c>
      <c r="B505" s="7">
        <v>44652</v>
      </c>
      <c r="C505" s="7" t="str">
        <f t="shared" si="28"/>
        <v>Apr</v>
      </c>
      <c r="D505" s="8" t="s">
        <v>118</v>
      </c>
      <c r="E505" s="8">
        <f>VLOOKUP(F505,Sheet2!$C$1:$F$34,4,0)</f>
        <v>18</v>
      </c>
      <c r="F505" s="8" t="s">
        <v>22</v>
      </c>
      <c r="G505" s="8">
        <f>VLOOKUP(H505,'warehouse location'!$A$1:$D$5,4,0)</f>
        <v>3</v>
      </c>
      <c r="H505" s="8" t="s">
        <v>29</v>
      </c>
      <c r="I505" s="8">
        <f>VLOOKUP(A505,Freight!$A$1:$D$57,4,0)</f>
        <v>1977</v>
      </c>
      <c r="J505" s="8">
        <f>VLOOKUP(A505,Freight!$A$1:$E$57,5,0)</f>
        <v>1.5</v>
      </c>
      <c r="K505" s="8" t="s">
        <v>68</v>
      </c>
      <c r="L505" s="8">
        <f>VLOOKUP(K505,Sheet1!$A$1:$B$19,2,0)</f>
        <v>10</v>
      </c>
      <c r="M505" s="8">
        <f>VLOOKUP(K505,Sheet1!$A$1:$C$19,3,0)</f>
        <v>2</v>
      </c>
      <c r="N505" s="8">
        <v>2984</v>
      </c>
      <c r="O505" s="8">
        <f t="shared" si="29"/>
        <v>29840</v>
      </c>
      <c r="P505" s="8">
        <f t="shared" si="30"/>
        <v>5968</v>
      </c>
      <c r="Q505" s="8">
        <f t="shared" si="31"/>
        <v>3991</v>
      </c>
    </row>
    <row r="506" spans="1:17" x14ac:dyDescent="0.3">
      <c r="A506" s="8" t="str">
        <f>F506&amp;H506</f>
        <v>Gandhi NagarDaryaganj</v>
      </c>
      <c r="B506" s="7">
        <v>44866</v>
      </c>
      <c r="C506" s="7" t="str">
        <f t="shared" si="28"/>
        <v>Nov</v>
      </c>
      <c r="D506" s="8" t="s">
        <v>85</v>
      </c>
      <c r="E506" s="8">
        <f>VLOOKUP(F506,Sheet2!$C$1:$F$34,4,0)</f>
        <v>4</v>
      </c>
      <c r="F506" s="8" t="s">
        <v>1</v>
      </c>
      <c r="G506" s="8">
        <f>VLOOKUP(H506,'warehouse location'!$A$1:$D$5,4,0)</f>
        <v>2</v>
      </c>
      <c r="H506" s="8" t="s">
        <v>34</v>
      </c>
      <c r="I506" s="8">
        <f>VLOOKUP(A506,Freight!$A$1:$D$57,4,0)</f>
        <v>1958</v>
      </c>
      <c r="J506" s="8">
        <f>VLOOKUP(A506,Freight!$A$1:$E$57,5,0)</f>
        <v>1.5</v>
      </c>
      <c r="K506" s="8" t="s">
        <v>60</v>
      </c>
      <c r="L506" s="8">
        <f>VLOOKUP(K506,Sheet1!$A$1:$B$19,2,0)</f>
        <v>50</v>
      </c>
      <c r="M506" s="8">
        <f>VLOOKUP(K506,Sheet1!$A$1:$C$19,3,0)</f>
        <v>10</v>
      </c>
      <c r="N506" s="8">
        <v>2556</v>
      </c>
      <c r="O506" s="8">
        <f t="shared" si="29"/>
        <v>127800</v>
      </c>
      <c r="P506" s="8">
        <f t="shared" si="30"/>
        <v>25560</v>
      </c>
      <c r="Q506" s="8">
        <f t="shared" si="31"/>
        <v>23602</v>
      </c>
    </row>
    <row r="507" spans="1:17" x14ac:dyDescent="0.3">
      <c r="A507" s="8" t="str">
        <f>F507&amp;H507</f>
        <v>KotwaliDaryaganj</v>
      </c>
      <c r="B507" s="7">
        <v>44774</v>
      </c>
      <c r="C507" s="7" t="str">
        <f t="shared" si="28"/>
        <v>Aug</v>
      </c>
      <c r="D507" s="8" t="s">
        <v>83</v>
      </c>
      <c r="E507" s="8">
        <f>VLOOKUP(F507,Sheet2!$C$1:$F$34,4,0)</f>
        <v>3</v>
      </c>
      <c r="F507" s="8" t="s">
        <v>12</v>
      </c>
      <c r="G507" s="8">
        <f>VLOOKUP(H507,'warehouse location'!$A$1:$D$5,4,0)</f>
        <v>2</v>
      </c>
      <c r="H507" s="8" t="s">
        <v>34</v>
      </c>
      <c r="I507" s="8">
        <f>VLOOKUP(A507,Freight!$A$1:$D$57,4,0)</f>
        <v>1770</v>
      </c>
      <c r="J507" s="8">
        <f>VLOOKUP(A507,Freight!$A$1:$E$57,5,0)</f>
        <v>1.5</v>
      </c>
      <c r="K507" s="8" t="s">
        <v>61</v>
      </c>
      <c r="L507" s="8">
        <f>VLOOKUP(K507,Sheet1!$A$1:$B$19,2,0)</f>
        <v>10</v>
      </c>
      <c r="M507" s="8">
        <f>VLOOKUP(K507,Sheet1!$A$1:$C$19,3,0)</f>
        <v>2</v>
      </c>
      <c r="N507" s="8">
        <v>2803</v>
      </c>
      <c r="O507" s="8">
        <f t="shared" si="29"/>
        <v>28030</v>
      </c>
      <c r="P507" s="8">
        <f t="shared" si="30"/>
        <v>5606</v>
      </c>
      <c r="Q507" s="8">
        <f t="shared" si="31"/>
        <v>3836</v>
      </c>
    </row>
    <row r="508" spans="1:17" x14ac:dyDescent="0.3">
      <c r="A508" s="8" t="str">
        <f>F508&amp;H508</f>
        <v>ShahdaraShastri Nagar</v>
      </c>
      <c r="B508" s="7">
        <v>44652</v>
      </c>
      <c r="C508" s="7" t="str">
        <f t="shared" si="28"/>
        <v>Apr</v>
      </c>
      <c r="D508" s="8" t="s">
        <v>124</v>
      </c>
      <c r="E508" s="8">
        <f>VLOOKUP(F508,Sheet2!$C$1:$F$34,4,0)</f>
        <v>20</v>
      </c>
      <c r="F508" s="8" t="s">
        <v>23</v>
      </c>
      <c r="G508" s="8">
        <f>VLOOKUP(H508,'warehouse location'!$A$1:$D$5,4,0)</f>
        <v>4</v>
      </c>
      <c r="H508" s="8" t="s">
        <v>36</v>
      </c>
      <c r="I508" s="8">
        <f>VLOOKUP(A508,Freight!$A$1:$D$57,4,0)</f>
        <v>1810</v>
      </c>
      <c r="J508" s="8">
        <f>VLOOKUP(A508,Freight!$A$1:$E$57,5,0)</f>
        <v>4.5</v>
      </c>
      <c r="K508" s="8" t="s">
        <v>60</v>
      </c>
      <c r="L508" s="8">
        <f>VLOOKUP(K508,Sheet1!$A$1:$B$19,2,0)</f>
        <v>50</v>
      </c>
      <c r="M508" s="8">
        <f>VLOOKUP(K508,Sheet1!$A$1:$C$19,3,0)</f>
        <v>10</v>
      </c>
      <c r="N508" s="8">
        <v>2883</v>
      </c>
      <c r="O508" s="8">
        <f t="shared" si="29"/>
        <v>144150</v>
      </c>
      <c r="P508" s="8">
        <f t="shared" si="30"/>
        <v>28830</v>
      </c>
      <c r="Q508" s="8">
        <f t="shared" si="31"/>
        <v>27020</v>
      </c>
    </row>
    <row r="509" spans="1:17" x14ac:dyDescent="0.3">
      <c r="A509" s="8" t="str">
        <f>F509&amp;H509</f>
        <v>NajafgarhDaryaganj</v>
      </c>
      <c r="B509" s="7">
        <v>44621</v>
      </c>
      <c r="C509" s="7" t="str">
        <f t="shared" si="28"/>
        <v>Mar</v>
      </c>
      <c r="D509" s="8" t="s">
        <v>150</v>
      </c>
      <c r="E509" s="8">
        <f>VLOOKUP(F509,Sheet2!$C$1:$F$34,4,0)</f>
        <v>30</v>
      </c>
      <c r="F509" s="8" t="s">
        <v>30</v>
      </c>
      <c r="G509" s="8">
        <f>VLOOKUP(H509,'warehouse location'!$A$1:$D$5,4,0)</f>
        <v>2</v>
      </c>
      <c r="H509" s="8" t="s">
        <v>34</v>
      </c>
      <c r="I509" s="8">
        <f>VLOOKUP(A509,Freight!$A$1:$D$57,4,0)</f>
        <v>1899</v>
      </c>
      <c r="J509" s="8">
        <f>VLOOKUP(A509,Freight!$A$1:$E$57,5,0)</f>
        <v>3</v>
      </c>
      <c r="K509" s="8" t="s">
        <v>68</v>
      </c>
      <c r="L509" s="8">
        <f>VLOOKUP(K509,Sheet1!$A$1:$B$19,2,0)</f>
        <v>10</v>
      </c>
      <c r="M509" s="8">
        <f>VLOOKUP(K509,Sheet1!$A$1:$C$19,3,0)</f>
        <v>2</v>
      </c>
      <c r="N509" s="8">
        <v>2860</v>
      </c>
      <c r="O509" s="8">
        <f t="shared" si="29"/>
        <v>28600</v>
      </c>
      <c r="P509" s="8">
        <f t="shared" si="30"/>
        <v>5720</v>
      </c>
      <c r="Q509" s="8">
        <f t="shared" si="31"/>
        <v>3821</v>
      </c>
    </row>
    <row r="510" spans="1:17" x14ac:dyDescent="0.3">
      <c r="A510" s="8" t="str">
        <f>F510&amp;H510</f>
        <v>Hauz KhasNand Nagri</v>
      </c>
      <c r="B510" s="7">
        <v>44774</v>
      </c>
      <c r="C510" s="7" t="str">
        <f t="shared" si="28"/>
        <v>Aug</v>
      </c>
      <c r="D510" s="8" t="s">
        <v>128</v>
      </c>
      <c r="E510" s="8">
        <f>VLOOKUP(F510,Sheet2!$C$1:$F$34,4,0)</f>
        <v>22</v>
      </c>
      <c r="F510" s="8" t="s">
        <v>7</v>
      </c>
      <c r="G510" s="8">
        <f>VLOOKUP(H510,'warehouse location'!$A$1:$D$5,4,0)</f>
        <v>1</v>
      </c>
      <c r="H510" s="8" t="s">
        <v>41</v>
      </c>
      <c r="I510" s="8">
        <f>VLOOKUP(A510,Freight!$A$1:$D$57,4,0)</f>
        <v>1796</v>
      </c>
      <c r="J510" s="8">
        <f>VLOOKUP(A510,Freight!$A$1:$E$57,5,0)</f>
        <v>3</v>
      </c>
      <c r="K510" s="8" t="s">
        <v>51</v>
      </c>
      <c r="L510" s="8">
        <f>VLOOKUP(K510,Sheet1!$A$1:$B$19,2,0)</f>
        <v>10</v>
      </c>
      <c r="M510" s="8">
        <f>VLOOKUP(K510,Sheet1!$A$1:$C$19,3,0)</f>
        <v>2</v>
      </c>
      <c r="N510" s="8">
        <v>2783</v>
      </c>
      <c r="O510" s="8">
        <f t="shared" si="29"/>
        <v>27830</v>
      </c>
      <c r="P510" s="8">
        <f t="shared" si="30"/>
        <v>5566</v>
      </c>
      <c r="Q510" s="8">
        <f t="shared" si="31"/>
        <v>3770</v>
      </c>
    </row>
    <row r="511" spans="1:17" x14ac:dyDescent="0.3">
      <c r="A511" s="8" t="str">
        <f>F511&amp;H511</f>
        <v>Saraswati ViharNand Nagri</v>
      </c>
      <c r="B511" s="7">
        <v>44896</v>
      </c>
      <c r="C511" s="7" t="str">
        <f t="shared" si="28"/>
        <v>Dec</v>
      </c>
      <c r="D511" s="8" t="s">
        <v>119</v>
      </c>
      <c r="E511" s="8">
        <f>VLOOKUP(F511,Sheet2!$C$1:$F$34,4,0)</f>
        <v>18</v>
      </c>
      <c r="F511" s="8" t="s">
        <v>22</v>
      </c>
      <c r="G511" s="8">
        <f>VLOOKUP(H511,'warehouse location'!$A$1:$D$5,4,0)</f>
        <v>1</v>
      </c>
      <c r="H511" s="8" t="s">
        <v>41</v>
      </c>
      <c r="I511" s="8">
        <f>VLOOKUP(A511,Freight!$A$1:$D$57,4,0)</f>
        <v>1718</v>
      </c>
      <c r="J511" s="8">
        <f>VLOOKUP(A511,Freight!$A$1:$E$57,5,0)</f>
        <v>3</v>
      </c>
      <c r="K511" s="8" t="s">
        <v>64</v>
      </c>
      <c r="L511" s="8">
        <f>VLOOKUP(K511,Sheet1!$A$1:$B$19,2,0)</f>
        <v>10</v>
      </c>
      <c r="M511" s="8">
        <f>VLOOKUP(K511,Sheet1!$A$1:$C$19,3,0)</f>
        <v>2</v>
      </c>
      <c r="N511" s="8">
        <v>2982</v>
      </c>
      <c r="O511" s="8">
        <f t="shared" si="29"/>
        <v>29820</v>
      </c>
      <c r="P511" s="8">
        <f t="shared" si="30"/>
        <v>5964</v>
      </c>
      <c r="Q511" s="8">
        <f t="shared" si="31"/>
        <v>4246</v>
      </c>
    </row>
    <row r="512" spans="1:17" x14ac:dyDescent="0.3">
      <c r="A512" s="8" t="str">
        <f>F512&amp;H512</f>
        <v>Yamuna ViharNand Nagri</v>
      </c>
      <c r="B512" s="7">
        <v>44621</v>
      </c>
      <c r="C512" s="7" t="str">
        <f t="shared" si="28"/>
        <v>Mar</v>
      </c>
      <c r="D512" s="8" t="s">
        <v>108</v>
      </c>
      <c r="E512" s="8">
        <f>VLOOKUP(F512,Sheet2!$C$1:$F$34,4,0)</f>
        <v>15</v>
      </c>
      <c r="F512" s="8" t="s">
        <v>20</v>
      </c>
      <c r="G512" s="8">
        <f>VLOOKUP(H512,'warehouse location'!$A$1:$D$5,4,0)</f>
        <v>1</v>
      </c>
      <c r="H512" s="8" t="s">
        <v>41</v>
      </c>
      <c r="I512" s="8">
        <f>VLOOKUP(A512,Freight!$A$1:$D$57,4,0)</f>
        <v>1925</v>
      </c>
      <c r="J512" s="8">
        <f>VLOOKUP(A512,Freight!$A$1:$E$57,5,0)</f>
        <v>3</v>
      </c>
      <c r="K512" s="8" t="s">
        <v>58</v>
      </c>
      <c r="L512" s="8">
        <f>VLOOKUP(K512,Sheet1!$A$1:$B$19,2,0)</f>
        <v>10</v>
      </c>
      <c r="M512" s="8">
        <f>VLOOKUP(K512,Sheet1!$A$1:$C$19,3,0)</f>
        <v>2</v>
      </c>
      <c r="N512" s="8">
        <v>2553</v>
      </c>
      <c r="O512" s="8">
        <f t="shared" si="29"/>
        <v>25530</v>
      </c>
      <c r="P512" s="8">
        <f t="shared" si="30"/>
        <v>5106</v>
      </c>
      <c r="Q512" s="8">
        <f t="shared" si="31"/>
        <v>3181</v>
      </c>
    </row>
    <row r="513" spans="1:17" x14ac:dyDescent="0.3">
      <c r="A513" s="8" t="str">
        <f>F513&amp;H513</f>
        <v>Karol BaghDaryaganj</v>
      </c>
      <c r="B513" s="7">
        <v>44835</v>
      </c>
      <c r="C513" s="7" t="str">
        <f t="shared" si="28"/>
        <v>Oct</v>
      </c>
      <c r="D513" s="8" t="s">
        <v>82</v>
      </c>
      <c r="E513" s="8">
        <f>VLOOKUP(F513,Sheet2!$C$1:$F$34,4,0)</f>
        <v>2</v>
      </c>
      <c r="F513" s="8" t="s">
        <v>11</v>
      </c>
      <c r="G513" s="8">
        <f>VLOOKUP(H513,'warehouse location'!$A$1:$D$5,4,0)</f>
        <v>2</v>
      </c>
      <c r="H513" s="8" t="s">
        <v>34</v>
      </c>
      <c r="I513" s="8">
        <f>VLOOKUP(A513,Freight!$A$1:$D$57,4,0)</f>
        <v>1981</v>
      </c>
      <c r="J513" s="8">
        <f>VLOOKUP(A513,Freight!$A$1:$E$57,5,0)</f>
        <v>1.5</v>
      </c>
      <c r="K513" s="8" t="s">
        <v>65</v>
      </c>
      <c r="L513" s="8">
        <f>VLOOKUP(K513,Sheet1!$A$1:$B$19,2,0)</f>
        <v>100</v>
      </c>
      <c r="M513" s="8">
        <f>VLOOKUP(K513,Sheet1!$A$1:$C$19,3,0)</f>
        <v>20</v>
      </c>
      <c r="N513" s="8">
        <v>2678</v>
      </c>
      <c r="O513" s="8">
        <f t="shared" si="29"/>
        <v>267800</v>
      </c>
      <c r="P513" s="8">
        <f t="shared" si="30"/>
        <v>53560</v>
      </c>
      <c r="Q513" s="8">
        <f t="shared" si="31"/>
        <v>51579</v>
      </c>
    </row>
    <row r="514" spans="1:17" x14ac:dyDescent="0.3">
      <c r="A514" s="8" t="str">
        <f>F514&amp;H514</f>
        <v>ShahdaraShastri Nagar</v>
      </c>
      <c r="B514" s="7">
        <v>44896</v>
      </c>
      <c r="C514" s="7" t="str">
        <f t="shared" si="28"/>
        <v>Dec</v>
      </c>
      <c r="D514" s="8" t="s">
        <v>124</v>
      </c>
      <c r="E514" s="8">
        <f>VLOOKUP(F514,Sheet2!$C$1:$F$34,4,0)</f>
        <v>20</v>
      </c>
      <c r="F514" s="8" t="s">
        <v>23</v>
      </c>
      <c r="G514" s="8">
        <f>VLOOKUP(H514,'warehouse location'!$A$1:$D$5,4,0)</f>
        <v>4</v>
      </c>
      <c r="H514" s="8" t="s">
        <v>36</v>
      </c>
      <c r="I514" s="8">
        <f>VLOOKUP(A514,Freight!$A$1:$D$57,4,0)</f>
        <v>1810</v>
      </c>
      <c r="J514" s="8">
        <f>VLOOKUP(A514,Freight!$A$1:$E$57,5,0)</f>
        <v>4.5</v>
      </c>
      <c r="K514" s="8" t="s">
        <v>51</v>
      </c>
      <c r="L514" s="8">
        <f>VLOOKUP(K514,Sheet1!$A$1:$B$19,2,0)</f>
        <v>10</v>
      </c>
      <c r="M514" s="8">
        <f>VLOOKUP(K514,Sheet1!$A$1:$C$19,3,0)</f>
        <v>2</v>
      </c>
      <c r="N514" s="8">
        <v>2914</v>
      </c>
      <c r="O514" s="8">
        <f t="shared" si="29"/>
        <v>29140</v>
      </c>
      <c r="P514" s="8">
        <f t="shared" si="30"/>
        <v>5828</v>
      </c>
      <c r="Q514" s="8">
        <f t="shared" si="31"/>
        <v>4018</v>
      </c>
    </row>
    <row r="515" spans="1:17" x14ac:dyDescent="0.3">
      <c r="A515" s="8" t="str">
        <f>F515&amp;H515</f>
        <v>Saraswati ViharNand Nagri</v>
      </c>
      <c r="B515" s="7">
        <v>44562</v>
      </c>
      <c r="C515" s="7" t="str">
        <f t="shared" ref="C515:C578" si="32">TEXT(B515,"mmm")</f>
        <v>Jan</v>
      </c>
      <c r="D515" s="8" t="s">
        <v>119</v>
      </c>
      <c r="E515" s="8">
        <f>VLOOKUP(F515,Sheet2!$C$1:$F$34,4,0)</f>
        <v>18</v>
      </c>
      <c r="F515" s="8" t="s">
        <v>22</v>
      </c>
      <c r="G515" s="8">
        <f>VLOOKUP(H515,'warehouse location'!$A$1:$D$5,4,0)</f>
        <v>1</v>
      </c>
      <c r="H515" s="8" t="s">
        <v>41</v>
      </c>
      <c r="I515" s="8">
        <f>VLOOKUP(A515,Freight!$A$1:$D$57,4,0)</f>
        <v>1718</v>
      </c>
      <c r="J515" s="8">
        <f>VLOOKUP(A515,Freight!$A$1:$E$57,5,0)</f>
        <v>3</v>
      </c>
      <c r="K515" s="8" t="s">
        <v>64</v>
      </c>
      <c r="L515" s="8">
        <f>VLOOKUP(K515,Sheet1!$A$1:$B$19,2,0)</f>
        <v>10</v>
      </c>
      <c r="M515" s="8">
        <f>VLOOKUP(K515,Sheet1!$A$1:$C$19,3,0)</f>
        <v>2</v>
      </c>
      <c r="N515" s="8">
        <v>2982</v>
      </c>
      <c r="O515" s="8">
        <f t="shared" ref="O515:O578" si="33">N515*L515</f>
        <v>29820</v>
      </c>
      <c r="P515" s="8">
        <f t="shared" ref="P515:P578" si="34">N515*M515</f>
        <v>5964</v>
      </c>
      <c r="Q515" s="8">
        <f t="shared" ref="Q515:Q578" si="35">P515-I515</f>
        <v>4246</v>
      </c>
    </row>
    <row r="516" spans="1:17" x14ac:dyDescent="0.3">
      <c r="A516" s="8" t="str">
        <f>F516&amp;H516</f>
        <v>NarelaDaryaganj</v>
      </c>
      <c r="B516" s="7">
        <v>44835</v>
      </c>
      <c r="C516" s="7" t="str">
        <f t="shared" si="32"/>
        <v>Oct</v>
      </c>
      <c r="D516" s="8" t="s">
        <v>103</v>
      </c>
      <c r="E516" s="8">
        <f>VLOOKUP(F516,Sheet2!$C$1:$F$34,4,0)</f>
        <v>12</v>
      </c>
      <c r="F516" s="8" t="s">
        <v>18</v>
      </c>
      <c r="G516" s="8">
        <f>VLOOKUP(H516,'warehouse location'!$A$1:$D$5,4,0)</f>
        <v>2</v>
      </c>
      <c r="H516" s="8" t="s">
        <v>34</v>
      </c>
      <c r="I516" s="8">
        <f>VLOOKUP(A516,Freight!$A$1:$D$57,4,0)</f>
        <v>1830</v>
      </c>
      <c r="J516" s="8">
        <f>VLOOKUP(A516,Freight!$A$1:$E$57,5,0)</f>
        <v>3</v>
      </c>
      <c r="K516" s="8" t="s">
        <v>57</v>
      </c>
      <c r="L516" s="8">
        <f>VLOOKUP(K516,Sheet1!$A$1:$B$19,2,0)</f>
        <v>20</v>
      </c>
      <c r="M516" s="8">
        <f>VLOOKUP(K516,Sheet1!$A$1:$C$19,3,0)</f>
        <v>2</v>
      </c>
      <c r="N516" s="8">
        <v>2545</v>
      </c>
      <c r="O516" s="8">
        <f t="shared" si="33"/>
        <v>50900</v>
      </c>
      <c r="P516" s="8">
        <f t="shared" si="34"/>
        <v>5090</v>
      </c>
      <c r="Q516" s="8">
        <f t="shared" si="35"/>
        <v>3260</v>
      </c>
    </row>
    <row r="517" spans="1:17" x14ac:dyDescent="0.3">
      <c r="A517" s="8" t="str">
        <f>F517&amp;H517</f>
        <v>ShahdaraDaryaganj</v>
      </c>
      <c r="B517" s="7">
        <v>44774</v>
      </c>
      <c r="C517" s="7" t="str">
        <f t="shared" si="32"/>
        <v>Aug</v>
      </c>
      <c r="D517" s="8" t="s">
        <v>122</v>
      </c>
      <c r="E517" s="8">
        <f>VLOOKUP(F517,Sheet2!$C$1:$F$34,4,0)</f>
        <v>20</v>
      </c>
      <c r="F517" s="8" t="s">
        <v>23</v>
      </c>
      <c r="G517" s="8">
        <f>VLOOKUP(H517,'warehouse location'!$A$1:$D$5,4,0)</f>
        <v>2</v>
      </c>
      <c r="H517" s="8" t="s">
        <v>34</v>
      </c>
      <c r="I517" s="8">
        <f>VLOOKUP(A517,Freight!$A$1:$D$57,4,0)</f>
        <v>1924</v>
      </c>
      <c r="J517" s="8">
        <f>VLOOKUP(A517,Freight!$A$1:$E$57,5,0)</f>
        <v>3</v>
      </c>
      <c r="K517" s="8" t="s">
        <v>60</v>
      </c>
      <c r="L517" s="8">
        <f>VLOOKUP(K517,Sheet1!$A$1:$B$19,2,0)</f>
        <v>50</v>
      </c>
      <c r="M517" s="8">
        <f>VLOOKUP(K517,Sheet1!$A$1:$C$19,3,0)</f>
        <v>10</v>
      </c>
      <c r="N517" s="8">
        <v>2622</v>
      </c>
      <c r="O517" s="8">
        <f t="shared" si="33"/>
        <v>131100</v>
      </c>
      <c r="P517" s="8">
        <f t="shared" si="34"/>
        <v>26220</v>
      </c>
      <c r="Q517" s="8">
        <f t="shared" si="35"/>
        <v>24296</v>
      </c>
    </row>
    <row r="518" spans="1:17" x14ac:dyDescent="0.3">
      <c r="A518" s="8" t="str">
        <f>F518&amp;H518</f>
        <v>Rajouri GardenDaryaganj</v>
      </c>
      <c r="B518" s="7">
        <v>44593</v>
      </c>
      <c r="C518" s="7" t="str">
        <f t="shared" si="32"/>
        <v>Feb</v>
      </c>
      <c r="D518" s="8" t="s">
        <v>159</v>
      </c>
      <c r="E518" s="8">
        <f>VLOOKUP(F518,Sheet2!$C$1:$F$34,4,0)</f>
        <v>33</v>
      </c>
      <c r="F518" s="8" t="s">
        <v>32</v>
      </c>
      <c r="G518" s="8">
        <f>VLOOKUP(H518,'warehouse location'!$A$1:$D$5,4,0)</f>
        <v>2</v>
      </c>
      <c r="H518" s="8" t="s">
        <v>34</v>
      </c>
      <c r="I518" s="8">
        <f>VLOOKUP(A518,Freight!$A$1:$D$57,4,0)</f>
        <v>1683</v>
      </c>
      <c r="J518" s="8">
        <f>VLOOKUP(A518,Freight!$A$1:$E$57,5,0)</f>
        <v>1.5</v>
      </c>
      <c r="K518" s="8" t="s">
        <v>68</v>
      </c>
      <c r="L518" s="8">
        <f>VLOOKUP(K518,Sheet1!$A$1:$B$19,2,0)</f>
        <v>10</v>
      </c>
      <c r="M518" s="8">
        <f>VLOOKUP(K518,Sheet1!$A$1:$C$19,3,0)</f>
        <v>2</v>
      </c>
      <c r="N518" s="8">
        <v>2837</v>
      </c>
      <c r="O518" s="8">
        <f t="shared" si="33"/>
        <v>28370</v>
      </c>
      <c r="P518" s="8">
        <f t="shared" si="34"/>
        <v>5674</v>
      </c>
      <c r="Q518" s="8">
        <f t="shared" si="35"/>
        <v>3991</v>
      </c>
    </row>
    <row r="519" spans="1:17" x14ac:dyDescent="0.3">
      <c r="A519" s="8" t="str">
        <f>F519&amp;H519</f>
        <v>MehrauliNand Nagri</v>
      </c>
      <c r="B519" s="7">
        <v>44713</v>
      </c>
      <c r="C519" s="7" t="str">
        <f t="shared" si="32"/>
        <v>Jun</v>
      </c>
      <c r="D519" s="8" t="s">
        <v>131</v>
      </c>
      <c r="E519" s="8">
        <f>VLOOKUP(F519,Sheet2!$C$1:$F$34,4,0)</f>
        <v>23</v>
      </c>
      <c r="F519" s="8" t="s">
        <v>25</v>
      </c>
      <c r="G519" s="8">
        <f>VLOOKUP(H519,'warehouse location'!$A$1:$D$5,4,0)</f>
        <v>1</v>
      </c>
      <c r="H519" s="8" t="s">
        <v>41</v>
      </c>
      <c r="I519" s="8">
        <f>VLOOKUP(A519,Freight!$A$1:$D$57,4,0)</f>
        <v>1982</v>
      </c>
      <c r="J519" s="8">
        <f>VLOOKUP(A519,Freight!$A$1:$E$57,5,0)</f>
        <v>4.5</v>
      </c>
      <c r="K519" s="8" t="s">
        <v>55</v>
      </c>
      <c r="L519" s="8">
        <f>VLOOKUP(K519,Sheet1!$A$1:$B$19,2,0)</f>
        <v>40</v>
      </c>
      <c r="M519" s="8">
        <f>VLOOKUP(K519,Sheet1!$A$1:$C$19,3,0)</f>
        <v>5</v>
      </c>
      <c r="N519" s="8">
        <v>2911</v>
      </c>
      <c r="O519" s="8">
        <f t="shared" si="33"/>
        <v>116440</v>
      </c>
      <c r="P519" s="8">
        <f t="shared" si="34"/>
        <v>14555</v>
      </c>
      <c r="Q519" s="8">
        <f t="shared" si="35"/>
        <v>12573</v>
      </c>
    </row>
    <row r="520" spans="1:17" x14ac:dyDescent="0.3">
      <c r="A520" s="8" t="str">
        <f>F520&amp;H520</f>
        <v>Sarita ViharKapashera</v>
      </c>
      <c r="B520" s="7">
        <v>44805</v>
      </c>
      <c r="C520" s="7" t="str">
        <f t="shared" si="32"/>
        <v>Sep</v>
      </c>
      <c r="D520" s="8" t="s">
        <v>144</v>
      </c>
      <c r="E520" s="8">
        <f>VLOOKUP(F520,Sheet2!$C$1:$F$34,4,0)</f>
        <v>27</v>
      </c>
      <c r="F520" s="8" t="s">
        <v>28</v>
      </c>
      <c r="G520" s="8">
        <f>VLOOKUP(H520,'warehouse location'!$A$1:$D$5,4,0)</f>
        <v>3</v>
      </c>
      <c r="H520" s="8" t="s">
        <v>29</v>
      </c>
      <c r="I520" s="8">
        <f>VLOOKUP(A520,Freight!$A$1:$D$57,4,0)</f>
        <v>1979</v>
      </c>
      <c r="J520" s="8">
        <f>VLOOKUP(A520,Freight!$A$1:$E$57,5,0)</f>
        <v>1.5</v>
      </c>
      <c r="K520" s="8" t="s">
        <v>59</v>
      </c>
      <c r="L520" s="8">
        <f>VLOOKUP(K520,Sheet1!$A$1:$B$19,2,0)</f>
        <v>10</v>
      </c>
      <c r="M520" s="8">
        <f>VLOOKUP(K520,Sheet1!$A$1:$C$19,3,0)</f>
        <v>2</v>
      </c>
      <c r="N520" s="8">
        <v>2661</v>
      </c>
      <c r="O520" s="8">
        <f t="shared" si="33"/>
        <v>26610</v>
      </c>
      <c r="P520" s="8">
        <f t="shared" si="34"/>
        <v>5322</v>
      </c>
      <c r="Q520" s="8">
        <f t="shared" si="35"/>
        <v>3343</v>
      </c>
    </row>
    <row r="521" spans="1:17" x14ac:dyDescent="0.3">
      <c r="A521" s="8" t="str">
        <f>F521&amp;H521</f>
        <v>Civil LinesNand Nagri</v>
      </c>
      <c r="B521" s="7">
        <v>44652</v>
      </c>
      <c r="C521" s="7" t="str">
        <f t="shared" si="32"/>
        <v>Apr</v>
      </c>
      <c r="D521" s="8" t="s">
        <v>80</v>
      </c>
      <c r="E521" s="8">
        <f>VLOOKUP(F521,Sheet2!$C$1:$F$34,4,0)</f>
        <v>1</v>
      </c>
      <c r="F521" s="8" t="s">
        <v>0</v>
      </c>
      <c r="G521" s="8">
        <f>VLOOKUP(H521,'warehouse location'!$A$1:$D$5,4,0)</f>
        <v>1</v>
      </c>
      <c r="H521" s="8" t="s">
        <v>41</v>
      </c>
      <c r="I521" s="8">
        <f>VLOOKUP(A521,Freight!$A$1:$D$57,4,0)</f>
        <v>1927</v>
      </c>
      <c r="J521" s="8">
        <f>VLOOKUP(A521,Freight!$A$1:$E$57,5,0)</f>
        <v>1.5</v>
      </c>
      <c r="K521" s="8" t="s">
        <v>60</v>
      </c>
      <c r="L521" s="8">
        <f>VLOOKUP(K521,Sheet1!$A$1:$B$19,2,0)</f>
        <v>50</v>
      </c>
      <c r="M521" s="8">
        <f>VLOOKUP(K521,Sheet1!$A$1:$C$19,3,0)</f>
        <v>10</v>
      </c>
      <c r="N521" s="8">
        <v>2667</v>
      </c>
      <c r="O521" s="8">
        <f t="shared" si="33"/>
        <v>133350</v>
      </c>
      <c r="P521" s="8">
        <f t="shared" si="34"/>
        <v>26670</v>
      </c>
      <c r="Q521" s="8">
        <f t="shared" si="35"/>
        <v>24743</v>
      </c>
    </row>
    <row r="522" spans="1:17" x14ac:dyDescent="0.3">
      <c r="A522" s="8" t="str">
        <f>F522&amp;H522</f>
        <v>Sarita ViharKapashera</v>
      </c>
      <c r="B522" s="7">
        <v>44896</v>
      </c>
      <c r="C522" s="7" t="str">
        <f t="shared" si="32"/>
        <v>Dec</v>
      </c>
      <c r="D522" s="8" t="s">
        <v>144</v>
      </c>
      <c r="E522" s="8">
        <f>VLOOKUP(F522,Sheet2!$C$1:$F$34,4,0)</f>
        <v>27</v>
      </c>
      <c r="F522" s="8" t="s">
        <v>28</v>
      </c>
      <c r="G522" s="8">
        <f>VLOOKUP(H522,'warehouse location'!$A$1:$D$5,4,0)</f>
        <v>3</v>
      </c>
      <c r="H522" s="8" t="s">
        <v>29</v>
      </c>
      <c r="I522" s="8">
        <f>VLOOKUP(A522,Freight!$A$1:$D$57,4,0)</f>
        <v>1979</v>
      </c>
      <c r="J522" s="8">
        <f>VLOOKUP(A522,Freight!$A$1:$E$57,5,0)</f>
        <v>1.5</v>
      </c>
      <c r="K522" s="8" t="s">
        <v>58</v>
      </c>
      <c r="L522" s="8">
        <f>VLOOKUP(K522,Sheet1!$A$1:$B$19,2,0)</f>
        <v>10</v>
      </c>
      <c r="M522" s="8">
        <f>VLOOKUP(K522,Sheet1!$A$1:$C$19,3,0)</f>
        <v>2</v>
      </c>
      <c r="N522" s="8">
        <v>2666</v>
      </c>
      <c r="O522" s="8">
        <f t="shared" si="33"/>
        <v>26660</v>
      </c>
      <c r="P522" s="8">
        <f t="shared" si="34"/>
        <v>5332</v>
      </c>
      <c r="Q522" s="8">
        <f t="shared" si="35"/>
        <v>3353</v>
      </c>
    </row>
    <row r="523" spans="1:17" x14ac:dyDescent="0.3">
      <c r="A523" s="8" t="str">
        <f>F523&amp;H523</f>
        <v>Yamuna ViharNand Nagri</v>
      </c>
      <c r="B523" s="7">
        <v>44774</v>
      </c>
      <c r="C523" s="7" t="str">
        <f t="shared" si="32"/>
        <v>Aug</v>
      </c>
      <c r="D523" s="8" t="s">
        <v>108</v>
      </c>
      <c r="E523" s="8">
        <f>VLOOKUP(F523,Sheet2!$C$1:$F$34,4,0)</f>
        <v>15</v>
      </c>
      <c r="F523" s="8" t="s">
        <v>20</v>
      </c>
      <c r="G523" s="8">
        <f>VLOOKUP(H523,'warehouse location'!$A$1:$D$5,4,0)</f>
        <v>1</v>
      </c>
      <c r="H523" s="8" t="s">
        <v>41</v>
      </c>
      <c r="I523" s="8">
        <f>VLOOKUP(A523,Freight!$A$1:$D$57,4,0)</f>
        <v>1925</v>
      </c>
      <c r="J523" s="8">
        <f>VLOOKUP(A523,Freight!$A$1:$E$57,5,0)</f>
        <v>3</v>
      </c>
      <c r="K523" s="8" t="s">
        <v>67</v>
      </c>
      <c r="L523" s="8">
        <f>VLOOKUP(K523,Sheet1!$A$1:$B$19,2,0)</f>
        <v>10</v>
      </c>
      <c r="M523" s="8">
        <f>VLOOKUP(K523,Sheet1!$A$1:$C$19,3,0)</f>
        <v>2</v>
      </c>
      <c r="N523" s="8">
        <v>2947</v>
      </c>
      <c r="O523" s="8">
        <f t="shared" si="33"/>
        <v>29470</v>
      </c>
      <c r="P523" s="8">
        <f t="shared" si="34"/>
        <v>5894</v>
      </c>
      <c r="Q523" s="8">
        <f t="shared" si="35"/>
        <v>3969</v>
      </c>
    </row>
    <row r="524" spans="1:17" x14ac:dyDescent="0.3">
      <c r="A524" s="8" t="str">
        <f>F524&amp;H524</f>
        <v>Patel NagarNand Nagri</v>
      </c>
      <c r="B524" s="7">
        <v>44896</v>
      </c>
      <c r="C524" s="7" t="str">
        <f t="shared" si="32"/>
        <v>Dec</v>
      </c>
      <c r="D524" s="8" t="s">
        <v>152</v>
      </c>
      <c r="E524" s="8">
        <f>VLOOKUP(F524,Sheet2!$C$1:$F$34,4,0)</f>
        <v>31</v>
      </c>
      <c r="F524" s="8" t="s">
        <v>10</v>
      </c>
      <c r="G524" s="8">
        <f>VLOOKUP(H524,'warehouse location'!$A$1:$D$5,4,0)</f>
        <v>1</v>
      </c>
      <c r="H524" s="8" t="s">
        <v>41</v>
      </c>
      <c r="I524" s="8">
        <f>VLOOKUP(A524,Freight!$A$1:$D$57,4,0)</f>
        <v>1851</v>
      </c>
      <c r="J524" s="8">
        <f>VLOOKUP(A524,Freight!$A$1:$E$57,5,0)</f>
        <v>4.5</v>
      </c>
      <c r="K524" s="8" t="s">
        <v>63</v>
      </c>
      <c r="L524" s="8">
        <f>VLOOKUP(K524,Sheet1!$A$1:$B$19,2,0)</f>
        <v>10</v>
      </c>
      <c r="M524" s="8">
        <f>VLOOKUP(K524,Sheet1!$A$1:$C$19,3,0)</f>
        <v>2</v>
      </c>
      <c r="N524" s="8">
        <v>2854</v>
      </c>
      <c r="O524" s="8">
        <f t="shared" si="33"/>
        <v>28540</v>
      </c>
      <c r="P524" s="8">
        <f t="shared" si="34"/>
        <v>5708</v>
      </c>
      <c r="Q524" s="8">
        <f t="shared" si="35"/>
        <v>3857</v>
      </c>
    </row>
    <row r="525" spans="1:17" x14ac:dyDescent="0.3">
      <c r="A525" s="8" t="str">
        <f>F525&amp;H525</f>
        <v>ShahdaraNand Nagri</v>
      </c>
      <c r="B525" s="7">
        <v>44621</v>
      </c>
      <c r="C525" s="7" t="str">
        <f t="shared" si="32"/>
        <v>Mar</v>
      </c>
      <c r="D525" s="8" t="s">
        <v>121</v>
      </c>
      <c r="E525" s="8">
        <f>VLOOKUP(F525,Sheet2!$C$1:$F$34,4,0)</f>
        <v>20</v>
      </c>
      <c r="F525" s="8" t="s">
        <v>23</v>
      </c>
      <c r="G525" s="8">
        <f>VLOOKUP(H525,'warehouse location'!$A$1:$D$5,4,0)</f>
        <v>1</v>
      </c>
      <c r="H525" s="8" t="s">
        <v>41</v>
      </c>
      <c r="I525" s="8">
        <f>VLOOKUP(A525,Freight!$A$1:$D$57,4,0)</f>
        <v>1714</v>
      </c>
      <c r="J525" s="8">
        <f>VLOOKUP(A525,Freight!$A$1:$E$57,5,0)</f>
        <v>3</v>
      </c>
      <c r="K525" s="8" t="s">
        <v>60</v>
      </c>
      <c r="L525" s="8">
        <f>VLOOKUP(K525,Sheet1!$A$1:$B$19,2,0)</f>
        <v>50</v>
      </c>
      <c r="M525" s="8">
        <f>VLOOKUP(K525,Sheet1!$A$1:$C$19,3,0)</f>
        <v>10</v>
      </c>
      <c r="N525" s="8">
        <v>2942</v>
      </c>
      <c r="O525" s="8">
        <f t="shared" si="33"/>
        <v>147100</v>
      </c>
      <c r="P525" s="8">
        <f t="shared" si="34"/>
        <v>29420</v>
      </c>
      <c r="Q525" s="8">
        <f t="shared" si="35"/>
        <v>27706</v>
      </c>
    </row>
    <row r="526" spans="1:17" x14ac:dyDescent="0.3">
      <c r="A526" s="8" t="str">
        <f>F526&amp;H526</f>
        <v>Sarita ViharNand Nagri</v>
      </c>
      <c r="B526" s="7">
        <v>44713</v>
      </c>
      <c r="C526" s="7" t="str">
        <f t="shared" si="32"/>
        <v>Jun</v>
      </c>
      <c r="D526" s="8" t="s">
        <v>145</v>
      </c>
      <c r="E526" s="8">
        <f>VLOOKUP(F526,Sheet2!$C$1:$F$34,4,0)</f>
        <v>27</v>
      </c>
      <c r="F526" s="8" t="s">
        <v>28</v>
      </c>
      <c r="G526" s="8">
        <f>VLOOKUP(H526,'warehouse location'!$A$1:$D$5,4,0)</f>
        <v>1</v>
      </c>
      <c r="H526" s="8" t="s">
        <v>41</v>
      </c>
      <c r="I526" s="8">
        <f>VLOOKUP(A526,Freight!$A$1:$D$57,4,0)</f>
        <v>1601</v>
      </c>
      <c r="J526" s="8">
        <f>VLOOKUP(A526,Freight!$A$1:$E$57,5,0)</f>
        <v>1.5</v>
      </c>
      <c r="K526" s="8" t="s">
        <v>64</v>
      </c>
      <c r="L526" s="8">
        <f>VLOOKUP(K526,Sheet1!$A$1:$B$19,2,0)</f>
        <v>10</v>
      </c>
      <c r="M526" s="8">
        <f>VLOOKUP(K526,Sheet1!$A$1:$C$19,3,0)</f>
        <v>2</v>
      </c>
      <c r="N526" s="8">
        <v>2894</v>
      </c>
      <c r="O526" s="8">
        <f t="shared" si="33"/>
        <v>28940</v>
      </c>
      <c r="P526" s="8">
        <f t="shared" si="34"/>
        <v>5788</v>
      </c>
      <c r="Q526" s="8">
        <f t="shared" si="35"/>
        <v>4187</v>
      </c>
    </row>
    <row r="527" spans="1:17" x14ac:dyDescent="0.3">
      <c r="A527" s="8" t="str">
        <f>F527&amp;H527</f>
        <v>NarelaShastri Nagar</v>
      </c>
      <c r="B527" s="7">
        <v>44896</v>
      </c>
      <c r="C527" s="7" t="str">
        <f t="shared" si="32"/>
        <v>Dec</v>
      </c>
      <c r="D527" s="8" t="s">
        <v>104</v>
      </c>
      <c r="E527" s="8">
        <f>VLOOKUP(F527,Sheet2!$C$1:$F$34,4,0)</f>
        <v>12</v>
      </c>
      <c r="F527" s="8" t="s">
        <v>18</v>
      </c>
      <c r="G527" s="8">
        <f>VLOOKUP(H527,'warehouse location'!$A$1:$D$5,4,0)</f>
        <v>4</v>
      </c>
      <c r="H527" s="8" t="s">
        <v>36</v>
      </c>
      <c r="I527" s="8">
        <f>VLOOKUP(A527,Freight!$A$1:$D$57,4,0)</f>
        <v>1981</v>
      </c>
      <c r="J527" s="8">
        <f>VLOOKUP(A527,Freight!$A$1:$E$57,5,0)</f>
        <v>1.5</v>
      </c>
      <c r="K527" s="8" t="s">
        <v>55</v>
      </c>
      <c r="L527" s="8">
        <f>VLOOKUP(K527,Sheet1!$A$1:$B$19,2,0)</f>
        <v>40</v>
      </c>
      <c r="M527" s="8">
        <f>VLOOKUP(K527,Sheet1!$A$1:$C$19,3,0)</f>
        <v>5</v>
      </c>
      <c r="N527" s="8">
        <v>2792</v>
      </c>
      <c r="O527" s="8">
        <f t="shared" si="33"/>
        <v>111680</v>
      </c>
      <c r="P527" s="8">
        <f t="shared" si="34"/>
        <v>13960</v>
      </c>
      <c r="Q527" s="8">
        <f t="shared" si="35"/>
        <v>11979</v>
      </c>
    </row>
    <row r="528" spans="1:17" x14ac:dyDescent="0.3">
      <c r="A528" s="8" t="str">
        <f>F528&amp;H528</f>
        <v>Hauz KhasNand Nagri</v>
      </c>
      <c r="B528" s="7">
        <v>44713</v>
      </c>
      <c r="C528" s="7" t="str">
        <f t="shared" si="32"/>
        <v>Jun</v>
      </c>
      <c r="D528" s="8" t="s">
        <v>128</v>
      </c>
      <c r="E528" s="8">
        <f>VLOOKUP(F528,Sheet2!$C$1:$F$34,4,0)</f>
        <v>22</v>
      </c>
      <c r="F528" s="8" t="s">
        <v>7</v>
      </c>
      <c r="G528" s="8">
        <f>VLOOKUP(H528,'warehouse location'!$A$1:$D$5,4,0)</f>
        <v>1</v>
      </c>
      <c r="H528" s="8" t="s">
        <v>41</v>
      </c>
      <c r="I528" s="8">
        <f>VLOOKUP(A528,Freight!$A$1:$D$57,4,0)</f>
        <v>1796</v>
      </c>
      <c r="J528" s="8">
        <f>VLOOKUP(A528,Freight!$A$1:$E$57,5,0)</f>
        <v>3</v>
      </c>
      <c r="K528" s="8" t="s">
        <v>56</v>
      </c>
      <c r="L528" s="8">
        <f>VLOOKUP(K528,Sheet1!$A$1:$B$19,2,0)</f>
        <v>20</v>
      </c>
      <c r="M528" s="8">
        <f>VLOOKUP(K528,Sheet1!$A$1:$C$19,3,0)</f>
        <v>2</v>
      </c>
      <c r="N528" s="8">
        <v>2714</v>
      </c>
      <c r="O528" s="8">
        <f t="shared" si="33"/>
        <v>54280</v>
      </c>
      <c r="P528" s="8">
        <f t="shared" si="34"/>
        <v>5428</v>
      </c>
      <c r="Q528" s="8">
        <f t="shared" si="35"/>
        <v>3632</v>
      </c>
    </row>
    <row r="529" spans="1:17" x14ac:dyDescent="0.3">
      <c r="A529" s="8" t="str">
        <f>F529&amp;H529</f>
        <v>ShahdaraShastri Nagar</v>
      </c>
      <c r="B529" s="7">
        <v>44682</v>
      </c>
      <c r="C529" s="7" t="str">
        <f t="shared" si="32"/>
        <v>May</v>
      </c>
      <c r="D529" s="8" t="s">
        <v>124</v>
      </c>
      <c r="E529" s="8">
        <f>VLOOKUP(F529,Sheet2!$C$1:$F$34,4,0)</f>
        <v>20</v>
      </c>
      <c r="F529" s="8" t="s">
        <v>23</v>
      </c>
      <c r="G529" s="8">
        <f>VLOOKUP(H529,'warehouse location'!$A$1:$D$5,4,0)</f>
        <v>4</v>
      </c>
      <c r="H529" s="8" t="s">
        <v>36</v>
      </c>
      <c r="I529" s="8">
        <f>VLOOKUP(A529,Freight!$A$1:$D$57,4,0)</f>
        <v>1810</v>
      </c>
      <c r="J529" s="8">
        <f>VLOOKUP(A529,Freight!$A$1:$E$57,5,0)</f>
        <v>4.5</v>
      </c>
      <c r="K529" s="8" t="s">
        <v>57</v>
      </c>
      <c r="L529" s="8">
        <f>VLOOKUP(K529,Sheet1!$A$1:$B$19,2,0)</f>
        <v>20</v>
      </c>
      <c r="M529" s="8">
        <f>VLOOKUP(K529,Sheet1!$A$1:$C$19,3,0)</f>
        <v>2</v>
      </c>
      <c r="N529" s="8">
        <v>2678</v>
      </c>
      <c r="O529" s="8">
        <f t="shared" si="33"/>
        <v>53560</v>
      </c>
      <c r="P529" s="8">
        <f t="shared" si="34"/>
        <v>5356</v>
      </c>
      <c r="Q529" s="8">
        <f t="shared" si="35"/>
        <v>3546</v>
      </c>
    </row>
    <row r="530" spans="1:17" x14ac:dyDescent="0.3">
      <c r="A530" s="8" t="str">
        <f>F530&amp;H530</f>
        <v>Mayur ViharShastri Nagar</v>
      </c>
      <c r="B530" s="7">
        <v>44562</v>
      </c>
      <c r="C530" s="7" t="str">
        <f t="shared" si="32"/>
        <v>Jan</v>
      </c>
      <c r="D530" s="8" t="s">
        <v>89</v>
      </c>
      <c r="E530" s="8">
        <f>VLOOKUP(F530,Sheet2!$C$1:$F$34,4,0)</f>
        <v>5</v>
      </c>
      <c r="F530" s="8" t="s">
        <v>13</v>
      </c>
      <c r="G530" s="8">
        <f>VLOOKUP(H530,'warehouse location'!$A$1:$D$5,4,0)</f>
        <v>4</v>
      </c>
      <c r="H530" s="8" t="s">
        <v>36</v>
      </c>
      <c r="I530" s="8">
        <f>VLOOKUP(A530,Freight!$A$1:$D$57,4,0)</f>
        <v>1618</v>
      </c>
      <c r="J530" s="8">
        <f>VLOOKUP(A530,Freight!$A$1:$E$57,5,0)</f>
        <v>3</v>
      </c>
      <c r="K530" s="8" t="s">
        <v>53</v>
      </c>
      <c r="L530" s="8">
        <f>VLOOKUP(K530,Sheet1!$A$1:$B$19,2,0)</f>
        <v>10</v>
      </c>
      <c r="M530" s="8">
        <f>VLOOKUP(K530,Sheet1!$A$1:$C$19,3,0)</f>
        <v>2</v>
      </c>
      <c r="N530" s="8">
        <v>2683</v>
      </c>
      <c r="O530" s="8">
        <f t="shared" si="33"/>
        <v>26830</v>
      </c>
      <c r="P530" s="8">
        <f t="shared" si="34"/>
        <v>5366</v>
      </c>
      <c r="Q530" s="8">
        <f t="shared" si="35"/>
        <v>3748</v>
      </c>
    </row>
    <row r="531" spans="1:17" x14ac:dyDescent="0.3">
      <c r="A531" s="8" t="str">
        <f>F531&amp;H531</f>
        <v>Gandhi NagarDaryaganj</v>
      </c>
      <c r="B531" s="7">
        <v>44682</v>
      </c>
      <c r="C531" s="7" t="str">
        <f t="shared" si="32"/>
        <v>May</v>
      </c>
      <c r="D531" s="8" t="s">
        <v>87</v>
      </c>
      <c r="E531" s="8">
        <f>VLOOKUP(F531,Sheet2!$C$1:$F$34,4,0)</f>
        <v>4</v>
      </c>
      <c r="F531" s="8" t="s">
        <v>1</v>
      </c>
      <c r="G531" s="8">
        <f>VLOOKUP(H531,'warehouse location'!$A$1:$D$5,4,0)</f>
        <v>2</v>
      </c>
      <c r="H531" s="8" t="s">
        <v>34</v>
      </c>
      <c r="I531" s="8">
        <f>VLOOKUP(A531,Freight!$A$1:$D$57,4,0)</f>
        <v>1958</v>
      </c>
      <c r="J531" s="8">
        <f>VLOOKUP(A531,Freight!$A$1:$E$57,5,0)</f>
        <v>1.5</v>
      </c>
      <c r="K531" s="8" t="s">
        <v>57</v>
      </c>
      <c r="L531" s="8">
        <f>VLOOKUP(K531,Sheet1!$A$1:$B$19,2,0)</f>
        <v>20</v>
      </c>
      <c r="M531" s="8">
        <f>VLOOKUP(K531,Sheet1!$A$1:$C$19,3,0)</f>
        <v>2</v>
      </c>
      <c r="N531" s="8">
        <v>2512</v>
      </c>
      <c r="O531" s="8">
        <f t="shared" si="33"/>
        <v>50240</v>
      </c>
      <c r="P531" s="8">
        <f t="shared" si="34"/>
        <v>5024</v>
      </c>
      <c r="Q531" s="8">
        <f t="shared" si="35"/>
        <v>3066</v>
      </c>
    </row>
    <row r="532" spans="1:17" x14ac:dyDescent="0.3">
      <c r="A532" s="8" t="str">
        <f>F532&amp;H532</f>
        <v>Civil LinesNand Nagri</v>
      </c>
      <c r="B532" s="7">
        <v>44774</v>
      </c>
      <c r="C532" s="7" t="str">
        <f t="shared" si="32"/>
        <v>Aug</v>
      </c>
      <c r="D532" s="8" t="s">
        <v>80</v>
      </c>
      <c r="E532" s="8">
        <f>VLOOKUP(F532,Sheet2!$C$1:$F$34,4,0)</f>
        <v>1</v>
      </c>
      <c r="F532" s="8" t="s">
        <v>0</v>
      </c>
      <c r="G532" s="8">
        <f>VLOOKUP(H532,'warehouse location'!$A$1:$D$5,4,0)</f>
        <v>1</v>
      </c>
      <c r="H532" s="8" t="s">
        <v>41</v>
      </c>
      <c r="I532" s="8">
        <f>VLOOKUP(A532,Freight!$A$1:$D$57,4,0)</f>
        <v>1927</v>
      </c>
      <c r="J532" s="8">
        <f>VLOOKUP(A532,Freight!$A$1:$E$57,5,0)</f>
        <v>1.5</v>
      </c>
      <c r="K532" s="8" t="s">
        <v>51</v>
      </c>
      <c r="L532" s="8">
        <f>VLOOKUP(K532,Sheet1!$A$1:$B$19,2,0)</f>
        <v>10</v>
      </c>
      <c r="M532" s="8">
        <f>VLOOKUP(K532,Sheet1!$A$1:$C$19,3,0)</f>
        <v>2</v>
      </c>
      <c r="N532" s="8">
        <v>2608</v>
      </c>
      <c r="O532" s="8">
        <f t="shared" si="33"/>
        <v>26080</v>
      </c>
      <c r="P532" s="8">
        <f t="shared" si="34"/>
        <v>5216</v>
      </c>
      <c r="Q532" s="8">
        <f t="shared" si="35"/>
        <v>3289</v>
      </c>
    </row>
    <row r="533" spans="1:17" x14ac:dyDescent="0.3">
      <c r="A533" s="8" t="str">
        <f>F533&amp;H533</f>
        <v>NarelaShastri Nagar</v>
      </c>
      <c r="B533" s="7">
        <v>44743</v>
      </c>
      <c r="C533" s="7" t="str">
        <f t="shared" si="32"/>
        <v>Jul</v>
      </c>
      <c r="D533" s="8" t="s">
        <v>105</v>
      </c>
      <c r="E533" s="8">
        <f>VLOOKUP(F533,Sheet2!$C$1:$F$34,4,0)</f>
        <v>12</v>
      </c>
      <c r="F533" s="8" t="s">
        <v>18</v>
      </c>
      <c r="G533" s="8">
        <f>VLOOKUP(H533,'warehouse location'!$A$1:$D$5,4,0)</f>
        <v>4</v>
      </c>
      <c r="H533" s="8" t="s">
        <v>36</v>
      </c>
      <c r="I533" s="8">
        <f>VLOOKUP(A533,Freight!$A$1:$D$57,4,0)</f>
        <v>1981</v>
      </c>
      <c r="J533" s="8">
        <f>VLOOKUP(A533,Freight!$A$1:$E$57,5,0)</f>
        <v>1.5</v>
      </c>
      <c r="K533" s="8" t="s">
        <v>59</v>
      </c>
      <c r="L533" s="8">
        <f>VLOOKUP(K533,Sheet1!$A$1:$B$19,2,0)</f>
        <v>10</v>
      </c>
      <c r="M533" s="8">
        <f>VLOOKUP(K533,Sheet1!$A$1:$C$19,3,0)</f>
        <v>2</v>
      </c>
      <c r="N533" s="8">
        <v>2619</v>
      </c>
      <c r="O533" s="8">
        <f t="shared" si="33"/>
        <v>26190</v>
      </c>
      <c r="P533" s="8">
        <f t="shared" si="34"/>
        <v>5238</v>
      </c>
      <c r="Q533" s="8">
        <f t="shared" si="35"/>
        <v>3257</v>
      </c>
    </row>
    <row r="534" spans="1:17" x14ac:dyDescent="0.3">
      <c r="A534" s="8" t="str">
        <f>F534&amp;H534</f>
        <v>Preet ViharKapashera</v>
      </c>
      <c r="B534" s="7">
        <v>44743</v>
      </c>
      <c r="C534" s="7" t="str">
        <f t="shared" si="32"/>
        <v>Jul</v>
      </c>
      <c r="D534" s="8" t="s">
        <v>93</v>
      </c>
      <c r="E534" s="8">
        <f>VLOOKUP(F534,Sheet2!$C$1:$F$34,4,0)</f>
        <v>6</v>
      </c>
      <c r="F534" s="8" t="s">
        <v>14</v>
      </c>
      <c r="G534" s="8">
        <f>VLOOKUP(H534,'warehouse location'!$A$1:$D$5,4,0)</f>
        <v>3</v>
      </c>
      <c r="H534" s="8" t="s">
        <v>29</v>
      </c>
      <c r="I534" s="8">
        <f>VLOOKUP(A534,Freight!$A$1:$D$57,4,0)</f>
        <v>1891</v>
      </c>
      <c r="J534" s="8">
        <f>VLOOKUP(A534,Freight!$A$1:$E$57,5,0)</f>
        <v>4.5</v>
      </c>
      <c r="K534" s="8" t="s">
        <v>67</v>
      </c>
      <c r="L534" s="8">
        <f>VLOOKUP(K534,Sheet1!$A$1:$B$19,2,0)</f>
        <v>10</v>
      </c>
      <c r="M534" s="8">
        <f>VLOOKUP(K534,Sheet1!$A$1:$C$19,3,0)</f>
        <v>2</v>
      </c>
      <c r="N534" s="8">
        <v>2746</v>
      </c>
      <c r="O534" s="8">
        <f t="shared" si="33"/>
        <v>27460</v>
      </c>
      <c r="P534" s="8">
        <f t="shared" si="34"/>
        <v>5492</v>
      </c>
      <c r="Q534" s="8">
        <f t="shared" si="35"/>
        <v>3601</v>
      </c>
    </row>
    <row r="535" spans="1:17" x14ac:dyDescent="0.3">
      <c r="A535" s="8" t="str">
        <f>F535&amp;H535</f>
        <v>SeemapuriNand Nagri</v>
      </c>
      <c r="B535" s="7">
        <v>44562</v>
      </c>
      <c r="C535" s="7" t="str">
        <f t="shared" si="32"/>
        <v>Jan</v>
      </c>
      <c r="D535" s="8" t="s">
        <v>120</v>
      </c>
      <c r="E535" s="8">
        <f>VLOOKUP(F535,Sheet2!$C$1:$F$34,4,0)</f>
        <v>19</v>
      </c>
      <c r="F535" s="8" t="s">
        <v>6</v>
      </c>
      <c r="G535" s="8">
        <f>VLOOKUP(H535,'warehouse location'!$A$1:$D$5,4,0)</f>
        <v>1</v>
      </c>
      <c r="H535" s="8" t="s">
        <v>41</v>
      </c>
      <c r="I535" s="8">
        <f>VLOOKUP(A535,Freight!$A$1:$D$57,4,0)</f>
        <v>1694</v>
      </c>
      <c r="J535" s="8">
        <f>VLOOKUP(A535,Freight!$A$1:$E$57,5,0)</f>
        <v>4.5</v>
      </c>
      <c r="K535" s="8" t="s">
        <v>68</v>
      </c>
      <c r="L535" s="8">
        <f>VLOOKUP(K535,Sheet1!$A$1:$B$19,2,0)</f>
        <v>10</v>
      </c>
      <c r="M535" s="8">
        <f>VLOOKUP(K535,Sheet1!$A$1:$C$19,3,0)</f>
        <v>2</v>
      </c>
      <c r="N535" s="8">
        <v>2690</v>
      </c>
      <c r="O535" s="8">
        <f t="shared" si="33"/>
        <v>26900</v>
      </c>
      <c r="P535" s="8">
        <f t="shared" si="34"/>
        <v>5380</v>
      </c>
      <c r="Q535" s="8">
        <f t="shared" si="35"/>
        <v>3686</v>
      </c>
    </row>
    <row r="536" spans="1:17" x14ac:dyDescent="0.3">
      <c r="A536" s="8" t="str">
        <f>F536&amp;H536</f>
        <v>KapasheraShastri Nagar</v>
      </c>
      <c r="B536" s="7">
        <v>44866</v>
      </c>
      <c r="C536" s="7" t="str">
        <f t="shared" si="32"/>
        <v>Nov</v>
      </c>
      <c r="D536" s="8" t="s">
        <v>147</v>
      </c>
      <c r="E536" s="8">
        <f>VLOOKUP(F536,Sheet2!$C$1:$F$34,4,0)</f>
        <v>29</v>
      </c>
      <c r="F536" s="8" t="s">
        <v>29</v>
      </c>
      <c r="G536" s="8">
        <f>VLOOKUP(H536,'warehouse location'!$A$1:$D$5,4,0)</f>
        <v>4</v>
      </c>
      <c r="H536" s="8" t="s">
        <v>36</v>
      </c>
      <c r="I536" s="8">
        <f>VLOOKUP(A536,Freight!$A$1:$D$57,4,0)</f>
        <v>1918</v>
      </c>
      <c r="J536" s="8">
        <f>VLOOKUP(A536,Freight!$A$1:$E$57,5,0)</f>
        <v>3</v>
      </c>
      <c r="K536" s="8" t="s">
        <v>53</v>
      </c>
      <c r="L536" s="8">
        <f>VLOOKUP(K536,Sheet1!$A$1:$B$19,2,0)</f>
        <v>10</v>
      </c>
      <c r="M536" s="8">
        <f>VLOOKUP(K536,Sheet1!$A$1:$C$19,3,0)</f>
        <v>2</v>
      </c>
      <c r="N536" s="8">
        <v>2758</v>
      </c>
      <c r="O536" s="8">
        <f t="shared" si="33"/>
        <v>27580</v>
      </c>
      <c r="P536" s="8">
        <f t="shared" si="34"/>
        <v>5516</v>
      </c>
      <c r="Q536" s="8">
        <f t="shared" si="35"/>
        <v>3598</v>
      </c>
    </row>
    <row r="537" spans="1:17" x14ac:dyDescent="0.3">
      <c r="A537" s="8" t="str">
        <f>F537&amp;H537</f>
        <v>Mayur ViharShastri Nagar</v>
      </c>
      <c r="B537" s="7">
        <v>44866</v>
      </c>
      <c r="C537" s="7" t="str">
        <f t="shared" si="32"/>
        <v>Nov</v>
      </c>
      <c r="D537" s="8" t="s">
        <v>92</v>
      </c>
      <c r="E537" s="8">
        <f>VLOOKUP(F537,Sheet2!$C$1:$F$34,4,0)</f>
        <v>5</v>
      </c>
      <c r="F537" s="8" t="s">
        <v>13</v>
      </c>
      <c r="G537" s="8">
        <f>VLOOKUP(H537,'warehouse location'!$A$1:$D$5,4,0)</f>
        <v>4</v>
      </c>
      <c r="H537" s="8" t="s">
        <v>36</v>
      </c>
      <c r="I537" s="8">
        <f>VLOOKUP(A537,Freight!$A$1:$D$57,4,0)</f>
        <v>1618</v>
      </c>
      <c r="J537" s="8">
        <f>VLOOKUP(A537,Freight!$A$1:$E$57,5,0)</f>
        <v>3</v>
      </c>
      <c r="K537" s="8" t="s">
        <v>52</v>
      </c>
      <c r="L537" s="8">
        <f>VLOOKUP(K537,Sheet1!$A$1:$B$19,2,0)</f>
        <v>10</v>
      </c>
      <c r="M537" s="8">
        <f>VLOOKUP(K537,Sheet1!$A$1:$C$19,3,0)</f>
        <v>2</v>
      </c>
      <c r="N537" s="8">
        <v>2611</v>
      </c>
      <c r="O537" s="8">
        <f t="shared" si="33"/>
        <v>26110</v>
      </c>
      <c r="P537" s="8">
        <f t="shared" si="34"/>
        <v>5222</v>
      </c>
      <c r="Q537" s="8">
        <f t="shared" si="35"/>
        <v>3604</v>
      </c>
    </row>
    <row r="538" spans="1:17" x14ac:dyDescent="0.3">
      <c r="A538" s="8" t="str">
        <f>F538&amp;H538</f>
        <v>KalkajiNand Nagri</v>
      </c>
      <c r="B538" s="7">
        <v>44774</v>
      </c>
      <c r="C538" s="7" t="str">
        <f t="shared" si="32"/>
        <v>Aug</v>
      </c>
      <c r="D538" s="8" t="s">
        <v>143</v>
      </c>
      <c r="E538" s="8">
        <f>VLOOKUP(F538,Sheet2!$C$1:$F$34,4,0)</f>
        <v>26</v>
      </c>
      <c r="F538" s="8" t="s">
        <v>27</v>
      </c>
      <c r="G538" s="8">
        <f>VLOOKUP(H538,'warehouse location'!$A$1:$D$5,4,0)</f>
        <v>1</v>
      </c>
      <c r="H538" s="8" t="s">
        <v>41</v>
      </c>
      <c r="I538" s="8">
        <f>VLOOKUP(A538,Freight!$A$1:$D$57,4,0)</f>
        <v>1570</v>
      </c>
      <c r="J538" s="8">
        <f>VLOOKUP(A538,Freight!$A$1:$E$57,5,0)</f>
        <v>4.5</v>
      </c>
      <c r="K538" s="8" t="s">
        <v>58</v>
      </c>
      <c r="L538" s="8">
        <f>VLOOKUP(K538,Sheet1!$A$1:$B$19,2,0)</f>
        <v>10</v>
      </c>
      <c r="M538" s="8">
        <f>VLOOKUP(K538,Sheet1!$A$1:$C$19,3,0)</f>
        <v>2</v>
      </c>
      <c r="N538" s="8">
        <v>2681</v>
      </c>
      <c r="O538" s="8">
        <f t="shared" si="33"/>
        <v>26810</v>
      </c>
      <c r="P538" s="8">
        <f t="shared" si="34"/>
        <v>5362</v>
      </c>
      <c r="Q538" s="8">
        <f t="shared" si="35"/>
        <v>3792</v>
      </c>
    </row>
    <row r="539" spans="1:17" x14ac:dyDescent="0.3">
      <c r="A539" s="8" t="str">
        <f>F539&amp;H539</f>
        <v>Hauz KhasShastri Nagar</v>
      </c>
      <c r="B539" s="7">
        <v>44593</v>
      </c>
      <c r="C539" s="7" t="str">
        <f t="shared" si="32"/>
        <v>Feb</v>
      </c>
      <c r="D539" s="8" t="s">
        <v>130</v>
      </c>
      <c r="E539" s="8">
        <f>VLOOKUP(F539,Sheet2!$C$1:$F$34,4,0)</f>
        <v>22</v>
      </c>
      <c r="F539" s="8" t="s">
        <v>7</v>
      </c>
      <c r="G539" s="8">
        <f>VLOOKUP(H539,'warehouse location'!$A$1:$D$5,4,0)</f>
        <v>4</v>
      </c>
      <c r="H539" s="8" t="s">
        <v>36</v>
      </c>
      <c r="I539" s="8">
        <f>VLOOKUP(A539,Freight!$A$1:$D$57,4,0)</f>
        <v>1882</v>
      </c>
      <c r="J539" s="8">
        <f>VLOOKUP(A539,Freight!$A$1:$E$57,5,0)</f>
        <v>4.5</v>
      </c>
      <c r="K539" s="8" t="s">
        <v>59</v>
      </c>
      <c r="L539" s="8">
        <f>VLOOKUP(K539,Sheet1!$A$1:$B$19,2,0)</f>
        <v>10</v>
      </c>
      <c r="M539" s="8">
        <f>VLOOKUP(K539,Sheet1!$A$1:$C$19,3,0)</f>
        <v>2</v>
      </c>
      <c r="N539" s="8">
        <v>2549</v>
      </c>
      <c r="O539" s="8">
        <f t="shared" si="33"/>
        <v>25490</v>
      </c>
      <c r="P539" s="8">
        <f t="shared" si="34"/>
        <v>5098</v>
      </c>
      <c r="Q539" s="8">
        <f t="shared" si="35"/>
        <v>3216</v>
      </c>
    </row>
    <row r="540" spans="1:17" x14ac:dyDescent="0.3">
      <c r="A540" s="8" t="str">
        <f>F540&amp;H540</f>
        <v>Mayur ViharShastri Nagar</v>
      </c>
      <c r="B540" s="7">
        <v>44805</v>
      </c>
      <c r="C540" s="7" t="str">
        <f t="shared" si="32"/>
        <v>Sep</v>
      </c>
      <c r="D540" s="8" t="s">
        <v>92</v>
      </c>
      <c r="E540" s="8">
        <f>VLOOKUP(F540,Sheet2!$C$1:$F$34,4,0)</f>
        <v>5</v>
      </c>
      <c r="F540" s="8" t="s">
        <v>13</v>
      </c>
      <c r="G540" s="8">
        <f>VLOOKUP(H540,'warehouse location'!$A$1:$D$5,4,0)</f>
        <v>4</v>
      </c>
      <c r="H540" s="8" t="s">
        <v>36</v>
      </c>
      <c r="I540" s="8">
        <f>VLOOKUP(A540,Freight!$A$1:$D$57,4,0)</f>
        <v>1618</v>
      </c>
      <c r="J540" s="8">
        <f>VLOOKUP(A540,Freight!$A$1:$E$57,5,0)</f>
        <v>3</v>
      </c>
      <c r="K540" s="8" t="s">
        <v>63</v>
      </c>
      <c r="L540" s="8">
        <f>VLOOKUP(K540,Sheet1!$A$1:$B$19,2,0)</f>
        <v>10</v>
      </c>
      <c r="M540" s="8">
        <f>VLOOKUP(K540,Sheet1!$A$1:$C$19,3,0)</f>
        <v>2</v>
      </c>
      <c r="N540" s="8">
        <v>2545</v>
      </c>
      <c r="O540" s="8">
        <f t="shared" si="33"/>
        <v>25450</v>
      </c>
      <c r="P540" s="8">
        <f t="shared" si="34"/>
        <v>5090</v>
      </c>
      <c r="Q540" s="8">
        <f t="shared" si="35"/>
        <v>3472</v>
      </c>
    </row>
    <row r="541" spans="1:17" x14ac:dyDescent="0.3">
      <c r="A541" s="8" t="str">
        <f>F541&amp;H541</f>
        <v>Saraswati ViharKapashera</v>
      </c>
      <c r="B541" s="7">
        <v>44835</v>
      </c>
      <c r="C541" s="7" t="str">
        <f t="shared" si="32"/>
        <v>Oct</v>
      </c>
      <c r="D541" s="8" t="s">
        <v>118</v>
      </c>
      <c r="E541" s="8">
        <f>VLOOKUP(F541,Sheet2!$C$1:$F$34,4,0)</f>
        <v>18</v>
      </c>
      <c r="F541" s="8" t="s">
        <v>22</v>
      </c>
      <c r="G541" s="8">
        <f>VLOOKUP(H541,'warehouse location'!$A$1:$D$5,4,0)</f>
        <v>3</v>
      </c>
      <c r="H541" s="8" t="s">
        <v>29</v>
      </c>
      <c r="I541" s="8">
        <f>VLOOKUP(A541,Freight!$A$1:$D$57,4,0)</f>
        <v>1977</v>
      </c>
      <c r="J541" s="8">
        <f>VLOOKUP(A541,Freight!$A$1:$E$57,5,0)</f>
        <v>1.5</v>
      </c>
      <c r="K541" s="8" t="s">
        <v>67</v>
      </c>
      <c r="L541" s="8">
        <f>VLOOKUP(K541,Sheet1!$A$1:$B$19,2,0)</f>
        <v>10</v>
      </c>
      <c r="M541" s="8">
        <f>VLOOKUP(K541,Sheet1!$A$1:$C$19,3,0)</f>
        <v>2</v>
      </c>
      <c r="N541" s="8">
        <v>2747</v>
      </c>
      <c r="O541" s="8">
        <f t="shared" si="33"/>
        <v>27470</v>
      </c>
      <c r="P541" s="8">
        <f t="shared" si="34"/>
        <v>5494</v>
      </c>
      <c r="Q541" s="8">
        <f t="shared" si="35"/>
        <v>3517</v>
      </c>
    </row>
    <row r="542" spans="1:17" x14ac:dyDescent="0.3">
      <c r="A542" s="8" t="str">
        <f>F542&amp;H542</f>
        <v>KanjhawalaShastri Nagar</v>
      </c>
      <c r="B542" s="7">
        <v>44562</v>
      </c>
      <c r="C542" s="7" t="str">
        <f t="shared" si="32"/>
        <v>Jan</v>
      </c>
      <c r="D542" s="8" t="s">
        <v>110</v>
      </c>
      <c r="E542" s="8">
        <f>VLOOKUP(F542,Sheet2!$C$1:$F$34,4,0)</f>
        <v>16</v>
      </c>
      <c r="F542" s="8" t="s">
        <v>5</v>
      </c>
      <c r="G542" s="8">
        <f>VLOOKUP(H542,'warehouse location'!$A$1:$D$5,4,0)</f>
        <v>4</v>
      </c>
      <c r="H542" s="8" t="s">
        <v>36</v>
      </c>
      <c r="I542" s="8">
        <f>VLOOKUP(A542,Freight!$A$1:$D$57,4,0)</f>
        <v>1796</v>
      </c>
      <c r="J542" s="8">
        <f>VLOOKUP(A542,Freight!$A$1:$E$57,5,0)</f>
        <v>3</v>
      </c>
      <c r="K542" s="8" t="s">
        <v>53</v>
      </c>
      <c r="L542" s="8">
        <f>VLOOKUP(K542,Sheet1!$A$1:$B$19,2,0)</f>
        <v>10</v>
      </c>
      <c r="M542" s="8">
        <f>VLOOKUP(K542,Sheet1!$A$1:$C$19,3,0)</f>
        <v>2</v>
      </c>
      <c r="N542" s="8">
        <v>2645</v>
      </c>
      <c r="O542" s="8">
        <f t="shared" si="33"/>
        <v>26450</v>
      </c>
      <c r="P542" s="8">
        <f t="shared" si="34"/>
        <v>5290</v>
      </c>
      <c r="Q542" s="8">
        <f t="shared" si="35"/>
        <v>3494</v>
      </c>
    </row>
    <row r="543" spans="1:17" x14ac:dyDescent="0.3">
      <c r="A543" s="8" t="str">
        <f>F543&amp;H543</f>
        <v>Defence ColonyDaryaganj</v>
      </c>
      <c r="B543" s="7">
        <v>44713</v>
      </c>
      <c r="C543" s="7" t="str">
        <f t="shared" si="32"/>
        <v>Jun</v>
      </c>
      <c r="D543" s="8" t="s">
        <v>141</v>
      </c>
      <c r="E543" s="8">
        <f>VLOOKUP(F543,Sheet2!$C$1:$F$34,4,0)</f>
        <v>25</v>
      </c>
      <c r="F543" s="8" t="s">
        <v>8</v>
      </c>
      <c r="G543" s="8">
        <f>VLOOKUP(H543,'warehouse location'!$A$1:$D$5,4,0)</f>
        <v>2</v>
      </c>
      <c r="H543" s="8" t="s">
        <v>34</v>
      </c>
      <c r="I543" s="8">
        <f>VLOOKUP(A543,Freight!$A$1:$D$57,4,0)</f>
        <v>1968</v>
      </c>
      <c r="J543" s="8">
        <f>VLOOKUP(A543,Freight!$A$1:$E$57,5,0)</f>
        <v>4.5</v>
      </c>
      <c r="K543" s="8" t="s">
        <v>57</v>
      </c>
      <c r="L543" s="8">
        <f>VLOOKUP(K543,Sheet1!$A$1:$B$19,2,0)</f>
        <v>20</v>
      </c>
      <c r="M543" s="8">
        <f>VLOOKUP(K543,Sheet1!$A$1:$C$19,3,0)</f>
        <v>2</v>
      </c>
      <c r="N543" s="8">
        <v>2785</v>
      </c>
      <c r="O543" s="8">
        <f t="shared" si="33"/>
        <v>55700</v>
      </c>
      <c r="P543" s="8">
        <f t="shared" si="34"/>
        <v>5570</v>
      </c>
      <c r="Q543" s="8">
        <f t="shared" si="35"/>
        <v>3602</v>
      </c>
    </row>
    <row r="544" spans="1:17" x14ac:dyDescent="0.3">
      <c r="A544" s="8" t="str">
        <f>F544&amp;H544</f>
        <v>Punjabi BaghKapashera</v>
      </c>
      <c r="B544" s="7">
        <v>44896</v>
      </c>
      <c r="C544" s="7" t="str">
        <f t="shared" si="32"/>
        <v>Dec</v>
      </c>
      <c r="D544" s="8" t="s">
        <v>157</v>
      </c>
      <c r="E544" s="8">
        <f>VLOOKUP(F544,Sheet2!$C$1:$F$34,4,0)</f>
        <v>32</v>
      </c>
      <c r="F544" s="8" t="s">
        <v>31</v>
      </c>
      <c r="G544" s="8">
        <f>VLOOKUP(H544,'warehouse location'!$A$1:$D$5,4,0)</f>
        <v>3</v>
      </c>
      <c r="H544" s="8" t="s">
        <v>29</v>
      </c>
      <c r="I544" s="8">
        <f>VLOOKUP(A544,Freight!$A$1:$D$57,4,0)</f>
        <v>1816</v>
      </c>
      <c r="J544" s="8">
        <f>VLOOKUP(A544,Freight!$A$1:$E$57,5,0)</f>
        <v>4.5</v>
      </c>
      <c r="K544" s="8" t="s">
        <v>57</v>
      </c>
      <c r="L544" s="8">
        <f>VLOOKUP(K544,Sheet1!$A$1:$B$19,2,0)</f>
        <v>20</v>
      </c>
      <c r="M544" s="8">
        <f>VLOOKUP(K544,Sheet1!$A$1:$C$19,3,0)</f>
        <v>2</v>
      </c>
      <c r="N544" s="8">
        <v>2657</v>
      </c>
      <c r="O544" s="8">
        <f t="shared" si="33"/>
        <v>53140</v>
      </c>
      <c r="P544" s="8">
        <f t="shared" si="34"/>
        <v>5314</v>
      </c>
      <c r="Q544" s="8">
        <f t="shared" si="35"/>
        <v>3498</v>
      </c>
    </row>
    <row r="545" spans="1:17" x14ac:dyDescent="0.3">
      <c r="A545" s="8" t="str">
        <f>F545&amp;H545</f>
        <v>Mayur ViharShastri Nagar</v>
      </c>
      <c r="B545" s="7">
        <v>44866</v>
      </c>
      <c r="C545" s="7" t="str">
        <f t="shared" si="32"/>
        <v>Nov</v>
      </c>
      <c r="D545" s="8" t="s">
        <v>89</v>
      </c>
      <c r="E545" s="8">
        <f>VLOOKUP(F545,Sheet2!$C$1:$F$34,4,0)</f>
        <v>5</v>
      </c>
      <c r="F545" s="8" t="s">
        <v>13</v>
      </c>
      <c r="G545" s="8">
        <f>VLOOKUP(H545,'warehouse location'!$A$1:$D$5,4,0)</f>
        <v>4</v>
      </c>
      <c r="H545" s="8" t="s">
        <v>36</v>
      </c>
      <c r="I545" s="8">
        <f>VLOOKUP(A545,Freight!$A$1:$D$57,4,0)</f>
        <v>1618</v>
      </c>
      <c r="J545" s="8">
        <f>VLOOKUP(A545,Freight!$A$1:$E$57,5,0)</f>
        <v>3</v>
      </c>
      <c r="K545" s="8" t="s">
        <v>57</v>
      </c>
      <c r="L545" s="8">
        <f>VLOOKUP(K545,Sheet1!$A$1:$B$19,2,0)</f>
        <v>20</v>
      </c>
      <c r="M545" s="8">
        <f>VLOOKUP(K545,Sheet1!$A$1:$C$19,3,0)</f>
        <v>2</v>
      </c>
      <c r="N545" s="8">
        <v>2551</v>
      </c>
      <c r="O545" s="8">
        <f t="shared" si="33"/>
        <v>51020</v>
      </c>
      <c r="P545" s="8">
        <f t="shared" si="34"/>
        <v>5102</v>
      </c>
      <c r="Q545" s="8">
        <f t="shared" si="35"/>
        <v>3484</v>
      </c>
    </row>
    <row r="546" spans="1:17" x14ac:dyDescent="0.3">
      <c r="A546" s="8" t="str">
        <f>F546&amp;H546</f>
        <v>Patel NagarDaryaganj</v>
      </c>
      <c r="B546" s="7">
        <v>44896</v>
      </c>
      <c r="C546" s="7" t="str">
        <f t="shared" si="32"/>
        <v>Dec</v>
      </c>
      <c r="D546" s="8" t="s">
        <v>155</v>
      </c>
      <c r="E546" s="8">
        <f>VLOOKUP(F546,Sheet2!$C$1:$F$34,4,0)</f>
        <v>31</v>
      </c>
      <c r="F546" s="8" t="s">
        <v>10</v>
      </c>
      <c r="G546" s="8">
        <f>VLOOKUP(H546,'warehouse location'!$A$1:$D$5,4,0)</f>
        <v>2</v>
      </c>
      <c r="H546" s="8" t="s">
        <v>34</v>
      </c>
      <c r="I546" s="8">
        <f>VLOOKUP(A546,Freight!$A$1:$D$57,4,0)</f>
        <v>1789</v>
      </c>
      <c r="J546" s="8">
        <f>VLOOKUP(A546,Freight!$A$1:$E$57,5,0)</f>
        <v>1.5</v>
      </c>
      <c r="K546" s="8" t="s">
        <v>59</v>
      </c>
      <c r="L546" s="8">
        <f>VLOOKUP(K546,Sheet1!$A$1:$B$19,2,0)</f>
        <v>10</v>
      </c>
      <c r="M546" s="8">
        <f>VLOOKUP(K546,Sheet1!$A$1:$C$19,3,0)</f>
        <v>2</v>
      </c>
      <c r="N546" s="8">
        <v>2814</v>
      </c>
      <c r="O546" s="8">
        <f t="shared" si="33"/>
        <v>28140</v>
      </c>
      <c r="P546" s="8">
        <f t="shared" si="34"/>
        <v>5628</v>
      </c>
      <c r="Q546" s="8">
        <f t="shared" si="35"/>
        <v>3839</v>
      </c>
    </row>
    <row r="547" spans="1:17" x14ac:dyDescent="0.3">
      <c r="A547" s="8" t="str">
        <f>F547&amp;H547</f>
        <v>NarelaShastri Nagar</v>
      </c>
      <c r="B547" s="7">
        <v>44682</v>
      </c>
      <c r="C547" s="7" t="str">
        <f t="shared" si="32"/>
        <v>May</v>
      </c>
      <c r="D547" s="8" t="s">
        <v>104</v>
      </c>
      <c r="E547" s="8">
        <f>VLOOKUP(F547,Sheet2!$C$1:$F$34,4,0)</f>
        <v>12</v>
      </c>
      <c r="F547" s="8" t="s">
        <v>18</v>
      </c>
      <c r="G547" s="8">
        <f>VLOOKUP(H547,'warehouse location'!$A$1:$D$5,4,0)</f>
        <v>4</v>
      </c>
      <c r="H547" s="8" t="s">
        <v>36</v>
      </c>
      <c r="I547" s="8">
        <f>VLOOKUP(A547,Freight!$A$1:$D$57,4,0)</f>
        <v>1981</v>
      </c>
      <c r="J547" s="8">
        <f>VLOOKUP(A547,Freight!$A$1:$E$57,5,0)</f>
        <v>1.5</v>
      </c>
      <c r="K547" s="8" t="s">
        <v>56</v>
      </c>
      <c r="L547" s="8">
        <f>VLOOKUP(K547,Sheet1!$A$1:$B$19,2,0)</f>
        <v>20</v>
      </c>
      <c r="M547" s="8">
        <f>VLOOKUP(K547,Sheet1!$A$1:$C$19,3,0)</f>
        <v>2</v>
      </c>
      <c r="N547" s="8">
        <v>2777</v>
      </c>
      <c r="O547" s="8">
        <f t="shared" si="33"/>
        <v>55540</v>
      </c>
      <c r="P547" s="8">
        <f t="shared" si="34"/>
        <v>5554</v>
      </c>
      <c r="Q547" s="8">
        <f t="shared" si="35"/>
        <v>3573</v>
      </c>
    </row>
    <row r="548" spans="1:17" x14ac:dyDescent="0.3">
      <c r="A548" s="8" t="str">
        <f>F548&amp;H548</f>
        <v>MehrauliNand Nagri</v>
      </c>
      <c r="B548" s="7">
        <v>44774</v>
      </c>
      <c r="C548" s="7" t="str">
        <f t="shared" si="32"/>
        <v>Aug</v>
      </c>
      <c r="D548" s="8" t="s">
        <v>134</v>
      </c>
      <c r="E548" s="8">
        <f>VLOOKUP(F548,Sheet2!$C$1:$F$34,4,0)</f>
        <v>23</v>
      </c>
      <c r="F548" s="8" t="s">
        <v>25</v>
      </c>
      <c r="G548" s="8">
        <f>VLOOKUP(H548,'warehouse location'!$A$1:$D$5,4,0)</f>
        <v>1</v>
      </c>
      <c r="H548" s="8" t="s">
        <v>41</v>
      </c>
      <c r="I548" s="8">
        <f>VLOOKUP(A548,Freight!$A$1:$D$57,4,0)</f>
        <v>1982</v>
      </c>
      <c r="J548" s="8">
        <f>VLOOKUP(A548,Freight!$A$1:$E$57,5,0)</f>
        <v>4.5</v>
      </c>
      <c r="K548" s="8" t="s">
        <v>59</v>
      </c>
      <c r="L548" s="8">
        <f>VLOOKUP(K548,Sheet1!$A$1:$B$19,2,0)</f>
        <v>10</v>
      </c>
      <c r="M548" s="8">
        <f>VLOOKUP(K548,Sheet1!$A$1:$C$19,3,0)</f>
        <v>2</v>
      </c>
      <c r="N548" s="8">
        <v>2650</v>
      </c>
      <c r="O548" s="8">
        <f t="shared" si="33"/>
        <v>26500</v>
      </c>
      <c r="P548" s="8">
        <f t="shared" si="34"/>
        <v>5300</v>
      </c>
      <c r="Q548" s="8">
        <f t="shared" si="35"/>
        <v>3318</v>
      </c>
    </row>
    <row r="549" spans="1:17" x14ac:dyDescent="0.3">
      <c r="A549" s="8" t="str">
        <f>F549&amp;H549</f>
        <v>Saraswati ViharKapashera</v>
      </c>
      <c r="B549" s="7">
        <v>44682</v>
      </c>
      <c r="C549" s="7" t="str">
        <f t="shared" si="32"/>
        <v>May</v>
      </c>
      <c r="D549" s="8" t="s">
        <v>118</v>
      </c>
      <c r="E549" s="8">
        <f>VLOOKUP(F549,Sheet2!$C$1:$F$34,4,0)</f>
        <v>18</v>
      </c>
      <c r="F549" s="8" t="s">
        <v>22</v>
      </c>
      <c r="G549" s="8">
        <f>VLOOKUP(H549,'warehouse location'!$A$1:$D$5,4,0)</f>
        <v>3</v>
      </c>
      <c r="H549" s="8" t="s">
        <v>29</v>
      </c>
      <c r="I549" s="8">
        <f>VLOOKUP(A549,Freight!$A$1:$D$57,4,0)</f>
        <v>1977</v>
      </c>
      <c r="J549" s="8">
        <f>VLOOKUP(A549,Freight!$A$1:$E$57,5,0)</f>
        <v>1.5</v>
      </c>
      <c r="K549" s="8" t="s">
        <v>68</v>
      </c>
      <c r="L549" s="8">
        <f>VLOOKUP(K549,Sheet1!$A$1:$B$19,2,0)</f>
        <v>10</v>
      </c>
      <c r="M549" s="8">
        <f>VLOOKUP(K549,Sheet1!$A$1:$C$19,3,0)</f>
        <v>2</v>
      </c>
      <c r="N549" s="8">
        <v>2684</v>
      </c>
      <c r="O549" s="8">
        <f t="shared" si="33"/>
        <v>26840</v>
      </c>
      <c r="P549" s="8">
        <f t="shared" si="34"/>
        <v>5368</v>
      </c>
      <c r="Q549" s="8">
        <f t="shared" si="35"/>
        <v>3391</v>
      </c>
    </row>
    <row r="550" spans="1:17" x14ac:dyDescent="0.3">
      <c r="A550" s="8" t="str">
        <f>F550&amp;H550</f>
        <v>Model TownShastri Nagar</v>
      </c>
      <c r="B550" s="7">
        <v>44835</v>
      </c>
      <c r="C550" s="7" t="str">
        <f t="shared" si="32"/>
        <v>Oct</v>
      </c>
      <c r="D550" s="8" t="s">
        <v>99</v>
      </c>
      <c r="E550" s="8">
        <f>VLOOKUP(F550,Sheet2!$C$1:$F$34,4,0)</f>
        <v>11</v>
      </c>
      <c r="F550" s="8" t="s">
        <v>17</v>
      </c>
      <c r="G550" s="8">
        <f>VLOOKUP(H550,'warehouse location'!$A$1:$D$5,4,0)</f>
        <v>4</v>
      </c>
      <c r="H550" s="8" t="s">
        <v>36</v>
      </c>
      <c r="I550" s="8">
        <f>VLOOKUP(A550,Freight!$A$1:$D$57,4,0)</f>
        <v>1608</v>
      </c>
      <c r="J550" s="8">
        <f>VLOOKUP(A550,Freight!$A$1:$E$57,5,0)</f>
        <v>4.5</v>
      </c>
      <c r="K550" s="8" t="s">
        <v>66</v>
      </c>
      <c r="L550" s="8">
        <f>VLOOKUP(K550,Sheet1!$A$1:$B$19,2,0)</f>
        <v>80</v>
      </c>
      <c r="M550" s="8">
        <f>VLOOKUP(K550,Sheet1!$A$1:$C$19,3,0)</f>
        <v>10</v>
      </c>
      <c r="N550" s="8">
        <v>2526</v>
      </c>
      <c r="O550" s="8">
        <f t="shared" si="33"/>
        <v>202080</v>
      </c>
      <c r="P550" s="8">
        <f t="shared" si="34"/>
        <v>25260</v>
      </c>
      <c r="Q550" s="8">
        <f t="shared" si="35"/>
        <v>23652</v>
      </c>
    </row>
    <row r="551" spans="1:17" x14ac:dyDescent="0.3">
      <c r="A551" s="8" t="str">
        <f>F551&amp;H551</f>
        <v>Saraswati ViharKapashera</v>
      </c>
      <c r="B551" s="7">
        <v>44562</v>
      </c>
      <c r="C551" s="7" t="str">
        <f t="shared" si="32"/>
        <v>Jan</v>
      </c>
      <c r="D551" s="8" t="s">
        <v>118</v>
      </c>
      <c r="E551" s="8">
        <f>VLOOKUP(F551,Sheet2!$C$1:$F$34,4,0)</f>
        <v>18</v>
      </c>
      <c r="F551" s="8" t="s">
        <v>22</v>
      </c>
      <c r="G551" s="8">
        <f>VLOOKUP(H551,'warehouse location'!$A$1:$D$5,4,0)</f>
        <v>3</v>
      </c>
      <c r="H551" s="8" t="s">
        <v>29</v>
      </c>
      <c r="I551" s="8">
        <f>VLOOKUP(A551,Freight!$A$1:$D$57,4,0)</f>
        <v>1977</v>
      </c>
      <c r="J551" s="8">
        <f>VLOOKUP(A551,Freight!$A$1:$E$57,5,0)</f>
        <v>1.5</v>
      </c>
      <c r="K551" s="8" t="s">
        <v>52</v>
      </c>
      <c r="L551" s="8">
        <f>VLOOKUP(K551,Sheet1!$A$1:$B$19,2,0)</f>
        <v>10</v>
      </c>
      <c r="M551" s="8">
        <f>VLOOKUP(K551,Sheet1!$A$1:$C$19,3,0)</f>
        <v>2</v>
      </c>
      <c r="N551" s="8">
        <v>2933</v>
      </c>
      <c r="O551" s="8">
        <f t="shared" si="33"/>
        <v>29330</v>
      </c>
      <c r="P551" s="8">
        <f t="shared" si="34"/>
        <v>5866</v>
      </c>
      <c r="Q551" s="8">
        <f t="shared" si="35"/>
        <v>3889</v>
      </c>
    </row>
    <row r="552" spans="1:17" x14ac:dyDescent="0.3">
      <c r="A552" s="8" t="str">
        <f>F552&amp;H552</f>
        <v>NarelaDaryaganj</v>
      </c>
      <c r="B552" s="7">
        <v>44805</v>
      </c>
      <c r="C552" s="7" t="str">
        <f t="shared" si="32"/>
        <v>Sep</v>
      </c>
      <c r="D552" s="8" t="s">
        <v>103</v>
      </c>
      <c r="E552" s="8">
        <f>VLOOKUP(F552,Sheet2!$C$1:$F$34,4,0)</f>
        <v>12</v>
      </c>
      <c r="F552" s="8" t="s">
        <v>18</v>
      </c>
      <c r="G552" s="8">
        <f>VLOOKUP(H552,'warehouse location'!$A$1:$D$5,4,0)</f>
        <v>2</v>
      </c>
      <c r="H552" s="8" t="s">
        <v>34</v>
      </c>
      <c r="I552" s="8">
        <f>VLOOKUP(A552,Freight!$A$1:$D$57,4,0)</f>
        <v>1830</v>
      </c>
      <c r="J552" s="8">
        <f>VLOOKUP(A552,Freight!$A$1:$E$57,5,0)</f>
        <v>3</v>
      </c>
      <c r="K552" s="8" t="s">
        <v>68</v>
      </c>
      <c r="L552" s="8">
        <f>VLOOKUP(K552,Sheet1!$A$1:$B$19,2,0)</f>
        <v>10</v>
      </c>
      <c r="M552" s="8">
        <f>VLOOKUP(K552,Sheet1!$A$1:$C$19,3,0)</f>
        <v>2</v>
      </c>
      <c r="N552" s="8">
        <v>2791</v>
      </c>
      <c r="O552" s="8">
        <f t="shared" si="33"/>
        <v>27910</v>
      </c>
      <c r="P552" s="8">
        <f t="shared" si="34"/>
        <v>5582</v>
      </c>
      <c r="Q552" s="8">
        <f t="shared" si="35"/>
        <v>3752</v>
      </c>
    </row>
    <row r="553" spans="1:17" x14ac:dyDescent="0.3">
      <c r="A553" s="8" t="str">
        <f>F553&amp;H553</f>
        <v>Karawal NagarShastri Nagar</v>
      </c>
      <c r="B553" s="7">
        <v>44652</v>
      </c>
      <c r="C553" s="7" t="str">
        <f t="shared" si="32"/>
        <v>Apr</v>
      </c>
      <c r="D553" s="8" t="s">
        <v>106</v>
      </c>
      <c r="E553" s="8">
        <f>VLOOKUP(F553,Sheet2!$C$1:$F$34,4,0)</f>
        <v>13</v>
      </c>
      <c r="F553" s="8" t="s">
        <v>4</v>
      </c>
      <c r="G553" s="8">
        <f>VLOOKUP(H553,'warehouse location'!$A$1:$D$5,4,0)</f>
        <v>4</v>
      </c>
      <c r="H553" s="8" t="s">
        <v>36</v>
      </c>
      <c r="I553" s="8">
        <f>VLOOKUP(A553,Freight!$A$1:$D$57,4,0)</f>
        <v>1793</v>
      </c>
      <c r="J553" s="8">
        <f>VLOOKUP(A553,Freight!$A$1:$E$57,5,0)</f>
        <v>4.5</v>
      </c>
      <c r="K553" s="8" t="s">
        <v>58</v>
      </c>
      <c r="L553" s="8">
        <f>VLOOKUP(K553,Sheet1!$A$1:$B$19,2,0)</f>
        <v>10</v>
      </c>
      <c r="M553" s="8">
        <f>VLOOKUP(K553,Sheet1!$A$1:$C$19,3,0)</f>
        <v>2</v>
      </c>
      <c r="N553" s="8">
        <v>2508</v>
      </c>
      <c r="O553" s="8">
        <f t="shared" si="33"/>
        <v>25080</v>
      </c>
      <c r="P553" s="8">
        <f t="shared" si="34"/>
        <v>5016</v>
      </c>
      <c r="Q553" s="8">
        <f t="shared" si="35"/>
        <v>3223</v>
      </c>
    </row>
    <row r="554" spans="1:17" x14ac:dyDescent="0.3">
      <c r="A554" s="8" t="str">
        <f>F554&amp;H554</f>
        <v>ShahdaraKapashera</v>
      </c>
      <c r="B554" s="7">
        <v>44713</v>
      </c>
      <c r="C554" s="7" t="str">
        <f t="shared" si="32"/>
        <v>Jun</v>
      </c>
      <c r="D554" s="8" t="s">
        <v>123</v>
      </c>
      <c r="E554" s="8">
        <f>VLOOKUP(F554,Sheet2!$C$1:$F$34,4,0)</f>
        <v>20</v>
      </c>
      <c r="F554" s="8" t="s">
        <v>23</v>
      </c>
      <c r="G554" s="8">
        <f>VLOOKUP(H554,'warehouse location'!$A$1:$D$5,4,0)</f>
        <v>3</v>
      </c>
      <c r="H554" s="8" t="s">
        <v>29</v>
      </c>
      <c r="I554" s="8">
        <f>VLOOKUP(A554,Freight!$A$1:$D$57,4,0)</f>
        <v>1644</v>
      </c>
      <c r="J554" s="8">
        <f>VLOOKUP(A554,Freight!$A$1:$E$57,5,0)</f>
        <v>4.5</v>
      </c>
      <c r="K554" s="8" t="s">
        <v>54</v>
      </c>
      <c r="L554" s="8">
        <f>VLOOKUP(K554,Sheet1!$A$1:$B$19,2,0)</f>
        <v>50</v>
      </c>
      <c r="M554" s="8">
        <f>VLOOKUP(K554,Sheet1!$A$1:$C$19,3,0)</f>
        <v>10</v>
      </c>
      <c r="N554" s="8">
        <v>2750</v>
      </c>
      <c r="O554" s="8">
        <f t="shared" si="33"/>
        <v>137500</v>
      </c>
      <c r="P554" s="8">
        <f t="shared" si="34"/>
        <v>27500</v>
      </c>
      <c r="Q554" s="8">
        <f t="shared" si="35"/>
        <v>25856</v>
      </c>
    </row>
    <row r="555" spans="1:17" x14ac:dyDescent="0.3">
      <c r="A555" s="8" t="str">
        <f>F555&amp;H555</f>
        <v>Civil LinesShastri Nagar</v>
      </c>
      <c r="B555" s="7">
        <v>44835</v>
      </c>
      <c r="C555" s="7" t="str">
        <f t="shared" si="32"/>
        <v>Oct</v>
      </c>
      <c r="D555" s="8" t="s">
        <v>79</v>
      </c>
      <c r="E555" s="8">
        <f>VLOOKUP(F555,Sheet2!$C$1:$F$34,4,0)</f>
        <v>1</v>
      </c>
      <c r="F555" s="8" t="s">
        <v>0</v>
      </c>
      <c r="G555" s="8">
        <f>VLOOKUP(H555,'warehouse location'!$A$1:$D$5,4,0)</f>
        <v>4</v>
      </c>
      <c r="H555" s="8" t="s">
        <v>36</v>
      </c>
      <c r="I555" s="8">
        <f>VLOOKUP(A555,Freight!$A$1:$D$57,4,0)</f>
        <v>1702</v>
      </c>
      <c r="J555" s="8">
        <f>VLOOKUP(A555,Freight!$A$1:$E$57,5,0)</f>
        <v>3</v>
      </c>
      <c r="K555" s="8" t="s">
        <v>62</v>
      </c>
      <c r="L555" s="8">
        <f>VLOOKUP(K555,Sheet1!$A$1:$B$19,2,0)</f>
        <v>10</v>
      </c>
      <c r="M555" s="8">
        <f>VLOOKUP(K555,Sheet1!$A$1:$C$19,3,0)</f>
        <v>2</v>
      </c>
      <c r="N555" s="8">
        <v>2910</v>
      </c>
      <c r="O555" s="8">
        <f t="shared" si="33"/>
        <v>29100</v>
      </c>
      <c r="P555" s="8">
        <f t="shared" si="34"/>
        <v>5820</v>
      </c>
      <c r="Q555" s="8">
        <f t="shared" si="35"/>
        <v>4118</v>
      </c>
    </row>
    <row r="556" spans="1:17" x14ac:dyDescent="0.3">
      <c r="A556" s="8" t="str">
        <f>F556&amp;H556</f>
        <v>NarelaShastri Nagar</v>
      </c>
      <c r="B556" s="7">
        <v>44743</v>
      </c>
      <c r="C556" s="7" t="str">
        <f t="shared" si="32"/>
        <v>Jul</v>
      </c>
      <c r="D556" s="8" t="s">
        <v>105</v>
      </c>
      <c r="E556" s="8">
        <f>VLOOKUP(F556,Sheet2!$C$1:$F$34,4,0)</f>
        <v>12</v>
      </c>
      <c r="F556" s="8" t="s">
        <v>18</v>
      </c>
      <c r="G556" s="8">
        <f>VLOOKUP(H556,'warehouse location'!$A$1:$D$5,4,0)</f>
        <v>4</v>
      </c>
      <c r="H556" s="8" t="s">
        <v>36</v>
      </c>
      <c r="I556" s="8">
        <f>VLOOKUP(A556,Freight!$A$1:$D$57,4,0)</f>
        <v>1981</v>
      </c>
      <c r="J556" s="8">
        <f>VLOOKUP(A556,Freight!$A$1:$E$57,5,0)</f>
        <v>1.5</v>
      </c>
      <c r="K556" s="8" t="s">
        <v>64</v>
      </c>
      <c r="L556" s="8">
        <f>VLOOKUP(K556,Sheet1!$A$1:$B$19,2,0)</f>
        <v>10</v>
      </c>
      <c r="M556" s="8">
        <f>VLOOKUP(K556,Sheet1!$A$1:$C$19,3,0)</f>
        <v>2</v>
      </c>
      <c r="N556" s="8">
        <v>3000</v>
      </c>
      <c r="O556" s="8">
        <f t="shared" si="33"/>
        <v>30000</v>
      </c>
      <c r="P556" s="8">
        <f t="shared" si="34"/>
        <v>6000</v>
      </c>
      <c r="Q556" s="8">
        <f t="shared" si="35"/>
        <v>4019</v>
      </c>
    </row>
    <row r="557" spans="1:17" x14ac:dyDescent="0.3">
      <c r="A557" s="8" t="str">
        <f>F557&amp;H557</f>
        <v>SeemapuriNand Nagri</v>
      </c>
      <c r="B557" s="7">
        <v>44774</v>
      </c>
      <c r="C557" s="7" t="str">
        <f t="shared" si="32"/>
        <v>Aug</v>
      </c>
      <c r="D557" s="8" t="s">
        <v>120</v>
      </c>
      <c r="E557" s="8">
        <f>VLOOKUP(F557,Sheet2!$C$1:$F$34,4,0)</f>
        <v>19</v>
      </c>
      <c r="F557" s="8" t="s">
        <v>6</v>
      </c>
      <c r="G557" s="8">
        <f>VLOOKUP(H557,'warehouse location'!$A$1:$D$5,4,0)</f>
        <v>1</v>
      </c>
      <c r="H557" s="8" t="s">
        <v>41</v>
      </c>
      <c r="I557" s="8">
        <f>VLOOKUP(A557,Freight!$A$1:$D$57,4,0)</f>
        <v>1694</v>
      </c>
      <c r="J557" s="8">
        <f>VLOOKUP(A557,Freight!$A$1:$E$57,5,0)</f>
        <v>4.5</v>
      </c>
      <c r="K557" s="8" t="s">
        <v>67</v>
      </c>
      <c r="L557" s="8">
        <f>VLOOKUP(K557,Sheet1!$A$1:$B$19,2,0)</f>
        <v>10</v>
      </c>
      <c r="M557" s="8">
        <f>VLOOKUP(K557,Sheet1!$A$1:$C$19,3,0)</f>
        <v>2</v>
      </c>
      <c r="N557" s="8">
        <v>2516</v>
      </c>
      <c r="O557" s="8">
        <f t="shared" si="33"/>
        <v>25160</v>
      </c>
      <c r="P557" s="8">
        <f t="shared" si="34"/>
        <v>5032</v>
      </c>
      <c r="Q557" s="8">
        <f t="shared" si="35"/>
        <v>3338</v>
      </c>
    </row>
    <row r="558" spans="1:17" x14ac:dyDescent="0.3">
      <c r="A558" s="8" t="str">
        <f>F558&amp;H558</f>
        <v>Mayur ViharDaryaganj</v>
      </c>
      <c r="B558" s="7">
        <v>44621</v>
      </c>
      <c r="C558" s="7" t="str">
        <f t="shared" si="32"/>
        <v>Mar</v>
      </c>
      <c r="D558" s="8" t="s">
        <v>90</v>
      </c>
      <c r="E558" s="8">
        <f>VLOOKUP(F558,Sheet2!$C$1:$F$34,4,0)</f>
        <v>5</v>
      </c>
      <c r="F558" s="8" t="s">
        <v>13</v>
      </c>
      <c r="G558" s="8">
        <f>VLOOKUP(H558,'warehouse location'!$A$1:$D$5,4,0)</f>
        <v>2</v>
      </c>
      <c r="H558" s="8" t="s">
        <v>34</v>
      </c>
      <c r="I558" s="8">
        <f>VLOOKUP(A558,Freight!$A$1:$D$57,4,0)</f>
        <v>1766</v>
      </c>
      <c r="J558" s="8">
        <f>VLOOKUP(A558,Freight!$A$1:$E$57,5,0)</f>
        <v>3</v>
      </c>
      <c r="K558" s="8" t="s">
        <v>68</v>
      </c>
      <c r="L558" s="8">
        <f>VLOOKUP(K558,Sheet1!$A$1:$B$19,2,0)</f>
        <v>10</v>
      </c>
      <c r="M558" s="8">
        <f>VLOOKUP(K558,Sheet1!$A$1:$C$19,3,0)</f>
        <v>2</v>
      </c>
      <c r="N558" s="8">
        <v>2667</v>
      </c>
      <c r="O558" s="8">
        <f t="shared" si="33"/>
        <v>26670</v>
      </c>
      <c r="P558" s="8">
        <f t="shared" si="34"/>
        <v>5334</v>
      </c>
      <c r="Q558" s="8">
        <f t="shared" si="35"/>
        <v>3568</v>
      </c>
    </row>
    <row r="559" spans="1:17" x14ac:dyDescent="0.3">
      <c r="A559" s="8" t="str">
        <f>F559&amp;H559</f>
        <v>Patel NagarDaryaganj</v>
      </c>
      <c r="B559" s="7">
        <v>44743</v>
      </c>
      <c r="C559" s="7" t="str">
        <f t="shared" si="32"/>
        <v>Jul</v>
      </c>
      <c r="D559" s="8" t="s">
        <v>155</v>
      </c>
      <c r="E559" s="8">
        <f>VLOOKUP(F559,Sheet2!$C$1:$F$34,4,0)</f>
        <v>31</v>
      </c>
      <c r="F559" s="8" t="s">
        <v>10</v>
      </c>
      <c r="G559" s="8">
        <f>VLOOKUP(H559,'warehouse location'!$A$1:$D$5,4,0)</f>
        <v>2</v>
      </c>
      <c r="H559" s="8" t="s">
        <v>34</v>
      </c>
      <c r="I559" s="8">
        <f>VLOOKUP(A559,Freight!$A$1:$D$57,4,0)</f>
        <v>1789</v>
      </c>
      <c r="J559" s="8">
        <f>VLOOKUP(A559,Freight!$A$1:$E$57,5,0)</f>
        <v>1.5</v>
      </c>
      <c r="K559" s="8" t="s">
        <v>68</v>
      </c>
      <c r="L559" s="8">
        <f>VLOOKUP(K559,Sheet1!$A$1:$B$19,2,0)</f>
        <v>10</v>
      </c>
      <c r="M559" s="8">
        <f>VLOOKUP(K559,Sheet1!$A$1:$C$19,3,0)</f>
        <v>2</v>
      </c>
      <c r="N559" s="8">
        <v>2838</v>
      </c>
      <c r="O559" s="8">
        <f t="shared" si="33"/>
        <v>28380</v>
      </c>
      <c r="P559" s="8">
        <f t="shared" si="34"/>
        <v>5676</v>
      </c>
      <c r="Q559" s="8">
        <f t="shared" si="35"/>
        <v>3887</v>
      </c>
    </row>
    <row r="560" spans="1:17" x14ac:dyDescent="0.3">
      <c r="A560" s="8" t="str">
        <f>F560&amp;H560</f>
        <v>Yamuna ViharKapashera</v>
      </c>
      <c r="B560" s="7">
        <v>44713</v>
      </c>
      <c r="C560" s="7" t="str">
        <f t="shared" si="32"/>
        <v>Jun</v>
      </c>
      <c r="D560" s="8" t="s">
        <v>109</v>
      </c>
      <c r="E560" s="8">
        <f>VLOOKUP(F560,Sheet2!$C$1:$F$34,4,0)</f>
        <v>15</v>
      </c>
      <c r="F560" s="8" t="s">
        <v>20</v>
      </c>
      <c r="G560" s="8">
        <f>VLOOKUP(H560,'warehouse location'!$A$1:$D$5,4,0)</f>
        <v>3</v>
      </c>
      <c r="H560" s="8" t="s">
        <v>29</v>
      </c>
      <c r="I560" s="8">
        <f>VLOOKUP(A560,Freight!$A$1:$D$57,4,0)</f>
        <v>1583</v>
      </c>
      <c r="J560" s="8">
        <f>VLOOKUP(A560,Freight!$A$1:$E$57,5,0)</f>
        <v>3</v>
      </c>
      <c r="K560" s="8" t="s">
        <v>51</v>
      </c>
      <c r="L560" s="8">
        <f>VLOOKUP(K560,Sheet1!$A$1:$B$19,2,0)</f>
        <v>10</v>
      </c>
      <c r="M560" s="8">
        <f>VLOOKUP(K560,Sheet1!$A$1:$C$19,3,0)</f>
        <v>2</v>
      </c>
      <c r="N560" s="8">
        <v>2873</v>
      </c>
      <c r="O560" s="8">
        <f t="shared" si="33"/>
        <v>28730</v>
      </c>
      <c r="P560" s="8">
        <f t="shared" si="34"/>
        <v>5746</v>
      </c>
      <c r="Q560" s="8">
        <f t="shared" si="35"/>
        <v>4163</v>
      </c>
    </row>
    <row r="561" spans="1:17" x14ac:dyDescent="0.3">
      <c r="A561" s="8" t="str">
        <f>F561&amp;H561</f>
        <v>NajafgarhDaryaganj</v>
      </c>
      <c r="B561" s="7">
        <v>44652</v>
      </c>
      <c r="C561" s="7" t="str">
        <f t="shared" si="32"/>
        <v>Apr</v>
      </c>
      <c r="D561" s="8" t="s">
        <v>149</v>
      </c>
      <c r="E561" s="8">
        <f>VLOOKUP(F561,Sheet2!$C$1:$F$34,4,0)</f>
        <v>30</v>
      </c>
      <c r="F561" s="8" t="s">
        <v>30</v>
      </c>
      <c r="G561" s="8">
        <f>VLOOKUP(H561,'warehouse location'!$A$1:$D$5,4,0)</f>
        <v>2</v>
      </c>
      <c r="H561" s="8" t="s">
        <v>34</v>
      </c>
      <c r="I561" s="8">
        <f>VLOOKUP(A561,Freight!$A$1:$D$57,4,0)</f>
        <v>1899</v>
      </c>
      <c r="J561" s="8">
        <f>VLOOKUP(A561,Freight!$A$1:$E$57,5,0)</f>
        <v>3</v>
      </c>
      <c r="K561" s="8" t="s">
        <v>56</v>
      </c>
      <c r="L561" s="8">
        <f>VLOOKUP(K561,Sheet1!$A$1:$B$19,2,0)</f>
        <v>20</v>
      </c>
      <c r="M561" s="8">
        <f>VLOOKUP(K561,Sheet1!$A$1:$C$19,3,0)</f>
        <v>2</v>
      </c>
      <c r="N561" s="8">
        <v>2854</v>
      </c>
      <c r="O561" s="8">
        <f t="shared" si="33"/>
        <v>57080</v>
      </c>
      <c r="P561" s="8">
        <f t="shared" si="34"/>
        <v>5708</v>
      </c>
      <c r="Q561" s="8">
        <f t="shared" si="35"/>
        <v>3809</v>
      </c>
    </row>
    <row r="562" spans="1:17" x14ac:dyDescent="0.3">
      <c r="A562" s="8" t="str">
        <f>F562&amp;H562</f>
        <v>KotwaliDaryaganj</v>
      </c>
      <c r="B562" s="7">
        <v>44835</v>
      </c>
      <c r="C562" s="7" t="str">
        <f t="shared" si="32"/>
        <v>Oct</v>
      </c>
      <c r="D562" s="8" t="s">
        <v>83</v>
      </c>
      <c r="E562" s="8">
        <f>VLOOKUP(F562,Sheet2!$C$1:$F$34,4,0)</f>
        <v>3</v>
      </c>
      <c r="F562" s="8" t="s">
        <v>12</v>
      </c>
      <c r="G562" s="8">
        <f>VLOOKUP(H562,'warehouse location'!$A$1:$D$5,4,0)</f>
        <v>2</v>
      </c>
      <c r="H562" s="8" t="s">
        <v>34</v>
      </c>
      <c r="I562" s="8">
        <f>VLOOKUP(A562,Freight!$A$1:$D$57,4,0)</f>
        <v>1770</v>
      </c>
      <c r="J562" s="8">
        <f>VLOOKUP(A562,Freight!$A$1:$E$57,5,0)</f>
        <v>1.5</v>
      </c>
      <c r="K562" s="8" t="s">
        <v>64</v>
      </c>
      <c r="L562" s="8">
        <f>VLOOKUP(K562,Sheet1!$A$1:$B$19,2,0)</f>
        <v>10</v>
      </c>
      <c r="M562" s="8">
        <f>VLOOKUP(K562,Sheet1!$A$1:$C$19,3,0)</f>
        <v>2</v>
      </c>
      <c r="N562" s="8">
        <v>2768</v>
      </c>
      <c r="O562" s="8">
        <f t="shared" si="33"/>
        <v>27680</v>
      </c>
      <c r="P562" s="8">
        <f t="shared" si="34"/>
        <v>5536</v>
      </c>
      <c r="Q562" s="8">
        <f t="shared" si="35"/>
        <v>3766</v>
      </c>
    </row>
    <row r="563" spans="1:17" x14ac:dyDescent="0.3">
      <c r="A563" s="8" t="str">
        <f>F563&amp;H563</f>
        <v>NajafgarhDaryaganj</v>
      </c>
      <c r="B563" s="7">
        <v>44835</v>
      </c>
      <c r="C563" s="7" t="str">
        <f t="shared" si="32"/>
        <v>Oct</v>
      </c>
      <c r="D563" s="8" t="s">
        <v>149</v>
      </c>
      <c r="E563" s="8">
        <f>VLOOKUP(F563,Sheet2!$C$1:$F$34,4,0)</f>
        <v>30</v>
      </c>
      <c r="F563" s="8" t="s">
        <v>30</v>
      </c>
      <c r="G563" s="8">
        <f>VLOOKUP(H563,'warehouse location'!$A$1:$D$5,4,0)</f>
        <v>2</v>
      </c>
      <c r="H563" s="8" t="s">
        <v>34</v>
      </c>
      <c r="I563" s="8">
        <f>VLOOKUP(A563,Freight!$A$1:$D$57,4,0)</f>
        <v>1899</v>
      </c>
      <c r="J563" s="8">
        <f>VLOOKUP(A563,Freight!$A$1:$E$57,5,0)</f>
        <v>3</v>
      </c>
      <c r="K563" s="8" t="s">
        <v>65</v>
      </c>
      <c r="L563" s="8">
        <f>VLOOKUP(K563,Sheet1!$A$1:$B$19,2,0)</f>
        <v>100</v>
      </c>
      <c r="M563" s="8">
        <f>VLOOKUP(K563,Sheet1!$A$1:$C$19,3,0)</f>
        <v>20</v>
      </c>
      <c r="N563" s="8">
        <v>2626</v>
      </c>
      <c r="O563" s="8">
        <f t="shared" si="33"/>
        <v>262600</v>
      </c>
      <c r="P563" s="8">
        <f t="shared" si="34"/>
        <v>52520</v>
      </c>
      <c r="Q563" s="8">
        <f t="shared" si="35"/>
        <v>50621</v>
      </c>
    </row>
    <row r="564" spans="1:17" x14ac:dyDescent="0.3">
      <c r="A564" s="8" t="str">
        <f>F564&amp;H564</f>
        <v>NarelaDaryaganj</v>
      </c>
      <c r="B564" s="7">
        <v>44835</v>
      </c>
      <c r="C564" s="7" t="str">
        <f t="shared" si="32"/>
        <v>Oct</v>
      </c>
      <c r="D564" s="8" t="s">
        <v>103</v>
      </c>
      <c r="E564" s="8">
        <f>VLOOKUP(F564,Sheet2!$C$1:$F$34,4,0)</f>
        <v>12</v>
      </c>
      <c r="F564" s="8" t="s">
        <v>18</v>
      </c>
      <c r="G564" s="8">
        <f>VLOOKUP(H564,'warehouse location'!$A$1:$D$5,4,0)</f>
        <v>2</v>
      </c>
      <c r="H564" s="8" t="s">
        <v>34</v>
      </c>
      <c r="I564" s="8">
        <f>VLOOKUP(A564,Freight!$A$1:$D$57,4,0)</f>
        <v>1830</v>
      </c>
      <c r="J564" s="8">
        <f>VLOOKUP(A564,Freight!$A$1:$E$57,5,0)</f>
        <v>3</v>
      </c>
      <c r="K564" s="8" t="s">
        <v>55</v>
      </c>
      <c r="L564" s="8">
        <f>VLOOKUP(K564,Sheet1!$A$1:$B$19,2,0)</f>
        <v>40</v>
      </c>
      <c r="M564" s="8">
        <f>VLOOKUP(K564,Sheet1!$A$1:$C$19,3,0)</f>
        <v>5</v>
      </c>
      <c r="N564" s="8">
        <v>2878</v>
      </c>
      <c r="O564" s="8">
        <f t="shared" si="33"/>
        <v>115120</v>
      </c>
      <c r="P564" s="8">
        <f t="shared" si="34"/>
        <v>14390</v>
      </c>
      <c r="Q564" s="8">
        <f t="shared" si="35"/>
        <v>12560</v>
      </c>
    </row>
    <row r="565" spans="1:17" x14ac:dyDescent="0.3">
      <c r="A565" s="8" t="str">
        <f>F565&amp;H565</f>
        <v>RohiniDaryaganj</v>
      </c>
      <c r="B565" s="7">
        <v>44593</v>
      </c>
      <c r="C565" s="7" t="str">
        <f t="shared" si="32"/>
        <v>Feb</v>
      </c>
      <c r="D565" s="8" t="s">
        <v>115</v>
      </c>
      <c r="E565" s="8">
        <f>VLOOKUP(F565,Sheet2!$C$1:$F$34,4,0)</f>
        <v>17</v>
      </c>
      <c r="F565" s="8" t="s">
        <v>21</v>
      </c>
      <c r="G565" s="8">
        <f>VLOOKUP(H565,'warehouse location'!$A$1:$D$5,4,0)</f>
        <v>2</v>
      </c>
      <c r="H565" s="8" t="s">
        <v>34</v>
      </c>
      <c r="I565" s="8">
        <f>VLOOKUP(A565,Freight!$A$1:$D$57,4,0)</f>
        <v>1655</v>
      </c>
      <c r="J565" s="8">
        <f>VLOOKUP(A565,Freight!$A$1:$E$57,5,0)</f>
        <v>3</v>
      </c>
      <c r="K565" s="8" t="s">
        <v>67</v>
      </c>
      <c r="L565" s="8">
        <f>VLOOKUP(K565,Sheet1!$A$1:$B$19,2,0)</f>
        <v>10</v>
      </c>
      <c r="M565" s="8">
        <f>VLOOKUP(K565,Sheet1!$A$1:$C$19,3,0)</f>
        <v>2</v>
      </c>
      <c r="N565" s="8">
        <v>2553</v>
      </c>
      <c r="O565" s="8">
        <f t="shared" si="33"/>
        <v>25530</v>
      </c>
      <c r="P565" s="8">
        <f t="shared" si="34"/>
        <v>5106</v>
      </c>
      <c r="Q565" s="8">
        <f t="shared" si="35"/>
        <v>3451</v>
      </c>
    </row>
    <row r="566" spans="1:17" x14ac:dyDescent="0.3">
      <c r="A566" s="8" t="str">
        <f>F566&amp;H566</f>
        <v>MehrauliNand Nagri</v>
      </c>
      <c r="B566" s="7">
        <v>44652</v>
      </c>
      <c r="C566" s="7" t="str">
        <f t="shared" si="32"/>
        <v>Apr</v>
      </c>
      <c r="D566" s="8" t="s">
        <v>131</v>
      </c>
      <c r="E566" s="8">
        <f>VLOOKUP(F566,Sheet2!$C$1:$F$34,4,0)</f>
        <v>23</v>
      </c>
      <c r="F566" s="8" t="s">
        <v>25</v>
      </c>
      <c r="G566" s="8">
        <f>VLOOKUP(H566,'warehouse location'!$A$1:$D$5,4,0)</f>
        <v>1</v>
      </c>
      <c r="H566" s="8" t="s">
        <v>41</v>
      </c>
      <c r="I566" s="8">
        <f>VLOOKUP(A566,Freight!$A$1:$D$57,4,0)</f>
        <v>1982</v>
      </c>
      <c r="J566" s="8">
        <f>VLOOKUP(A566,Freight!$A$1:$E$57,5,0)</f>
        <v>4.5</v>
      </c>
      <c r="K566" s="8" t="s">
        <v>68</v>
      </c>
      <c r="L566" s="8">
        <f>VLOOKUP(K566,Sheet1!$A$1:$B$19,2,0)</f>
        <v>10</v>
      </c>
      <c r="M566" s="8">
        <f>VLOOKUP(K566,Sheet1!$A$1:$C$19,3,0)</f>
        <v>2</v>
      </c>
      <c r="N566" s="8">
        <v>2532</v>
      </c>
      <c r="O566" s="8">
        <f t="shared" si="33"/>
        <v>25320</v>
      </c>
      <c r="P566" s="8">
        <f t="shared" si="34"/>
        <v>5064</v>
      </c>
      <c r="Q566" s="8">
        <f t="shared" si="35"/>
        <v>3082</v>
      </c>
    </row>
    <row r="567" spans="1:17" x14ac:dyDescent="0.3">
      <c r="A567" s="8" t="str">
        <f>F567&amp;H567</f>
        <v>NarelaDaryaganj</v>
      </c>
      <c r="B567" s="7">
        <v>44896</v>
      </c>
      <c r="C567" s="7" t="str">
        <f t="shared" si="32"/>
        <v>Dec</v>
      </c>
      <c r="D567" s="8" t="s">
        <v>103</v>
      </c>
      <c r="E567" s="8">
        <f>VLOOKUP(F567,Sheet2!$C$1:$F$34,4,0)</f>
        <v>12</v>
      </c>
      <c r="F567" s="8" t="s">
        <v>18</v>
      </c>
      <c r="G567" s="8">
        <f>VLOOKUP(H567,'warehouse location'!$A$1:$D$5,4,0)</f>
        <v>2</v>
      </c>
      <c r="H567" s="8" t="s">
        <v>34</v>
      </c>
      <c r="I567" s="8">
        <f>VLOOKUP(A567,Freight!$A$1:$D$57,4,0)</f>
        <v>1830</v>
      </c>
      <c r="J567" s="8">
        <f>VLOOKUP(A567,Freight!$A$1:$E$57,5,0)</f>
        <v>3</v>
      </c>
      <c r="K567" s="8" t="s">
        <v>66</v>
      </c>
      <c r="L567" s="8">
        <f>VLOOKUP(K567,Sheet1!$A$1:$B$19,2,0)</f>
        <v>80</v>
      </c>
      <c r="M567" s="8">
        <f>VLOOKUP(K567,Sheet1!$A$1:$C$19,3,0)</f>
        <v>10</v>
      </c>
      <c r="N567" s="8">
        <v>2740</v>
      </c>
      <c r="O567" s="8">
        <f t="shared" si="33"/>
        <v>219200</v>
      </c>
      <c r="P567" s="8">
        <f t="shared" si="34"/>
        <v>27400</v>
      </c>
      <c r="Q567" s="8">
        <f t="shared" si="35"/>
        <v>25570</v>
      </c>
    </row>
    <row r="568" spans="1:17" x14ac:dyDescent="0.3">
      <c r="A568" s="8" t="str">
        <f>F568&amp;H568</f>
        <v>NarelaShastri Nagar</v>
      </c>
      <c r="B568" s="7">
        <v>44866</v>
      </c>
      <c r="C568" s="7" t="str">
        <f t="shared" si="32"/>
        <v>Nov</v>
      </c>
      <c r="D568" s="8" t="s">
        <v>104</v>
      </c>
      <c r="E568" s="8">
        <f>VLOOKUP(F568,Sheet2!$C$1:$F$34,4,0)</f>
        <v>12</v>
      </c>
      <c r="F568" s="8" t="s">
        <v>18</v>
      </c>
      <c r="G568" s="8">
        <f>VLOOKUP(H568,'warehouse location'!$A$1:$D$5,4,0)</f>
        <v>4</v>
      </c>
      <c r="H568" s="8" t="s">
        <v>36</v>
      </c>
      <c r="I568" s="8">
        <f>VLOOKUP(A568,Freight!$A$1:$D$57,4,0)</f>
        <v>1981</v>
      </c>
      <c r="J568" s="8">
        <f>VLOOKUP(A568,Freight!$A$1:$E$57,5,0)</f>
        <v>1.5</v>
      </c>
      <c r="K568" s="8" t="s">
        <v>53</v>
      </c>
      <c r="L568" s="8">
        <f>VLOOKUP(K568,Sheet1!$A$1:$B$19,2,0)</f>
        <v>10</v>
      </c>
      <c r="M568" s="8">
        <f>VLOOKUP(K568,Sheet1!$A$1:$C$19,3,0)</f>
        <v>2</v>
      </c>
      <c r="N568" s="8">
        <v>2719</v>
      </c>
      <c r="O568" s="8">
        <f t="shared" si="33"/>
        <v>27190</v>
      </c>
      <c r="P568" s="8">
        <f t="shared" si="34"/>
        <v>5438</v>
      </c>
      <c r="Q568" s="8">
        <f t="shared" si="35"/>
        <v>3457</v>
      </c>
    </row>
    <row r="569" spans="1:17" x14ac:dyDescent="0.3">
      <c r="A569" s="8" t="str">
        <f>F569&amp;H569</f>
        <v>Hauz KhasShastri Nagar</v>
      </c>
      <c r="B569" s="7">
        <v>44866</v>
      </c>
      <c r="C569" s="7" t="str">
        <f t="shared" si="32"/>
        <v>Nov</v>
      </c>
      <c r="D569" s="8" t="s">
        <v>130</v>
      </c>
      <c r="E569" s="8">
        <f>VLOOKUP(F569,Sheet2!$C$1:$F$34,4,0)</f>
        <v>22</v>
      </c>
      <c r="F569" s="8" t="s">
        <v>7</v>
      </c>
      <c r="G569" s="8">
        <f>VLOOKUP(H569,'warehouse location'!$A$1:$D$5,4,0)</f>
        <v>4</v>
      </c>
      <c r="H569" s="8" t="s">
        <v>36</v>
      </c>
      <c r="I569" s="8">
        <f>VLOOKUP(A569,Freight!$A$1:$D$57,4,0)</f>
        <v>1882</v>
      </c>
      <c r="J569" s="8">
        <f>VLOOKUP(A569,Freight!$A$1:$E$57,5,0)</f>
        <v>4.5</v>
      </c>
      <c r="K569" s="8" t="s">
        <v>57</v>
      </c>
      <c r="L569" s="8">
        <f>VLOOKUP(K569,Sheet1!$A$1:$B$19,2,0)</f>
        <v>20</v>
      </c>
      <c r="M569" s="8">
        <f>VLOOKUP(K569,Sheet1!$A$1:$C$19,3,0)</f>
        <v>2</v>
      </c>
      <c r="N569" s="8">
        <v>2864</v>
      </c>
      <c r="O569" s="8">
        <f t="shared" si="33"/>
        <v>57280</v>
      </c>
      <c r="P569" s="8">
        <f t="shared" si="34"/>
        <v>5728</v>
      </c>
      <c r="Q569" s="8">
        <f t="shared" si="35"/>
        <v>3846</v>
      </c>
    </row>
    <row r="570" spans="1:17" x14ac:dyDescent="0.3">
      <c r="A570" s="8" t="str">
        <f>F570&amp;H570</f>
        <v>Saraswati ViharKapashera</v>
      </c>
      <c r="B570" s="7">
        <v>44682</v>
      </c>
      <c r="C570" s="7" t="str">
        <f t="shared" si="32"/>
        <v>May</v>
      </c>
      <c r="D570" s="8" t="s">
        <v>118</v>
      </c>
      <c r="E570" s="8">
        <f>VLOOKUP(F570,Sheet2!$C$1:$F$34,4,0)</f>
        <v>18</v>
      </c>
      <c r="F570" s="8" t="s">
        <v>22</v>
      </c>
      <c r="G570" s="8">
        <f>VLOOKUP(H570,'warehouse location'!$A$1:$D$5,4,0)</f>
        <v>3</v>
      </c>
      <c r="H570" s="8" t="s">
        <v>29</v>
      </c>
      <c r="I570" s="8">
        <f>VLOOKUP(A570,Freight!$A$1:$D$57,4,0)</f>
        <v>1977</v>
      </c>
      <c r="J570" s="8">
        <f>VLOOKUP(A570,Freight!$A$1:$E$57,5,0)</f>
        <v>1.5</v>
      </c>
      <c r="K570" s="8" t="s">
        <v>60</v>
      </c>
      <c r="L570" s="8">
        <f>VLOOKUP(K570,Sheet1!$A$1:$B$19,2,0)</f>
        <v>50</v>
      </c>
      <c r="M570" s="8">
        <f>VLOOKUP(K570,Sheet1!$A$1:$C$19,3,0)</f>
        <v>10</v>
      </c>
      <c r="N570" s="8">
        <v>2956</v>
      </c>
      <c r="O570" s="8">
        <f t="shared" si="33"/>
        <v>147800</v>
      </c>
      <c r="P570" s="8">
        <f t="shared" si="34"/>
        <v>29560</v>
      </c>
      <c r="Q570" s="8">
        <f t="shared" si="35"/>
        <v>27583</v>
      </c>
    </row>
    <row r="571" spans="1:17" x14ac:dyDescent="0.3">
      <c r="A571" s="8" t="str">
        <f>F571&amp;H571</f>
        <v>Mayur ViharShastri Nagar</v>
      </c>
      <c r="B571" s="7">
        <v>44743</v>
      </c>
      <c r="C571" s="7" t="str">
        <f t="shared" si="32"/>
        <v>Jul</v>
      </c>
      <c r="D571" s="8" t="s">
        <v>91</v>
      </c>
      <c r="E571" s="8">
        <f>VLOOKUP(F571,Sheet2!$C$1:$F$34,4,0)</f>
        <v>5</v>
      </c>
      <c r="F571" s="8" t="s">
        <v>13</v>
      </c>
      <c r="G571" s="8">
        <f>VLOOKUP(H571,'warehouse location'!$A$1:$D$5,4,0)</f>
        <v>4</v>
      </c>
      <c r="H571" s="8" t="s">
        <v>36</v>
      </c>
      <c r="I571" s="8">
        <f>VLOOKUP(A571,Freight!$A$1:$D$57,4,0)</f>
        <v>1618</v>
      </c>
      <c r="J571" s="8">
        <f>VLOOKUP(A571,Freight!$A$1:$E$57,5,0)</f>
        <v>3</v>
      </c>
      <c r="K571" s="8" t="s">
        <v>51</v>
      </c>
      <c r="L571" s="8">
        <f>VLOOKUP(K571,Sheet1!$A$1:$B$19,2,0)</f>
        <v>10</v>
      </c>
      <c r="M571" s="8">
        <f>VLOOKUP(K571,Sheet1!$A$1:$C$19,3,0)</f>
        <v>2</v>
      </c>
      <c r="N571" s="8">
        <v>2573</v>
      </c>
      <c r="O571" s="8">
        <f t="shared" si="33"/>
        <v>25730</v>
      </c>
      <c r="P571" s="8">
        <f t="shared" si="34"/>
        <v>5146</v>
      </c>
      <c r="Q571" s="8">
        <f t="shared" si="35"/>
        <v>3528</v>
      </c>
    </row>
    <row r="572" spans="1:17" x14ac:dyDescent="0.3">
      <c r="A572" s="8" t="str">
        <f>F572&amp;H572</f>
        <v>Defence ColonyDaryaganj</v>
      </c>
      <c r="B572" s="7">
        <v>44805</v>
      </c>
      <c r="C572" s="7" t="str">
        <f t="shared" si="32"/>
        <v>Sep</v>
      </c>
      <c r="D572" s="8" t="s">
        <v>141</v>
      </c>
      <c r="E572" s="8">
        <f>VLOOKUP(F572,Sheet2!$C$1:$F$34,4,0)</f>
        <v>25</v>
      </c>
      <c r="F572" s="8" t="s">
        <v>8</v>
      </c>
      <c r="G572" s="8">
        <f>VLOOKUP(H572,'warehouse location'!$A$1:$D$5,4,0)</f>
        <v>2</v>
      </c>
      <c r="H572" s="8" t="s">
        <v>34</v>
      </c>
      <c r="I572" s="8">
        <f>VLOOKUP(A572,Freight!$A$1:$D$57,4,0)</f>
        <v>1968</v>
      </c>
      <c r="J572" s="8">
        <f>VLOOKUP(A572,Freight!$A$1:$E$57,5,0)</f>
        <v>4.5</v>
      </c>
      <c r="K572" s="8" t="s">
        <v>52</v>
      </c>
      <c r="L572" s="8">
        <f>VLOOKUP(K572,Sheet1!$A$1:$B$19,2,0)</f>
        <v>10</v>
      </c>
      <c r="M572" s="8">
        <f>VLOOKUP(K572,Sheet1!$A$1:$C$19,3,0)</f>
        <v>2</v>
      </c>
      <c r="N572" s="8">
        <v>2942</v>
      </c>
      <c r="O572" s="8">
        <f t="shared" si="33"/>
        <v>29420</v>
      </c>
      <c r="P572" s="8">
        <f t="shared" si="34"/>
        <v>5884</v>
      </c>
      <c r="Q572" s="8">
        <f t="shared" si="35"/>
        <v>3916</v>
      </c>
    </row>
    <row r="573" spans="1:17" x14ac:dyDescent="0.3">
      <c r="A573" s="8" t="str">
        <f>F573&amp;H573</f>
        <v>Model TownShastri Nagar</v>
      </c>
      <c r="B573" s="7">
        <v>44562</v>
      </c>
      <c r="C573" s="7" t="str">
        <f t="shared" si="32"/>
        <v>Jan</v>
      </c>
      <c r="D573" s="8" t="s">
        <v>101</v>
      </c>
      <c r="E573" s="8">
        <f>VLOOKUP(F573,Sheet2!$C$1:$F$34,4,0)</f>
        <v>11</v>
      </c>
      <c r="F573" s="8" t="s">
        <v>17</v>
      </c>
      <c r="G573" s="8">
        <f>VLOOKUP(H573,'warehouse location'!$A$1:$D$5,4,0)</f>
        <v>4</v>
      </c>
      <c r="H573" s="8" t="s">
        <v>36</v>
      </c>
      <c r="I573" s="8">
        <f>VLOOKUP(A573,Freight!$A$1:$D$57,4,0)</f>
        <v>1608</v>
      </c>
      <c r="J573" s="8">
        <f>VLOOKUP(A573,Freight!$A$1:$E$57,5,0)</f>
        <v>4.5</v>
      </c>
      <c r="K573" s="8" t="s">
        <v>67</v>
      </c>
      <c r="L573" s="8">
        <f>VLOOKUP(K573,Sheet1!$A$1:$B$19,2,0)</f>
        <v>10</v>
      </c>
      <c r="M573" s="8">
        <f>VLOOKUP(K573,Sheet1!$A$1:$C$19,3,0)</f>
        <v>2</v>
      </c>
      <c r="N573" s="8">
        <v>2527</v>
      </c>
      <c r="O573" s="8">
        <f t="shared" si="33"/>
        <v>25270</v>
      </c>
      <c r="P573" s="8">
        <f t="shared" si="34"/>
        <v>5054</v>
      </c>
      <c r="Q573" s="8">
        <f t="shared" si="35"/>
        <v>3446</v>
      </c>
    </row>
    <row r="574" spans="1:17" x14ac:dyDescent="0.3">
      <c r="A574" s="8" t="str">
        <f>F574&amp;H574</f>
        <v>KalkajiNand Nagri</v>
      </c>
      <c r="B574" s="7">
        <v>44713</v>
      </c>
      <c r="C574" s="7" t="str">
        <f t="shared" si="32"/>
        <v>Jun</v>
      </c>
      <c r="D574" s="8" t="s">
        <v>142</v>
      </c>
      <c r="E574" s="8">
        <f>VLOOKUP(F574,Sheet2!$C$1:$F$34,4,0)</f>
        <v>26</v>
      </c>
      <c r="F574" s="8" t="s">
        <v>27</v>
      </c>
      <c r="G574" s="8">
        <f>VLOOKUP(H574,'warehouse location'!$A$1:$D$5,4,0)</f>
        <v>1</v>
      </c>
      <c r="H574" s="8" t="s">
        <v>41</v>
      </c>
      <c r="I574" s="8">
        <f>VLOOKUP(A574,Freight!$A$1:$D$57,4,0)</f>
        <v>1570</v>
      </c>
      <c r="J574" s="8">
        <f>VLOOKUP(A574,Freight!$A$1:$E$57,5,0)</f>
        <v>4.5</v>
      </c>
      <c r="K574" s="8" t="s">
        <v>57</v>
      </c>
      <c r="L574" s="8">
        <f>VLOOKUP(K574,Sheet1!$A$1:$B$19,2,0)</f>
        <v>20</v>
      </c>
      <c r="M574" s="8">
        <f>VLOOKUP(K574,Sheet1!$A$1:$C$19,3,0)</f>
        <v>2</v>
      </c>
      <c r="N574" s="8">
        <v>2522</v>
      </c>
      <c r="O574" s="8">
        <f t="shared" si="33"/>
        <v>50440</v>
      </c>
      <c r="P574" s="8">
        <f t="shared" si="34"/>
        <v>5044</v>
      </c>
      <c r="Q574" s="8">
        <f t="shared" si="35"/>
        <v>3474</v>
      </c>
    </row>
    <row r="575" spans="1:17" x14ac:dyDescent="0.3">
      <c r="A575" s="8" t="str">
        <f>F575&amp;H575</f>
        <v>KotwaliDaryaganj</v>
      </c>
      <c r="B575" s="7">
        <v>44774</v>
      </c>
      <c r="C575" s="7" t="str">
        <f t="shared" si="32"/>
        <v>Aug</v>
      </c>
      <c r="D575" s="8" t="s">
        <v>83</v>
      </c>
      <c r="E575" s="8">
        <f>VLOOKUP(F575,Sheet2!$C$1:$F$34,4,0)</f>
        <v>3</v>
      </c>
      <c r="F575" s="8" t="s">
        <v>12</v>
      </c>
      <c r="G575" s="8">
        <f>VLOOKUP(H575,'warehouse location'!$A$1:$D$5,4,0)</f>
        <v>2</v>
      </c>
      <c r="H575" s="8" t="s">
        <v>34</v>
      </c>
      <c r="I575" s="8">
        <f>VLOOKUP(A575,Freight!$A$1:$D$57,4,0)</f>
        <v>1770</v>
      </c>
      <c r="J575" s="8">
        <f>VLOOKUP(A575,Freight!$A$1:$E$57,5,0)</f>
        <v>1.5</v>
      </c>
      <c r="K575" s="8" t="s">
        <v>62</v>
      </c>
      <c r="L575" s="8">
        <f>VLOOKUP(K575,Sheet1!$A$1:$B$19,2,0)</f>
        <v>10</v>
      </c>
      <c r="M575" s="8">
        <f>VLOOKUP(K575,Sheet1!$A$1:$C$19,3,0)</f>
        <v>2</v>
      </c>
      <c r="N575" s="8">
        <v>2550</v>
      </c>
      <c r="O575" s="8">
        <f t="shared" si="33"/>
        <v>25500</v>
      </c>
      <c r="P575" s="8">
        <f t="shared" si="34"/>
        <v>5100</v>
      </c>
      <c r="Q575" s="8">
        <f t="shared" si="35"/>
        <v>3330</v>
      </c>
    </row>
    <row r="576" spans="1:17" x14ac:dyDescent="0.3">
      <c r="A576" s="8" t="str">
        <f>F576&amp;H576</f>
        <v>KotwaliDaryaganj</v>
      </c>
      <c r="B576" s="7">
        <v>44562</v>
      </c>
      <c r="C576" s="7" t="str">
        <f t="shared" si="32"/>
        <v>Jan</v>
      </c>
      <c r="D576" s="8" t="s">
        <v>84</v>
      </c>
      <c r="E576" s="8">
        <f>VLOOKUP(F576,Sheet2!$C$1:$F$34,4,0)</f>
        <v>3</v>
      </c>
      <c r="F576" s="8" t="s">
        <v>12</v>
      </c>
      <c r="G576" s="8">
        <f>VLOOKUP(H576,'warehouse location'!$A$1:$D$5,4,0)</f>
        <v>2</v>
      </c>
      <c r="H576" s="8" t="s">
        <v>34</v>
      </c>
      <c r="I576" s="8">
        <f>VLOOKUP(A576,Freight!$A$1:$D$57,4,0)</f>
        <v>1770</v>
      </c>
      <c r="J576" s="8">
        <f>VLOOKUP(A576,Freight!$A$1:$E$57,5,0)</f>
        <v>1.5</v>
      </c>
      <c r="K576" s="8" t="s">
        <v>59</v>
      </c>
      <c r="L576" s="8">
        <f>VLOOKUP(K576,Sheet1!$A$1:$B$19,2,0)</f>
        <v>10</v>
      </c>
      <c r="M576" s="8">
        <f>VLOOKUP(K576,Sheet1!$A$1:$C$19,3,0)</f>
        <v>2</v>
      </c>
      <c r="N576" s="8">
        <v>2887</v>
      </c>
      <c r="O576" s="8">
        <f t="shared" si="33"/>
        <v>28870</v>
      </c>
      <c r="P576" s="8">
        <f t="shared" si="34"/>
        <v>5774</v>
      </c>
      <c r="Q576" s="8">
        <f t="shared" si="35"/>
        <v>4004</v>
      </c>
    </row>
    <row r="577" spans="1:17" x14ac:dyDescent="0.3">
      <c r="A577" s="8" t="str">
        <f>F577&amp;H577</f>
        <v>SaketShastri Nagar</v>
      </c>
      <c r="B577" s="7">
        <v>44896</v>
      </c>
      <c r="C577" s="7" t="str">
        <f t="shared" si="32"/>
        <v>Dec</v>
      </c>
      <c r="D577" s="8" t="s">
        <v>135</v>
      </c>
      <c r="E577" s="8">
        <f>VLOOKUP(F577,Sheet2!$C$1:$F$34,4,0)</f>
        <v>24</v>
      </c>
      <c r="F577" s="8" t="s">
        <v>26</v>
      </c>
      <c r="G577" s="8">
        <f>VLOOKUP(H577,'warehouse location'!$A$1:$D$5,4,0)</f>
        <v>4</v>
      </c>
      <c r="H577" s="8" t="s">
        <v>36</v>
      </c>
      <c r="I577" s="8">
        <f>VLOOKUP(A577,Freight!$A$1:$D$57,4,0)</f>
        <v>1835</v>
      </c>
      <c r="J577" s="8">
        <f>VLOOKUP(A577,Freight!$A$1:$E$57,5,0)</f>
        <v>4.5</v>
      </c>
      <c r="K577" s="8" t="s">
        <v>58</v>
      </c>
      <c r="L577" s="8">
        <f>VLOOKUP(K577,Sheet1!$A$1:$B$19,2,0)</f>
        <v>10</v>
      </c>
      <c r="M577" s="8">
        <f>VLOOKUP(K577,Sheet1!$A$1:$C$19,3,0)</f>
        <v>2</v>
      </c>
      <c r="N577" s="8">
        <v>2729</v>
      </c>
      <c r="O577" s="8">
        <f t="shared" si="33"/>
        <v>27290</v>
      </c>
      <c r="P577" s="8">
        <f t="shared" si="34"/>
        <v>5458</v>
      </c>
      <c r="Q577" s="8">
        <f t="shared" si="35"/>
        <v>3623</v>
      </c>
    </row>
    <row r="578" spans="1:17" x14ac:dyDescent="0.3">
      <c r="A578" s="8" t="str">
        <f>F578&amp;H578</f>
        <v>Defence ColonyDaryaganj</v>
      </c>
      <c r="B578" s="7">
        <v>44896</v>
      </c>
      <c r="C578" s="7" t="str">
        <f t="shared" si="32"/>
        <v>Dec</v>
      </c>
      <c r="D578" s="8" t="s">
        <v>141</v>
      </c>
      <c r="E578" s="8">
        <f>VLOOKUP(F578,Sheet2!$C$1:$F$34,4,0)</f>
        <v>25</v>
      </c>
      <c r="F578" s="8" t="s">
        <v>8</v>
      </c>
      <c r="G578" s="8">
        <f>VLOOKUP(H578,'warehouse location'!$A$1:$D$5,4,0)</f>
        <v>2</v>
      </c>
      <c r="H578" s="8" t="s">
        <v>34</v>
      </c>
      <c r="I578" s="8">
        <f>VLOOKUP(A578,Freight!$A$1:$D$57,4,0)</f>
        <v>1968</v>
      </c>
      <c r="J578" s="8">
        <f>VLOOKUP(A578,Freight!$A$1:$E$57,5,0)</f>
        <v>4.5</v>
      </c>
      <c r="K578" s="8" t="s">
        <v>55</v>
      </c>
      <c r="L578" s="8">
        <f>VLOOKUP(K578,Sheet1!$A$1:$B$19,2,0)</f>
        <v>40</v>
      </c>
      <c r="M578" s="8">
        <f>VLOOKUP(K578,Sheet1!$A$1:$C$19,3,0)</f>
        <v>5</v>
      </c>
      <c r="N578" s="8">
        <v>2988</v>
      </c>
      <c r="O578" s="8">
        <f t="shared" si="33"/>
        <v>119520</v>
      </c>
      <c r="P578" s="8">
        <f t="shared" si="34"/>
        <v>14940</v>
      </c>
      <c r="Q578" s="8">
        <f t="shared" si="35"/>
        <v>12972</v>
      </c>
    </row>
    <row r="579" spans="1:17" x14ac:dyDescent="0.3">
      <c r="A579" s="8" t="str">
        <f>F579&amp;H579</f>
        <v>ShahdaraKapashera</v>
      </c>
      <c r="B579" s="7">
        <v>44835</v>
      </c>
      <c r="C579" s="7" t="str">
        <f t="shared" ref="C579:C642" si="36">TEXT(B579,"mmm")</f>
        <v>Oct</v>
      </c>
      <c r="D579" s="8" t="s">
        <v>123</v>
      </c>
      <c r="E579" s="8">
        <f>VLOOKUP(F579,Sheet2!$C$1:$F$34,4,0)</f>
        <v>20</v>
      </c>
      <c r="F579" s="8" t="s">
        <v>23</v>
      </c>
      <c r="G579" s="8">
        <f>VLOOKUP(H579,'warehouse location'!$A$1:$D$5,4,0)</f>
        <v>3</v>
      </c>
      <c r="H579" s="8" t="s">
        <v>29</v>
      </c>
      <c r="I579" s="8">
        <f>VLOOKUP(A579,Freight!$A$1:$D$57,4,0)</f>
        <v>1644</v>
      </c>
      <c r="J579" s="8">
        <f>VLOOKUP(A579,Freight!$A$1:$E$57,5,0)</f>
        <v>4.5</v>
      </c>
      <c r="K579" s="8" t="s">
        <v>63</v>
      </c>
      <c r="L579" s="8">
        <f>VLOOKUP(K579,Sheet1!$A$1:$B$19,2,0)</f>
        <v>10</v>
      </c>
      <c r="M579" s="8">
        <f>VLOOKUP(K579,Sheet1!$A$1:$C$19,3,0)</f>
        <v>2</v>
      </c>
      <c r="N579" s="8">
        <v>2922</v>
      </c>
      <c r="O579" s="8">
        <f t="shared" ref="O579:O642" si="37">N579*L579</f>
        <v>29220</v>
      </c>
      <c r="P579" s="8">
        <f t="shared" ref="P579:P642" si="38">N579*M579</f>
        <v>5844</v>
      </c>
      <c r="Q579" s="8">
        <f t="shared" ref="Q579:Q642" si="39">P579-I579</f>
        <v>4200</v>
      </c>
    </row>
    <row r="580" spans="1:17" x14ac:dyDescent="0.3">
      <c r="A580" s="8" t="str">
        <f>F580&amp;H580</f>
        <v>Sarita ViharNand Nagri</v>
      </c>
      <c r="B580" s="7">
        <v>44774</v>
      </c>
      <c r="C580" s="7" t="str">
        <f t="shared" si="36"/>
        <v>Aug</v>
      </c>
      <c r="D580" s="8" t="s">
        <v>145</v>
      </c>
      <c r="E580" s="8">
        <f>VLOOKUP(F580,Sheet2!$C$1:$F$34,4,0)</f>
        <v>27</v>
      </c>
      <c r="F580" s="8" t="s">
        <v>28</v>
      </c>
      <c r="G580" s="8">
        <f>VLOOKUP(H580,'warehouse location'!$A$1:$D$5,4,0)</f>
        <v>1</v>
      </c>
      <c r="H580" s="8" t="s">
        <v>41</v>
      </c>
      <c r="I580" s="8">
        <f>VLOOKUP(A580,Freight!$A$1:$D$57,4,0)</f>
        <v>1601</v>
      </c>
      <c r="J580" s="8">
        <f>VLOOKUP(A580,Freight!$A$1:$E$57,5,0)</f>
        <v>1.5</v>
      </c>
      <c r="K580" s="8" t="s">
        <v>59</v>
      </c>
      <c r="L580" s="8">
        <f>VLOOKUP(K580,Sheet1!$A$1:$B$19,2,0)</f>
        <v>10</v>
      </c>
      <c r="M580" s="8">
        <f>VLOOKUP(K580,Sheet1!$A$1:$C$19,3,0)</f>
        <v>2</v>
      </c>
      <c r="N580" s="8">
        <v>2502</v>
      </c>
      <c r="O580" s="8">
        <f t="shared" si="37"/>
        <v>25020</v>
      </c>
      <c r="P580" s="8">
        <f t="shared" si="38"/>
        <v>5004</v>
      </c>
      <c r="Q580" s="8">
        <f t="shared" si="39"/>
        <v>3403</v>
      </c>
    </row>
    <row r="581" spans="1:17" x14ac:dyDescent="0.3">
      <c r="A581" s="8" t="str">
        <f>F581&amp;H581</f>
        <v>Model TownNand Nagri</v>
      </c>
      <c r="B581" s="7">
        <v>44805</v>
      </c>
      <c r="C581" s="7" t="str">
        <f t="shared" si="36"/>
        <v>Sep</v>
      </c>
      <c r="D581" s="8" t="s">
        <v>102</v>
      </c>
      <c r="E581" s="8">
        <f>VLOOKUP(F581,Sheet2!$C$1:$F$34,4,0)</f>
        <v>11</v>
      </c>
      <c r="F581" s="8" t="s">
        <v>17</v>
      </c>
      <c r="G581" s="8">
        <f>VLOOKUP(H581,'warehouse location'!$A$1:$D$5,4,0)</f>
        <v>1</v>
      </c>
      <c r="H581" s="8" t="s">
        <v>41</v>
      </c>
      <c r="I581" s="8">
        <f>VLOOKUP(A581,Freight!$A$1:$D$57,4,0)</f>
        <v>1570</v>
      </c>
      <c r="J581" s="8">
        <f>VLOOKUP(A581,Freight!$A$1:$E$57,5,0)</f>
        <v>3</v>
      </c>
      <c r="K581" s="8" t="s">
        <v>64</v>
      </c>
      <c r="L581" s="8">
        <f>VLOOKUP(K581,Sheet1!$A$1:$B$19,2,0)</f>
        <v>10</v>
      </c>
      <c r="M581" s="8">
        <f>VLOOKUP(K581,Sheet1!$A$1:$C$19,3,0)</f>
        <v>2</v>
      </c>
      <c r="N581" s="8">
        <v>2681</v>
      </c>
      <c r="O581" s="8">
        <f t="shared" si="37"/>
        <v>26810</v>
      </c>
      <c r="P581" s="8">
        <f t="shared" si="38"/>
        <v>5362</v>
      </c>
      <c r="Q581" s="8">
        <f t="shared" si="39"/>
        <v>3792</v>
      </c>
    </row>
    <row r="582" spans="1:17" x14ac:dyDescent="0.3">
      <c r="A582" s="8" t="str">
        <f>F582&amp;H582</f>
        <v>Mayur ViharKapashera</v>
      </c>
      <c r="B582" s="7">
        <v>44652</v>
      </c>
      <c r="C582" s="7" t="str">
        <f t="shared" si="36"/>
        <v>Apr</v>
      </c>
      <c r="D582" s="8" t="s">
        <v>88</v>
      </c>
      <c r="E582" s="8">
        <f>VLOOKUP(F582,Sheet2!$C$1:$F$34,4,0)</f>
        <v>5</v>
      </c>
      <c r="F582" s="8" t="s">
        <v>13</v>
      </c>
      <c r="G582" s="8">
        <f>VLOOKUP(H582,'warehouse location'!$A$1:$D$5,4,0)</f>
        <v>3</v>
      </c>
      <c r="H582" s="8" t="s">
        <v>29</v>
      </c>
      <c r="I582" s="8">
        <f>VLOOKUP(A582,Freight!$A$1:$D$57,4,0)</f>
        <v>1968</v>
      </c>
      <c r="J582" s="8">
        <f>VLOOKUP(A582,Freight!$A$1:$E$57,5,0)</f>
        <v>4.5</v>
      </c>
      <c r="K582" s="8" t="s">
        <v>59</v>
      </c>
      <c r="L582" s="8">
        <f>VLOOKUP(K582,Sheet1!$A$1:$B$19,2,0)</f>
        <v>10</v>
      </c>
      <c r="M582" s="8">
        <f>VLOOKUP(K582,Sheet1!$A$1:$C$19,3,0)</f>
        <v>2</v>
      </c>
      <c r="N582" s="8">
        <v>2598</v>
      </c>
      <c r="O582" s="8">
        <f t="shared" si="37"/>
        <v>25980</v>
      </c>
      <c r="P582" s="8">
        <f t="shared" si="38"/>
        <v>5196</v>
      </c>
      <c r="Q582" s="8">
        <f t="shared" si="39"/>
        <v>3228</v>
      </c>
    </row>
    <row r="583" spans="1:17" x14ac:dyDescent="0.3">
      <c r="A583" s="8" t="str">
        <f>F583&amp;H583</f>
        <v>Yamuna ViharNand Nagri</v>
      </c>
      <c r="B583" s="7">
        <v>44652</v>
      </c>
      <c r="C583" s="7" t="str">
        <f t="shared" si="36"/>
        <v>Apr</v>
      </c>
      <c r="D583" s="8" t="s">
        <v>108</v>
      </c>
      <c r="E583" s="8">
        <f>VLOOKUP(F583,Sheet2!$C$1:$F$34,4,0)</f>
        <v>15</v>
      </c>
      <c r="F583" s="8" t="s">
        <v>20</v>
      </c>
      <c r="G583" s="8">
        <f>VLOOKUP(H583,'warehouse location'!$A$1:$D$5,4,0)</f>
        <v>1</v>
      </c>
      <c r="H583" s="8" t="s">
        <v>41</v>
      </c>
      <c r="I583" s="8">
        <f>VLOOKUP(A583,Freight!$A$1:$D$57,4,0)</f>
        <v>1925</v>
      </c>
      <c r="J583" s="8">
        <f>VLOOKUP(A583,Freight!$A$1:$E$57,5,0)</f>
        <v>3</v>
      </c>
      <c r="K583" s="8" t="s">
        <v>60</v>
      </c>
      <c r="L583" s="8">
        <f>VLOOKUP(K583,Sheet1!$A$1:$B$19,2,0)</f>
        <v>50</v>
      </c>
      <c r="M583" s="8">
        <f>VLOOKUP(K583,Sheet1!$A$1:$C$19,3,0)</f>
        <v>10</v>
      </c>
      <c r="N583" s="8">
        <v>2658</v>
      </c>
      <c r="O583" s="8">
        <f t="shared" si="37"/>
        <v>132900</v>
      </c>
      <c r="P583" s="8">
        <f t="shared" si="38"/>
        <v>26580</v>
      </c>
      <c r="Q583" s="8">
        <f t="shared" si="39"/>
        <v>24655</v>
      </c>
    </row>
    <row r="584" spans="1:17" x14ac:dyDescent="0.3">
      <c r="A584" s="8" t="str">
        <f>F584&amp;H584</f>
        <v>Punjabi BaghKapashera</v>
      </c>
      <c r="B584" s="7">
        <v>44835</v>
      </c>
      <c r="C584" s="7" t="str">
        <f t="shared" si="36"/>
        <v>Oct</v>
      </c>
      <c r="D584" s="8" t="s">
        <v>157</v>
      </c>
      <c r="E584" s="8">
        <f>VLOOKUP(F584,Sheet2!$C$1:$F$34,4,0)</f>
        <v>32</v>
      </c>
      <c r="F584" s="8" t="s">
        <v>31</v>
      </c>
      <c r="G584" s="8">
        <f>VLOOKUP(H584,'warehouse location'!$A$1:$D$5,4,0)</f>
        <v>3</v>
      </c>
      <c r="H584" s="8" t="s">
        <v>29</v>
      </c>
      <c r="I584" s="8">
        <f>VLOOKUP(A584,Freight!$A$1:$D$57,4,0)</f>
        <v>1816</v>
      </c>
      <c r="J584" s="8">
        <f>VLOOKUP(A584,Freight!$A$1:$E$57,5,0)</f>
        <v>4.5</v>
      </c>
      <c r="K584" s="8" t="s">
        <v>65</v>
      </c>
      <c r="L584" s="8">
        <f>VLOOKUP(K584,Sheet1!$A$1:$B$19,2,0)</f>
        <v>100</v>
      </c>
      <c r="M584" s="8">
        <f>VLOOKUP(K584,Sheet1!$A$1:$C$19,3,0)</f>
        <v>20</v>
      </c>
      <c r="N584" s="8">
        <v>2525</v>
      </c>
      <c r="O584" s="8">
        <f t="shared" si="37"/>
        <v>252500</v>
      </c>
      <c r="P584" s="8">
        <f t="shared" si="38"/>
        <v>50500</v>
      </c>
      <c r="Q584" s="8">
        <f t="shared" si="39"/>
        <v>48684</v>
      </c>
    </row>
    <row r="585" spans="1:17" x14ac:dyDescent="0.3">
      <c r="A585" s="8" t="str">
        <f>F585&amp;H585</f>
        <v>Mayur ViharShastri Nagar</v>
      </c>
      <c r="B585" s="7">
        <v>44713</v>
      </c>
      <c r="C585" s="7" t="str">
        <f t="shared" si="36"/>
        <v>Jun</v>
      </c>
      <c r="D585" s="8" t="s">
        <v>89</v>
      </c>
      <c r="E585" s="8">
        <f>VLOOKUP(F585,Sheet2!$C$1:$F$34,4,0)</f>
        <v>5</v>
      </c>
      <c r="F585" s="8" t="s">
        <v>13</v>
      </c>
      <c r="G585" s="8">
        <f>VLOOKUP(H585,'warehouse location'!$A$1:$D$5,4,0)</f>
        <v>4</v>
      </c>
      <c r="H585" s="8" t="s">
        <v>36</v>
      </c>
      <c r="I585" s="8">
        <f>VLOOKUP(A585,Freight!$A$1:$D$57,4,0)</f>
        <v>1618</v>
      </c>
      <c r="J585" s="8">
        <f>VLOOKUP(A585,Freight!$A$1:$E$57,5,0)</f>
        <v>3</v>
      </c>
      <c r="K585" s="8" t="s">
        <v>58</v>
      </c>
      <c r="L585" s="8">
        <f>VLOOKUP(K585,Sheet1!$A$1:$B$19,2,0)</f>
        <v>10</v>
      </c>
      <c r="M585" s="8">
        <f>VLOOKUP(K585,Sheet1!$A$1:$C$19,3,0)</f>
        <v>2</v>
      </c>
      <c r="N585" s="8">
        <v>2641</v>
      </c>
      <c r="O585" s="8">
        <f t="shared" si="37"/>
        <v>26410</v>
      </c>
      <c r="P585" s="8">
        <f t="shared" si="38"/>
        <v>5282</v>
      </c>
      <c r="Q585" s="8">
        <f t="shared" si="39"/>
        <v>3664</v>
      </c>
    </row>
    <row r="586" spans="1:17" x14ac:dyDescent="0.3">
      <c r="A586" s="8" t="str">
        <f>F586&amp;H586</f>
        <v>Gandhi NagarDaryaganj</v>
      </c>
      <c r="B586" s="7">
        <v>44562</v>
      </c>
      <c r="C586" s="7" t="str">
        <f t="shared" si="36"/>
        <v>Jan</v>
      </c>
      <c r="D586" s="8" t="s">
        <v>85</v>
      </c>
      <c r="E586" s="8">
        <f>VLOOKUP(F586,Sheet2!$C$1:$F$34,4,0)</f>
        <v>4</v>
      </c>
      <c r="F586" s="8" t="s">
        <v>1</v>
      </c>
      <c r="G586" s="8">
        <f>VLOOKUP(H586,'warehouse location'!$A$1:$D$5,4,0)</f>
        <v>2</v>
      </c>
      <c r="H586" s="8" t="s">
        <v>34</v>
      </c>
      <c r="I586" s="8">
        <f>VLOOKUP(A586,Freight!$A$1:$D$57,4,0)</f>
        <v>1958</v>
      </c>
      <c r="J586" s="8">
        <f>VLOOKUP(A586,Freight!$A$1:$E$57,5,0)</f>
        <v>1.5</v>
      </c>
      <c r="K586" s="8" t="s">
        <v>58</v>
      </c>
      <c r="L586" s="8">
        <f>VLOOKUP(K586,Sheet1!$A$1:$B$19,2,0)</f>
        <v>10</v>
      </c>
      <c r="M586" s="8">
        <f>VLOOKUP(K586,Sheet1!$A$1:$C$19,3,0)</f>
        <v>2</v>
      </c>
      <c r="N586" s="8">
        <v>2923</v>
      </c>
      <c r="O586" s="8">
        <f t="shared" si="37"/>
        <v>29230</v>
      </c>
      <c r="P586" s="8">
        <f t="shared" si="38"/>
        <v>5846</v>
      </c>
      <c r="Q586" s="8">
        <f t="shared" si="39"/>
        <v>3888</v>
      </c>
    </row>
    <row r="587" spans="1:17" x14ac:dyDescent="0.3">
      <c r="A587" s="8" t="str">
        <f>F587&amp;H587</f>
        <v>ShahdaraKapashera</v>
      </c>
      <c r="B587" s="7">
        <v>44652</v>
      </c>
      <c r="C587" s="7" t="str">
        <f t="shared" si="36"/>
        <v>Apr</v>
      </c>
      <c r="D587" s="8" t="s">
        <v>123</v>
      </c>
      <c r="E587" s="8">
        <f>VLOOKUP(F587,Sheet2!$C$1:$F$34,4,0)</f>
        <v>20</v>
      </c>
      <c r="F587" s="8" t="s">
        <v>23</v>
      </c>
      <c r="G587" s="8">
        <f>VLOOKUP(H587,'warehouse location'!$A$1:$D$5,4,0)</f>
        <v>3</v>
      </c>
      <c r="H587" s="8" t="s">
        <v>29</v>
      </c>
      <c r="I587" s="8">
        <f>VLOOKUP(A587,Freight!$A$1:$D$57,4,0)</f>
        <v>1644</v>
      </c>
      <c r="J587" s="8">
        <f>VLOOKUP(A587,Freight!$A$1:$E$57,5,0)</f>
        <v>4.5</v>
      </c>
      <c r="K587" s="8" t="s">
        <v>68</v>
      </c>
      <c r="L587" s="8">
        <f>VLOOKUP(K587,Sheet1!$A$1:$B$19,2,0)</f>
        <v>10</v>
      </c>
      <c r="M587" s="8">
        <f>VLOOKUP(K587,Sheet1!$A$1:$C$19,3,0)</f>
        <v>2</v>
      </c>
      <c r="N587" s="8">
        <v>2806</v>
      </c>
      <c r="O587" s="8">
        <f t="shared" si="37"/>
        <v>28060</v>
      </c>
      <c r="P587" s="8">
        <f t="shared" si="38"/>
        <v>5612</v>
      </c>
      <c r="Q587" s="8">
        <f t="shared" si="39"/>
        <v>3968</v>
      </c>
    </row>
    <row r="588" spans="1:17" x14ac:dyDescent="0.3">
      <c r="A588" s="8" t="str">
        <f>F588&amp;H588</f>
        <v>ShahdaraKapashera</v>
      </c>
      <c r="B588" s="7">
        <v>44866</v>
      </c>
      <c r="C588" s="7" t="str">
        <f t="shared" si="36"/>
        <v>Nov</v>
      </c>
      <c r="D588" s="8" t="s">
        <v>123</v>
      </c>
      <c r="E588" s="8">
        <f>VLOOKUP(F588,Sheet2!$C$1:$F$34,4,0)</f>
        <v>20</v>
      </c>
      <c r="F588" s="8" t="s">
        <v>23</v>
      </c>
      <c r="G588" s="8">
        <f>VLOOKUP(H588,'warehouse location'!$A$1:$D$5,4,0)</f>
        <v>3</v>
      </c>
      <c r="H588" s="8" t="s">
        <v>29</v>
      </c>
      <c r="I588" s="8">
        <f>VLOOKUP(A588,Freight!$A$1:$D$57,4,0)</f>
        <v>1644</v>
      </c>
      <c r="J588" s="8">
        <f>VLOOKUP(A588,Freight!$A$1:$E$57,5,0)</f>
        <v>4.5</v>
      </c>
      <c r="K588" s="8" t="s">
        <v>52</v>
      </c>
      <c r="L588" s="8">
        <f>VLOOKUP(K588,Sheet1!$A$1:$B$19,2,0)</f>
        <v>10</v>
      </c>
      <c r="M588" s="8">
        <f>VLOOKUP(K588,Sheet1!$A$1:$C$19,3,0)</f>
        <v>2</v>
      </c>
      <c r="N588" s="8">
        <v>2599</v>
      </c>
      <c r="O588" s="8">
        <f t="shared" si="37"/>
        <v>25990</v>
      </c>
      <c r="P588" s="8">
        <f t="shared" si="38"/>
        <v>5198</v>
      </c>
      <c r="Q588" s="8">
        <f t="shared" si="39"/>
        <v>3554</v>
      </c>
    </row>
    <row r="589" spans="1:17" x14ac:dyDescent="0.3">
      <c r="A589" s="8" t="str">
        <f>F589&amp;H589</f>
        <v>ShahdaraDaryaganj</v>
      </c>
      <c r="B589" s="7">
        <v>44652</v>
      </c>
      <c r="C589" s="7" t="str">
        <f t="shared" si="36"/>
        <v>Apr</v>
      </c>
      <c r="D589" s="8" t="s">
        <v>122</v>
      </c>
      <c r="E589" s="8">
        <f>VLOOKUP(F589,Sheet2!$C$1:$F$34,4,0)</f>
        <v>20</v>
      </c>
      <c r="F589" s="8" t="s">
        <v>23</v>
      </c>
      <c r="G589" s="8">
        <f>VLOOKUP(H589,'warehouse location'!$A$1:$D$5,4,0)</f>
        <v>2</v>
      </c>
      <c r="H589" s="8" t="s">
        <v>34</v>
      </c>
      <c r="I589" s="8">
        <f>VLOOKUP(A589,Freight!$A$1:$D$57,4,0)</f>
        <v>1924</v>
      </c>
      <c r="J589" s="8">
        <f>VLOOKUP(A589,Freight!$A$1:$E$57,5,0)</f>
        <v>3</v>
      </c>
      <c r="K589" s="8" t="s">
        <v>53</v>
      </c>
      <c r="L589" s="8">
        <f>VLOOKUP(K589,Sheet1!$A$1:$B$19,2,0)</f>
        <v>10</v>
      </c>
      <c r="M589" s="8">
        <f>VLOOKUP(K589,Sheet1!$A$1:$C$19,3,0)</f>
        <v>2</v>
      </c>
      <c r="N589" s="8">
        <v>2812</v>
      </c>
      <c r="O589" s="8">
        <f t="shared" si="37"/>
        <v>28120</v>
      </c>
      <c r="P589" s="8">
        <f t="shared" si="38"/>
        <v>5624</v>
      </c>
      <c r="Q589" s="8">
        <f t="shared" si="39"/>
        <v>3700</v>
      </c>
    </row>
    <row r="590" spans="1:17" x14ac:dyDescent="0.3">
      <c r="A590" s="8" t="str">
        <f>F590&amp;H590</f>
        <v>Model TownShastri Nagar</v>
      </c>
      <c r="B590" s="7">
        <v>44805</v>
      </c>
      <c r="C590" s="7" t="str">
        <f t="shared" si="36"/>
        <v>Sep</v>
      </c>
      <c r="D590" s="8" t="s">
        <v>99</v>
      </c>
      <c r="E590" s="8">
        <f>VLOOKUP(F590,Sheet2!$C$1:$F$34,4,0)</f>
        <v>11</v>
      </c>
      <c r="F590" s="8" t="s">
        <v>17</v>
      </c>
      <c r="G590" s="8">
        <f>VLOOKUP(H590,'warehouse location'!$A$1:$D$5,4,0)</f>
        <v>4</v>
      </c>
      <c r="H590" s="8" t="s">
        <v>36</v>
      </c>
      <c r="I590" s="8">
        <f>VLOOKUP(A590,Freight!$A$1:$D$57,4,0)</f>
        <v>1608</v>
      </c>
      <c r="J590" s="8">
        <f>VLOOKUP(A590,Freight!$A$1:$E$57,5,0)</f>
        <v>4.5</v>
      </c>
      <c r="K590" s="8" t="s">
        <v>64</v>
      </c>
      <c r="L590" s="8">
        <f>VLOOKUP(K590,Sheet1!$A$1:$B$19,2,0)</f>
        <v>10</v>
      </c>
      <c r="M590" s="8">
        <f>VLOOKUP(K590,Sheet1!$A$1:$C$19,3,0)</f>
        <v>2</v>
      </c>
      <c r="N590" s="8">
        <v>2877</v>
      </c>
      <c r="O590" s="8">
        <f t="shared" si="37"/>
        <v>28770</v>
      </c>
      <c r="P590" s="8">
        <f t="shared" si="38"/>
        <v>5754</v>
      </c>
      <c r="Q590" s="8">
        <f t="shared" si="39"/>
        <v>4146</v>
      </c>
    </row>
    <row r="591" spans="1:17" x14ac:dyDescent="0.3">
      <c r="A591" s="8" t="str">
        <f>F591&amp;H591</f>
        <v>ShahdaraDaryaganj</v>
      </c>
      <c r="B591" s="7">
        <v>44896</v>
      </c>
      <c r="C591" s="7" t="str">
        <f t="shared" si="36"/>
        <v>Dec</v>
      </c>
      <c r="D591" s="8" t="s">
        <v>122</v>
      </c>
      <c r="E591" s="8">
        <f>VLOOKUP(F591,Sheet2!$C$1:$F$34,4,0)</f>
        <v>20</v>
      </c>
      <c r="F591" s="8" t="s">
        <v>23</v>
      </c>
      <c r="G591" s="8">
        <f>VLOOKUP(H591,'warehouse location'!$A$1:$D$5,4,0)</f>
        <v>2</v>
      </c>
      <c r="H591" s="8" t="s">
        <v>34</v>
      </c>
      <c r="I591" s="8">
        <f>VLOOKUP(A591,Freight!$A$1:$D$57,4,0)</f>
        <v>1924</v>
      </c>
      <c r="J591" s="8">
        <f>VLOOKUP(A591,Freight!$A$1:$E$57,5,0)</f>
        <v>3</v>
      </c>
      <c r="K591" s="8" t="s">
        <v>67</v>
      </c>
      <c r="L591" s="8">
        <f>VLOOKUP(K591,Sheet1!$A$1:$B$19,2,0)</f>
        <v>10</v>
      </c>
      <c r="M591" s="8">
        <f>VLOOKUP(K591,Sheet1!$A$1:$C$19,3,0)</f>
        <v>2</v>
      </c>
      <c r="N591" s="8">
        <v>2953</v>
      </c>
      <c r="O591" s="8">
        <f t="shared" si="37"/>
        <v>29530</v>
      </c>
      <c r="P591" s="8">
        <f t="shared" si="38"/>
        <v>5906</v>
      </c>
      <c r="Q591" s="8">
        <f t="shared" si="39"/>
        <v>3982</v>
      </c>
    </row>
    <row r="592" spans="1:17" x14ac:dyDescent="0.3">
      <c r="A592" s="8" t="str">
        <f>F592&amp;H592</f>
        <v>Vasant ViharKapashera</v>
      </c>
      <c r="B592" s="7">
        <v>44774</v>
      </c>
      <c r="C592" s="7" t="str">
        <f t="shared" si="36"/>
        <v>Aug</v>
      </c>
      <c r="D592" s="8" t="s">
        <v>97</v>
      </c>
      <c r="E592" s="8">
        <f>VLOOKUP(F592,Sheet2!$C$1:$F$34,4,0)</f>
        <v>9</v>
      </c>
      <c r="F592" s="8" t="s">
        <v>16</v>
      </c>
      <c r="G592" s="8">
        <f>VLOOKUP(H592,'warehouse location'!$A$1:$D$5,4,0)</f>
        <v>3</v>
      </c>
      <c r="H592" s="8" t="s">
        <v>29</v>
      </c>
      <c r="I592" s="8">
        <f>VLOOKUP(A592,Freight!$A$1:$D$57,4,0)</f>
        <v>1897</v>
      </c>
      <c r="J592" s="8">
        <f>VLOOKUP(A592,Freight!$A$1:$E$57,5,0)</f>
        <v>1.5</v>
      </c>
      <c r="K592" s="8" t="s">
        <v>60</v>
      </c>
      <c r="L592" s="8">
        <f>VLOOKUP(K592,Sheet1!$A$1:$B$19,2,0)</f>
        <v>50</v>
      </c>
      <c r="M592" s="8">
        <f>VLOOKUP(K592,Sheet1!$A$1:$C$19,3,0)</f>
        <v>10</v>
      </c>
      <c r="N592" s="8">
        <v>2971</v>
      </c>
      <c r="O592" s="8">
        <f t="shared" si="37"/>
        <v>148550</v>
      </c>
      <c r="P592" s="8">
        <f t="shared" si="38"/>
        <v>29710</v>
      </c>
      <c r="Q592" s="8">
        <f t="shared" si="39"/>
        <v>27813</v>
      </c>
    </row>
    <row r="593" spans="1:17" x14ac:dyDescent="0.3">
      <c r="A593" s="8" t="str">
        <f>F593&amp;H593</f>
        <v>KanjhawalaShastri Nagar</v>
      </c>
      <c r="B593" s="7">
        <v>44774</v>
      </c>
      <c r="C593" s="7" t="str">
        <f t="shared" si="36"/>
        <v>Aug</v>
      </c>
      <c r="D593" s="8" t="s">
        <v>110</v>
      </c>
      <c r="E593" s="8">
        <f>VLOOKUP(F593,Sheet2!$C$1:$F$34,4,0)</f>
        <v>16</v>
      </c>
      <c r="F593" s="8" t="s">
        <v>5</v>
      </c>
      <c r="G593" s="8">
        <f>VLOOKUP(H593,'warehouse location'!$A$1:$D$5,4,0)</f>
        <v>4</v>
      </c>
      <c r="H593" s="8" t="s">
        <v>36</v>
      </c>
      <c r="I593" s="8">
        <f>VLOOKUP(A593,Freight!$A$1:$D$57,4,0)</f>
        <v>1796</v>
      </c>
      <c r="J593" s="8">
        <f>VLOOKUP(A593,Freight!$A$1:$E$57,5,0)</f>
        <v>3</v>
      </c>
      <c r="K593" s="8" t="s">
        <v>55</v>
      </c>
      <c r="L593" s="8">
        <f>VLOOKUP(K593,Sheet1!$A$1:$B$19,2,0)</f>
        <v>40</v>
      </c>
      <c r="M593" s="8">
        <f>VLOOKUP(K593,Sheet1!$A$1:$C$19,3,0)</f>
        <v>5</v>
      </c>
      <c r="N593" s="8">
        <v>2856</v>
      </c>
      <c r="O593" s="8">
        <f t="shared" si="37"/>
        <v>114240</v>
      </c>
      <c r="P593" s="8">
        <f t="shared" si="38"/>
        <v>14280</v>
      </c>
      <c r="Q593" s="8">
        <f t="shared" si="39"/>
        <v>12484</v>
      </c>
    </row>
    <row r="594" spans="1:17" x14ac:dyDescent="0.3">
      <c r="A594" s="8" t="str">
        <f>F594&amp;H594</f>
        <v>Vivek ViharNand Nagri</v>
      </c>
      <c r="B594" s="7">
        <v>44652</v>
      </c>
      <c r="C594" s="7" t="str">
        <f t="shared" si="36"/>
        <v>Apr</v>
      </c>
      <c r="D594" s="8" t="s">
        <v>127</v>
      </c>
      <c r="E594" s="8">
        <f>VLOOKUP(F594,Sheet2!$C$1:$F$34,4,0)</f>
        <v>21</v>
      </c>
      <c r="F594" s="8" t="s">
        <v>24</v>
      </c>
      <c r="G594" s="8">
        <f>VLOOKUP(H594,'warehouse location'!$A$1:$D$5,4,0)</f>
        <v>1</v>
      </c>
      <c r="H594" s="8" t="s">
        <v>41</v>
      </c>
      <c r="I594" s="8">
        <f>VLOOKUP(A594,Freight!$A$1:$D$57,4,0)</f>
        <v>1679</v>
      </c>
      <c r="J594" s="8">
        <f>VLOOKUP(A594,Freight!$A$1:$E$57,5,0)</f>
        <v>3</v>
      </c>
      <c r="K594" s="8" t="s">
        <v>51</v>
      </c>
      <c r="L594" s="8">
        <f>VLOOKUP(K594,Sheet1!$A$1:$B$19,2,0)</f>
        <v>10</v>
      </c>
      <c r="M594" s="8">
        <f>VLOOKUP(K594,Sheet1!$A$1:$C$19,3,0)</f>
        <v>2</v>
      </c>
      <c r="N594" s="8">
        <v>2612</v>
      </c>
      <c r="O594" s="8">
        <f t="shared" si="37"/>
        <v>26120</v>
      </c>
      <c r="P594" s="8">
        <f t="shared" si="38"/>
        <v>5224</v>
      </c>
      <c r="Q594" s="8">
        <f t="shared" si="39"/>
        <v>3545</v>
      </c>
    </row>
    <row r="595" spans="1:17" x14ac:dyDescent="0.3">
      <c r="A595" s="8" t="str">
        <f>F595&amp;H595</f>
        <v>Karawal NagarShastri Nagar</v>
      </c>
      <c r="B595" s="7">
        <v>44835</v>
      </c>
      <c r="C595" s="7" t="str">
        <f t="shared" si="36"/>
        <v>Oct</v>
      </c>
      <c r="D595" s="8" t="s">
        <v>106</v>
      </c>
      <c r="E595" s="8">
        <f>VLOOKUP(F595,Sheet2!$C$1:$F$34,4,0)</f>
        <v>13</v>
      </c>
      <c r="F595" s="8" t="s">
        <v>4</v>
      </c>
      <c r="G595" s="8">
        <f>VLOOKUP(H595,'warehouse location'!$A$1:$D$5,4,0)</f>
        <v>4</v>
      </c>
      <c r="H595" s="8" t="s">
        <v>36</v>
      </c>
      <c r="I595" s="8">
        <f>VLOOKUP(A595,Freight!$A$1:$D$57,4,0)</f>
        <v>1793</v>
      </c>
      <c r="J595" s="8">
        <f>VLOOKUP(A595,Freight!$A$1:$E$57,5,0)</f>
        <v>4.5</v>
      </c>
      <c r="K595" s="8" t="s">
        <v>57</v>
      </c>
      <c r="L595" s="8">
        <f>VLOOKUP(K595,Sheet1!$A$1:$B$19,2,0)</f>
        <v>20</v>
      </c>
      <c r="M595" s="8">
        <f>VLOOKUP(K595,Sheet1!$A$1:$C$19,3,0)</f>
        <v>2</v>
      </c>
      <c r="N595" s="8">
        <v>2802</v>
      </c>
      <c r="O595" s="8">
        <f t="shared" si="37"/>
        <v>56040</v>
      </c>
      <c r="P595" s="8">
        <f t="shared" si="38"/>
        <v>5604</v>
      </c>
      <c r="Q595" s="8">
        <f t="shared" si="39"/>
        <v>3811</v>
      </c>
    </row>
    <row r="596" spans="1:17" x14ac:dyDescent="0.3">
      <c r="A596" s="8" t="str">
        <f>F596&amp;H596</f>
        <v>Defence ColonyNand Nagri</v>
      </c>
      <c r="B596" s="7">
        <v>44743</v>
      </c>
      <c r="C596" s="7" t="str">
        <f t="shared" si="36"/>
        <v>Jul</v>
      </c>
      <c r="D596" s="8" t="s">
        <v>140</v>
      </c>
      <c r="E596" s="8">
        <f>VLOOKUP(F596,Sheet2!$C$1:$F$34,4,0)</f>
        <v>25</v>
      </c>
      <c r="F596" s="8" t="s">
        <v>8</v>
      </c>
      <c r="G596" s="8">
        <f>VLOOKUP(H596,'warehouse location'!$A$1:$D$5,4,0)</f>
        <v>1</v>
      </c>
      <c r="H596" s="8" t="s">
        <v>41</v>
      </c>
      <c r="I596" s="8">
        <f>VLOOKUP(A596,Freight!$A$1:$D$57,4,0)</f>
        <v>1897</v>
      </c>
      <c r="J596" s="8">
        <f>VLOOKUP(A596,Freight!$A$1:$E$57,5,0)</f>
        <v>3</v>
      </c>
      <c r="K596" s="8" t="s">
        <v>64</v>
      </c>
      <c r="L596" s="8">
        <f>VLOOKUP(K596,Sheet1!$A$1:$B$19,2,0)</f>
        <v>10</v>
      </c>
      <c r="M596" s="8">
        <f>VLOOKUP(K596,Sheet1!$A$1:$C$19,3,0)</f>
        <v>2</v>
      </c>
      <c r="N596" s="8">
        <v>2929</v>
      </c>
      <c r="O596" s="8">
        <f t="shared" si="37"/>
        <v>29290</v>
      </c>
      <c r="P596" s="8">
        <f t="shared" si="38"/>
        <v>5858</v>
      </c>
      <c r="Q596" s="8">
        <f t="shared" si="39"/>
        <v>3961</v>
      </c>
    </row>
    <row r="597" spans="1:17" x14ac:dyDescent="0.3">
      <c r="A597" s="8" t="str">
        <f>F597&amp;H597</f>
        <v>Punjabi BaghKapashera</v>
      </c>
      <c r="B597" s="7">
        <v>44896</v>
      </c>
      <c r="C597" s="7" t="str">
        <f t="shared" si="36"/>
        <v>Dec</v>
      </c>
      <c r="D597" s="8" t="s">
        <v>157</v>
      </c>
      <c r="E597" s="8">
        <f>VLOOKUP(F597,Sheet2!$C$1:$F$34,4,0)</f>
        <v>32</v>
      </c>
      <c r="F597" s="8" t="s">
        <v>31</v>
      </c>
      <c r="G597" s="8">
        <f>VLOOKUP(H597,'warehouse location'!$A$1:$D$5,4,0)</f>
        <v>3</v>
      </c>
      <c r="H597" s="8" t="s">
        <v>29</v>
      </c>
      <c r="I597" s="8">
        <f>VLOOKUP(A597,Freight!$A$1:$D$57,4,0)</f>
        <v>1816</v>
      </c>
      <c r="J597" s="8">
        <f>VLOOKUP(A597,Freight!$A$1:$E$57,5,0)</f>
        <v>4.5</v>
      </c>
      <c r="K597" s="8" t="s">
        <v>62</v>
      </c>
      <c r="L597" s="8">
        <f>VLOOKUP(K597,Sheet1!$A$1:$B$19,2,0)</f>
        <v>10</v>
      </c>
      <c r="M597" s="8">
        <f>VLOOKUP(K597,Sheet1!$A$1:$C$19,3,0)</f>
        <v>2</v>
      </c>
      <c r="N597" s="8">
        <v>2916</v>
      </c>
      <c r="O597" s="8">
        <f t="shared" si="37"/>
        <v>29160</v>
      </c>
      <c r="P597" s="8">
        <f t="shared" si="38"/>
        <v>5832</v>
      </c>
      <c r="Q597" s="8">
        <f t="shared" si="39"/>
        <v>4016</v>
      </c>
    </row>
    <row r="598" spans="1:17" x14ac:dyDescent="0.3">
      <c r="A598" s="8" t="str">
        <f>F598&amp;H598</f>
        <v>ShahdaraShastri Nagar</v>
      </c>
      <c r="B598" s="7">
        <v>44743</v>
      </c>
      <c r="C598" s="7" t="str">
        <f t="shared" si="36"/>
        <v>Jul</v>
      </c>
      <c r="D598" s="8" t="s">
        <v>124</v>
      </c>
      <c r="E598" s="8">
        <f>VLOOKUP(F598,Sheet2!$C$1:$F$34,4,0)</f>
        <v>20</v>
      </c>
      <c r="F598" s="8" t="s">
        <v>23</v>
      </c>
      <c r="G598" s="8">
        <f>VLOOKUP(H598,'warehouse location'!$A$1:$D$5,4,0)</f>
        <v>4</v>
      </c>
      <c r="H598" s="8" t="s">
        <v>36</v>
      </c>
      <c r="I598" s="8">
        <f>VLOOKUP(A598,Freight!$A$1:$D$57,4,0)</f>
        <v>1810</v>
      </c>
      <c r="J598" s="8">
        <f>VLOOKUP(A598,Freight!$A$1:$E$57,5,0)</f>
        <v>4.5</v>
      </c>
      <c r="K598" s="8" t="s">
        <v>67</v>
      </c>
      <c r="L598" s="8">
        <f>VLOOKUP(K598,Sheet1!$A$1:$B$19,2,0)</f>
        <v>10</v>
      </c>
      <c r="M598" s="8">
        <f>VLOOKUP(K598,Sheet1!$A$1:$C$19,3,0)</f>
        <v>2</v>
      </c>
      <c r="N598" s="8">
        <v>2971</v>
      </c>
      <c r="O598" s="8">
        <f t="shared" si="37"/>
        <v>29710</v>
      </c>
      <c r="P598" s="8">
        <f t="shared" si="38"/>
        <v>5942</v>
      </c>
      <c r="Q598" s="8">
        <f t="shared" si="39"/>
        <v>4132</v>
      </c>
    </row>
    <row r="599" spans="1:17" x14ac:dyDescent="0.3">
      <c r="A599" s="8" t="str">
        <f>F599&amp;H599</f>
        <v>Model TownShastri Nagar</v>
      </c>
      <c r="B599" s="7">
        <v>44743</v>
      </c>
      <c r="C599" s="7" t="str">
        <f t="shared" si="36"/>
        <v>Jul</v>
      </c>
      <c r="D599" s="8" t="s">
        <v>101</v>
      </c>
      <c r="E599" s="8">
        <f>VLOOKUP(F599,Sheet2!$C$1:$F$34,4,0)</f>
        <v>11</v>
      </c>
      <c r="F599" s="8" t="s">
        <v>17</v>
      </c>
      <c r="G599" s="8">
        <f>VLOOKUP(H599,'warehouse location'!$A$1:$D$5,4,0)</f>
        <v>4</v>
      </c>
      <c r="H599" s="8" t="s">
        <v>36</v>
      </c>
      <c r="I599" s="8">
        <f>VLOOKUP(A599,Freight!$A$1:$D$57,4,0)</f>
        <v>1608</v>
      </c>
      <c r="J599" s="8">
        <f>VLOOKUP(A599,Freight!$A$1:$E$57,5,0)</f>
        <v>4.5</v>
      </c>
      <c r="K599" s="8" t="s">
        <v>60</v>
      </c>
      <c r="L599" s="8">
        <f>VLOOKUP(K599,Sheet1!$A$1:$B$19,2,0)</f>
        <v>50</v>
      </c>
      <c r="M599" s="8">
        <f>VLOOKUP(K599,Sheet1!$A$1:$C$19,3,0)</f>
        <v>10</v>
      </c>
      <c r="N599" s="8">
        <v>2986</v>
      </c>
      <c r="O599" s="8">
        <f t="shared" si="37"/>
        <v>149300</v>
      </c>
      <c r="P599" s="8">
        <f t="shared" si="38"/>
        <v>29860</v>
      </c>
      <c r="Q599" s="8">
        <f t="shared" si="39"/>
        <v>28252</v>
      </c>
    </row>
    <row r="600" spans="1:17" x14ac:dyDescent="0.3">
      <c r="A600" s="8" t="str">
        <f>F600&amp;H600</f>
        <v>Civil LinesNand Nagri</v>
      </c>
      <c r="B600" s="7">
        <v>44621</v>
      </c>
      <c r="C600" s="7" t="str">
        <f t="shared" si="36"/>
        <v>Mar</v>
      </c>
      <c r="D600" s="8" t="s">
        <v>80</v>
      </c>
      <c r="E600" s="8">
        <f>VLOOKUP(F600,Sheet2!$C$1:$F$34,4,0)</f>
        <v>1</v>
      </c>
      <c r="F600" s="8" t="s">
        <v>0</v>
      </c>
      <c r="G600" s="8">
        <f>VLOOKUP(H600,'warehouse location'!$A$1:$D$5,4,0)</f>
        <v>1</v>
      </c>
      <c r="H600" s="8" t="s">
        <v>41</v>
      </c>
      <c r="I600" s="8">
        <f>VLOOKUP(A600,Freight!$A$1:$D$57,4,0)</f>
        <v>1927</v>
      </c>
      <c r="J600" s="8">
        <f>VLOOKUP(A600,Freight!$A$1:$E$57,5,0)</f>
        <v>1.5</v>
      </c>
      <c r="K600" s="8" t="s">
        <v>67</v>
      </c>
      <c r="L600" s="8">
        <f>VLOOKUP(K600,Sheet1!$A$1:$B$19,2,0)</f>
        <v>10</v>
      </c>
      <c r="M600" s="8">
        <f>VLOOKUP(K600,Sheet1!$A$1:$C$19,3,0)</f>
        <v>2</v>
      </c>
      <c r="N600" s="8">
        <v>2964</v>
      </c>
      <c r="O600" s="8">
        <f t="shared" si="37"/>
        <v>29640</v>
      </c>
      <c r="P600" s="8">
        <f t="shared" si="38"/>
        <v>5928</v>
      </c>
      <c r="Q600" s="8">
        <f t="shared" si="39"/>
        <v>4001</v>
      </c>
    </row>
    <row r="601" spans="1:17" x14ac:dyDescent="0.3">
      <c r="A601" s="8" t="str">
        <f>F601&amp;H601</f>
        <v>Delhi CantonmentShastri Nagar</v>
      </c>
      <c r="B601" s="7">
        <v>44682</v>
      </c>
      <c r="C601" s="7" t="str">
        <f t="shared" si="36"/>
        <v>May</v>
      </c>
      <c r="D601" s="8" t="s">
        <v>96</v>
      </c>
      <c r="E601" s="8">
        <f>VLOOKUP(F601,Sheet2!$C$1:$F$34,4,0)</f>
        <v>8</v>
      </c>
      <c r="F601" s="8" t="s">
        <v>15</v>
      </c>
      <c r="G601" s="8">
        <f>VLOOKUP(H601,'warehouse location'!$A$1:$D$5,4,0)</f>
        <v>4</v>
      </c>
      <c r="H601" s="8" t="s">
        <v>36</v>
      </c>
      <c r="I601" s="8">
        <f>VLOOKUP(A601,Freight!$A$1:$D$57,4,0)</f>
        <v>1848</v>
      </c>
      <c r="J601" s="8">
        <f>VLOOKUP(A601,Freight!$A$1:$E$57,5,0)</f>
        <v>4.5</v>
      </c>
      <c r="K601" s="8" t="s">
        <v>67</v>
      </c>
      <c r="L601" s="8">
        <f>VLOOKUP(K601,Sheet1!$A$1:$B$19,2,0)</f>
        <v>10</v>
      </c>
      <c r="M601" s="8">
        <f>VLOOKUP(K601,Sheet1!$A$1:$C$19,3,0)</f>
        <v>2</v>
      </c>
      <c r="N601" s="8">
        <v>2785</v>
      </c>
      <c r="O601" s="8">
        <f t="shared" si="37"/>
        <v>27850</v>
      </c>
      <c r="P601" s="8">
        <f t="shared" si="38"/>
        <v>5570</v>
      </c>
      <c r="Q601" s="8">
        <f t="shared" si="39"/>
        <v>3722</v>
      </c>
    </row>
    <row r="602" spans="1:17" x14ac:dyDescent="0.3">
      <c r="A602" s="8" t="str">
        <f>F602&amp;H602</f>
        <v>Model TownShastri Nagar</v>
      </c>
      <c r="B602" s="7">
        <v>44713</v>
      </c>
      <c r="C602" s="7" t="str">
        <f t="shared" si="36"/>
        <v>Jun</v>
      </c>
      <c r="D602" s="8" t="s">
        <v>99</v>
      </c>
      <c r="E602" s="8">
        <f>VLOOKUP(F602,Sheet2!$C$1:$F$34,4,0)</f>
        <v>11</v>
      </c>
      <c r="F602" s="8" t="s">
        <v>17</v>
      </c>
      <c r="G602" s="8">
        <f>VLOOKUP(H602,'warehouse location'!$A$1:$D$5,4,0)</f>
        <v>4</v>
      </c>
      <c r="H602" s="8" t="s">
        <v>36</v>
      </c>
      <c r="I602" s="8">
        <f>VLOOKUP(A602,Freight!$A$1:$D$57,4,0)</f>
        <v>1608</v>
      </c>
      <c r="J602" s="8">
        <f>VLOOKUP(A602,Freight!$A$1:$E$57,5,0)</f>
        <v>4.5</v>
      </c>
      <c r="K602" s="8" t="s">
        <v>63</v>
      </c>
      <c r="L602" s="8">
        <f>VLOOKUP(K602,Sheet1!$A$1:$B$19,2,0)</f>
        <v>10</v>
      </c>
      <c r="M602" s="8">
        <f>VLOOKUP(K602,Sheet1!$A$1:$C$19,3,0)</f>
        <v>2</v>
      </c>
      <c r="N602" s="8">
        <v>2855</v>
      </c>
      <c r="O602" s="8">
        <f t="shared" si="37"/>
        <v>28550</v>
      </c>
      <c r="P602" s="8">
        <f t="shared" si="38"/>
        <v>5710</v>
      </c>
      <c r="Q602" s="8">
        <f t="shared" si="39"/>
        <v>4102</v>
      </c>
    </row>
    <row r="603" spans="1:17" x14ac:dyDescent="0.3">
      <c r="A603" s="8" t="str">
        <f>F603&amp;H603</f>
        <v>SaketShastri Nagar</v>
      </c>
      <c r="B603" s="7">
        <v>44805</v>
      </c>
      <c r="C603" s="7" t="str">
        <f t="shared" si="36"/>
        <v>Sep</v>
      </c>
      <c r="D603" s="8" t="s">
        <v>137</v>
      </c>
      <c r="E603" s="8">
        <f>VLOOKUP(F603,Sheet2!$C$1:$F$34,4,0)</f>
        <v>24</v>
      </c>
      <c r="F603" s="8" t="s">
        <v>26</v>
      </c>
      <c r="G603" s="8">
        <f>VLOOKUP(H603,'warehouse location'!$A$1:$D$5,4,0)</f>
        <v>4</v>
      </c>
      <c r="H603" s="8" t="s">
        <v>36</v>
      </c>
      <c r="I603" s="8">
        <f>VLOOKUP(A603,Freight!$A$1:$D$57,4,0)</f>
        <v>1835</v>
      </c>
      <c r="J603" s="8">
        <f>VLOOKUP(A603,Freight!$A$1:$E$57,5,0)</f>
        <v>4.5</v>
      </c>
      <c r="K603" s="8" t="s">
        <v>59</v>
      </c>
      <c r="L603" s="8">
        <f>VLOOKUP(K603,Sheet1!$A$1:$B$19,2,0)</f>
        <v>10</v>
      </c>
      <c r="M603" s="8">
        <f>VLOOKUP(K603,Sheet1!$A$1:$C$19,3,0)</f>
        <v>2</v>
      </c>
      <c r="N603" s="8">
        <v>2804</v>
      </c>
      <c r="O603" s="8">
        <f t="shared" si="37"/>
        <v>28040</v>
      </c>
      <c r="P603" s="8">
        <f t="shared" si="38"/>
        <v>5608</v>
      </c>
      <c r="Q603" s="8">
        <f t="shared" si="39"/>
        <v>3773</v>
      </c>
    </row>
    <row r="604" spans="1:17" x14ac:dyDescent="0.3">
      <c r="A604" s="8" t="str">
        <f>F604&amp;H604</f>
        <v>Model TownShastri Nagar</v>
      </c>
      <c r="B604" s="7">
        <v>44743</v>
      </c>
      <c r="C604" s="7" t="str">
        <f t="shared" si="36"/>
        <v>Jul</v>
      </c>
      <c r="D604" s="8" t="s">
        <v>99</v>
      </c>
      <c r="E604" s="8">
        <f>VLOOKUP(F604,Sheet2!$C$1:$F$34,4,0)</f>
        <v>11</v>
      </c>
      <c r="F604" s="8" t="s">
        <v>17</v>
      </c>
      <c r="G604" s="8">
        <f>VLOOKUP(H604,'warehouse location'!$A$1:$D$5,4,0)</f>
        <v>4</v>
      </c>
      <c r="H604" s="8" t="s">
        <v>36</v>
      </c>
      <c r="I604" s="8">
        <f>VLOOKUP(A604,Freight!$A$1:$D$57,4,0)</f>
        <v>1608</v>
      </c>
      <c r="J604" s="8">
        <f>VLOOKUP(A604,Freight!$A$1:$E$57,5,0)</f>
        <v>4.5</v>
      </c>
      <c r="K604" s="8" t="s">
        <v>52</v>
      </c>
      <c r="L604" s="8">
        <f>VLOOKUP(K604,Sheet1!$A$1:$B$19,2,0)</f>
        <v>10</v>
      </c>
      <c r="M604" s="8">
        <f>VLOOKUP(K604,Sheet1!$A$1:$C$19,3,0)</f>
        <v>2</v>
      </c>
      <c r="N604" s="8">
        <v>2685</v>
      </c>
      <c r="O604" s="8">
        <f t="shared" si="37"/>
        <v>26850</v>
      </c>
      <c r="P604" s="8">
        <f t="shared" si="38"/>
        <v>5370</v>
      </c>
      <c r="Q604" s="8">
        <f t="shared" si="39"/>
        <v>3762</v>
      </c>
    </row>
    <row r="605" spans="1:17" x14ac:dyDescent="0.3">
      <c r="A605" s="8" t="str">
        <f>F605&amp;H605</f>
        <v>Sarita ViharNand Nagri</v>
      </c>
      <c r="B605" s="7">
        <v>44652</v>
      </c>
      <c r="C605" s="7" t="str">
        <f t="shared" si="36"/>
        <v>Apr</v>
      </c>
      <c r="D605" s="8" t="s">
        <v>145</v>
      </c>
      <c r="E605" s="8">
        <f>VLOOKUP(F605,Sheet2!$C$1:$F$34,4,0)</f>
        <v>27</v>
      </c>
      <c r="F605" s="8" t="s">
        <v>28</v>
      </c>
      <c r="G605" s="8">
        <f>VLOOKUP(H605,'warehouse location'!$A$1:$D$5,4,0)</f>
        <v>1</v>
      </c>
      <c r="H605" s="8" t="s">
        <v>41</v>
      </c>
      <c r="I605" s="8">
        <f>VLOOKUP(A605,Freight!$A$1:$D$57,4,0)</f>
        <v>1601</v>
      </c>
      <c r="J605" s="8">
        <f>VLOOKUP(A605,Freight!$A$1:$E$57,5,0)</f>
        <v>1.5</v>
      </c>
      <c r="K605" s="8" t="s">
        <v>53</v>
      </c>
      <c r="L605" s="8">
        <f>VLOOKUP(K605,Sheet1!$A$1:$B$19,2,0)</f>
        <v>10</v>
      </c>
      <c r="M605" s="8">
        <f>VLOOKUP(K605,Sheet1!$A$1:$C$19,3,0)</f>
        <v>2</v>
      </c>
      <c r="N605" s="8">
        <v>2510</v>
      </c>
      <c r="O605" s="8">
        <f t="shared" si="37"/>
        <v>25100</v>
      </c>
      <c r="P605" s="8">
        <f t="shared" si="38"/>
        <v>5020</v>
      </c>
      <c r="Q605" s="8">
        <f t="shared" si="39"/>
        <v>3419</v>
      </c>
    </row>
    <row r="606" spans="1:17" x14ac:dyDescent="0.3">
      <c r="A606" s="8" t="str">
        <f>F606&amp;H606</f>
        <v>Civil LinesShastri Nagar</v>
      </c>
      <c r="B606" s="7">
        <v>44835</v>
      </c>
      <c r="C606" s="7" t="str">
        <f t="shared" si="36"/>
        <v>Oct</v>
      </c>
      <c r="D606" s="8" t="s">
        <v>79</v>
      </c>
      <c r="E606" s="8">
        <f>VLOOKUP(F606,Sheet2!$C$1:$F$34,4,0)</f>
        <v>1</v>
      </c>
      <c r="F606" s="8" t="s">
        <v>0</v>
      </c>
      <c r="G606" s="8">
        <f>VLOOKUP(H606,'warehouse location'!$A$1:$D$5,4,0)</f>
        <v>4</v>
      </c>
      <c r="H606" s="8" t="s">
        <v>36</v>
      </c>
      <c r="I606" s="8">
        <f>VLOOKUP(A606,Freight!$A$1:$D$57,4,0)</f>
        <v>1702</v>
      </c>
      <c r="J606" s="8">
        <f>VLOOKUP(A606,Freight!$A$1:$E$57,5,0)</f>
        <v>3</v>
      </c>
      <c r="K606" s="8" t="s">
        <v>68</v>
      </c>
      <c r="L606" s="8">
        <f>VLOOKUP(K606,Sheet1!$A$1:$B$19,2,0)</f>
        <v>10</v>
      </c>
      <c r="M606" s="8">
        <f>VLOOKUP(K606,Sheet1!$A$1:$C$19,3,0)</f>
        <v>2</v>
      </c>
      <c r="N606" s="8">
        <v>2509</v>
      </c>
      <c r="O606" s="8">
        <f t="shared" si="37"/>
        <v>25090</v>
      </c>
      <c r="P606" s="8">
        <f t="shared" si="38"/>
        <v>5018</v>
      </c>
      <c r="Q606" s="8">
        <f t="shared" si="39"/>
        <v>3316</v>
      </c>
    </row>
    <row r="607" spans="1:17" x14ac:dyDescent="0.3">
      <c r="A607" s="8" t="str">
        <f>F607&amp;H607</f>
        <v>RohiniShastri Nagar</v>
      </c>
      <c r="B607" s="7">
        <v>44652</v>
      </c>
      <c r="C607" s="7" t="str">
        <f t="shared" si="36"/>
        <v>Apr</v>
      </c>
      <c r="D607" s="8" t="s">
        <v>114</v>
      </c>
      <c r="E607" s="8">
        <f>VLOOKUP(F607,Sheet2!$C$1:$F$34,4,0)</f>
        <v>17</v>
      </c>
      <c r="F607" s="8" t="s">
        <v>21</v>
      </c>
      <c r="G607" s="8">
        <f>VLOOKUP(H607,'warehouse location'!$A$1:$D$5,4,0)</f>
        <v>4</v>
      </c>
      <c r="H607" s="8" t="s">
        <v>36</v>
      </c>
      <c r="I607" s="8">
        <f>VLOOKUP(A607,Freight!$A$1:$D$57,4,0)</f>
        <v>1673</v>
      </c>
      <c r="J607" s="8">
        <f>VLOOKUP(A607,Freight!$A$1:$E$57,5,0)</f>
        <v>3</v>
      </c>
      <c r="K607" s="8" t="s">
        <v>66</v>
      </c>
      <c r="L607" s="8">
        <f>VLOOKUP(K607,Sheet1!$A$1:$B$19,2,0)</f>
        <v>80</v>
      </c>
      <c r="M607" s="8">
        <f>VLOOKUP(K607,Sheet1!$A$1:$C$19,3,0)</f>
        <v>10</v>
      </c>
      <c r="N607" s="8">
        <v>2737</v>
      </c>
      <c r="O607" s="8">
        <f t="shared" si="37"/>
        <v>218960</v>
      </c>
      <c r="P607" s="8">
        <f t="shared" si="38"/>
        <v>27370</v>
      </c>
      <c r="Q607" s="8">
        <f t="shared" si="39"/>
        <v>25697</v>
      </c>
    </row>
    <row r="608" spans="1:17" x14ac:dyDescent="0.3">
      <c r="A608" s="8" t="str">
        <f>F608&amp;H608</f>
        <v>Civil LinesShastri Nagar</v>
      </c>
      <c r="B608" s="7">
        <v>44593</v>
      </c>
      <c r="C608" s="7" t="str">
        <f t="shared" si="36"/>
        <v>Feb</v>
      </c>
      <c r="D608" s="8" t="s">
        <v>79</v>
      </c>
      <c r="E608" s="8">
        <f>VLOOKUP(F608,Sheet2!$C$1:$F$34,4,0)</f>
        <v>1</v>
      </c>
      <c r="F608" s="8" t="s">
        <v>0</v>
      </c>
      <c r="G608" s="8">
        <f>VLOOKUP(H608,'warehouse location'!$A$1:$D$5,4,0)</f>
        <v>4</v>
      </c>
      <c r="H608" s="8" t="s">
        <v>36</v>
      </c>
      <c r="I608" s="8">
        <f>VLOOKUP(A608,Freight!$A$1:$D$57,4,0)</f>
        <v>1702</v>
      </c>
      <c r="J608" s="8">
        <f>VLOOKUP(A608,Freight!$A$1:$E$57,5,0)</f>
        <v>3</v>
      </c>
      <c r="K608" s="8" t="s">
        <v>67</v>
      </c>
      <c r="L608" s="8">
        <f>VLOOKUP(K608,Sheet1!$A$1:$B$19,2,0)</f>
        <v>10</v>
      </c>
      <c r="M608" s="8">
        <f>VLOOKUP(K608,Sheet1!$A$1:$C$19,3,0)</f>
        <v>2</v>
      </c>
      <c r="N608" s="8">
        <v>2972</v>
      </c>
      <c r="O608" s="8">
        <f t="shared" si="37"/>
        <v>29720</v>
      </c>
      <c r="P608" s="8">
        <f t="shared" si="38"/>
        <v>5944</v>
      </c>
      <c r="Q608" s="8">
        <f t="shared" si="39"/>
        <v>4242</v>
      </c>
    </row>
    <row r="609" spans="1:17" x14ac:dyDescent="0.3">
      <c r="A609" s="8" t="str">
        <f>F609&amp;H609</f>
        <v>Mayur ViharDaryaganj</v>
      </c>
      <c r="B609" s="7">
        <v>44866</v>
      </c>
      <c r="C609" s="7" t="str">
        <f t="shared" si="36"/>
        <v>Nov</v>
      </c>
      <c r="D609" s="8" t="s">
        <v>90</v>
      </c>
      <c r="E609" s="8">
        <f>VLOOKUP(F609,Sheet2!$C$1:$F$34,4,0)</f>
        <v>5</v>
      </c>
      <c r="F609" s="8" t="s">
        <v>13</v>
      </c>
      <c r="G609" s="8">
        <f>VLOOKUP(H609,'warehouse location'!$A$1:$D$5,4,0)</f>
        <v>2</v>
      </c>
      <c r="H609" s="8" t="s">
        <v>34</v>
      </c>
      <c r="I609" s="8">
        <f>VLOOKUP(A609,Freight!$A$1:$D$57,4,0)</f>
        <v>1766</v>
      </c>
      <c r="J609" s="8">
        <f>VLOOKUP(A609,Freight!$A$1:$E$57,5,0)</f>
        <v>3</v>
      </c>
      <c r="K609" s="8" t="s">
        <v>55</v>
      </c>
      <c r="L609" s="8">
        <f>VLOOKUP(K609,Sheet1!$A$1:$B$19,2,0)</f>
        <v>40</v>
      </c>
      <c r="M609" s="8">
        <f>VLOOKUP(K609,Sheet1!$A$1:$C$19,3,0)</f>
        <v>5</v>
      </c>
      <c r="N609" s="8">
        <v>2668</v>
      </c>
      <c r="O609" s="8">
        <f t="shared" si="37"/>
        <v>106720</v>
      </c>
      <c r="P609" s="8">
        <f t="shared" si="38"/>
        <v>13340</v>
      </c>
      <c r="Q609" s="8">
        <f t="shared" si="39"/>
        <v>11574</v>
      </c>
    </row>
    <row r="610" spans="1:17" x14ac:dyDescent="0.3">
      <c r="A610" s="8" t="str">
        <f>F610&amp;H610</f>
        <v>Civil LinesNand Nagri</v>
      </c>
      <c r="B610" s="7">
        <v>44835</v>
      </c>
      <c r="C610" s="7" t="str">
        <f t="shared" si="36"/>
        <v>Oct</v>
      </c>
      <c r="D610" s="8" t="s">
        <v>80</v>
      </c>
      <c r="E610" s="8">
        <f>VLOOKUP(F610,Sheet2!$C$1:$F$34,4,0)</f>
        <v>1</v>
      </c>
      <c r="F610" s="8" t="s">
        <v>0</v>
      </c>
      <c r="G610" s="8">
        <f>VLOOKUP(H610,'warehouse location'!$A$1:$D$5,4,0)</f>
        <v>1</v>
      </c>
      <c r="H610" s="8" t="s">
        <v>41</v>
      </c>
      <c r="I610" s="8">
        <f>VLOOKUP(A610,Freight!$A$1:$D$57,4,0)</f>
        <v>1927</v>
      </c>
      <c r="J610" s="8">
        <f>VLOOKUP(A610,Freight!$A$1:$E$57,5,0)</f>
        <v>1.5</v>
      </c>
      <c r="K610" s="8" t="s">
        <v>57</v>
      </c>
      <c r="L610" s="8">
        <f>VLOOKUP(K610,Sheet1!$A$1:$B$19,2,0)</f>
        <v>20</v>
      </c>
      <c r="M610" s="8">
        <f>VLOOKUP(K610,Sheet1!$A$1:$C$19,3,0)</f>
        <v>2</v>
      </c>
      <c r="N610" s="8">
        <v>2881</v>
      </c>
      <c r="O610" s="8">
        <f t="shared" si="37"/>
        <v>57620</v>
      </c>
      <c r="P610" s="8">
        <f t="shared" si="38"/>
        <v>5762</v>
      </c>
      <c r="Q610" s="8">
        <f t="shared" si="39"/>
        <v>3835</v>
      </c>
    </row>
    <row r="611" spans="1:17" x14ac:dyDescent="0.3">
      <c r="A611" s="8" t="str">
        <f>F611&amp;H611</f>
        <v>Gandhi NagarDaryaganj</v>
      </c>
      <c r="B611" s="7">
        <v>44593</v>
      </c>
      <c r="C611" s="7" t="str">
        <f t="shared" si="36"/>
        <v>Feb</v>
      </c>
      <c r="D611" s="8" t="s">
        <v>87</v>
      </c>
      <c r="E611" s="8">
        <f>VLOOKUP(F611,Sheet2!$C$1:$F$34,4,0)</f>
        <v>4</v>
      </c>
      <c r="F611" s="8" t="s">
        <v>1</v>
      </c>
      <c r="G611" s="8">
        <f>VLOOKUP(H611,'warehouse location'!$A$1:$D$5,4,0)</f>
        <v>2</v>
      </c>
      <c r="H611" s="8" t="s">
        <v>34</v>
      </c>
      <c r="I611" s="8">
        <f>VLOOKUP(A611,Freight!$A$1:$D$57,4,0)</f>
        <v>1958</v>
      </c>
      <c r="J611" s="8">
        <f>VLOOKUP(A611,Freight!$A$1:$E$57,5,0)</f>
        <v>1.5</v>
      </c>
      <c r="K611" s="8" t="s">
        <v>63</v>
      </c>
      <c r="L611" s="8">
        <f>VLOOKUP(K611,Sheet1!$A$1:$B$19,2,0)</f>
        <v>10</v>
      </c>
      <c r="M611" s="8">
        <f>VLOOKUP(K611,Sheet1!$A$1:$C$19,3,0)</f>
        <v>2</v>
      </c>
      <c r="N611" s="8">
        <v>2597</v>
      </c>
      <c r="O611" s="8">
        <f t="shared" si="37"/>
        <v>25970</v>
      </c>
      <c r="P611" s="8">
        <f t="shared" si="38"/>
        <v>5194</v>
      </c>
      <c r="Q611" s="8">
        <f t="shared" si="39"/>
        <v>3236</v>
      </c>
    </row>
    <row r="612" spans="1:17" x14ac:dyDescent="0.3">
      <c r="A612" s="8" t="str">
        <f>F612&amp;H612</f>
        <v>MehrauliNand Nagri</v>
      </c>
      <c r="B612" s="7">
        <v>44805</v>
      </c>
      <c r="C612" s="7" t="str">
        <f t="shared" si="36"/>
        <v>Sep</v>
      </c>
      <c r="D612" s="8" t="s">
        <v>131</v>
      </c>
      <c r="E612" s="8">
        <f>VLOOKUP(F612,Sheet2!$C$1:$F$34,4,0)</f>
        <v>23</v>
      </c>
      <c r="F612" s="8" t="s">
        <v>25</v>
      </c>
      <c r="G612" s="8">
        <f>VLOOKUP(H612,'warehouse location'!$A$1:$D$5,4,0)</f>
        <v>1</v>
      </c>
      <c r="H612" s="8" t="s">
        <v>41</v>
      </c>
      <c r="I612" s="8">
        <f>VLOOKUP(A612,Freight!$A$1:$D$57,4,0)</f>
        <v>1982</v>
      </c>
      <c r="J612" s="8">
        <f>VLOOKUP(A612,Freight!$A$1:$E$57,5,0)</f>
        <v>4.5</v>
      </c>
      <c r="K612" s="8" t="s">
        <v>56</v>
      </c>
      <c r="L612" s="8">
        <f>VLOOKUP(K612,Sheet1!$A$1:$B$19,2,0)</f>
        <v>20</v>
      </c>
      <c r="M612" s="8">
        <f>VLOOKUP(K612,Sheet1!$A$1:$C$19,3,0)</f>
        <v>2</v>
      </c>
      <c r="N612" s="8">
        <v>2838</v>
      </c>
      <c r="O612" s="8">
        <f t="shared" si="37"/>
        <v>56760</v>
      </c>
      <c r="P612" s="8">
        <f t="shared" si="38"/>
        <v>5676</v>
      </c>
      <c r="Q612" s="8">
        <f t="shared" si="39"/>
        <v>3694</v>
      </c>
    </row>
    <row r="613" spans="1:17" x14ac:dyDescent="0.3">
      <c r="A613" s="8" t="str">
        <f>F613&amp;H613</f>
        <v>RohiniDaryaganj</v>
      </c>
      <c r="B613" s="7">
        <v>44593</v>
      </c>
      <c r="C613" s="7" t="str">
        <f t="shared" si="36"/>
        <v>Feb</v>
      </c>
      <c r="D613" s="8" t="s">
        <v>115</v>
      </c>
      <c r="E613" s="8">
        <f>VLOOKUP(F613,Sheet2!$C$1:$F$34,4,0)</f>
        <v>17</v>
      </c>
      <c r="F613" s="8" t="s">
        <v>21</v>
      </c>
      <c r="G613" s="8">
        <f>VLOOKUP(H613,'warehouse location'!$A$1:$D$5,4,0)</f>
        <v>2</v>
      </c>
      <c r="H613" s="8" t="s">
        <v>34</v>
      </c>
      <c r="I613" s="8">
        <f>VLOOKUP(A613,Freight!$A$1:$D$57,4,0)</f>
        <v>1655</v>
      </c>
      <c r="J613" s="8">
        <f>VLOOKUP(A613,Freight!$A$1:$E$57,5,0)</f>
        <v>3</v>
      </c>
      <c r="K613" s="8" t="s">
        <v>59</v>
      </c>
      <c r="L613" s="8">
        <f>VLOOKUP(K613,Sheet1!$A$1:$B$19,2,0)</f>
        <v>10</v>
      </c>
      <c r="M613" s="8">
        <f>VLOOKUP(K613,Sheet1!$A$1:$C$19,3,0)</f>
        <v>2</v>
      </c>
      <c r="N613" s="8">
        <v>2580</v>
      </c>
      <c r="O613" s="8">
        <f t="shared" si="37"/>
        <v>25800</v>
      </c>
      <c r="P613" s="8">
        <f t="shared" si="38"/>
        <v>5160</v>
      </c>
      <c r="Q613" s="8">
        <f t="shared" si="39"/>
        <v>3505</v>
      </c>
    </row>
    <row r="614" spans="1:17" x14ac:dyDescent="0.3">
      <c r="A614" s="8" t="str">
        <f>F614&amp;H614</f>
        <v>Gandhi NagarDaryaganj</v>
      </c>
      <c r="B614" s="7">
        <v>44652</v>
      </c>
      <c r="C614" s="7" t="str">
        <f t="shared" si="36"/>
        <v>Apr</v>
      </c>
      <c r="D614" s="8" t="s">
        <v>86</v>
      </c>
      <c r="E614" s="8">
        <f>VLOOKUP(F614,Sheet2!$C$1:$F$34,4,0)</f>
        <v>4</v>
      </c>
      <c r="F614" s="8" t="s">
        <v>1</v>
      </c>
      <c r="G614" s="8">
        <f>VLOOKUP(H614,'warehouse location'!$A$1:$D$5,4,0)</f>
        <v>2</v>
      </c>
      <c r="H614" s="8" t="s">
        <v>34</v>
      </c>
      <c r="I614" s="8">
        <f>VLOOKUP(A614,Freight!$A$1:$D$57,4,0)</f>
        <v>1958</v>
      </c>
      <c r="J614" s="8">
        <f>VLOOKUP(A614,Freight!$A$1:$E$57,5,0)</f>
        <v>1.5</v>
      </c>
      <c r="K614" s="8" t="s">
        <v>61</v>
      </c>
      <c r="L614" s="8">
        <f>VLOOKUP(K614,Sheet1!$A$1:$B$19,2,0)</f>
        <v>10</v>
      </c>
      <c r="M614" s="8">
        <f>VLOOKUP(K614,Sheet1!$A$1:$C$19,3,0)</f>
        <v>2</v>
      </c>
      <c r="N614" s="8">
        <v>2960</v>
      </c>
      <c r="O614" s="8">
        <f t="shared" si="37"/>
        <v>29600</v>
      </c>
      <c r="P614" s="8">
        <f t="shared" si="38"/>
        <v>5920</v>
      </c>
      <c r="Q614" s="8">
        <f t="shared" si="39"/>
        <v>3962</v>
      </c>
    </row>
    <row r="615" spans="1:17" x14ac:dyDescent="0.3">
      <c r="A615" s="8" t="str">
        <f>F615&amp;H615</f>
        <v>SaketShastri Nagar</v>
      </c>
      <c r="B615" s="7">
        <v>44743</v>
      </c>
      <c r="C615" s="7" t="str">
        <f t="shared" si="36"/>
        <v>Jul</v>
      </c>
      <c r="D615" s="8" t="s">
        <v>135</v>
      </c>
      <c r="E615" s="8">
        <f>VLOOKUP(F615,Sheet2!$C$1:$F$34,4,0)</f>
        <v>24</v>
      </c>
      <c r="F615" s="8" t="s">
        <v>26</v>
      </c>
      <c r="G615" s="8">
        <f>VLOOKUP(H615,'warehouse location'!$A$1:$D$5,4,0)</f>
        <v>4</v>
      </c>
      <c r="H615" s="8" t="s">
        <v>36</v>
      </c>
      <c r="I615" s="8">
        <f>VLOOKUP(A615,Freight!$A$1:$D$57,4,0)</f>
        <v>1835</v>
      </c>
      <c r="J615" s="8">
        <f>VLOOKUP(A615,Freight!$A$1:$E$57,5,0)</f>
        <v>4.5</v>
      </c>
      <c r="K615" s="8" t="s">
        <v>61</v>
      </c>
      <c r="L615" s="8">
        <f>VLOOKUP(K615,Sheet1!$A$1:$B$19,2,0)</f>
        <v>10</v>
      </c>
      <c r="M615" s="8">
        <f>VLOOKUP(K615,Sheet1!$A$1:$C$19,3,0)</f>
        <v>2</v>
      </c>
      <c r="N615" s="8">
        <v>2513</v>
      </c>
      <c r="O615" s="8">
        <f t="shared" si="37"/>
        <v>25130</v>
      </c>
      <c r="P615" s="8">
        <f t="shared" si="38"/>
        <v>5026</v>
      </c>
      <c r="Q615" s="8">
        <f t="shared" si="39"/>
        <v>3191</v>
      </c>
    </row>
    <row r="616" spans="1:17" x14ac:dyDescent="0.3">
      <c r="A616" s="8" t="str">
        <f>F616&amp;H616</f>
        <v>KotwaliDaryaganj</v>
      </c>
      <c r="B616" s="7">
        <v>44835</v>
      </c>
      <c r="C616" s="7" t="str">
        <f t="shared" si="36"/>
        <v>Oct</v>
      </c>
      <c r="D616" s="8" t="s">
        <v>84</v>
      </c>
      <c r="E616" s="8">
        <f>VLOOKUP(F616,Sheet2!$C$1:$F$34,4,0)</f>
        <v>3</v>
      </c>
      <c r="F616" s="8" t="s">
        <v>12</v>
      </c>
      <c r="G616" s="8">
        <f>VLOOKUP(H616,'warehouse location'!$A$1:$D$5,4,0)</f>
        <v>2</v>
      </c>
      <c r="H616" s="8" t="s">
        <v>34</v>
      </c>
      <c r="I616" s="8">
        <f>VLOOKUP(A616,Freight!$A$1:$D$57,4,0)</f>
        <v>1770</v>
      </c>
      <c r="J616" s="8">
        <f>VLOOKUP(A616,Freight!$A$1:$E$57,5,0)</f>
        <v>1.5</v>
      </c>
      <c r="K616" s="8" t="s">
        <v>56</v>
      </c>
      <c r="L616" s="8">
        <f>VLOOKUP(K616,Sheet1!$A$1:$B$19,2,0)</f>
        <v>20</v>
      </c>
      <c r="M616" s="8">
        <f>VLOOKUP(K616,Sheet1!$A$1:$C$19,3,0)</f>
        <v>2</v>
      </c>
      <c r="N616" s="8">
        <v>2745</v>
      </c>
      <c r="O616" s="8">
        <f t="shared" si="37"/>
        <v>54900</v>
      </c>
      <c r="P616" s="8">
        <f t="shared" si="38"/>
        <v>5490</v>
      </c>
      <c r="Q616" s="8">
        <f t="shared" si="39"/>
        <v>3720</v>
      </c>
    </row>
    <row r="617" spans="1:17" x14ac:dyDescent="0.3">
      <c r="A617" s="8" t="str">
        <f>F617&amp;H617</f>
        <v>Vivek ViharDaryaganj</v>
      </c>
      <c r="B617" s="7">
        <v>44621</v>
      </c>
      <c r="C617" s="7" t="str">
        <f t="shared" si="36"/>
        <v>Mar</v>
      </c>
      <c r="D617" s="8" t="s">
        <v>126</v>
      </c>
      <c r="E617" s="8">
        <f>VLOOKUP(F617,Sheet2!$C$1:$F$34,4,0)</f>
        <v>21</v>
      </c>
      <c r="F617" s="8" t="s">
        <v>24</v>
      </c>
      <c r="G617" s="8">
        <f>VLOOKUP(H617,'warehouse location'!$A$1:$D$5,4,0)</f>
        <v>2</v>
      </c>
      <c r="H617" s="8" t="s">
        <v>34</v>
      </c>
      <c r="I617" s="8">
        <f>VLOOKUP(A617,Freight!$A$1:$D$57,4,0)</f>
        <v>1677</v>
      </c>
      <c r="J617" s="8">
        <f>VLOOKUP(A617,Freight!$A$1:$E$57,5,0)</f>
        <v>1.5</v>
      </c>
      <c r="K617" s="8" t="s">
        <v>66</v>
      </c>
      <c r="L617" s="8">
        <f>VLOOKUP(K617,Sheet1!$A$1:$B$19,2,0)</f>
        <v>80</v>
      </c>
      <c r="M617" s="8">
        <f>VLOOKUP(K617,Sheet1!$A$1:$C$19,3,0)</f>
        <v>10</v>
      </c>
      <c r="N617" s="8">
        <v>2941</v>
      </c>
      <c r="O617" s="8">
        <f t="shared" si="37"/>
        <v>235280</v>
      </c>
      <c r="P617" s="8">
        <f t="shared" si="38"/>
        <v>29410</v>
      </c>
      <c r="Q617" s="8">
        <f t="shared" si="39"/>
        <v>27733</v>
      </c>
    </row>
    <row r="618" spans="1:17" x14ac:dyDescent="0.3">
      <c r="A618" s="8" t="str">
        <f>F618&amp;H618</f>
        <v>Rajouri GardenDaryaganj</v>
      </c>
      <c r="B618" s="7">
        <v>44652</v>
      </c>
      <c r="C618" s="7" t="str">
        <f t="shared" si="36"/>
        <v>Apr</v>
      </c>
      <c r="D618" s="8" t="s">
        <v>159</v>
      </c>
      <c r="E618" s="8">
        <f>VLOOKUP(F618,Sheet2!$C$1:$F$34,4,0)</f>
        <v>33</v>
      </c>
      <c r="F618" s="8" t="s">
        <v>32</v>
      </c>
      <c r="G618" s="8">
        <f>VLOOKUP(H618,'warehouse location'!$A$1:$D$5,4,0)</f>
        <v>2</v>
      </c>
      <c r="H618" s="8" t="s">
        <v>34</v>
      </c>
      <c r="I618" s="8">
        <f>VLOOKUP(A618,Freight!$A$1:$D$57,4,0)</f>
        <v>1683</v>
      </c>
      <c r="J618" s="8">
        <f>VLOOKUP(A618,Freight!$A$1:$E$57,5,0)</f>
        <v>1.5</v>
      </c>
      <c r="K618" s="8" t="s">
        <v>53</v>
      </c>
      <c r="L618" s="8">
        <f>VLOOKUP(K618,Sheet1!$A$1:$B$19,2,0)</f>
        <v>10</v>
      </c>
      <c r="M618" s="8">
        <f>VLOOKUP(K618,Sheet1!$A$1:$C$19,3,0)</f>
        <v>2</v>
      </c>
      <c r="N618" s="8">
        <v>2981</v>
      </c>
      <c r="O618" s="8">
        <f t="shared" si="37"/>
        <v>29810</v>
      </c>
      <c r="P618" s="8">
        <f t="shared" si="38"/>
        <v>5962</v>
      </c>
      <c r="Q618" s="8">
        <f t="shared" si="39"/>
        <v>4279</v>
      </c>
    </row>
    <row r="619" spans="1:17" x14ac:dyDescent="0.3">
      <c r="A619" s="8" t="str">
        <f>F619&amp;H619</f>
        <v>Patel NagarDaryaganj</v>
      </c>
      <c r="B619" s="7">
        <v>44896</v>
      </c>
      <c r="C619" s="7" t="str">
        <f t="shared" si="36"/>
        <v>Dec</v>
      </c>
      <c r="D619" s="8" t="s">
        <v>155</v>
      </c>
      <c r="E619" s="8">
        <f>VLOOKUP(F619,Sheet2!$C$1:$F$34,4,0)</f>
        <v>31</v>
      </c>
      <c r="F619" s="8" t="s">
        <v>10</v>
      </c>
      <c r="G619" s="8">
        <f>VLOOKUP(H619,'warehouse location'!$A$1:$D$5,4,0)</f>
        <v>2</v>
      </c>
      <c r="H619" s="8" t="s">
        <v>34</v>
      </c>
      <c r="I619" s="8">
        <f>VLOOKUP(A619,Freight!$A$1:$D$57,4,0)</f>
        <v>1789</v>
      </c>
      <c r="J619" s="8">
        <f>VLOOKUP(A619,Freight!$A$1:$E$57,5,0)</f>
        <v>1.5</v>
      </c>
      <c r="K619" s="8" t="s">
        <v>63</v>
      </c>
      <c r="L619" s="8">
        <f>VLOOKUP(K619,Sheet1!$A$1:$B$19,2,0)</f>
        <v>10</v>
      </c>
      <c r="M619" s="8">
        <f>VLOOKUP(K619,Sheet1!$A$1:$C$19,3,0)</f>
        <v>2</v>
      </c>
      <c r="N619" s="8">
        <v>2500</v>
      </c>
      <c r="O619" s="8">
        <f t="shared" si="37"/>
        <v>25000</v>
      </c>
      <c r="P619" s="8">
        <f t="shared" si="38"/>
        <v>5000</v>
      </c>
      <c r="Q619" s="8">
        <f t="shared" si="39"/>
        <v>3211</v>
      </c>
    </row>
    <row r="620" spans="1:17" x14ac:dyDescent="0.3">
      <c r="A620" s="8" t="str">
        <f>F620&amp;H620</f>
        <v>Mayur ViharDaryaganj</v>
      </c>
      <c r="B620" s="7">
        <v>44562</v>
      </c>
      <c r="C620" s="7" t="str">
        <f t="shared" si="36"/>
        <v>Jan</v>
      </c>
      <c r="D620" s="8" t="s">
        <v>90</v>
      </c>
      <c r="E620" s="8">
        <f>VLOOKUP(F620,Sheet2!$C$1:$F$34,4,0)</f>
        <v>5</v>
      </c>
      <c r="F620" s="8" t="s">
        <v>13</v>
      </c>
      <c r="G620" s="8">
        <f>VLOOKUP(H620,'warehouse location'!$A$1:$D$5,4,0)</f>
        <v>2</v>
      </c>
      <c r="H620" s="8" t="s">
        <v>34</v>
      </c>
      <c r="I620" s="8">
        <f>VLOOKUP(A620,Freight!$A$1:$D$57,4,0)</f>
        <v>1766</v>
      </c>
      <c r="J620" s="8">
        <f>VLOOKUP(A620,Freight!$A$1:$E$57,5,0)</f>
        <v>3</v>
      </c>
      <c r="K620" s="8" t="s">
        <v>55</v>
      </c>
      <c r="L620" s="8">
        <f>VLOOKUP(K620,Sheet1!$A$1:$B$19,2,0)</f>
        <v>40</v>
      </c>
      <c r="M620" s="8">
        <f>VLOOKUP(K620,Sheet1!$A$1:$C$19,3,0)</f>
        <v>5</v>
      </c>
      <c r="N620" s="8">
        <v>2905</v>
      </c>
      <c r="O620" s="8">
        <f t="shared" si="37"/>
        <v>116200</v>
      </c>
      <c r="P620" s="8">
        <f t="shared" si="38"/>
        <v>14525</v>
      </c>
      <c r="Q620" s="8">
        <f t="shared" si="39"/>
        <v>12759</v>
      </c>
    </row>
    <row r="621" spans="1:17" x14ac:dyDescent="0.3">
      <c r="A621" s="8" t="str">
        <f>F621&amp;H621</f>
        <v>ShahdaraShastri Nagar</v>
      </c>
      <c r="B621" s="7">
        <v>44652</v>
      </c>
      <c r="C621" s="7" t="str">
        <f t="shared" si="36"/>
        <v>Apr</v>
      </c>
      <c r="D621" s="8" t="s">
        <v>124</v>
      </c>
      <c r="E621" s="8">
        <f>VLOOKUP(F621,Sheet2!$C$1:$F$34,4,0)</f>
        <v>20</v>
      </c>
      <c r="F621" s="8" t="s">
        <v>23</v>
      </c>
      <c r="G621" s="8">
        <f>VLOOKUP(H621,'warehouse location'!$A$1:$D$5,4,0)</f>
        <v>4</v>
      </c>
      <c r="H621" s="8" t="s">
        <v>36</v>
      </c>
      <c r="I621" s="8">
        <f>VLOOKUP(A621,Freight!$A$1:$D$57,4,0)</f>
        <v>1810</v>
      </c>
      <c r="J621" s="8">
        <f>VLOOKUP(A621,Freight!$A$1:$E$57,5,0)</f>
        <v>4.5</v>
      </c>
      <c r="K621" s="8" t="s">
        <v>61</v>
      </c>
      <c r="L621" s="8">
        <f>VLOOKUP(K621,Sheet1!$A$1:$B$19,2,0)</f>
        <v>10</v>
      </c>
      <c r="M621" s="8">
        <f>VLOOKUP(K621,Sheet1!$A$1:$C$19,3,0)</f>
        <v>2</v>
      </c>
      <c r="N621" s="8">
        <v>2504</v>
      </c>
      <c r="O621" s="8">
        <f t="shared" si="37"/>
        <v>25040</v>
      </c>
      <c r="P621" s="8">
        <f t="shared" si="38"/>
        <v>5008</v>
      </c>
      <c r="Q621" s="8">
        <f t="shared" si="39"/>
        <v>3198</v>
      </c>
    </row>
    <row r="622" spans="1:17" x14ac:dyDescent="0.3">
      <c r="A622" s="8" t="str">
        <f>F622&amp;H622</f>
        <v>Saraswati ViharNand Nagri</v>
      </c>
      <c r="B622" s="7">
        <v>44652</v>
      </c>
      <c r="C622" s="7" t="str">
        <f t="shared" si="36"/>
        <v>Apr</v>
      </c>
      <c r="D622" s="8" t="s">
        <v>116</v>
      </c>
      <c r="E622" s="8">
        <f>VLOOKUP(F622,Sheet2!$C$1:$F$34,4,0)</f>
        <v>18</v>
      </c>
      <c r="F622" s="8" t="s">
        <v>22</v>
      </c>
      <c r="G622" s="8">
        <f>VLOOKUP(H622,'warehouse location'!$A$1:$D$5,4,0)</f>
        <v>1</v>
      </c>
      <c r="H622" s="8" t="s">
        <v>41</v>
      </c>
      <c r="I622" s="8">
        <f>VLOOKUP(A622,Freight!$A$1:$D$57,4,0)</f>
        <v>1718</v>
      </c>
      <c r="J622" s="8">
        <f>VLOOKUP(A622,Freight!$A$1:$E$57,5,0)</f>
        <v>3</v>
      </c>
      <c r="K622" s="8" t="s">
        <v>63</v>
      </c>
      <c r="L622" s="8">
        <f>VLOOKUP(K622,Sheet1!$A$1:$B$19,2,0)</f>
        <v>10</v>
      </c>
      <c r="M622" s="8">
        <f>VLOOKUP(K622,Sheet1!$A$1:$C$19,3,0)</f>
        <v>2</v>
      </c>
      <c r="N622" s="8">
        <v>2579</v>
      </c>
      <c r="O622" s="8">
        <f t="shared" si="37"/>
        <v>25790</v>
      </c>
      <c r="P622" s="8">
        <f t="shared" si="38"/>
        <v>5158</v>
      </c>
      <c r="Q622" s="8">
        <f t="shared" si="39"/>
        <v>3440</v>
      </c>
    </row>
    <row r="623" spans="1:17" x14ac:dyDescent="0.3">
      <c r="A623" s="8" t="str">
        <f>F623&amp;H623</f>
        <v>Patel NagarNand Nagri</v>
      </c>
      <c r="B623" s="7">
        <v>44743</v>
      </c>
      <c r="C623" s="7" t="str">
        <f t="shared" si="36"/>
        <v>Jul</v>
      </c>
      <c r="D623" s="8" t="s">
        <v>152</v>
      </c>
      <c r="E623" s="8">
        <f>VLOOKUP(F623,Sheet2!$C$1:$F$34,4,0)</f>
        <v>31</v>
      </c>
      <c r="F623" s="8" t="s">
        <v>10</v>
      </c>
      <c r="G623" s="8">
        <f>VLOOKUP(H623,'warehouse location'!$A$1:$D$5,4,0)</f>
        <v>1</v>
      </c>
      <c r="H623" s="8" t="s">
        <v>41</v>
      </c>
      <c r="I623" s="8">
        <f>VLOOKUP(A623,Freight!$A$1:$D$57,4,0)</f>
        <v>1851</v>
      </c>
      <c r="J623" s="8">
        <f>VLOOKUP(A623,Freight!$A$1:$E$57,5,0)</f>
        <v>4.5</v>
      </c>
      <c r="K623" s="8" t="s">
        <v>67</v>
      </c>
      <c r="L623" s="8">
        <f>VLOOKUP(K623,Sheet1!$A$1:$B$19,2,0)</f>
        <v>10</v>
      </c>
      <c r="M623" s="8">
        <f>VLOOKUP(K623,Sheet1!$A$1:$C$19,3,0)</f>
        <v>2</v>
      </c>
      <c r="N623" s="8">
        <v>2690</v>
      </c>
      <c r="O623" s="8">
        <f t="shared" si="37"/>
        <v>26900</v>
      </c>
      <c r="P623" s="8">
        <f t="shared" si="38"/>
        <v>5380</v>
      </c>
      <c r="Q623" s="8">
        <f t="shared" si="39"/>
        <v>3529</v>
      </c>
    </row>
    <row r="624" spans="1:17" x14ac:dyDescent="0.3">
      <c r="A624" s="8" t="str">
        <f>F624&amp;H624</f>
        <v>Mayur ViharDaryaganj</v>
      </c>
      <c r="B624" s="7">
        <v>44774</v>
      </c>
      <c r="C624" s="7" t="str">
        <f t="shared" si="36"/>
        <v>Aug</v>
      </c>
      <c r="D624" s="8" t="s">
        <v>90</v>
      </c>
      <c r="E624" s="8">
        <f>VLOOKUP(F624,Sheet2!$C$1:$F$34,4,0)</f>
        <v>5</v>
      </c>
      <c r="F624" s="8" t="s">
        <v>13</v>
      </c>
      <c r="G624" s="8">
        <f>VLOOKUP(H624,'warehouse location'!$A$1:$D$5,4,0)</f>
        <v>2</v>
      </c>
      <c r="H624" s="8" t="s">
        <v>34</v>
      </c>
      <c r="I624" s="8">
        <f>VLOOKUP(A624,Freight!$A$1:$D$57,4,0)</f>
        <v>1766</v>
      </c>
      <c r="J624" s="8">
        <f>VLOOKUP(A624,Freight!$A$1:$E$57,5,0)</f>
        <v>3</v>
      </c>
      <c r="K624" s="8" t="s">
        <v>56</v>
      </c>
      <c r="L624" s="8">
        <f>VLOOKUP(K624,Sheet1!$A$1:$B$19,2,0)</f>
        <v>20</v>
      </c>
      <c r="M624" s="8">
        <f>VLOOKUP(K624,Sheet1!$A$1:$C$19,3,0)</f>
        <v>2</v>
      </c>
      <c r="N624" s="8">
        <v>2517</v>
      </c>
      <c r="O624" s="8">
        <f t="shared" si="37"/>
        <v>50340</v>
      </c>
      <c r="P624" s="8">
        <f t="shared" si="38"/>
        <v>5034</v>
      </c>
      <c r="Q624" s="8">
        <f t="shared" si="39"/>
        <v>3268</v>
      </c>
    </row>
    <row r="625" spans="1:17" x14ac:dyDescent="0.3">
      <c r="A625" s="8" t="str">
        <f>F625&amp;H625</f>
        <v>Mayur ViharShastri Nagar</v>
      </c>
      <c r="B625" s="7">
        <v>44621</v>
      </c>
      <c r="C625" s="7" t="str">
        <f t="shared" si="36"/>
        <v>Mar</v>
      </c>
      <c r="D625" s="8" t="s">
        <v>91</v>
      </c>
      <c r="E625" s="8">
        <f>VLOOKUP(F625,Sheet2!$C$1:$F$34,4,0)</f>
        <v>5</v>
      </c>
      <c r="F625" s="8" t="s">
        <v>13</v>
      </c>
      <c r="G625" s="8">
        <f>VLOOKUP(H625,'warehouse location'!$A$1:$D$5,4,0)</f>
        <v>4</v>
      </c>
      <c r="H625" s="8" t="s">
        <v>36</v>
      </c>
      <c r="I625" s="8">
        <f>VLOOKUP(A625,Freight!$A$1:$D$57,4,0)</f>
        <v>1618</v>
      </c>
      <c r="J625" s="8">
        <f>VLOOKUP(A625,Freight!$A$1:$E$57,5,0)</f>
        <v>3</v>
      </c>
      <c r="K625" s="8" t="s">
        <v>64</v>
      </c>
      <c r="L625" s="8">
        <f>VLOOKUP(K625,Sheet1!$A$1:$B$19,2,0)</f>
        <v>10</v>
      </c>
      <c r="M625" s="8">
        <f>VLOOKUP(K625,Sheet1!$A$1:$C$19,3,0)</f>
        <v>2</v>
      </c>
      <c r="N625" s="8">
        <v>2900</v>
      </c>
      <c r="O625" s="8">
        <f t="shared" si="37"/>
        <v>29000</v>
      </c>
      <c r="P625" s="8">
        <f t="shared" si="38"/>
        <v>5800</v>
      </c>
      <c r="Q625" s="8">
        <f t="shared" si="39"/>
        <v>4182</v>
      </c>
    </row>
    <row r="626" spans="1:17" x14ac:dyDescent="0.3">
      <c r="A626" s="8" t="str">
        <f>F626&amp;H626</f>
        <v>KalkajiNand Nagri</v>
      </c>
      <c r="B626" s="7">
        <v>44866</v>
      </c>
      <c r="C626" s="7" t="str">
        <f t="shared" si="36"/>
        <v>Nov</v>
      </c>
      <c r="D626" s="8" t="s">
        <v>142</v>
      </c>
      <c r="E626" s="8">
        <f>VLOOKUP(F626,Sheet2!$C$1:$F$34,4,0)</f>
        <v>26</v>
      </c>
      <c r="F626" s="8" t="s">
        <v>27</v>
      </c>
      <c r="G626" s="8">
        <f>VLOOKUP(H626,'warehouse location'!$A$1:$D$5,4,0)</f>
        <v>1</v>
      </c>
      <c r="H626" s="8" t="s">
        <v>41</v>
      </c>
      <c r="I626" s="8">
        <f>VLOOKUP(A626,Freight!$A$1:$D$57,4,0)</f>
        <v>1570</v>
      </c>
      <c r="J626" s="8">
        <f>VLOOKUP(A626,Freight!$A$1:$E$57,5,0)</f>
        <v>4.5</v>
      </c>
      <c r="K626" s="8" t="s">
        <v>57</v>
      </c>
      <c r="L626" s="8">
        <f>VLOOKUP(K626,Sheet1!$A$1:$B$19,2,0)</f>
        <v>20</v>
      </c>
      <c r="M626" s="8">
        <f>VLOOKUP(K626,Sheet1!$A$1:$C$19,3,0)</f>
        <v>2</v>
      </c>
      <c r="N626" s="8">
        <v>2878</v>
      </c>
      <c r="O626" s="8">
        <f t="shared" si="37"/>
        <v>57560</v>
      </c>
      <c r="P626" s="8">
        <f t="shared" si="38"/>
        <v>5756</v>
      </c>
      <c r="Q626" s="8">
        <f t="shared" si="39"/>
        <v>4186</v>
      </c>
    </row>
    <row r="627" spans="1:17" x14ac:dyDescent="0.3">
      <c r="A627" s="8" t="str">
        <f>F627&amp;H627</f>
        <v>Mayur ViharShastri Nagar</v>
      </c>
      <c r="B627" s="7">
        <v>44652</v>
      </c>
      <c r="C627" s="7" t="str">
        <f t="shared" si="36"/>
        <v>Apr</v>
      </c>
      <c r="D627" s="8" t="s">
        <v>91</v>
      </c>
      <c r="E627" s="8">
        <f>VLOOKUP(F627,Sheet2!$C$1:$F$34,4,0)</f>
        <v>5</v>
      </c>
      <c r="F627" s="8" t="s">
        <v>13</v>
      </c>
      <c r="G627" s="8">
        <f>VLOOKUP(H627,'warehouse location'!$A$1:$D$5,4,0)</f>
        <v>4</v>
      </c>
      <c r="H627" s="8" t="s">
        <v>36</v>
      </c>
      <c r="I627" s="8">
        <f>VLOOKUP(A627,Freight!$A$1:$D$57,4,0)</f>
        <v>1618</v>
      </c>
      <c r="J627" s="8">
        <f>VLOOKUP(A627,Freight!$A$1:$E$57,5,0)</f>
        <v>3</v>
      </c>
      <c r="K627" s="8" t="s">
        <v>67</v>
      </c>
      <c r="L627" s="8">
        <f>VLOOKUP(K627,Sheet1!$A$1:$B$19,2,0)</f>
        <v>10</v>
      </c>
      <c r="M627" s="8">
        <f>VLOOKUP(K627,Sheet1!$A$1:$C$19,3,0)</f>
        <v>2</v>
      </c>
      <c r="N627" s="8">
        <v>2749</v>
      </c>
      <c r="O627" s="8">
        <f t="shared" si="37"/>
        <v>27490</v>
      </c>
      <c r="P627" s="8">
        <f t="shared" si="38"/>
        <v>5498</v>
      </c>
      <c r="Q627" s="8">
        <f t="shared" si="39"/>
        <v>3880</v>
      </c>
    </row>
    <row r="628" spans="1:17" x14ac:dyDescent="0.3">
      <c r="A628" s="8" t="str">
        <f>F628&amp;H628</f>
        <v>Civil LinesShastri Nagar</v>
      </c>
      <c r="B628" s="7">
        <v>44652</v>
      </c>
      <c r="C628" s="7" t="str">
        <f t="shared" si="36"/>
        <v>Apr</v>
      </c>
      <c r="D628" s="8" t="s">
        <v>79</v>
      </c>
      <c r="E628" s="8">
        <f>VLOOKUP(F628,Sheet2!$C$1:$F$34,4,0)</f>
        <v>1</v>
      </c>
      <c r="F628" s="8" t="s">
        <v>0</v>
      </c>
      <c r="G628" s="8">
        <f>VLOOKUP(H628,'warehouse location'!$A$1:$D$5,4,0)</f>
        <v>4</v>
      </c>
      <c r="H628" s="8" t="s">
        <v>36</v>
      </c>
      <c r="I628" s="8">
        <f>VLOOKUP(A628,Freight!$A$1:$D$57,4,0)</f>
        <v>1702</v>
      </c>
      <c r="J628" s="8">
        <f>VLOOKUP(A628,Freight!$A$1:$E$57,5,0)</f>
        <v>3</v>
      </c>
      <c r="K628" s="8" t="s">
        <v>59</v>
      </c>
      <c r="L628" s="8">
        <f>VLOOKUP(K628,Sheet1!$A$1:$B$19,2,0)</f>
        <v>10</v>
      </c>
      <c r="M628" s="8">
        <f>VLOOKUP(K628,Sheet1!$A$1:$C$19,3,0)</f>
        <v>2</v>
      </c>
      <c r="N628" s="8">
        <v>2662</v>
      </c>
      <c r="O628" s="8">
        <f t="shared" si="37"/>
        <v>26620</v>
      </c>
      <c r="P628" s="8">
        <f t="shared" si="38"/>
        <v>5324</v>
      </c>
      <c r="Q628" s="8">
        <f t="shared" si="39"/>
        <v>3622</v>
      </c>
    </row>
    <row r="629" spans="1:17" x14ac:dyDescent="0.3">
      <c r="A629" s="8" t="str">
        <f>F629&amp;H629</f>
        <v>KalkajiNand Nagri</v>
      </c>
      <c r="B629" s="7">
        <v>44652</v>
      </c>
      <c r="C629" s="7" t="str">
        <f t="shared" si="36"/>
        <v>Apr</v>
      </c>
      <c r="D629" s="8" t="s">
        <v>142</v>
      </c>
      <c r="E629" s="8">
        <f>VLOOKUP(F629,Sheet2!$C$1:$F$34,4,0)</f>
        <v>26</v>
      </c>
      <c r="F629" s="8" t="s">
        <v>27</v>
      </c>
      <c r="G629" s="8">
        <f>VLOOKUP(H629,'warehouse location'!$A$1:$D$5,4,0)</f>
        <v>1</v>
      </c>
      <c r="H629" s="8" t="s">
        <v>41</v>
      </c>
      <c r="I629" s="8">
        <f>VLOOKUP(A629,Freight!$A$1:$D$57,4,0)</f>
        <v>1570</v>
      </c>
      <c r="J629" s="8">
        <f>VLOOKUP(A629,Freight!$A$1:$E$57,5,0)</f>
        <v>4.5</v>
      </c>
      <c r="K629" s="8" t="s">
        <v>55</v>
      </c>
      <c r="L629" s="8">
        <f>VLOOKUP(K629,Sheet1!$A$1:$B$19,2,0)</f>
        <v>40</v>
      </c>
      <c r="M629" s="8">
        <f>VLOOKUP(K629,Sheet1!$A$1:$C$19,3,0)</f>
        <v>5</v>
      </c>
      <c r="N629" s="8">
        <v>2875</v>
      </c>
      <c r="O629" s="8">
        <f t="shared" si="37"/>
        <v>115000</v>
      </c>
      <c r="P629" s="8">
        <f t="shared" si="38"/>
        <v>14375</v>
      </c>
      <c r="Q629" s="8">
        <f t="shared" si="39"/>
        <v>12805</v>
      </c>
    </row>
    <row r="630" spans="1:17" x14ac:dyDescent="0.3">
      <c r="A630" s="8" t="str">
        <f>F630&amp;H630</f>
        <v>Vasant ViharKapashera</v>
      </c>
      <c r="B630" s="7">
        <v>44593</v>
      </c>
      <c r="C630" s="7" t="str">
        <f t="shared" si="36"/>
        <v>Feb</v>
      </c>
      <c r="D630" s="8" t="s">
        <v>97</v>
      </c>
      <c r="E630" s="8">
        <f>VLOOKUP(F630,Sheet2!$C$1:$F$34,4,0)</f>
        <v>9</v>
      </c>
      <c r="F630" s="8" t="s">
        <v>16</v>
      </c>
      <c r="G630" s="8">
        <f>VLOOKUP(H630,'warehouse location'!$A$1:$D$5,4,0)</f>
        <v>3</v>
      </c>
      <c r="H630" s="8" t="s">
        <v>29</v>
      </c>
      <c r="I630" s="8">
        <f>VLOOKUP(A630,Freight!$A$1:$D$57,4,0)</f>
        <v>1897</v>
      </c>
      <c r="J630" s="8">
        <f>VLOOKUP(A630,Freight!$A$1:$E$57,5,0)</f>
        <v>1.5</v>
      </c>
      <c r="K630" s="8" t="s">
        <v>64</v>
      </c>
      <c r="L630" s="8">
        <f>VLOOKUP(K630,Sheet1!$A$1:$B$19,2,0)</f>
        <v>10</v>
      </c>
      <c r="M630" s="8">
        <f>VLOOKUP(K630,Sheet1!$A$1:$C$19,3,0)</f>
        <v>2</v>
      </c>
      <c r="N630" s="8">
        <v>2747</v>
      </c>
      <c r="O630" s="8">
        <f t="shared" si="37"/>
        <v>27470</v>
      </c>
      <c r="P630" s="8">
        <f t="shared" si="38"/>
        <v>5494</v>
      </c>
      <c r="Q630" s="8">
        <f t="shared" si="39"/>
        <v>3597</v>
      </c>
    </row>
    <row r="631" spans="1:17" x14ac:dyDescent="0.3">
      <c r="A631" s="8" t="str">
        <f>F631&amp;H631</f>
        <v>ShahdaraShastri Nagar</v>
      </c>
      <c r="B631" s="7">
        <v>44593</v>
      </c>
      <c r="C631" s="7" t="str">
        <f t="shared" si="36"/>
        <v>Feb</v>
      </c>
      <c r="D631" s="8" t="s">
        <v>124</v>
      </c>
      <c r="E631" s="8">
        <f>VLOOKUP(F631,Sheet2!$C$1:$F$34,4,0)</f>
        <v>20</v>
      </c>
      <c r="F631" s="8" t="s">
        <v>23</v>
      </c>
      <c r="G631" s="8">
        <f>VLOOKUP(H631,'warehouse location'!$A$1:$D$5,4,0)</f>
        <v>4</v>
      </c>
      <c r="H631" s="8" t="s">
        <v>36</v>
      </c>
      <c r="I631" s="8">
        <f>VLOOKUP(A631,Freight!$A$1:$D$57,4,0)</f>
        <v>1810</v>
      </c>
      <c r="J631" s="8">
        <f>VLOOKUP(A631,Freight!$A$1:$E$57,5,0)</f>
        <v>4.5</v>
      </c>
      <c r="K631" s="8" t="s">
        <v>64</v>
      </c>
      <c r="L631" s="8">
        <f>VLOOKUP(K631,Sheet1!$A$1:$B$19,2,0)</f>
        <v>10</v>
      </c>
      <c r="M631" s="8">
        <f>VLOOKUP(K631,Sheet1!$A$1:$C$19,3,0)</f>
        <v>2</v>
      </c>
      <c r="N631" s="8">
        <v>2838</v>
      </c>
      <c r="O631" s="8">
        <f t="shared" si="37"/>
        <v>28380</v>
      </c>
      <c r="P631" s="8">
        <f t="shared" si="38"/>
        <v>5676</v>
      </c>
      <c r="Q631" s="8">
        <f t="shared" si="39"/>
        <v>3866</v>
      </c>
    </row>
    <row r="632" spans="1:17" x14ac:dyDescent="0.3">
      <c r="A632" s="8" t="str">
        <f>F632&amp;H632</f>
        <v>Mayur ViharDaryaganj</v>
      </c>
      <c r="B632" s="7">
        <v>44562</v>
      </c>
      <c r="C632" s="7" t="str">
        <f t="shared" si="36"/>
        <v>Jan</v>
      </c>
      <c r="D632" s="8" t="s">
        <v>90</v>
      </c>
      <c r="E632" s="8">
        <f>VLOOKUP(F632,Sheet2!$C$1:$F$34,4,0)</f>
        <v>5</v>
      </c>
      <c r="F632" s="8" t="s">
        <v>13</v>
      </c>
      <c r="G632" s="8">
        <f>VLOOKUP(H632,'warehouse location'!$A$1:$D$5,4,0)</f>
        <v>2</v>
      </c>
      <c r="H632" s="8" t="s">
        <v>34</v>
      </c>
      <c r="I632" s="8">
        <f>VLOOKUP(A632,Freight!$A$1:$D$57,4,0)</f>
        <v>1766</v>
      </c>
      <c r="J632" s="8">
        <f>VLOOKUP(A632,Freight!$A$1:$E$57,5,0)</f>
        <v>3</v>
      </c>
      <c r="K632" s="8" t="s">
        <v>67</v>
      </c>
      <c r="L632" s="8">
        <f>VLOOKUP(K632,Sheet1!$A$1:$B$19,2,0)</f>
        <v>10</v>
      </c>
      <c r="M632" s="8">
        <f>VLOOKUP(K632,Sheet1!$A$1:$C$19,3,0)</f>
        <v>2</v>
      </c>
      <c r="N632" s="8">
        <v>2651</v>
      </c>
      <c r="O632" s="8">
        <f t="shared" si="37"/>
        <v>26510</v>
      </c>
      <c r="P632" s="8">
        <f t="shared" si="38"/>
        <v>5302</v>
      </c>
      <c r="Q632" s="8">
        <f t="shared" si="39"/>
        <v>3536</v>
      </c>
    </row>
    <row r="633" spans="1:17" x14ac:dyDescent="0.3">
      <c r="A633" s="8" t="str">
        <f>F633&amp;H633</f>
        <v>Patel NagarNand Nagri</v>
      </c>
      <c r="B633" s="7">
        <v>44866</v>
      </c>
      <c r="C633" s="7" t="str">
        <f t="shared" si="36"/>
        <v>Nov</v>
      </c>
      <c r="D633" s="8" t="s">
        <v>152</v>
      </c>
      <c r="E633" s="8">
        <f>VLOOKUP(F633,Sheet2!$C$1:$F$34,4,0)</f>
        <v>31</v>
      </c>
      <c r="F633" s="8" t="s">
        <v>10</v>
      </c>
      <c r="G633" s="8">
        <f>VLOOKUP(H633,'warehouse location'!$A$1:$D$5,4,0)</f>
        <v>1</v>
      </c>
      <c r="H633" s="8" t="s">
        <v>41</v>
      </c>
      <c r="I633" s="8">
        <f>VLOOKUP(A633,Freight!$A$1:$D$57,4,0)</f>
        <v>1851</v>
      </c>
      <c r="J633" s="8">
        <f>VLOOKUP(A633,Freight!$A$1:$E$57,5,0)</f>
        <v>4.5</v>
      </c>
      <c r="K633" s="8" t="s">
        <v>51</v>
      </c>
      <c r="L633" s="8">
        <f>VLOOKUP(K633,Sheet1!$A$1:$B$19,2,0)</f>
        <v>10</v>
      </c>
      <c r="M633" s="8">
        <f>VLOOKUP(K633,Sheet1!$A$1:$C$19,3,0)</f>
        <v>2</v>
      </c>
      <c r="N633" s="8">
        <v>2996</v>
      </c>
      <c r="O633" s="8">
        <f t="shared" si="37"/>
        <v>29960</v>
      </c>
      <c r="P633" s="8">
        <f t="shared" si="38"/>
        <v>5992</v>
      </c>
      <c r="Q633" s="8">
        <f t="shared" si="39"/>
        <v>4141</v>
      </c>
    </row>
    <row r="634" spans="1:17" x14ac:dyDescent="0.3">
      <c r="A634" s="8" t="str">
        <f>F634&amp;H634</f>
        <v>Mayur ViharDaryaganj</v>
      </c>
      <c r="B634" s="7">
        <v>44593</v>
      </c>
      <c r="C634" s="7" t="str">
        <f t="shared" si="36"/>
        <v>Feb</v>
      </c>
      <c r="D634" s="8" t="s">
        <v>90</v>
      </c>
      <c r="E634" s="8">
        <f>VLOOKUP(F634,Sheet2!$C$1:$F$34,4,0)</f>
        <v>5</v>
      </c>
      <c r="F634" s="8" t="s">
        <v>13</v>
      </c>
      <c r="G634" s="8">
        <f>VLOOKUP(H634,'warehouse location'!$A$1:$D$5,4,0)</f>
        <v>2</v>
      </c>
      <c r="H634" s="8" t="s">
        <v>34</v>
      </c>
      <c r="I634" s="8">
        <f>VLOOKUP(A634,Freight!$A$1:$D$57,4,0)</f>
        <v>1766</v>
      </c>
      <c r="J634" s="8">
        <f>VLOOKUP(A634,Freight!$A$1:$E$57,5,0)</f>
        <v>3</v>
      </c>
      <c r="K634" s="8" t="s">
        <v>65</v>
      </c>
      <c r="L634" s="8">
        <f>VLOOKUP(K634,Sheet1!$A$1:$B$19,2,0)</f>
        <v>100</v>
      </c>
      <c r="M634" s="8">
        <f>VLOOKUP(K634,Sheet1!$A$1:$C$19,3,0)</f>
        <v>20</v>
      </c>
      <c r="N634" s="8">
        <v>2797</v>
      </c>
      <c r="O634" s="8">
        <f t="shared" si="37"/>
        <v>279700</v>
      </c>
      <c r="P634" s="8">
        <f t="shared" si="38"/>
        <v>55940</v>
      </c>
      <c r="Q634" s="8">
        <f t="shared" si="39"/>
        <v>54174</v>
      </c>
    </row>
    <row r="635" spans="1:17" x14ac:dyDescent="0.3">
      <c r="A635" s="8" t="str">
        <f>F635&amp;H635</f>
        <v>Delhi CantonmentShastri Nagar</v>
      </c>
      <c r="B635" s="7">
        <v>44621</v>
      </c>
      <c r="C635" s="7" t="str">
        <f t="shared" si="36"/>
        <v>Mar</v>
      </c>
      <c r="D635" s="8" t="s">
        <v>96</v>
      </c>
      <c r="E635" s="8">
        <f>VLOOKUP(F635,Sheet2!$C$1:$F$34,4,0)</f>
        <v>8</v>
      </c>
      <c r="F635" s="8" t="s">
        <v>15</v>
      </c>
      <c r="G635" s="8">
        <f>VLOOKUP(H635,'warehouse location'!$A$1:$D$5,4,0)</f>
        <v>4</v>
      </c>
      <c r="H635" s="8" t="s">
        <v>36</v>
      </c>
      <c r="I635" s="8">
        <f>VLOOKUP(A635,Freight!$A$1:$D$57,4,0)</f>
        <v>1848</v>
      </c>
      <c r="J635" s="8">
        <f>VLOOKUP(A635,Freight!$A$1:$E$57,5,0)</f>
        <v>4.5</v>
      </c>
      <c r="K635" s="8" t="s">
        <v>57</v>
      </c>
      <c r="L635" s="8">
        <f>VLOOKUP(K635,Sheet1!$A$1:$B$19,2,0)</f>
        <v>20</v>
      </c>
      <c r="M635" s="8">
        <f>VLOOKUP(K635,Sheet1!$A$1:$C$19,3,0)</f>
        <v>2</v>
      </c>
      <c r="N635" s="8">
        <v>2541</v>
      </c>
      <c r="O635" s="8">
        <f t="shared" si="37"/>
        <v>50820</v>
      </c>
      <c r="P635" s="8">
        <f t="shared" si="38"/>
        <v>5082</v>
      </c>
      <c r="Q635" s="8">
        <f t="shared" si="39"/>
        <v>3234</v>
      </c>
    </row>
    <row r="636" spans="1:17" x14ac:dyDescent="0.3">
      <c r="A636" s="8" t="str">
        <f>F636&amp;H636</f>
        <v>Delhi CantonmentShastri Nagar</v>
      </c>
      <c r="B636" s="7">
        <v>44805</v>
      </c>
      <c r="C636" s="7" t="str">
        <f t="shared" si="36"/>
        <v>Sep</v>
      </c>
      <c r="D636" s="8" t="s">
        <v>96</v>
      </c>
      <c r="E636" s="8">
        <f>VLOOKUP(F636,Sheet2!$C$1:$F$34,4,0)</f>
        <v>8</v>
      </c>
      <c r="F636" s="8" t="s">
        <v>15</v>
      </c>
      <c r="G636" s="8">
        <f>VLOOKUP(H636,'warehouse location'!$A$1:$D$5,4,0)</f>
        <v>4</v>
      </c>
      <c r="H636" s="8" t="s">
        <v>36</v>
      </c>
      <c r="I636" s="8">
        <f>VLOOKUP(A636,Freight!$A$1:$D$57,4,0)</f>
        <v>1848</v>
      </c>
      <c r="J636" s="8">
        <f>VLOOKUP(A636,Freight!$A$1:$E$57,5,0)</f>
        <v>4.5</v>
      </c>
      <c r="K636" s="8" t="s">
        <v>57</v>
      </c>
      <c r="L636" s="8">
        <f>VLOOKUP(K636,Sheet1!$A$1:$B$19,2,0)</f>
        <v>20</v>
      </c>
      <c r="M636" s="8">
        <f>VLOOKUP(K636,Sheet1!$A$1:$C$19,3,0)</f>
        <v>2</v>
      </c>
      <c r="N636" s="8">
        <v>2653</v>
      </c>
      <c r="O636" s="8">
        <f t="shared" si="37"/>
        <v>53060</v>
      </c>
      <c r="P636" s="8">
        <f t="shared" si="38"/>
        <v>5306</v>
      </c>
      <c r="Q636" s="8">
        <f t="shared" si="39"/>
        <v>3458</v>
      </c>
    </row>
    <row r="637" spans="1:17" x14ac:dyDescent="0.3">
      <c r="A637" s="8" t="str">
        <f>F637&amp;H637</f>
        <v>MehrauliNand Nagri</v>
      </c>
      <c r="B637" s="7">
        <v>44805</v>
      </c>
      <c r="C637" s="7" t="str">
        <f t="shared" si="36"/>
        <v>Sep</v>
      </c>
      <c r="D637" s="8" t="s">
        <v>131</v>
      </c>
      <c r="E637" s="8">
        <f>VLOOKUP(F637,Sheet2!$C$1:$F$34,4,0)</f>
        <v>23</v>
      </c>
      <c r="F637" s="8" t="s">
        <v>25</v>
      </c>
      <c r="G637" s="8">
        <f>VLOOKUP(H637,'warehouse location'!$A$1:$D$5,4,0)</f>
        <v>1</v>
      </c>
      <c r="H637" s="8" t="s">
        <v>41</v>
      </c>
      <c r="I637" s="8">
        <f>VLOOKUP(A637,Freight!$A$1:$D$57,4,0)</f>
        <v>1982</v>
      </c>
      <c r="J637" s="8">
        <f>VLOOKUP(A637,Freight!$A$1:$E$57,5,0)</f>
        <v>4.5</v>
      </c>
      <c r="K637" s="8" t="s">
        <v>65</v>
      </c>
      <c r="L637" s="8">
        <f>VLOOKUP(K637,Sheet1!$A$1:$B$19,2,0)</f>
        <v>100</v>
      </c>
      <c r="M637" s="8">
        <f>VLOOKUP(K637,Sheet1!$A$1:$C$19,3,0)</f>
        <v>20</v>
      </c>
      <c r="N637" s="8">
        <v>2691</v>
      </c>
      <c r="O637" s="8">
        <f t="shared" si="37"/>
        <v>269100</v>
      </c>
      <c r="P637" s="8">
        <f t="shared" si="38"/>
        <v>53820</v>
      </c>
      <c r="Q637" s="8">
        <f t="shared" si="39"/>
        <v>51838</v>
      </c>
    </row>
    <row r="638" spans="1:17" x14ac:dyDescent="0.3">
      <c r="A638" s="8" t="str">
        <f>F638&amp;H638</f>
        <v>SaketShastri Nagar</v>
      </c>
      <c r="B638" s="7">
        <v>44621</v>
      </c>
      <c r="C638" s="7" t="str">
        <f t="shared" si="36"/>
        <v>Mar</v>
      </c>
      <c r="D638" s="8" t="s">
        <v>135</v>
      </c>
      <c r="E638" s="8">
        <f>VLOOKUP(F638,Sheet2!$C$1:$F$34,4,0)</f>
        <v>24</v>
      </c>
      <c r="F638" s="8" t="s">
        <v>26</v>
      </c>
      <c r="G638" s="8">
        <f>VLOOKUP(H638,'warehouse location'!$A$1:$D$5,4,0)</f>
        <v>4</v>
      </c>
      <c r="H638" s="8" t="s">
        <v>36</v>
      </c>
      <c r="I638" s="8">
        <f>VLOOKUP(A638,Freight!$A$1:$D$57,4,0)</f>
        <v>1835</v>
      </c>
      <c r="J638" s="8">
        <f>VLOOKUP(A638,Freight!$A$1:$E$57,5,0)</f>
        <v>4.5</v>
      </c>
      <c r="K638" s="8" t="s">
        <v>63</v>
      </c>
      <c r="L638" s="8">
        <f>VLOOKUP(K638,Sheet1!$A$1:$B$19,2,0)</f>
        <v>10</v>
      </c>
      <c r="M638" s="8">
        <f>VLOOKUP(K638,Sheet1!$A$1:$C$19,3,0)</f>
        <v>2</v>
      </c>
      <c r="N638" s="8">
        <v>2612</v>
      </c>
      <c r="O638" s="8">
        <f t="shared" si="37"/>
        <v>26120</v>
      </c>
      <c r="P638" s="8">
        <f t="shared" si="38"/>
        <v>5224</v>
      </c>
      <c r="Q638" s="8">
        <f t="shared" si="39"/>
        <v>3389</v>
      </c>
    </row>
    <row r="639" spans="1:17" x14ac:dyDescent="0.3">
      <c r="A639" s="8" t="str">
        <f>F639&amp;H639</f>
        <v>Hauz KhasNand Nagri</v>
      </c>
      <c r="B639" s="7">
        <v>44743</v>
      </c>
      <c r="C639" s="7" t="str">
        <f t="shared" si="36"/>
        <v>Jul</v>
      </c>
      <c r="D639" s="8" t="s">
        <v>128</v>
      </c>
      <c r="E639" s="8">
        <f>VLOOKUP(F639,Sheet2!$C$1:$F$34,4,0)</f>
        <v>22</v>
      </c>
      <c r="F639" s="8" t="s">
        <v>7</v>
      </c>
      <c r="G639" s="8">
        <f>VLOOKUP(H639,'warehouse location'!$A$1:$D$5,4,0)</f>
        <v>1</v>
      </c>
      <c r="H639" s="8" t="s">
        <v>41</v>
      </c>
      <c r="I639" s="8">
        <f>VLOOKUP(A639,Freight!$A$1:$D$57,4,0)</f>
        <v>1796</v>
      </c>
      <c r="J639" s="8">
        <f>VLOOKUP(A639,Freight!$A$1:$E$57,5,0)</f>
        <v>3</v>
      </c>
      <c r="K639" s="8" t="s">
        <v>64</v>
      </c>
      <c r="L639" s="8">
        <f>VLOOKUP(K639,Sheet1!$A$1:$B$19,2,0)</f>
        <v>10</v>
      </c>
      <c r="M639" s="8">
        <f>VLOOKUP(K639,Sheet1!$A$1:$C$19,3,0)</f>
        <v>2</v>
      </c>
      <c r="N639" s="8">
        <v>2809</v>
      </c>
      <c r="O639" s="8">
        <f t="shared" si="37"/>
        <v>28090</v>
      </c>
      <c r="P639" s="8">
        <f t="shared" si="38"/>
        <v>5618</v>
      </c>
      <c r="Q639" s="8">
        <f t="shared" si="39"/>
        <v>3822</v>
      </c>
    </row>
    <row r="640" spans="1:17" x14ac:dyDescent="0.3">
      <c r="A640" s="8" t="str">
        <f>F640&amp;H640</f>
        <v>Mayur ViharDaryaganj</v>
      </c>
      <c r="B640" s="7">
        <v>44866</v>
      </c>
      <c r="C640" s="7" t="str">
        <f t="shared" si="36"/>
        <v>Nov</v>
      </c>
      <c r="D640" s="8" t="s">
        <v>90</v>
      </c>
      <c r="E640" s="8">
        <f>VLOOKUP(F640,Sheet2!$C$1:$F$34,4,0)</f>
        <v>5</v>
      </c>
      <c r="F640" s="8" t="s">
        <v>13</v>
      </c>
      <c r="G640" s="8">
        <f>VLOOKUP(H640,'warehouse location'!$A$1:$D$5,4,0)</f>
        <v>2</v>
      </c>
      <c r="H640" s="8" t="s">
        <v>34</v>
      </c>
      <c r="I640" s="8">
        <f>VLOOKUP(A640,Freight!$A$1:$D$57,4,0)</f>
        <v>1766</v>
      </c>
      <c r="J640" s="8">
        <f>VLOOKUP(A640,Freight!$A$1:$E$57,5,0)</f>
        <v>3</v>
      </c>
      <c r="K640" s="8" t="s">
        <v>53</v>
      </c>
      <c r="L640" s="8">
        <f>VLOOKUP(K640,Sheet1!$A$1:$B$19,2,0)</f>
        <v>10</v>
      </c>
      <c r="M640" s="8">
        <f>VLOOKUP(K640,Sheet1!$A$1:$C$19,3,0)</f>
        <v>2</v>
      </c>
      <c r="N640" s="8">
        <v>2660</v>
      </c>
      <c r="O640" s="8">
        <f t="shared" si="37"/>
        <v>26600</v>
      </c>
      <c r="P640" s="8">
        <f t="shared" si="38"/>
        <v>5320</v>
      </c>
      <c r="Q640" s="8">
        <f t="shared" si="39"/>
        <v>3554</v>
      </c>
    </row>
    <row r="641" spans="1:17" x14ac:dyDescent="0.3">
      <c r="A641" s="8" t="str">
        <f>F641&amp;H641</f>
        <v>Patel NagarNand Nagri</v>
      </c>
      <c r="B641" s="7">
        <v>44866</v>
      </c>
      <c r="C641" s="7" t="str">
        <f t="shared" si="36"/>
        <v>Nov</v>
      </c>
      <c r="D641" s="8" t="s">
        <v>152</v>
      </c>
      <c r="E641" s="8">
        <f>VLOOKUP(F641,Sheet2!$C$1:$F$34,4,0)</f>
        <v>31</v>
      </c>
      <c r="F641" s="8" t="s">
        <v>10</v>
      </c>
      <c r="G641" s="8">
        <f>VLOOKUP(H641,'warehouse location'!$A$1:$D$5,4,0)</f>
        <v>1</v>
      </c>
      <c r="H641" s="8" t="s">
        <v>41</v>
      </c>
      <c r="I641" s="8">
        <f>VLOOKUP(A641,Freight!$A$1:$D$57,4,0)</f>
        <v>1851</v>
      </c>
      <c r="J641" s="8">
        <f>VLOOKUP(A641,Freight!$A$1:$E$57,5,0)</f>
        <v>4.5</v>
      </c>
      <c r="K641" s="8" t="s">
        <v>63</v>
      </c>
      <c r="L641" s="8">
        <f>VLOOKUP(K641,Sheet1!$A$1:$B$19,2,0)</f>
        <v>10</v>
      </c>
      <c r="M641" s="8">
        <f>VLOOKUP(K641,Sheet1!$A$1:$C$19,3,0)</f>
        <v>2</v>
      </c>
      <c r="N641" s="8">
        <v>2620</v>
      </c>
      <c r="O641" s="8">
        <f t="shared" si="37"/>
        <v>26200</v>
      </c>
      <c r="P641" s="8">
        <f t="shared" si="38"/>
        <v>5240</v>
      </c>
      <c r="Q641" s="8">
        <f t="shared" si="39"/>
        <v>3389</v>
      </c>
    </row>
    <row r="642" spans="1:17" x14ac:dyDescent="0.3">
      <c r="A642" s="8" t="str">
        <f>F642&amp;H642</f>
        <v>KanjhawalaShastri Nagar</v>
      </c>
      <c r="B642" s="7">
        <v>44774</v>
      </c>
      <c r="C642" s="7" t="str">
        <f t="shared" si="36"/>
        <v>Aug</v>
      </c>
      <c r="D642" s="8" t="s">
        <v>112</v>
      </c>
      <c r="E642" s="8">
        <f>VLOOKUP(F642,Sheet2!$C$1:$F$34,4,0)</f>
        <v>16</v>
      </c>
      <c r="F642" s="8" t="s">
        <v>5</v>
      </c>
      <c r="G642" s="8">
        <f>VLOOKUP(H642,'warehouse location'!$A$1:$D$5,4,0)</f>
        <v>4</v>
      </c>
      <c r="H642" s="8" t="s">
        <v>36</v>
      </c>
      <c r="I642" s="8">
        <f>VLOOKUP(A642,Freight!$A$1:$D$57,4,0)</f>
        <v>1796</v>
      </c>
      <c r="J642" s="8">
        <f>VLOOKUP(A642,Freight!$A$1:$E$57,5,0)</f>
        <v>3</v>
      </c>
      <c r="K642" s="8" t="s">
        <v>68</v>
      </c>
      <c r="L642" s="8">
        <f>VLOOKUP(K642,Sheet1!$A$1:$B$19,2,0)</f>
        <v>10</v>
      </c>
      <c r="M642" s="8">
        <f>VLOOKUP(K642,Sheet1!$A$1:$C$19,3,0)</f>
        <v>2</v>
      </c>
      <c r="N642" s="8">
        <v>2946</v>
      </c>
      <c r="O642" s="8">
        <f t="shared" si="37"/>
        <v>29460</v>
      </c>
      <c r="P642" s="8">
        <f t="shared" si="38"/>
        <v>5892</v>
      </c>
      <c r="Q642" s="8">
        <f t="shared" si="39"/>
        <v>4096</v>
      </c>
    </row>
    <row r="643" spans="1:17" x14ac:dyDescent="0.3">
      <c r="A643" s="8" t="str">
        <f>F643&amp;H643</f>
        <v>MehrauliNand Nagri</v>
      </c>
      <c r="B643" s="7">
        <v>44682</v>
      </c>
      <c r="C643" s="7" t="str">
        <f t="shared" ref="C643:C706" si="40">TEXT(B643,"mmm")</f>
        <v>May</v>
      </c>
      <c r="D643" s="8" t="s">
        <v>131</v>
      </c>
      <c r="E643" s="8">
        <f>VLOOKUP(F643,Sheet2!$C$1:$F$34,4,0)</f>
        <v>23</v>
      </c>
      <c r="F643" s="8" t="s">
        <v>25</v>
      </c>
      <c r="G643" s="8">
        <f>VLOOKUP(H643,'warehouse location'!$A$1:$D$5,4,0)</f>
        <v>1</v>
      </c>
      <c r="H643" s="8" t="s">
        <v>41</v>
      </c>
      <c r="I643" s="8">
        <f>VLOOKUP(A643,Freight!$A$1:$D$57,4,0)</f>
        <v>1982</v>
      </c>
      <c r="J643" s="8">
        <f>VLOOKUP(A643,Freight!$A$1:$E$57,5,0)</f>
        <v>4.5</v>
      </c>
      <c r="K643" s="8" t="s">
        <v>68</v>
      </c>
      <c r="L643" s="8">
        <f>VLOOKUP(K643,Sheet1!$A$1:$B$19,2,0)</f>
        <v>10</v>
      </c>
      <c r="M643" s="8">
        <f>VLOOKUP(K643,Sheet1!$A$1:$C$19,3,0)</f>
        <v>2</v>
      </c>
      <c r="N643" s="8">
        <v>2974</v>
      </c>
      <c r="O643" s="8">
        <f t="shared" ref="O643:O706" si="41">N643*L643</f>
        <v>29740</v>
      </c>
      <c r="P643" s="8">
        <f t="shared" ref="P643:P706" si="42">N643*M643</f>
        <v>5948</v>
      </c>
      <c r="Q643" s="8">
        <f t="shared" ref="Q643:Q706" si="43">P643-I643</f>
        <v>3966</v>
      </c>
    </row>
    <row r="644" spans="1:17" x14ac:dyDescent="0.3">
      <c r="A644" s="8" t="str">
        <f>F644&amp;H644</f>
        <v>Gandhi NagarDaryaganj</v>
      </c>
      <c r="B644" s="7">
        <v>44621</v>
      </c>
      <c r="C644" s="7" t="str">
        <f t="shared" si="40"/>
        <v>Mar</v>
      </c>
      <c r="D644" s="8" t="s">
        <v>85</v>
      </c>
      <c r="E644" s="8">
        <f>VLOOKUP(F644,Sheet2!$C$1:$F$34,4,0)</f>
        <v>4</v>
      </c>
      <c r="F644" s="8" t="s">
        <v>1</v>
      </c>
      <c r="G644" s="8">
        <f>VLOOKUP(H644,'warehouse location'!$A$1:$D$5,4,0)</f>
        <v>2</v>
      </c>
      <c r="H644" s="8" t="s">
        <v>34</v>
      </c>
      <c r="I644" s="8">
        <f>VLOOKUP(A644,Freight!$A$1:$D$57,4,0)</f>
        <v>1958</v>
      </c>
      <c r="J644" s="8">
        <f>VLOOKUP(A644,Freight!$A$1:$E$57,5,0)</f>
        <v>1.5</v>
      </c>
      <c r="K644" s="8" t="s">
        <v>61</v>
      </c>
      <c r="L644" s="8">
        <f>VLOOKUP(K644,Sheet1!$A$1:$B$19,2,0)</f>
        <v>10</v>
      </c>
      <c r="M644" s="8">
        <f>VLOOKUP(K644,Sheet1!$A$1:$C$19,3,0)</f>
        <v>2</v>
      </c>
      <c r="N644" s="8">
        <v>2980</v>
      </c>
      <c r="O644" s="8">
        <f t="shared" si="41"/>
        <v>29800</v>
      </c>
      <c r="P644" s="8">
        <f t="shared" si="42"/>
        <v>5960</v>
      </c>
      <c r="Q644" s="8">
        <f t="shared" si="43"/>
        <v>4002</v>
      </c>
    </row>
    <row r="645" spans="1:17" x14ac:dyDescent="0.3">
      <c r="A645" s="8" t="str">
        <f>F645&amp;H645</f>
        <v>ShahdaraKapashera</v>
      </c>
      <c r="B645" s="7">
        <v>44835</v>
      </c>
      <c r="C645" s="7" t="str">
        <f t="shared" si="40"/>
        <v>Oct</v>
      </c>
      <c r="D645" s="8" t="s">
        <v>123</v>
      </c>
      <c r="E645" s="8">
        <f>VLOOKUP(F645,Sheet2!$C$1:$F$34,4,0)</f>
        <v>20</v>
      </c>
      <c r="F645" s="8" t="s">
        <v>23</v>
      </c>
      <c r="G645" s="8">
        <f>VLOOKUP(H645,'warehouse location'!$A$1:$D$5,4,0)</f>
        <v>3</v>
      </c>
      <c r="H645" s="8" t="s">
        <v>29</v>
      </c>
      <c r="I645" s="8">
        <f>VLOOKUP(A645,Freight!$A$1:$D$57,4,0)</f>
        <v>1644</v>
      </c>
      <c r="J645" s="8">
        <f>VLOOKUP(A645,Freight!$A$1:$E$57,5,0)</f>
        <v>4.5</v>
      </c>
      <c r="K645" s="8" t="s">
        <v>68</v>
      </c>
      <c r="L645" s="8">
        <f>VLOOKUP(K645,Sheet1!$A$1:$B$19,2,0)</f>
        <v>10</v>
      </c>
      <c r="M645" s="8">
        <f>VLOOKUP(K645,Sheet1!$A$1:$C$19,3,0)</f>
        <v>2</v>
      </c>
      <c r="N645" s="8">
        <v>2621</v>
      </c>
      <c r="O645" s="8">
        <f t="shared" si="41"/>
        <v>26210</v>
      </c>
      <c r="P645" s="8">
        <f t="shared" si="42"/>
        <v>5242</v>
      </c>
      <c r="Q645" s="8">
        <f t="shared" si="43"/>
        <v>3598</v>
      </c>
    </row>
    <row r="646" spans="1:17" x14ac:dyDescent="0.3">
      <c r="A646" s="8" t="str">
        <f>F646&amp;H646</f>
        <v>Punjabi BaghNand Nagri</v>
      </c>
      <c r="B646" s="7">
        <v>44805</v>
      </c>
      <c r="C646" s="7" t="str">
        <f t="shared" si="40"/>
        <v>Sep</v>
      </c>
      <c r="D646" s="8" t="s">
        <v>156</v>
      </c>
      <c r="E646" s="8">
        <f>VLOOKUP(F646,Sheet2!$C$1:$F$34,4,0)</f>
        <v>32</v>
      </c>
      <c r="F646" s="8" t="s">
        <v>31</v>
      </c>
      <c r="G646" s="8">
        <f>VLOOKUP(H646,'warehouse location'!$A$1:$D$5,4,0)</f>
        <v>1</v>
      </c>
      <c r="H646" s="8" t="s">
        <v>41</v>
      </c>
      <c r="I646" s="8">
        <f>VLOOKUP(A646,Freight!$A$1:$D$57,4,0)</f>
        <v>1975</v>
      </c>
      <c r="J646" s="8">
        <f>VLOOKUP(A646,Freight!$A$1:$E$57,5,0)</f>
        <v>3</v>
      </c>
      <c r="K646" s="8" t="s">
        <v>55</v>
      </c>
      <c r="L646" s="8">
        <f>VLOOKUP(K646,Sheet1!$A$1:$B$19,2,0)</f>
        <v>40</v>
      </c>
      <c r="M646" s="8">
        <f>VLOOKUP(K646,Sheet1!$A$1:$C$19,3,0)</f>
        <v>5</v>
      </c>
      <c r="N646" s="8">
        <v>2761</v>
      </c>
      <c r="O646" s="8">
        <f t="shared" si="41"/>
        <v>110440</v>
      </c>
      <c r="P646" s="8">
        <f t="shared" si="42"/>
        <v>13805</v>
      </c>
      <c r="Q646" s="8">
        <f t="shared" si="43"/>
        <v>11830</v>
      </c>
    </row>
    <row r="647" spans="1:17" x14ac:dyDescent="0.3">
      <c r="A647" s="8" t="str">
        <f>F647&amp;H647</f>
        <v>Hauz KhasShastri Nagar</v>
      </c>
      <c r="B647" s="7">
        <v>44593</v>
      </c>
      <c r="C647" s="7" t="str">
        <f t="shared" si="40"/>
        <v>Feb</v>
      </c>
      <c r="D647" s="8" t="s">
        <v>129</v>
      </c>
      <c r="E647" s="8">
        <f>VLOOKUP(F647,Sheet2!$C$1:$F$34,4,0)</f>
        <v>22</v>
      </c>
      <c r="F647" s="8" t="s">
        <v>7</v>
      </c>
      <c r="G647" s="8">
        <f>VLOOKUP(H647,'warehouse location'!$A$1:$D$5,4,0)</f>
        <v>4</v>
      </c>
      <c r="H647" s="8" t="s">
        <v>36</v>
      </c>
      <c r="I647" s="8">
        <f>VLOOKUP(A647,Freight!$A$1:$D$57,4,0)</f>
        <v>1882</v>
      </c>
      <c r="J647" s="8">
        <f>VLOOKUP(A647,Freight!$A$1:$E$57,5,0)</f>
        <v>4.5</v>
      </c>
      <c r="K647" s="8" t="s">
        <v>61</v>
      </c>
      <c r="L647" s="8">
        <f>VLOOKUP(K647,Sheet1!$A$1:$B$19,2,0)</f>
        <v>10</v>
      </c>
      <c r="M647" s="8">
        <f>VLOOKUP(K647,Sheet1!$A$1:$C$19,3,0)</f>
        <v>2</v>
      </c>
      <c r="N647" s="8">
        <v>2754</v>
      </c>
      <c r="O647" s="8">
        <f t="shared" si="41"/>
        <v>27540</v>
      </c>
      <c r="P647" s="8">
        <f t="shared" si="42"/>
        <v>5508</v>
      </c>
      <c r="Q647" s="8">
        <f t="shared" si="43"/>
        <v>3626</v>
      </c>
    </row>
    <row r="648" spans="1:17" x14ac:dyDescent="0.3">
      <c r="A648" s="8" t="str">
        <f>F648&amp;H648</f>
        <v>KanjhawalaShastri Nagar</v>
      </c>
      <c r="B648" s="7">
        <v>44593</v>
      </c>
      <c r="C648" s="7" t="str">
        <f t="shared" si="40"/>
        <v>Feb</v>
      </c>
      <c r="D648" s="8" t="s">
        <v>112</v>
      </c>
      <c r="E648" s="8">
        <f>VLOOKUP(F648,Sheet2!$C$1:$F$34,4,0)</f>
        <v>16</v>
      </c>
      <c r="F648" s="8" t="s">
        <v>5</v>
      </c>
      <c r="G648" s="8">
        <f>VLOOKUP(H648,'warehouse location'!$A$1:$D$5,4,0)</f>
        <v>4</v>
      </c>
      <c r="H648" s="8" t="s">
        <v>36</v>
      </c>
      <c r="I648" s="8">
        <f>VLOOKUP(A648,Freight!$A$1:$D$57,4,0)</f>
        <v>1796</v>
      </c>
      <c r="J648" s="8">
        <f>VLOOKUP(A648,Freight!$A$1:$E$57,5,0)</f>
        <v>3</v>
      </c>
      <c r="K648" s="8" t="s">
        <v>66</v>
      </c>
      <c r="L648" s="8">
        <f>VLOOKUP(K648,Sheet1!$A$1:$B$19,2,0)</f>
        <v>80</v>
      </c>
      <c r="M648" s="8">
        <f>VLOOKUP(K648,Sheet1!$A$1:$C$19,3,0)</f>
        <v>10</v>
      </c>
      <c r="N648" s="8">
        <v>2778</v>
      </c>
      <c r="O648" s="8">
        <f t="shared" si="41"/>
        <v>222240</v>
      </c>
      <c r="P648" s="8">
        <f t="shared" si="42"/>
        <v>27780</v>
      </c>
      <c r="Q648" s="8">
        <f t="shared" si="43"/>
        <v>25984</v>
      </c>
    </row>
    <row r="649" spans="1:17" x14ac:dyDescent="0.3">
      <c r="A649" s="8" t="str">
        <f>F649&amp;H649</f>
        <v>MehrauliNand Nagri</v>
      </c>
      <c r="B649" s="7">
        <v>44593</v>
      </c>
      <c r="C649" s="7" t="str">
        <f t="shared" si="40"/>
        <v>Feb</v>
      </c>
      <c r="D649" s="8" t="s">
        <v>131</v>
      </c>
      <c r="E649" s="8">
        <f>VLOOKUP(F649,Sheet2!$C$1:$F$34,4,0)</f>
        <v>23</v>
      </c>
      <c r="F649" s="8" t="s">
        <v>25</v>
      </c>
      <c r="G649" s="8">
        <f>VLOOKUP(H649,'warehouse location'!$A$1:$D$5,4,0)</f>
        <v>1</v>
      </c>
      <c r="H649" s="8" t="s">
        <v>41</v>
      </c>
      <c r="I649" s="8">
        <f>VLOOKUP(A649,Freight!$A$1:$D$57,4,0)</f>
        <v>1982</v>
      </c>
      <c r="J649" s="8">
        <f>VLOOKUP(A649,Freight!$A$1:$E$57,5,0)</f>
        <v>4.5</v>
      </c>
      <c r="K649" s="8" t="s">
        <v>54</v>
      </c>
      <c r="L649" s="8">
        <f>VLOOKUP(K649,Sheet1!$A$1:$B$19,2,0)</f>
        <v>50</v>
      </c>
      <c r="M649" s="8">
        <f>VLOOKUP(K649,Sheet1!$A$1:$C$19,3,0)</f>
        <v>10</v>
      </c>
      <c r="N649" s="8">
        <v>2901</v>
      </c>
      <c r="O649" s="8">
        <f t="shared" si="41"/>
        <v>145050</v>
      </c>
      <c r="P649" s="8">
        <f t="shared" si="42"/>
        <v>29010</v>
      </c>
      <c r="Q649" s="8">
        <f t="shared" si="43"/>
        <v>27028</v>
      </c>
    </row>
    <row r="650" spans="1:17" x14ac:dyDescent="0.3">
      <c r="A650" s="8" t="str">
        <f>F650&amp;H650</f>
        <v>SeemapuriNand Nagri</v>
      </c>
      <c r="B650" s="7">
        <v>44621</v>
      </c>
      <c r="C650" s="7" t="str">
        <f t="shared" si="40"/>
        <v>Mar</v>
      </c>
      <c r="D650" s="8" t="s">
        <v>120</v>
      </c>
      <c r="E650" s="8">
        <f>VLOOKUP(F650,Sheet2!$C$1:$F$34,4,0)</f>
        <v>19</v>
      </c>
      <c r="F650" s="8" t="s">
        <v>6</v>
      </c>
      <c r="G650" s="8">
        <f>VLOOKUP(H650,'warehouse location'!$A$1:$D$5,4,0)</f>
        <v>1</v>
      </c>
      <c r="H650" s="8" t="s">
        <v>41</v>
      </c>
      <c r="I650" s="8">
        <f>VLOOKUP(A650,Freight!$A$1:$D$57,4,0)</f>
        <v>1694</v>
      </c>
      <c r="J650" s="8">
        <f>VLOOKUP(A650,Freight!$A$1:$E$57,5,0)</f>
        <v>4.5</v>
      </c>
      <c r="K650" s="8" t="s">
        <v>59</v>
      </c>
      <c r="L650" s="8">
        <f>VLOOKUP(K650,Sheet1!$A$1:$B$19,2,0)</f>
        <v>10</v>
      </c>
      <c r="M650" s="8">
        <f>VLOOKUP(K650,Sheet1!$A$1:$C$19,3,0)</f>
        <v>2</v>
      </c>
      <c r="N650" s="8">
        <v>2973</v>
      </c>
      <c r="O650" s="8">
        <f t="shared" si="41"/>
        <v>29730</v>
      </c>
      <c r="P650" s="8">
        <f t="shared" si="42"/>
        <v>5946</v>
      </c>
      <c r="Q650" s="8">
        <f t="shared" si="43"/>
        <v>4252</v>
      </c>
    </row>
    <row r="651" spans="1:17" x14ac:dyDescent="0.3">
      <c r="A651" s="8" t="str">
        <f>F651&amp;H651</f>
        <v>Mayur ViharShastri Nagar</v>
      </c>
      <c r="B651" s="7">
        <v>44562</v>
      </c>
      <c r="C651" s="7" t="str">
        <f t="shared" si="40"/>
        <v>Jan</v>
      </c>
      <c r="D651" s="8" t="s">
        <v>92</v>
      </c>
      <c r="E651" s="8">
        <f>VLOOKUP(F651,Sheet2!$C$1:$F$34,4,0)</f>
        <v>5</v>
      </c>
      <c r="F651" s="8" t="s">
        <v>13</v>
      </c>
      <c r="G651" s="8">
        <f>VLOOKUP(H651,'warehouse location'!$A$1:$D$5,4,0)</f>
        <v>4</v>
      </c>
      <c r="H651" s="8" t="s">
        <v>36</v>
      </c>
      <c r="I651" s="8">
        <f>VLOOKUP(A651,Freight!$A$1:$D$57,4,0)</f>
        <v>1618</v>
      </c>
      <c r="J651" s="8">
        <f>VLOOKUP(A651,Freight!$A$1:$E$57,5,0)</f>
        <v>3</v>
      </c>
      <c r="K651" s="8" t="s">
        <v>65</v>
      </c>
      <c r="L651" s="8">
        <f>VLOOKUP(K651,Sheet1!$A$1:$B$19,2,0)</f>
        <v>100</v>
      </c>
      <c r="M651" s="8">
        <f>VLOOKUP(K651,Sheet1!$A$1:$C$19,3,0)</f>
        <v>20</v>
      </c>
      <c r="N651" s="8">
        <v>2675</v>
      </c>
      <c r="O651" s="8">
        <f t="shared" si="41"/>
        <v>267500</v>
      </c>
      <c r="P651" s="8">
        <f t="shared" si="42"/>
        <v>53500</v>
      </c>
      <c r="Q651" s="8">
        <f t="shared" si="43"/>
        <v>51882</v>
      </c>
    </row>
    <row r="652" spans="1:17" x14ac:dyDescent="0.3">
      <c r="A652" s="8" t="str">
        <f>F652&amp;H652</f>
        <v>Model TownNand Nagri</v>
      </c>
      <c r="B652" s="7">
        <v>44713</v>
      </c>
      <c r="C652" s="7" t="str">
        <f t="shared" si="40"/>
        <v>Jun</v>
      </c>
      <c r="D652" s="8" t="s">
        <v>102</v>
      </c>
      <c r="E652" s="8">
        <f>VLOOKUP(F652,Sheet2!$C$1:$F$34,4,0)</f>
        <v>11</v>
      </c>
      <c r="F652" s="8" t="s">
        <v>17</v>
      </c>
      <c r="G652" s="8">
        <f>VLOOKUP(H652,'warehouse location'!$A$1:$D$5,4,0)</f>
        <v>1</v>
      </c>
      <c r="H652" s="8" t="s">
        <v>41</v>
      </c>
      <c r="I652" s="8">
        <f>VLOOKUP(A652,Freight!$A$1:$D$57,4,0)</f>
        <v>1570</v>
      </c>
      <c r="J652" s="8">
        <f>VLOOKUP(A652,Freight!$A$1:$E$57,5,0)</f>
        <v>3</v>
      </c>
      <c r="K652" s="8" t="s">
        <v>54</v>
      </c>
      <c r="L652" s="8">
        <f>VLOOKUP(K652,Sheet1!$A$1:$B$19,2,0)</f>
        <v>50</v>
      </c>
      <c r="M652" s="8">
        <f>VLOOKUP(K652,Sheet1!$A$1:$C$19,3,0)</f>
        <v>10</v>
      </c>
      <c r="N652" s="8">
        <v>2673</v>
      </c>
      <c r="O652" s="8">
        <f t="shared" si="41"/>
        <v>133650</v>
      </c>
      <c r="P652" s="8">
        <f t="shared" si="42"/>
        <v>26730</v>
      </c>
      <c r="Q652" s="8">
        <f t="shared" si="43"/>
        <v>25160</v>
      </c>
    </row>
    <row r="653" spans="1:17" x14ac:dyDescent="0.3">
      <c r="A653" s="8" t="str">
        <f>F653&amp;H653</f>
        <v>SaketShastri Nagar</v>
      </c>
      <c r="B653" s="7">
        <v>44774</v>
      </c>
      <c r="C653" s="7" t="str">
        <f t="shared" si="40"/>
        <v>Aug</v>
      </c>
      <c r="D653" s="8" t="s">
        <v>137</v>
      </c>
      <c r="E653" s="8">
        <f>VLOOKUP(F653,Sheet2!$C$1:$F$34,4,0)</f>
        <v>24</v>
      </c>
      <c r="F653" s="8" t="s">
        <v>26</v>
      </c>
      <c r="G653" s="8">
        <f>VLOOKUP(H653,'warehouse location'!$A$1:$D$5,4,0)</f>
        <v>4</v>
      </c>
      <c r="H653" s="8" t="s">
        <v>36</v>
      </c>
      <c r="I653" s="8">
        <f>VLOOKUP(A653,Freight!$A$1:$D$57,4,0)</f>
        <v>1835</v>
      </c>
      <c r="J653" s="8">
        <f>VLOOKUP(A653,Freight!$A$1:$E$57,5,0)</f>
        <v>4.5</v>
      </c>
      <c r="K653" s="8" t="s">
        <v>59</v>
      </c>
      <c r="L653" s="8">
        <f>VLOOKUP(K653,Sheet1!$A$1:$B$19,2,0)</f>
        <v>10</v>
      </c>
      <c r="M653" s="8">
        <f>VLOOKUP(K653,Sheet1!$A$1:$C$19,3,0)</f>
        <v>2</v>
      </c>
      <c r="N653" s="8">
        <v>2862</v>
      </c>
      <c r="O653" s="8">
        <f t="shared" si="41"/>
        <v>28620</v>
      </c>
      <c r="P653" s="8">
        <f t="shared" si="42"/>
        <v>5724</v>
      </c>
      <c r="Q653" s="8">
        <f t="shared" si="43"/>
        <v>3889</v>
      </c>
    </row>
    <row r="654" spans="1:17" x14ac:dyDescent="0.3">
      <c r="A654" s="8" t="str">
        <f>F654&amp;H654</f>
        <v>Delhi CantonmentShastri Nagar</v>
      </c>
      <c r="B654" s="7">
        <v>44562</v>
      </c>
      <c r="C654" s="7" t="str">
        <f t="shared" si="40"/>
        <v>Jan</v>
      </c>
      <c r="D654" s="8" t="s">
        <v>96</v>
      </c>
      <c r="E654" s="8">
        <f>VLOOKUP(F654,Sheet2!$C$1:$F$34,4,0)</f>
        <v>8</v>
      </c>
      <c r="F654" s="8" t="s">
        <v>15</v>
      </c>
      <c r="G654" s="8">
        <f>VLOOKUP(H654,'warehouse location'!$A$1:$D$5,4,0)</f>
        <v>4</v>
      </c>
      <c r="H654" s="8" t="s">
        <v>36</v>
      </c>
      <c r="I654" s="8">
        <f>VLOOKUP(A654,Freight!$A$1:$D$57,4,0)</f>
        <v>1848</v>
      </c>
      <c r="J654" s="8">
        <f>VLOOKUP(A654,Freight!$A$1:$E$57,5,0)</f>
        <v>4.5</v>
      </c>
      <c r="K654" s="8" t="s">
        <v>68</v>
      </c>
      <c r="L654" s="8">
        <f>VLOOKUP(K654,Sheet1!$A$1:$B$19,2,0)</f>
        <v>10</v>
      </c>
      <c r="M654" s="8">
        <f>VLOOKUP(K654,Sheet1!$A$1:$C$19,3,0)</f>
        <v>2</v>
      </c>
      <c r="N654" s="8">
        <v>2706</v>
      </c>
      <c r="O654" s="8">
        <f t="shared" si="41"/>
        <v>27060</v>
      </c>
      <c r="P654" s="8">
        <f t="shared" si="42"/>
        <v>5412</v>
      </c>
      <c r="Q654" s="8">
        <f t="shared" si="43"/>
        <v>3564</v>
      </c>
    </row>
    <row r="655" spans="1:17" x14ac:dyDescent="0.3">
      <c r="A655" s="8" t="str">
        <f>F655&amp;H655</f>
        <v>Vivek ViharNand Nagri</v>
      </c>
      <c r="B655" s="7">
        <v>44835</v>
      </c>
      <c r="C655" s="7" t="str">
        <f t="shared" si="40"/>
        <v>Oct</v>
      </c>
      <c r="D655" s="8" t="s">
        <v>127</v>
      </c>
      <c r="E655" s="8">
        <f>VLOOKUP(F655,Sheet2!$C$1:$F$34,4,0)</f>
        <v>21</v>
      </c>
      <c r="F655" s="8" t="s">
        <v>24</v>
      </c>
      <c r="G655" s="8">
        <f>VLOOKUP(H655,'warehouse location'!$A$1:$D$5,4,0)</f>
        <v>1</v>
      </c>
      <c r="H655" s="8" t="s">
        <v>41</v>
      </c>
      <c r="I655" s="8">
        <f>VLOOKUP(A655,Freight!$A$1:$D$57,4,0)</f>
        <v>1679</v>
      </c>
      <c r="J655" s="8">
        <f>VLOOKUP(A655,Freight!$A$1:$E$57,5,0)</f>
        <v>3</v>
      </c>
      <c r="K655" s="8" t="s">
        <v>68</v>
      </c>
      <c r="L655" s="8">
        <f>VLOOKUP(K655,Sheet1!$A$1:$B$19,2,0)</f>
        <v>10</v>
      </c>
      <c r="M655" s="8">
        <f>VLOOKUP(K655,Sheet1!$A$1:$C$19,3,0)</f>
        <v>2</v>
      </c>
      <c r="N655" s="8">
        <v>2514</v>
      </c>
      <c r="O655" s="8">
        <f t="shared" si="41"/>
        <v>25140</v>
      </c>
      <c r="P655" s="8">
        <f t="shared" si="42"/>
        <v>5028</v>
      </c>
      <c r="Q655" s="8">
        <f t="shared" si="43"/>
        <v>3349</v>
      </c>
    </row>
    <row r="656" spans="1:17" x14ac:dyDescent="0.3">
      <c r="A656" s="8" t="str">
        <f>F656&amp;H656</f>
        <v>Saraswati ViharNand Nagri</v>
      </c>
      <c r="B656" s="7">
        <v>44743</v>
      </c>
      <c r="C656" s="7" t="str">
        <f t="shared" si="40"/>
        <v>Jul</v>
      </c>
      <c r="D656" s="8" t="s">
        <v>116</v>
      </c>
      <c r="E656" s="8">
        <f>VLOOKUP(F656,Sheet2!$C$1:$F$34,4,0)</f>
        <v>18</v>
      </c>
      <c r="F656" s="8" t="s">
        <v>22</v>
      </c>
      <c r="G656" s="8">
        <f>VLOOKUP(H656,'warehouse location'!$A$1:$D$5,4,0)</f>
        <v>1</v>
      </c>
      <c r="H656" s="8" t="s">
        <v>41</v>
      </c>
      <c r="I656" s="8">
        <f>VLOOKUP(A656,Freight!$A$1:$D$57,4,0)</f>
        <v>1718</v>
      </c>
      <c r="J656" s="8">
        <f>VLOOKUP(A656,Freight!$A$1:$E$57,5,0)</f>
        <v>3</v>
      </c>
      <c r="K656" s="8" t="s">
        <v>67</v>
      </c>
      <c r="L656" s="8">
        <f>VLOOKUP(K656,Sheet1!$A$1:$B$19,2,0)</f>
        <v>10</v>
      </c>
      <c r="M656" s="8">
        <f>VLOOKUP(K656,Sheet1!$A$1:$C$19,3,0)</f>
        <v>2</v>
      </c>
      <c r="N656" s="8">
        <v>2898</v>
      </c>
      <c r="O656" s="8">
        <f t="shared" si="41"/>
        <v>28980</v>
      </c>
      <c r="P656" s="8">
        <f t="shared" si="42"/>
        <v>5796</v>
      </c>
      <c r="Q656" s="8">
        <f t="shared" si="43"/>
        <v>4078</v>
      </c>
    </row>
    <row r="657" spans="1:17" x14ac:dyDescent="0.3">
      <c r="A657" s="8" t="str">
        <f>F657&amp;H657</f>
        <v>Vivek ViharDaryaganj</v>
      </c>
      <c r="B657" s="7">
        <v>44562</v>
      </c>
      <c r="C657" s="7" t="str">
        <f t="shared" si="40"/>
        <v>Jan</v>
      </c>
      <c r="D657" s="8" t="s">
        <v>125</v>
      </c>
      <c r="E657" s="8">
        <f>VLOOKUP(F657,Sheet2!$C$1:$F$34,4,0)</f>
        <v>21</v>
      </c>
      <c r="F657" s="8" t="s">
        <v>24</v>
      </c>
      <c r="G657" s="8">
        <f>VLOOKUP(H657,'warehouse location'!$A$1:$D$5,4,0)</f>
        <v>2</v>
      </c>
      <c r="H657" s="8" t="s">
        <v>34</v>
      </c>
      <c r="I657" s="8">
        <f>VLOOKUP(A657,Freight!$A$1:$D$57,4,0)</f>
        <v>1677</v>
      </c>
      <c r="J657" s="8">
        <f>VLOOKUP(A657,Freight!$A$1:$E$57,5,0)</f>
        <v>1.5</v>
      </c>
      <c r="K657" s="8" t="s">
        <v>61</v>
      </c>
      <c r="L657" s="8">
        <f>VLOOKUP(K657,Sheet1!$A$1:$B$19,2,0)</f>
        <v>10</v>
      </c>
      <c r="M657" s="8">
        <f>VLOOKUP(K657,Sheet1!$A$1:$C$19,3,0)</f>
        <v>2</v>
      </c>
      <c r="N657" s="8">
        <v>2626</v>
      </c>
      <c r="O657" s="8">
        <f t="shared" si="41"/>
        <v>26260</v>
      </c>
      <c r="P657" s="8">
        <f t="shared" si="42"/>
        <v>5252</v>
      </c>
      <c r="Q657" s="8">
        <f t="shared" si="43"/>
        <v>3575</v>
      </c>
    </row>
    <row r="658" spans="1:17" x14ac:dyDescent="0.3">
      <c r="A658" s="8" t="str">
        <f>F658&amp;H658</f>
        <v>SaketShastri Nagar</v>
      </c>
      <c r="B658" s="7">
        <v>44835</v>
      </c>
      <c r="C658" s="7" t="str">
        <f t="shared" si="40"/>
        <v>Oct</v>
      </c>
      <c r="D658" s="8" t="s">
        <v>136</v>
      </c>
      <c r="E658" s="8">
        <f>VLOOKUP(F658,Sheet2!$C$1:$F$34,4,0)</f>
        <v>24</v>
      </c>
      <c r="F658" s="8" t="s">
        <v>26</v>
      </c>
      <c r="G658" s="8">
        <f>VLOOKUP(H658,'warehouse location'!$A$1:$D$5,4,0)</f>
        <v>4</v>
      </c>
      <c r="H658" s="8" t="s">
        <v>36</v>
      </c>
      <c r="I658" s="8">
        <f>VLOOKUP(A658,Freight!$A$1:$D$57,4,0)</f>
        <v>1835</v>
      </c>
      <c r="J658" s="8">
        <f>VLOOKUP(A658,Freight!$A$1:$E$57,5,0)</f>
        <v>4.5</v>
      </c>
      <c r="K658" s="8" t="s">
        <v>55</v>
      </c>
      <c r="L658" s="8">
        <f>VLOOKUP(K658,Sheet1!$A$1:$B$19,2,0)</f>
        <v>40</v>
      </c>
      <c r="M658" s="8">
        <f>VLOOKUP(K658,Sheet1!$A$1:$C$19,3,0)</f>
        <v>5</v>
      </c>
      <c r="N658" s="8">
        <v>2654</v>
      </c>
      <c r="O658" s="8">
        <f t="shared" si="41"/>
        <v>106160</v>
      </c>
      <c r="P658" s="8">
        <f t="shared" si="42"/>
        <v>13270</v>
      </c>
      <c r="Q658" s="8">
        <f t="shared" si="43"/>
        <v>11435</v>
      </c>
    </row>
    <row r="659" spans="1:17" x14ac:dyDescent="0.3">
      <c r="A659" s="8" t="str">
        <f>F659&amp;H659</f>
        <v>RohiniDaryaganj</v>
      </c>
      <c r="B659" s="7">
        <v>44562</v>
      </c>
      <c r="C659" s="7" t="str">
        <f t="shared" si="40"/>
        <v>Jan</v>
      </c>
      <c r="D659" s="8" t="s">
        <v>115</v>
      </c>
      <c r="E659" s="8">
        <f>VLOOKUP(F659,Sheet2!$C$1:$F$34,4,0)</f>
        <v>17</v>
      </c>
      <c r="F659" s="8" t="s">
        <v>21</v>
      </c>
      <c r="G659" s="8">
        <f>VLOOKUP(H659,'warehouse location'!$A$1:$D$5,4,0)</f>
        <v>2</v>
      </c>
      <c r="H659" s="8" t="s">
        <v>34</v>
      </c>
      <c r="I659" s="8">
        <f>VLOOKUP(A659,Freight!$A$1:$D$57,4,0)</f>
        <v>1655</v>
      </c>
      <c r="J659" s="8">
        <f>VLOOKUP(A659,Freight!$A$1:$E$57,5,0)</f>
        <v>3</v>
      </c>
      <c r="K659" s="8" t="s">
        <v>65</v>
      </c>
      <c r="L659" s="8">
        <f>VLOOKUP(K659,Sheet1!$A$1:$B$19,2,0)</f>
        <v>100</v>
      </c>
      <c r="M659" s="8">
        <f>VLOOKUP(K659,Sheet1!$A$1:$C$19,3,0)</f>
        <v>20</v>
      </c>
      <c r="N659" s="8">
        <v>2748</v>
      </c>
      <c r="O659" s="8">
        <f t="shared" si="41"/>
        <v>274800</v>
      </c>
      <c r="P659" s="8">
        <f t="shared" si="42"/>
        <v>54960</v>
      </c>
      <c r="Q659" s="8">
        <f t="shared" si="43"/>
        <v>53305</v>
      </c>
    </row>
    <row r="660" spans="1:17" x14ac:dyDescent="0.3">
      <c r="A660" s="8" t="str">
        <f>F660&amp;H660</f>
        <v>Civil LinesShastri Nagar</v>
      </c>
      <c r="B660" s="7">
        <v>44713</v>
      </c>
      <c r="C660" s="7" t="str">
        <f t="shared" si="40"/>
        <v>Jun</v>
      </c>
      <c r="D660" s="8" t="s">
        <v>79</v>
      </c>
      <c r="E660" s="8">
        <f>VLOOKUP(F660,Sheet2!$C$1:$F$34,4,0)</f>
        <v>1</v>
      </c>
      <c r="F660" s="8" t="s">
        <v>0</v>
      </c>
      <c r="G660" s="8">
        <f>VLOOKUP(H660,'warehouse location'!$A$1:$D$5,4,0)</f>
        <v>4</v>
      </c>
      <c r="H660" s="8" t="s">
        <v>36</v>
      </c>
      <c r="I660" s="8">
        <f>VLOOKUP(A660,Freight!$A$1:$D$57,4,0)</f>
        <v>1702</v>
      </c>
      <c r="J660" s="8">
        <f>VLOOKUP(A660,Freight!$A$1:$E$57,5,0)</f>
        <v>3</v>
      </c>
      <c r="K660" s="8" t="s">
        <v>57</v>
      </c>
      <c r="L660" s="8">
        <f>VLOOKUP(K660,Sheet1!$A$1:$B$19,2,0)</f>
        <v>20</v>
      </c>
      <c r="M660" s="8">
        <f>VLOOKUP(K660,Sheet1!$A$1:$C$19,3,0)</f>
        <v>2</v>
      </c>
      <c r="N660" s="8">
        <v>2826</v>
      </c>
      <c r="O660" s="8">
        <f t="shared" si="41"/>
        <v>56520</v>
      </c>
      <c r="P660" s="8">
        <f t="shared" si="42"/>
        <v>5652</v>
      </c>
      <c r="Q660" s="8">
        <f t="shared" si="43"/>
        <v>3950</v>
      </c>
    </row>
    <row r="661" spans="1:17" x14ac:dyDescent="0.3">
      <c r="A661" s="8" t="str">
        <f>F661&amp;H661</f>
        <v>KanjhawalaShastri Nagar</v>
      </c>
      <c r="B661" s="7">
        <v>44562</v>
      </c>
      <c r="C661" s="7" t="str">
        <f t="shared" si="40"/>
        <v>Jan</v>
      </c>
      <c r="D661" s="8" t="s">
        <v>110</v>
      </c>
      <c r="E661" s="8">
        <f>VLOOKUP(F661,Sheet2!$C$1:$F$34,4,0)</f>
        <v>16</v>
      </c>
      <c r="F661" s="8" t="s">
        <v>5</v>
      </c>
      <c r="G661" s="8">
        <f>VLOOKUP(H661,'warehouse location'!$A$1:$D$5,4,0)</f>
        <v>4</v>
      </c>
      <c r="H661" s="8" t="s">
        <v>36</v>
      </c>
      <c r="I661" s="8">
        <f>VLOOKUP(A661,Freight!$A$1:$D$57,4,0)</f>
        <v>1796</v>
      </c>
      <c r="J661" s="8">
        <f>VLOOKUP(A661,Freight!$A$1:$E$57,5,0)</f>
        <v>3</v>
      </c>
      <c r="K661" s="8" t="s">
        <v>53</v>
      </c>
      <c r="L661" s="8">
        <f>VLOOKUP(K661,Sheet1!$A$1:$B$19,2,0)</f>
        <v>10</v>
      </c>
      <c r="M661" s="8">
        <f>VLOOKUP(K661,Sheet1!$A$1:$C$19,3,0)</f>
        <v>2</v>
      </c>
      <c r="N661" s="8">
        <v>2718</v>
      </c>
      <c r="O661" s="8">
        <f t="shared" si="41"/>
        <v>27180</v>
      </c>
      <c r="P661" s="8">
        <f t="shared" si="42"/>
        <v>5436</v>
      </c>
      <c r="Q661" s="8">
        <f t="shared" si="43"/>
        <v>3640</v>
      </c>
    </row>
    <row r="662" spans="1:17" x14ac:dyDescent="0.3">
      <c r="A662" s="8" t="str">
        <f>F662&amp;H662</f>
        <v>SaketShastri Nagar</v>
      </c>
      <c r="B662" s="7">
        <v>44562</v>
      </c>
      <c r="C662" s="7" t="str">
        <f t="shared" si="40"/>
        <v>Jan</v>
      </c>
      <c r="D662" s="8" t="s">
        <v>136</v>
      </c>
      <c r="E662" s="8">
        <f>VLOOKUP(F662,Sheet2!$C$1:$F$34,4,0)</f>
        <v>24</v>
      </c>
      <c r="F662" s="8" t="s">
        <v>26</v>
      </c>
      <c r="G662" s="8">
        <f>VLOOKUP(H662,'warehouse location'!$A$1:$D$5,4,0)</f>
        <v>4</v>
      </c>
      <c r="H662" s="8" t="s">
        <v>36</v>
      </c>
      <c r="I662" s="8">
        <f>VLOOKUP(A662,Freight!$A$1:$D$57,4,0)</f>
        <v>1835</v>
      </c>
      <c r="J662" s="8">
        <f>VLOOKUP(A662,Freight!$A$1:$E$57,5,0)</f>
        <v>4.5</v>
      </c>
      <c r="K662" s="8" t="s">
        <v>67</v>
      </c>
      <c r="L662" s="8">
        <f>VLOOKUP(K662,Sheet1!$A$1:$B$19,2,0)</f>
        <v>10</v>
      </c>
      <c r="M662" s="8">
        <f>VLOOKUP(K662,Sheet1!$A$1:$C$19,3,0)</f>
        <v>2</v>
      </c>
      <c r="N662" s="8">
        <v>2859</v>
      </c>
      <c r="O662" s="8">
        <f t="shared" si="41"/>
        <v>28590</v>
      </c>
      <c r="P662" s="8">
        <f t="shared" si="42"/>
        <v>5718</v>
      </c>
      <c r="Q662" s="8">
        <f t="shared" si="43"/>
        <v>3883</v>
      </c>
    </row>
    <row r="663" spans="1:17" x14ac:dyDescent="0.3">
      <c r="A663" s="8" t="str">
        <f>F663&amp;H663</f>
        <v>Defence ColonyNand Nagri</v>
      </c>
      <c r="B663" s="7">
        <v>44866</v>
      </c>
      <c r="C663" s="7" t="str">
        <f t="shared" si="40"/>
        <v>Nov</v>
      </c>
      <c r="D663" s="8" t="s">
        <v>140</v>
      </c>
      <c r="E663" s="8">
        <f>VLOOKUP(F663,Sheet2!$C$1:$F$34,4,0)</f>
        <v>25</v>
      </c>
      <c r="F663" s="8" t="s">
        <v>8</v>
      </c>
      <c r="G663" s="8">
        <f>VLOOKUP(H663,'warehouse location'!$A$1:$D$5,4,0)</f>
        <v>1</v>
      </c>
      <c r="H663" s="8" t="s">
        <v>41</v>
      </c>
      <c r="I663" s="8">
        <f>VLOOKUP(A663,Freight!$A$1:$D$57,4,0)</f>
        <v>1897</v>
      </c>
      <c r="J663" s="8">
        <f>VLOOKUP(A663,Freight!$A$1:$E$57,5,0)</f>
        <v>3</v>
      </c>
      <c r="K663" s="8" t="s">
        <v>53</v>
      </c>
      <c r="L663" s="8">
        <f>VLOOKUP(K663,Sheet1!$A$1:$B$19,2,0)</f>
        <v>10</v>
      </c>
      <c r="M663" s="8">
        <f>VLOOKUP(K663,Sheet1!$A$1:$C$19,3,0)</f>
        <v>2</v>
      </c>
      <c r="N663" s="8">
        <v>2538</v>
      </c>
      <c r="O663" s="8">
        <f t="shared" si="41"/>
        <v>25380</v>
      </c>
      <c r="P663" s="8">
        <f t="shared" si="42"/>
        <v>5076</v>
      </c>
      <c r="Q663" s="8">
        <f t="shared" si="43"/>
        <v>3179</v>
      </c>
    </row>
    <row r="664" spans="1:17" x14ac:dyDescent="0.3">
      <c r="A664" s="8" t="str">
        <f>F664&amp;H664</f>
        <v>MehrauliKapashera</v>
      </c>
      <c r="B664" s="7">
        <v>44743</v>
      </c>
      <c r="C664" s="7" t="str">
        <f t="shared" si="40"/>
        <v>Jul</v>
      </c>
      <c r="D664" s="8" t="s">
        <v>132</v>
      </c>
      <c r="E664" s="8">
        <f>VLOOKUP(F664,Sheet2!$C$1:$F$34,4,0)</f>
        <v>23</v>
      </c>
      <c r="F664" s="8" t="s">
        <v>25</v>
      </c>
      <c r="G664" s="8">
        <f>VLOOKUP(H664,'warehouse location'!$A$1:$D$5,4,0)</f>
        <v>3</v>
      </c>
      <c r="H664" s="8" t="s">
        <v>29</v>
      </c>
      <c r="I664" s="8">
        <f>VLOOKUP(A664,Freight!$A$1:$D$57,4,0)</f>
        <v>1640</v>
      </c>
      <c r="J664" s="8">
        <f>VLOOKUP(A664,Freight!$A$1:$E$57,5,0)</f>
        <v>3</v>
      </c>
      <c r="K664" s="8" t="s">
        <v>66</v>
      </c>
      <c r="L664" s="8">
        <f>VLOOKUP(K664,Sheet1!$A$1:$B$19,2,0)</f>
        <v>80</v>
      </c>
      <c r="M664" s="8">
        <f>VLOOKUP(K664,Sheet1!$A$1:$C$19,3,0)</f>
        <v>10</v>
      </c>
      <c r="N664" s="8">
        <v>2853</v>
      </c>
      <c r="O664" s="8">
        <f t="shared" si="41"/>
        <v>228240</v>
      </c>
      <c r="P664" s="8">
        <f t="shared" si="42"/>
        <v>28530</v>
      </c>
      <c r="Q664" s="8">
        <f t="shared" si="43"/>
        <v>26890</v>
      </c>
    </row>
    <row r="665" spans="1:17" x14ac:dyDescent="0.3">
      <c r="A665" s="8" t="str">
        <f>F665&amp;H665</f>
        <v>Sarita ViharKapashera</v>
      </c>
      <c r="B665" s="7">
        <v>44774</v>
      </c>
      <c r="C665" s="7" t="str">
        <f t="shared" si="40"/>
        <v>Aug</v>
      </c>
      <c r="D665" s="8" t="s">
        <v>144</v>
      </c>
      <c r="E665" s="8">
        <f>VLOOKUP(F665,Sheet2!$C$1:$F$34,4,0)</f>
        <v>27</v>
      </c>
      <c r="F665" s="8" t="s">
        <v>28</v>
      </c>
      <c r="G665" s="8">
        <f>VLOOKUP(H665,'warehouse location'!$A$1:$D$5,4,0)</f>
        <v>3</v>
      </c>
      <c r="H665" s="8" t="s">
        <v>29</v>
      </c>
      <c r="I665" s="8">
        <f>VLOOKUP(A665,Freight!$A$1:$D$57,4,0)</f>
        <v>1979</v>
      </c>
      <c r="J665" s="8">
        <f>VLOOKUP(A665,Freight!$A$1:$E$57,5,0)</f>
        <v>1.5</v>
      </c>
      <c r="K665" s="8" t="s">
        <v>51</v>
      </c>
      <c r="L665" s="8">
        <f>VLOOKUP(K665,Sheet1!$A$1:$B$19,2,0)</f>
        <v>10</v>
      </c>
      <c r="M665" s="8">
        <f>VLOOKUP(K665,Sheet1!$A$1:$C$19,3,0)</f>
        <v>2</v>
      </c>
      <c r="N665" s="8">
        <v>2760</v>
      </c>
      <c r="O665" s="8">
        <f t="shared" si="41"/>
        <v>27600</v>
      </c>
      <c r="P665" s="8">
        <f t="shared" si="42"/>
        <v>5520</v>
      </c>
      <c r="Q665" s="8">
        <f t="shared" si="43"/>
        <v>3541</v>
      </c>
    </row>
    <row r="666" spans="1:17" x14ac:dyDescent="0.3">
      <c r="A666" s="8" t="str">
        <f>F666&amp;H666</f>
        <v>Model TownKapashera</v>
      </c>
      <c r="B666" s="7">
        <v>44562</v>
      </c>
      <c r="C666" s="7" t="str">
        <f t="shared" si="40"/>
        <v>Jan</v>
      </c>
      <c r="D666" s="8" t="s">
        <v>100</v>
      </c>
      <c r="E666" s="8">
        <f>VLOOKUP(F666,Sheet2!$C$1:$F$34,4,0)</f>
        <v>11</v>
      </c>
      <c r="F666" s="8" t="s">
        <v>17</v>
      </c>
      <c r="G666" s="8">
        <f>VLOOKUP(H666,'warehouse location'!$A$1:$D$5,4,0)</f>
        <v>3</v>
      </c>
      <c r="H666" s="8" t="s">
        <v>29</v>
      </c>
      <c r="I666" s="8">
        <f>VLOOKUP(A666,Freight!$A$1:$D$57,4,0)</f>
        <v>1885</v>
      </c>
      <c r="J666" s="8">
        <f>VLOOKUP(A666,Freight!$A$1:$E$57,5,0)</f>
        <v>1.5</v>
      </c>
      <c r="K666" s="8" t="s">
        <v>55</v>
      </c>
      <c r="L666" s="8">
        <f>VLOOKUP(K666,Sheet1!$A$1:$B$19,2,0)</f>
        <v>40</v>
      </c>
      <c r="M666" s="8">
        <f>VLOOKUP(K666,Sheet1!$A$1:$C$19,3,0)</f>
        <v>5</v>
      </c>
      <c r="N666" s="8">
        <v>2950</v>
      </c>
      <c r="O666" s="8">
        <f t="shared" si="41"/>
        <v>118000</v>
      </c>
      <c r="P666" s="8">
        <f t="shared" si="42"/>
        <v>14750</v>
      </c>
      <c r="Q666" s="8">
        <f t="shared" si="43"/>
        <v>12865</v>
      </c>
    </row>
    <row r="667" spans="1:17" x14ac:dyDescent="0.3">
      <c r="A667" s="8" t="str">
        <f>F667&amp;H667</f>
        <v>Model TownNand Nagri</v>
      </c>
      <c r="B667" s="7">
        <v>44593</v>
      </c>
      <c r="C667" s="7" t="str">
        <f t="shared" si="40"/>
        <v>Feb</v>
      </c>
      <c r="D667" s="8" t="s">
        <v>102</v>
      </c>
      <c r="E667" s="8">
        <f>VLOOKUP(F667,Sheet2!$C$1:$F$34,4,0)</f>
        <v>11</v>
      </c>
      <c r="F667" s="8" t="s">
        <v>17</v>
      </c>
      <c r="G667" s="8">
        <f>VLOOKUP(H667,'warehouse location'!$A$1:$D$5,4,0)</f>
        <v>1</v>
      </c>
      <c r="H667" s="8" t="s">
        <v>41</v>
      </c>
      <c r="I667" s="8">
        <f>VLOOKUP(A667,Freight!$A$1:$D$57,4,0)</f>
        <v>1570</v>
      </c>
      <c r="J667" s="8">
        <f>VLOOKUP(A667,Freight!$A$1:$E$57,5,0)</f>
        <v>3</v>
      </c>
      <c r="K667" s="8" t="s">
        <v>54</v>
      </c>
      <c r="L667" s="8">
        <f>VLOOKUP(K667,Sheet1!$A$1:$B$19,2,0)</f>
        <v>50</v>
      </c>
      <c r="M667" s="8">
        <f>VLOOKUP(K667,Sheet1!$A$1:$C$19,3,0)</f>
        <v>10</v>
      </c>
      <c r="N667" s="8">
        <v>2688</v>
      </c>
      <c r="O667" s="8">
        <f t="shared" si="41"/>
        <v>134400</v>
      </c>
      <c r="P667" s="8">
        <f t="shared" si="42"/>
        <v>26880</v>
      </c>
      <c r="Q667" s="8">
        <f t="shared" si="43"/>
        <v>25310</v>
      </c>
    </row>
    <row r="668" spans="1:17" x14ac:dyDescent="0.3">
      <c r="A668" s="8" t="str">
        <f>F668&amp;H668</f>
        <v>Defence ColonyDaryaganj</v>
      </c>
      <c r="B668" s="7">
        <v>44774</v>
      </c>
      <c r="C668" s="7" t="str">
        <f t="shared" si="40"/>
        <v>Aug</v>
      </c>
      <c r="D668" s="8" t="s">
        <v>141</v>
      </c>
      <c r="E668" s="8">
        <f>VLOOKUP(F668,Sheet2!$C$1:$F$34,4,0)</f>
        <v>25</v>
      </c>
      <c r="F668" s="8" t="s">
        <v>8</v>
      </c>
      <c r="G668" s="8">
        <f>VLOOKUP(H668,'warehouse location'!$A$1:$D$5,4,0)</f>
        <v>2</v>
      </c>
      <c r="H668" s="8" t="s">
        <v>34</v>
      </c>
      <c r="I668" s="8">
        <f>VLOOKUP(A668,Freight!$A$1:$D$57,4,0)</f>
        <v>1968</v>
      </c>
      <c r="J668" s="8">
        <f>VLOOKUP(A668,Freight!$A$1:$E$57,5,0)</f>
        <v>4.5</v>
      </c>
      <c r="K668" s="8" t="s">
        <v>60</v>
      </c>
      <c r="L668" s="8">
        <f>VLOOKUP(K668,Sheet1!$A$1:$B$19,2,0)</f>
        <v>50</v>
      </c>
      <c r="M668" s="8">
        <f>VLOOKUP(K668,Sheet1!$A$1:$C$19,3,0)</f>
        <v>10</v>
      </c>
      <c r="N668" s="8">
        <v>2667</v>
      </c>
      <c r="O668" s="8">
        <f t="shared" si="41"/>
        <v>133350</v>
      </c>
      <c r="P668" s="8">
        <f t="shared" si="42"/>
        <v>26670</v>
      </c>
      <c r="Q668" s="8">
        <f t="shared" si="43"/>
        <v>24702</v>
      </c>
    </row>
    <row r="669" spans="1:17" x14ac:dyDescent="0.3">
      <c r="A669" s="8" t="str">
        <f>F669&amp;H669</f>
        <v>Yamuna ViharKapashera</v>
      </c>
      <c r="B669" s="7">
        <v>44621</v>
      </c>
      <c r="C669" s="7" t="str">
        <f t="shared" si="40"/>
        <v>Mar</v>
      </c>
      <c r="D669" s="8" t="s">
        <v>109</v>
      </c>
      <c r="E669" s="8">
        <f>VLOOKUP(F669,Sheet2!$C$1:$F$34,4,0)</f>
        <v>15</v>
      </c>
      <c r="F669" s="8" t="s">
        <v>20</v>
      </c>
      <c r="G669" s="8">
        <f>VLOOKUP(H669,'warehouse location'!$A$1:$D$5,4,0)</f>
        <v>3</v>
      </c>
      <c r="H669" s="8" t="s">
        <v>29</v>
      </c>
      <c r="I669" s="8">
        <f>VLOOKUP(A669,Freight!$A$1:$D$57,4,0)</f>
        <v>1583</v>
      </c>
      <c r="J669" s="8">
        <f>VLOOKUP(A669,Freight!$A$1:$E$57,5,0)</f>
        <v>3</v>
      </c>
      <c r="K669" s="8" t="s">
        <v>51</v>
      </c>
      <c r="L669" s="8">
        <f>VLOOKUP(K669,Sheet1!$A$1:$B$19,2,0)</f>
        <v>10</v>
      </c>
      <c r="M669" s="8">
        <f>VLOOKUP(K669,Sheet1!$A$1:$C$19,3,0)</f>
        <v>2</v>
      </c>
      <c r="N669" s="8">
        <v>2616</v>
      </c>
      <c r="O669" s="8">
        <f t="shared" si="41"/>
        <v>26160</v>
      </c>
      <c r="P669" s="8">
        <f t="shared" si="42"/>
        <v>5232</v>
      </c>
      <c r="Q669" s="8">
        <f t="shared" si="43"/>
        <v>3649</v>
      </c>
    </row>
    <row r="670" spans="1:17" x14ac:dyDescent="0.3">
      <c r="A670" s="8" t="str">
        <f>F670&amp;H670</f>
        <v>NajafgarhDaryaganj</v>
      </c>
      <c r="B670" s="7">
        <v>44896</v>
      </c>
      <c r="C670" s="7" t="str">
        <f t="shared" si="40"/>
        <v>Dec</v>
      </c>
      <c r="D670" s="8" t="s">
        <v>151</v>
      </c>
      <c r="E670" s="8">
        <f>VLOOKUP(F670,Sheet2!$C$1:$F$34,4,0)</f>
        <v>30</v>
      </c>
      <c r="F670" s="8" t="s">
        <v>30</v>
      </c>
      <c r="G670" s="8">
        <f>VLOOKUP(H670,'warehouse location'!$A$1:$D$5,4,0)</f>
        <v>2</v>
      </c>
      <c r="H670" s="8" t="s">
        <v>34</v>
      </c>
      <c r="I670" s="8">
        <f>VLOOKUP(A670,Freight!$A$1:$D$57,4,0)</f>
        <v>1899</v>
      </c>
      <c r="J670" s="8">
        <f>VLOOKUP(A670,Freight!$A$1:$E$57,5,0)</f>
        <v>3</v>
      </c>
      <c r="K670" s="8" t="s">
        <v>51</v>
      </c>
      <c r="L670" s="8">
        <f>VLOOKUP(K670,Sheet1!$A$1:$B$19,2,0)</f>
        <v>10</v>
      </c>
      <c r="M670" s="8">
        <f>VLOOKUP(K670,Sheet1!$A$1:$C$19,3,0)</f>
        <v>2</v>
      </c>
      <c r="N670" s="8">
        <v>2609</v>
      </c>
      <c r="O670" s="8">
        <f t="shared" si="41"/>
        <v>26090</v>
      </c>
      <c r="P670" s="8">
        <f t="shared" si="42"/>
        <v>5218</v>
      </c>
      <c r="Q670" s="8">
        <f t="shared" si="43"/>
        <v>3319</v>
      </c>
    </row>
    <row r="671" spans="1:17" x14ac:dyDescent="0.3">
      <c r="A671" s="8" t="str">
        <f>F671&amp;H671</f>
        <v>Preet ViharKapashera</v>
      </c>
      <c r="B671" s="7">
        <v>44866</v>
      </c>
      <c r="C671" s="7" t="str">
        <f t="shared" si="40"/>
        <v>Nov</v>
      </c>
      <c r="D671" s="8" t="s">
        <v>94</v>
      </c>
      <c r="E671" s="8">
        <f>VLOOKUP(F671,Sheet2!$C$1:$F$34,4,0)</f>
        <v>6</v>
      </c>
      <c r="F671" s="8" t="s">
        <v>14</v>
      </c>
      <c r="G671" s="8">
        <f>VLOOKUP(H671,'warehouse location'!$A$1:$D$5,4,0)</f>
        <v>3</v>
      </c>
      <c r="H671" s="8" t="s">
        <v>29</v>
      </c>
      <c r="I671" s="8">
        <f>VLOOKUP(A671,Freight!$A$1:$D$57,4,0)</f>
        <v>1891</v>
      </c>
      <c r="J671" s="8">
        <f>VLOOKUP(A671,Freight!$A$1:$E$57,5,0)</f>
        <v>4.5</v>
      </c>
      <c r="K671" s="8" t="s">
        <v>62</v>
      </c>
      <c r="L671" s="8">
        <f>VLOOKUP(K671,Sheet1!$A$1:$B$19,2,0)</f>
        <v>10</v>
      </c>
      <c r="M671" s="8">
        <f>VLOOKUP(K671,Sheet1!$A$1:$C$19,3,0)</f>
        <v>2</v>
      </c>
      <c r="N671" s="8">
        <v>2820</v>
      </c>
      <c r="O671" s="8">
        <f t="shared" si="41"/>
        <v>28200</v>
      </c>
      <c r="P671" s="8">
        <f t="shared" si="42"/>
        <v>5640</v>
      </c>
      <c r="Q671" s="8">
        <f t="shared" si="43"/>
        <v>3749</v>
      </c>
    </row>
    <row r="672" spans="1:17" x14ac:dyDescent="0.3">
      <c r="A672" s="8" t="str">
        <f>F672&amp;H672</f>
        <v>SeelampurShastri Nagar</v>
      </c>
      <c r="B672" s="7">
        <v>44562</v>
      </c>
      <c r="C672" s="7" t="str">
        <f t="shared" si="40"/>
        <v>Jan</v>
      </c>
      <c r="D672" s="8" t="s">
        <v>107</v>
      </c>
      <c r="E672" s="8">
        <f>VLOOKUP(F672,Sheet2!$C$1:$F$34,4,0)</f>
        <v>14</v>
      </c>
      <c r="F672" s="8" t="s">
        <v>19</v>
      </c>
      <c r="G672" s="8">
        <f>VLOOKUP(H672,'warehouse location'!$A$1:$D$5,4,0)</f>
        <v>4</v>
      </c>
      <c r="H672" s="8" t="s">
        <v>36</v>
      </c>
      <c r="I672" s="8">
        <f>VLOOKUP(A672,Freight!$A$1:$D$57,4,0)</f>
        <v>1656</v>
      </c>
      <c r="J672" s="8">
        <f>VLOOKUP(A672,Freight!$A$1:$E$57,5,0)</f>
        <v>3</v>
      </c>
      <c r="K672" s="8" t="s">
        <v>65</v>
      </c>
      <c r="L672" s="8">
        <f>VLOOKUP(K672,Sheet1!$A$1:$B$19,2,0)</f>
        <v>100</v>
      </c>
      <c r="M672" s="8">
        <f>VLOOKUP(K672,Sheet1!$A$1:$C$19,3,0)</f>
        <v>20</v>
      </c>
      <c r="N672" s="8">
        <v>2798</v>
      </c>
      <c r="O672" s="8">
        <f t="shared" si="41"/>
        <v>279800</v>
      </c>
      <c r="P672" s="8">
        <f t="shared" si="42"/>
        <v>55960</v>
      </c>
      <c r="Q672" s="8">
        <f t="shared" si="43"/>
        <v>54304</v>
      </c>
    </row>
    <row r="673" spans="1:17" x14ac:dyDescent="0.3">
      <c r="A673" s="8" t="str">
        <f>F673&amp;H673</f>
        <v>Saraswati ViharKapashera</v>
      </c>
      <c r="B673" s="7">
        <v>44621</v>
      </c>
      <c r="C673" s="7" t="str">
        <f t="shared" si="40"/>
        <v>Mar</v>
      </c>
      <c r="D673" s="8" t="s">
        <v>118</v>
      </c>
      <c r="E673" s="8">
        <f>VLOOKUP(F673,Sheet2!$C$1:$F$34,4,0)</f>
        <v>18</v>
      </c>
      <c r="F673" s="8" t="s">
        <v>22</v>
      </c>
      <c r="G673" s="8">
        <f>VLOOKUP(H673,'warehouse location'!$A$1:$D$5,4,0)</f>
        <v>3</v>
      </c>
      <c r="H673" s="8" t="s">
        <v>29</v>
      </c>
      <c r="I673" s="8">
        <f>VLOOKUP(A673,Freight!$A$1:$D$57,4,0)</f>
        <v>1977</v>
      </c>
      <c r="J673" s="8">
        <f>VLOOKUP(A673,Freight!$A$1:$E$57,5,0)</f>
        <v>1.5</v>
      </c>
      <c r="K673" s="8" t="s">
        <v>67</v>
      </c>
      <c r="L673" s="8">
        <f>VLOOKUP(K673,Sheet1!$A$1:$B$19,2,0)</f>
        <v>10</v>
      </c>
      <c r="M673" s="8">
        <f>VLOOKUP(K673,Sheet1!$A$1:$C$19,3,0)</f>
        <v>2</v>
      </c>
      <c r="N673" s="8">
        <v>2973</v>
      </c>
      <c r="O673" s="8">
        <f t="shared" si="41"/>
        <v>29730</v>
      </c>
      <c r="P673" s="8">
        <f t="shared" si="42"/>
        <v>5946</v>
      </c>
      <c r="Q673" s="8">
        <f t="shared" si="43"/>
        <v>3969</v>
      </c>
    </row>
    <row r="674" spans="1:17" x14ac:dyDescent="0.3">
      <c r="A674" s="8" t="str">
        <f>F674&amp;H674</f>
        <v>Saraswati ViharNand Nagri</v>
      </c>
      <c r="B674" s="7">
        <v>44562</v>
      </c>
      <c r="C674" s="7" t="str">
        <f t="shared" si="40"/>
        <v>Jan</v>
      </c>
      <c r="D674" s="8" t="s">
        <v>119</v>
      </c>
      <c r="E674" s="8">
        <f>VLOOKUP(F674,Sheet2!$C$1:$F$34,4,0)</f>
        <v>18</v>
      </c>
      <c r="F674" s="8" t="s">
        <v>22</v>
      </c>
      <c r="G674" s="8">
        <f>VLOOKUP(H674,'warehouse location'!$A$1:$D$5,4,0)</f>
        <v>1</v>
      </c>
      <c r="H674" s="8" t="s">
        <v>41</v>
      </c>
      <c r="I674" s="8">
        <f>VLOOKUP(A674,Freight!$A$1:$D$57,4,0)</f>
        <v>1718</v>
      </c>
      <c r="J674" s="8">
        <f>VLOOKUP(A674,Freight!$A$1:$E$57,5,0)</f>
        <v>3</v>
      </c>
      <c r="K674" s="8" t="s">
        <v>62</v>
      </c>
      <c r="L674" s="8">
        <f>VLOOKUP(K674,Sheet1!$A$1:$B$19,2,0)</f>
        <v>10</v>
      </c>
      <c r="M674" s="8">
        <f>VLOOKUP(K674,Sheet1!$A$1:$C$19,3,0)</f>
        <v>2</v>
      </c>
      <c r="N674" s="8">
        <v>2740</v>
      </c>
      <c r="O674" s="8">
        <f t="shared" si="41"/>
        <v>27400</v>
      </c>
      <c r="P674" s="8">
        <f t="shared" si="42"/>
        <v>5480</v>
      </c>
      <c r="Q674" s="8">
        <f t="shared" si="43"/>
        <v>3762</v>
      </c>
    </row>
    <row r="675" spans="1:17" x14ac:dyDescent="0.3">
      <c r="A675" s="8" t="str">
        <f>F675&amp;H675</f>
        <v>SeemapuriNand Nagri</v>
      </c>
      <c r="B675" s="7">
        <v>44805</v>
      </c>
      <c r="C675" s="7" t="str">
        <f t="shared" si="40"/>
        <v>Sep</v>
      </c>
      <c r="D675" s="8" t="s">
        <v>120</v>
      </c>
      <c r="E675" s="8">
        <f>VLOOKUP(F675,Sheet2!$C$1:$F$34,4,0)</f>
        <v>19</v>
      </c>
      <c r="F675" s="8" t="s">
        <v>6</v>
      </c>
      <c r="G675" s="8">
        <f>VLOOKUP(H675,'warehouse location'!$A$1:$D$5,4,0)</f>
        <v>1</v>
      </c>
      <c r="H675" s="8" t="s">
        <v>41</v>
      </c>
      <c r="I675" s="8">
        <f>VLOOKUP(A675,Freight!$A$1:$D$57,4,0)</f>
        <v>1694</v>
      </c>
      <c r="J675" s="8">
        <f>VLOOKUP(A675,Freight!$A$1:$E$57,5,0)</f>
        <v>4.5</v>
      </c>
      <c r="K675" s="8" t="s">
        <v>55</v>
      </c>
      <c r="L675" s="8">
        <f>VLOOKUP(K675,Sheet1!$A$1:$B$19,2,0)</f>
        <v>40</v>
      </c>
      <c r="M675" s="8">
        <f>VLOOKUP(K675,Sheet1!$A$1:$C$19,3,0)</f>
        <v>5</v>
      </c>
      <c r="N675" s="8">
        <v>2533</v>
      </c>
      <c r="O675" s="8">
        <f t="shared" si="41"/>
        <v>101320</v>
      </c>
      <c r="P675" s="8">
        <f t="shared" si="42"/>
        <v>12665</v>
      </c>
      <c r="Q675" s="8">
        <f t="shared" si="43"/>
        <v>10971</v>
      </c>
    </row>
    <row r="676" spans="1:17" x14ac:dyDescent="0.3">
      <c r="A676" s="8" t="str">
        <f>F676&amp;H676</f>
        <v>NarelaShastri Nagar</v>
      </c>
      <c r="B676" s="7">
        <v>44652</v>
      </c>
      <c r="C676" s="7" t="str">
        <f t="shared" si="40"/>
        <v>Apr</v>
      </c>
      <c r="D676" s="8" t="s">
        <v>105</v>
      </c>
      <c r="E676" s="8">
        <f>VLOOKUP(F676,Sheet2!$C$1:$F$34,4,0)</f>
        <v>12</v>
      </c>
      <c r="F676" s="8" t="s">
        <v>18</v>
      </c>
      <c r="G676" s="8">
        <f>VLOOKUP(H676,'warehouse location'!$A$1:$D$5,4,0)</f>
        <v>4</v>
      </c>
      <c r="H676" s="8" t="s">
        <v>36</v>
      </c>
      <c r="I676" s="8">
        <f>VLOOKUP(A676,Freight!$A$1:$D$57,4,0)</f>
        <v>1981</v>
      </c>
      <c r="J676" s="8">
        <f>VLOOKUP(A676,Freight!$A$1:$E$57,5,0)</f>
        <v>1.5</v>
      </c>
      <c r="K676" s="8" t="s">
        <v>60</v>
      </c>
      <c r="L676" s="8">
        <f>VLOOKUP(K676,Sheet1!$A$1:$B$19,2,0)</f>
        <v>50</v>
      </c>
      <c r="M676" s="8">
        <f>VLOOKUP(K676,Sheet1!$A$1:$C$19,3,0)</f>
        <v>10</v>
      </c>
      <c r="N676" s="8">
        <v>2941</v>
      </c>
      <c r="O676" s="8">
        <f t="shared" si="41"/>
        <v>147050</v>
      </c>
      <c r="P676" s="8">
        <f t="shared" si="42"/>
        <v>29410</v>
      </c>
      <c r="Q676" s="8">
        <f t="shared" si="43"/>
        <v>27429</v>
      </c>
    </row>
    <row r="677" spans="1:17" x14ac:dyDescent="0.3">
      <c r="A677" s="8" t="str">
        <f>F677&amp;H677</f>
        <v>Delhi CantonmentShastri Nagar</v>
      </c>
      <c r="B677" s="7">
        <v>44562</v>
      </c>
      <c r="C677" s="7" t="str">
        <f t="shared" si="40"/>
        <v>Jan</v>
      </c>
      <c r="D677" s="8" t="s">
        <v>96</v>
      </c>
      <c r="E677" s="8">
        <f>VLOOKUP(F677,Sheet2!$C$1:$F$34,4,0)</f>
        <v>8</v>
      </c>
      <c r="F677" s="8" t="s">
        <v>15</v>
      </c>
      <c r="G677" s="8">
        <f>VLOOKUP(H677,'warehouse location'!$A$1:$D$5,4,0)</f>
        <v>4</v>
      </c>
      <c r="H677" s="8" t="s">
        <v>36</v>
      </c>
      <c r="I677" s="8">
        <f>VLOOKUP(A677,Freight!$A$1:$D$57,4,0)</f>
        <v>1848</v>
      </c>
      <c r="J677" s="8">
        <f>VLOOKUP(A677,Freight!$A$1:$E$57,5,0)</f>
        <v>4.5</v>
      </c>
      <c r="K677" s="8" t="s">
        <v>52</v>
      </c>
      <c r="L677" s="8">
        <f>VLOOKUP(K677,Sheet1!$A$1:$B$19,2,0)</f>
        <v>10</v>
      </c>
      <c r="M677" s="8">
        <f>VLOOKUP(K677,Sheet1!$A$1:$C$19,3,0)</f>
        <v>2</v>
      </c>
      <c r="N677" s="8">
        <v>2955</v>
      </c>
      <c r="O677" s="8">
        <f t="shared" si="41"/>
        <v>29550</v>
      </c>
      <c r="P677" s="8">
        <f t="shared" si="42"/>
        <v>5910</v>
      </c>
      <c r="Q677" s="8">
        <f t="shared" si="43"/>
        <v>4062</v>
      </c>
    </row>
    <row r="678" spans="1:17" x14ac:dyDescent="0.3">
      <c r="A678" s="8" t="str">
        <f>F678&amp;H678</f>
        <v>Patel NagarNand Nagri</v>
      </c>
      <c r="B678" s="7">
        <v>44866</v>
      </c>
      <c r="C678" s="7" t="str">
        <f t="shared" si="40"/>
        <v>Nov</v>
      </c>
      <c r="D678" s="8" t="s">
        <v>152</v>
      </c>
      <c r="E678" s="8">
        <f>VLOOKUP(F678,Sheet2!$C$1:$F$34,4,0)</f>
        <v>31</v>
      </c>
      <c r="F678" s="8" t="s">
        <v>10</v>
      </c>
      <c r="G678" s="8">
        <f>VLOOKUP(H678,'warehouse location'!$A$1:$D$5,4,0)</f>
        <v>1</v>
      </c>
      <c r="H678" s="8" t="s">
        <v>41</v>
      </c>
      <c r="I678" s="8">
        <f>VLOOKUP(A678,Freight!$A$1:$D$57,4,0)</f>
        <v>1851</v>
      </c>
      <c r="J678" s="8">
        <f>VLOOKUP(A678,Freight!$A$1:$E$57,5,0)</f>
        <v>4.5</v>
      </c>
      <c r="K678" s="8" t="s">
        <v>64</v>
      </c>
      <c r="L678" s="8">
        <f>VLOOKUP(K678,Sheet1!$A$1:$B$19,2,0)</f>
        <v>10</v>
      </c>
      <c r="M678" s="8">
        <f>VLOOKUP(K678,Sheet1!$A$1:$C$19,3,0)</f>
        <v>2</v>
      </c>
      <c r="N678" s="8">
        <v>2906</v>
      </c>
      <c r="O678" s="8">
        <f t="shared" si="41"/>
        <v>29060</v>
      </c>
      <c r="P678" s="8">
        <f t="shared" si="42"/>
        <v>5812</v>
      </c>
      <c r="Q678" s="8">
        <f t="shared" si="43"/>
        <v>3961</v>
      </c>
    </row>
    <row r="679" spans="1:17" x14ac:dyDescent="0.3">
      <c r="A679" s="8" t="str">
        <f>F679&amp;H679</f>
        <v>Patel NagarNand Nagri</v>
      </c>
      <c r="B679" s="7">
        <v>44593</v>
      </c>
      <c r="C679" s="7" t="str">
        <f t="shared" si="40"/>
        <v>Feb</v>
      </c>
      <c r="D679" s="8" t="s">
        <v>152</v>
      </c>
      <c r="E679" s="8">
        <f>VLOOKUP(F679,Sheet2!$C$1:$F$34,4,0)</f>
        <v>31</v>
      </c>
      <c r="F679" s="8" t="s">
        <v>10</v>
      </c>
      <c r="G679" s="8">
        <f>VLOOKUP(H679,'warehouse location'!$A$1:$D$5,4,0)</f>
        <v>1</v>
      </c>
      <c r="H679" s="8" t="s">
        <v>41</v>
      </c>
      <c r="I679" s="8">
        <f>VLOOKUP(A679,Freight!$A$1:$D$57,4,0)</f>
        <v>1851</v>
      </c>
      <c r="J679" s="8">
        <f>VLOOKUP(A679,Freight!$A$1:$E$57,5,0)</f>
        <v>4.5</v>
      </c>
      <c r="K679" s="8" t="s">
        <v>61</v>
      </c>
      <c r="L679" s="8">
        <f>VLOOKUP(K679,Sheet1!$A$1:$B$19,2,0)</f>
        <v>10</v>
      </c>
      <c r="M679" s="8">
        <f>VLOOKUP(K679,Sheet1!$A$1:$C$19,3,0)</f>
        <v>2</v>
      </c>
      <c r="N679" s="8">
        <v>2825</v>
      </c>
      <c r="O679" s="8">
        <f t="shared" si="41"/>
        <v>28250</v>
      </c>
      <c r="P679" s="8">
        <f t="shared" si="42"/>
        <v>5650</v>
      </c>
      <c r="Q679" s="8">
        <f t="shared" si="43"/>
        <v>3799</v>
      </c>
    </row>
    <row r="680" spans="1:17" x14ac:dyDescent="0.3">
      <c r="A680" s="8" t="str">
        <f>F680&amp;H680</f>
        <v>Gandhi NagarDaryaganj</v>
      </c>
      <c r="B680" s="7">
        <v>44621</v>
      </c>
      <c r="C680" s="7" t="str">
        <f t="shared" si="40"/>
        <v>Mar</v>
      </c>
      <c r="D680" s="8" t="s">
        <v>87</v>
      </c>
      <c r="E680" s="8">
        <f>VLOOKUP(F680,Sheet2!$C$1:$F$34,4,0)</f>
        <v>4</v>
      </c>
      <c r="F680" s="8" t="s">
        <v>1</v>
      </c>
      <c r="G680" s="8">
        <f>VLOOKUP(H680,'warehouse location'!$A$1:$D$5,4,0)</f>
        <v>2</v>
      </c>
      <c r="H680" s="8" t="s">
        <v>34</v>
      </c>
      <c r="I680" s="8">
        <f>VLOOKUP(A680,Freight!$A$1:$D$57,4,0)</f>
        <v>1958</v>
      </c>
      <c r="J680" s="8">
        <f>VLOOKUP(A680,Freight!$A$1:$E$57,5,0)</f>
        <v>1.5</v>
      </c>
      <c r="K680" s="8" t="s">
        <v>68</v>
      </c>
      <c r="L680" s="8">
        <f>VLOOKUP(K680,Sheet1!$A$1:$B$19,2,0)</f>
        <v>10</v>
      </c>
      <c r="M680" s="8">
        <f>VLOOKUP(K680,Sheet1!$A$1:$C$19,3,0)</f>
        <v>2</v>
      </c>
      <c r="N680" s="8">
        <v>2706</v>
      </c>
      <c r="O680" s="8">
        <f t="shared" si="41"/>
        <v>27060</v>
      </c>
      <c r="P680" s="8">
        <f t="shared" si="42"/>
        <v>5412</v>
      </c>
      <c r="Q680" s="8">
        <f t="shared" si="43"/>
        <v>3454</v>
      </c>
    </row>
    <row r="681" spans="1:17" x14ac:dyDescent="0.3">
      <c r="A681" s="8" t="str">
        <f>F681&amp;H681</f>
        <v>SaketShastri Nagar</v>
      </c>
      <c r="B681" s="7">
        <v>44652</v>
      </c>
      <c r="C681" s="7" t="str">
        <f t="shared" si="40"/>
        <v>Apr</v>
      </c>
      <c r="D681" s="8" t="s">
        <v>136</v>
      </c>
      <c r="E681" s="8">
        <f>VLOOKUP(F681,Sheet2!$C$1:$F$34,4,0)</f>
        <v>24</v>
      </c>
      <c r="F681" s="8" t="s">
        <v>26</v>
      </c>
      <c r="G681" s="8">
        <f>VLOOKUP(H681,'warehouse location'!$A$1:$D$5,4,0)</f>
        <v>4</v>
      </c>
      <c r="H681" s="8" t="s">
        <v>36</v>
      </c>
      <c r="I681" s="8">
        <f>VLOOKUP(A681,Freight!$A$1:$D$57,4,0)</f>
        <v>1835</v>
      </c>
      <c r="J681" s="8">
        <f>VLOOKUP(A681,Freight!$A$1:$E$57,5,0)</f>
        <v>4.5</v>
      </c>
      <c r="K681" s="8" t="s">
        <v>56</v>
      </c>
      <c r="L681" s="8">
        <f>VLOOKUP(K681,Sheet1!$A$1:$B$19,2,0)</f>
        <v>20</v>
      </c>
      <c r="M681" s="8">
        <f>VLOOKUP(K681,Sheet1!$A$1:$C$19,3,0)</f>
        <v>2</v>
      </c>
      <c r="N681" s="8">
        <v>2867</v>
      </c>
      <c r="O681" s="8">
        <f t="shared" si="41"/>
        <v>57340</v>
      </c>
      <c r="P681" s="8">
        <f t="shared" si="42"/>
        <v>5734</v>
      </c>
      <c r="Q681" s="8">
        <f t="shared" si="43"/>
        <v>3899</v>
      </c>
    </row>
    <row r="682" spans="1:17" x14ac:dyDescent="0.3">
      <c r="A682" s="8" t="str">
        <f>F682&amp;H682</f>
        <v>Sarita ViharNand Nagri</v>
      </c>
      <c r="B682" s="7">
        <v>44805</v>
      </c>
      <c r="C682" s="7" t="str">
        <f t="shared" si="40"/>
        <v>Sep</v>
      </c>
      <c r="D682" s="8" t="s">
        <v>145</v>
      </c>
      <c r="E682" s="8">
        <f>VLOOKUP(F682,Sheet2!$C$1:$F$34,4,0)</f>
        <v>27</v>
      </c>
      <c r="F682" s="8" t="s">
        <v>28</v>
      </c>
      <c r="G682" s="8">
        <f>VLOOKUP(H682,'warehouse location'!$A$1:$D$5,4,0)</f>
        <v>1</v>
      </c>
      <c r="H682" s="8" t="s">
        <v>41</v>
      </c>
      <c r="I682" s="8">
        <f>VLOOKUP(A682,Freight!$A$1:$D$57,4,0)</f>
        <v>1601</v>
      </c>
      <c r="J682" s="8">
        <f>VLOOKUP(A682,Freight!$A$1:$E$57,5,0)</f>
        <v>1.5</v>
      </c>
      <c r="K682" s="8" t="s">
        <v>65</v>
      </c>
      <c r="L682" s="8">
        <f>VLOOKUP(K682,Sheet1!$A$1:$B$19,2,0)</f>
        <v>100</v>
      </c>
      <c r="M682" s="8">
        <f>VLOOKUP(K682,Sheet1!$A$1:$C$19,3,0)</f>
        <v>20</v>
      </c>
      <c r="N682" s="8">
        <v>2976</v>
      </c>
      <c r="O682" s="8">
        <f t="shared" si="41"/>
        <v>297600</v>
      </c>
      <c r="P682" s="8">
        <f t="shared" si="42"/>
        <v>59520</v>
      </c>
      <c r="Q682" s="8">
        <f t="shared" si="43"/>
        <v>57919</v>
      </c>
    </row>
    <row r="683" spans="1:17" x14ac:dyDescent="0.3">
      <c r="A683" s="8" t="str">
        <f>F683&amp;H683</f>
        <v>NarelaShastri Nagar</v>
      </c>
      <c r="B683" s="7">
        <v>44743</v>
      </c>
      <c r="C683" s="7" t="str">
        <f t="shared" si="40"/>
        <v>Jul</v>
      </c>
      <c r="D683" s="8" t="s">
        <v>105</v>
      </c>
      <c r="E683" s="8">
        <f>VLOOKUP(F683,Sheet2!$C$1:$F$34,4,0)</f>
        <v>12</v>
      </c>
      <c r="F683" s="8" t="s">
        <v>18</v>
      </c>
      <c r="G683" s="8">
        <f>VLOOKUP(H683,'warehouse location'!$A$1:$D$5,4,0)</f>
        <v>4</v>
      </c>
      <c r="H683" s="8" t="s">
        <v>36</v>
      </c>
      <c r="I683" s="8">
        <f>VLOOKUP(A683,Freight!$A$1:$D$57,4,0)</f>
        <v>1981</v>
      </c>
      <c r="J683" s="8">
        <f>VLOOKUP(A683,Freight!$A$1:$E$57,5,0)</f>
        <v>1.5</v>
      </c>
      <c r="K683" s="8" t="s">
        <v>68</v>
      </c>
      <c r="L683" s="8">
        <f>VLOOKUP(K683,Sheet1!$A$1:$B$19,2,0)</f>
        <v>10</v>
      </c>
      <c r="M683" s="8">
        <f>VLOOKUP(K683,Sheet1!$A$1:$C$19,3,0)</f>
        <v>2</v>
      </c>
      <c r="N683" s="8">
        <v>2998</v>
      </c>
      <c r="O683" s="8">
        <f t="shared" si="41"/>
        <v>29980</v>
      </c>
      <c r="P683" s="8">
        <f t="shared" si="42"/>
        <v>5996</v>
      </c>
      <c r="Q683" s="8">
        <f t="shared" si="43"/>
        <v>4015</v>
      </c>
    </row>
    <row r="684" spans="1:17" x14ac:dyDescent="0.3">
      <c r="A684" s="8" t="str">
        <f>F684&amp;H684</f>
        <v>SaketShastri Nagar</v>
      </c>
      <c r="B684" s="7">
        <v>44774</v>
      </c>
      <c r="C684" s="7" t="str">
        <f t="shared" si="40"/>
        <v>Aug</v>
      </c>
      <c r="D684" s="8" t="s">
        <v>135</v>
      </c>
      <c r="E684" s="8">
        <f>VLOOKUP(F684,Sheet2!$C$1:$F$34,4,0)</f>
        <v>24</v>
      </c>
      <c r="F684" s="8" t="s">
        <v>26</v>
      </c>
      <c r="G684" s="8">
        <f>VLOOKUP(H684,'warehouse location'!$A$1:$D$5,4,0)</f>
        <v>4</v>
      </c>
      <c r="H684" s="8" t="s">
        <v>36</v>
      </c>
      <c r="I684" s="8">
        <f>VLOOKUP(A684,Freight!$A$1:$D$57,4,0)</f>
        <v>1835</v>
      </c>
      <c r="J684" s="8">
        <f>VLOOKUP(A684,Freight!$A$1:$E$57,5,0)</f>
        <v>4.5</v>
      </c>
      <c r="K684" s="8" t="s">
        <v>52</v>
      </c>
      <c r="L684" s="8">
        <f>VLOOKUP(K684,Sheet1!$A$1:$B$19,2,0)</f>
        <v>10</v>
      </c>
      <c r="M684" s="8">
        <f>VLOOKUP(K684,Sheet1!$A$1:$C$19,3,0)</f>
        <v>2</v>
      </c>
      <c r="N684" s="8">
        <v>2503</v>
      </c>
      <c r="O684" s="8">
        <f t="shared" si="41"/>
        <v>25030</v>
      </c>
      <c r="P684" s="8">
        <f t="shared" si="42"/>
        <v>5006</v>
      </c>
      <c r="Q684" s="8">
        <f t="shared" si="43"/>
        <v>3171</v>
      </c>
    </row>
    <row r="685" spans="1:17" x14ac:dyDescent="0.3">
      <c r="A685" s="8" t="str">
        <f>F685&amp;H685</f>
        <v>NarelaShastri Nagar</v>
      </c>
      <c r="B685" s="7">
        <v>44805</v>
      </c>
      <c r="C685" s="7" t="str">
        <f t="shared" si="40"/>
        <v>Sep</v>
      </c>
      <c r="D685" s="8" t="s">
        <v>105</v>
      </c>
      <c r="E685" s="8">
        <f>VLOOKUP(F685,Sheet2!$C$1:$F$34,4,0)</f>
        <v>12</v>
      </c>
      <c r="F685" s="8" t="s">
        <v>18</v>
      </c>
      <c r="G685" s="8">
        <f>VLOOKUP(H685,'warehouse location'!$A$1:$D$5,4,0)</f>
        <v>4</v>
      </c>
      <c r="H685" s="8" t="s">
        <v>36</v>
      </c>
      <c r="I685" s="8">
        <f>VLOOKUP(A685,Freight!$A$1:$D$57,4,0)</f>
        <v>1981</v>
      </c>
      <c r="J685" s="8">
        <f>VLOOKUP(A685,Freight!$A$1:$E$57,5,0)</f>
        <v>1.5</v>
      </c>
      <c r="K685" s="8" t="s">
        <v>67</v>
      </c>
      <c r="L685" s="8">
        <f>VLOOKUP(K685,Sheet1!$A$1:$B$19,2,0)</f>
        <v>10</v>
      </c>
      <c r="M685" s="8">
        <f>VLOOKUP(K685,Sheet1!$A$1:$C$19,3,0)</f>
        <v>2</v>
      </c>
      <c r="N685" s="8">
        <v>2621</v>
      </c>
      <c r="O685" s="8">
        <f t="shared" si="41"/>
        <v>26210</v>
      </c>
      <c r="P685" s="8">
        <f t="shared" si="42"/>
        <v>5242</v>
      </c>
      <c r="Q685" s="8">
        <f t="shared" si="43"/>
        <v>3261</v>
      </c>
    </row>
    <row r="686" spans="1:17" x14ac:dyDescent="0.3">
      <c r="A686" s="8" t="str">
        <f>F686&amp;H686</f>
        <v>Karol BaghNand Nagri</v>
      </c>
      <c r="B686" s="7">
        <v>44682</v>
      </c>
      <c r="C686" s="7" t="str">
        <f t="shared" si="40"/>
        <v>May</v>
      </c>
      <c r="D686" s="8" t="s">
        <v>81</v>
      </c>
      <c r="E686" s="8">
        <f>VLOOKUP(F686,Sheet2!$C$1:$F$34,4,0)</f>
        <v>2</v>
      </c>
      <c r="F686" s="8" t="s">
        <v>11</v>
      </c>
      <c r="G686" s="8">
        <f>VLOOKUP(H686,'warehouse location'!$A$1:$D$5,4,0)</f>
        <v>1</v>
      </c>
      <c r="H686" s="8" t="s">
        <v>41</v>
      </c>
      <c r="I686" s="8">
        <f>VLOOKUP(A686,Freight!$A$1:$D$57,4,0)</f>
        <v>1686</v>
      </c>
      <c r="J686" s="8">
        <f>VLOOKUP(A686,Freight!$A$1:$E$57,5,0)</f>
        <v>4.5</v>
      </c>
      <c r="K686" s="8" t="s">
        <v>58</v>
      </c>
      <c r="L686" s="8">
        <f>VLOOKUP(K686,Sheet1!$A$1:$B$19,2,0)</f>
        <v>10</v>
      </c>
      <c r="M686" s="8">
        <f>VLOOKUP(K686,Sheet1!$A$1:$C$19,3,0)</f>
        <v>2</v>
      </c>
      <c r="N686" s="8">
        <v>2920</v>
      </c>
      <c r="O686" s="8">
        <f t="shared" si="41"/>
        <v>29200</v>
      </c>
      <c r="P686" s="8">
        <f t="shared" si="42"/>
        <v>5840</v>
      </c>
      <c r="Q686" s="8">
        <f t="shared" si="43"/>
        <v>4154</v>
      </c>
    </row>
    <row r="687" spans="1:17" x14ac:dyDescent="0.3">
      <c r="A687" s="8" t="str">
        <f>F687&amp;H687</f>
        <v>KalkajiNand Nagri</v>
      </c>
      <c r="B687" s="7">
        <v>44805</v>
      </c>
      <c r="C687" s="7" t="str">
        <f t="shared" si="40"/>
        <v>Sep</v>
      </c>
      <c r="D687" s="8" t="s">
        <v>142</v>
      </c>
      <c r="E687" s="8">
        <f>VLOOKUP(F687,Sheet2!$C$1:$F$34,4,0)</f>
        <v>26</v>
      </c>
      <c r="F687" s="8" t="s">
        <v>27</v>
      </c>
      <c r="G687" s="8">
        <f>VLOOKUP(H687,'warehouse location'!$A$1:$D$5,4,0)</f>
        <v>1</v>
      </c>
      <c r="H687" s="8" t="s">
        <v>41</v>
      </c>
      <c r="I687" s="8">
        <f>VLOOKUP(A687,Freight!$A$1:$D$57,4,0)</f>
        <v>1570</v>
      </c>
      <c r="J687" s="8">
        <f>VLOOKUP(A687,Freight!$A$1:$E$57,5,0)</f>
        <v>4.5</v>
      </c>
      <c r="K687" s="8" t="s">
        <v>61</v>
      </c>
      <c r="L687" s="8">
        <f>VLOOKUP(K687,Sheet1!$A$1:$B$19,2,0)</f>
        <v>10</v>
      </c>
      <c r="M687" s="8">
        <f>VLOOKUP(K687,Sheet1!$A$1:$C$19,3,0)</f>
        <v>2</v>
      </c>
      <c r="N687" s="8">
        <v>2948</v>
      </c>
      <c r="O687" s="8">
        <f t="shared" si="41"/>
        <v>29480</v>
      </c>
      <c r="P687" s="8">
        <f t="shared" si="42"/>
        <v>5896</v>
      </c>
      <c r="Q687" s="8">
        <f t="shared" si="43"/>
        <v>4326</v>
      </c>
    </row>
    <row r="688" spans="1:17" x14ac:dyDescent="0.3">
      <c r="A688" s="8" t="str">
        <f>F688&amp;H688</f>
        <v>Mayur ViharShastri Nagar</v>
      </c>
      <c r="B688" s="7">
        <v>44621</v>
      </c>
      <c r="C688" s="7" t="str">
        <f t="shared" si="40"/>
        <v>Mar</v>
      </c>
      <c r="D688" s="8" t="s">
        <v>89</v>
      </c>
      <c r="E688" s="8">
        <f>VLOOKUP(F688,Sheet2!$C$1:$F$34,4,0)</f>
        <v>5</v>
      </c>
      <c r="F688" s="8" t="s">
        <v>13</v>
      </c>
      <c r="G688" s="8">
        <f>VLOOKUP(H688,'warehouse location'!$A$1:$D$5,4,0)</f>
        <v>4</v>
      </c>
      <c r="H688" s="8" t="s">
        <v>36</v>
      </c>
      <c r="I688" s="8">
        <f>VLOOKUP(A688,Freight!$A$1:$D$57,4,0)</f>
        <v>1618</v>
      </c>
      <c r="J688" s="8">
        <f>VLOOKUP(A688,Freight!$A$1:$E$57,5,0)</f>
        <v>3</v>
      </c>
      <c r="K688" s="8" t="s">
        <v>65</v>
      </c>
      <c r="L688" s="8">
        <f>VLOOKUP(K688,Sheet1!$A$1:$B$19,2,0)</f>
        <v>100</v>
      </c>
      <c r="M688" s="8">
        <f>VLOOKUP(K688,Sheet1!$A$1:$C$19,3,0)</f>
        <v>20</v>
      </c>
      <c r="N688" s="8">
        <v>2639</v>
      </c>
      <c r="O688" s="8">
        <f t="shared" si="41"/>
        <v>263900</v>
      </c>
      <c r="P688" s="8">
        <f t="shared" si="42"/>
        <v>52780</v>
      </c>
      <c r="Q688" s="8">
        <f t="shared" si="43"/>
        <v>51162</v>
      </c>
    </row>
    <row r="689" spans="1:17" x14ac:dyDescent="0.3">
      <c r="A689" s="8" t="str">
        <f>F689&amp;H689</f>
        <v>MehrauliNand Nagri</v>
      </c>
      <c r="B689" s="7">
        <v>44562</v>
      </c>
      <c r="C689" s="7" t="str">
        <f t="shared" si="40"/>
        <v>Jan</v>
      </c>
      <c r="D689" s="8" t="s">
        <v>134</v>
      </c>
      <c r="E689" s="8">
        <f>VLOOKUP(F689,Sheet2!$C$1:$F$34,4,0)</f>
        <v>23</v>
      </c>
      <c r="F689" s="8" t="s">
        <v>25</v>
      </c>
      <c r="G689" s="8">
        <f>VLOOKUP(H689,'warehouse location'!$A$1:$D$5,4,0)</f>
        <v>1</v>
      </c>
      <c r="H689" s="8" t="s">
        <v>41</v>
      </c>
      <c r="I689" s="8">
        <f>VLOOKUP(A689,Freight!$A$1:$D$57,4,0)</f>
        <v>1982</v>
      </c>
      <c r="J689" s="8">
        <f>VLOOKUP(A689,Freight!$A$1:$E$57,5,0)</f>
        <v>4.5</v>
      </c>
      <c r="K689" s="8" t="s">
        <v>54</v>
      </c>
      <c r="L689" s="8">
        <f>VLOOKUP(K689,Sheet1!$A$1:$B$19,2,0)</f>
        <v>50</v>
      </c>
      <c r="M689" s="8">
        <f>VLOOKUP(K689,Sheet1!$A$1:$C$19,3,0)</f>
        <v>10</v>
      </c>
      <c r="N689" s="8">
        <v>2963</v>
      </c>
      <c r="O689" s="8">
        <f t="shared" si="41"/>
        <v>148150</v>
      </c>
      <c r="P689" s="8">
        <f t="shared" si="42"/>
        <v>29630</v>
      </c>
      <c r="Q689" s="8">
        <f t="shared" si="43"/>
        <v>27648</v>
      </c>
    </row>
    <row r="690" spans="1:17" x14ac:dyDescent="0.3">
      <c r="A690" s="8" t="str">
        <f>F690&amp;H690</f>
        <v>AlipurShastri Nagar</v>
      </c>
      <c r="B690" s="7">
        <v>44835</v>
      </c>
      <c r="C690" s="7" t="str">
        <f t="shared" si="40"/>
        <v>Oct</v>
      </c>
      <c r="D690" s="8" t="s">
        <v>98</v>
      </c>
      <c r="E690" s="8">
        <f>VLOOKUP(F690,Sheet2!$C$1:$F$34,4,0)</f>
        <v>10</v>
      </c>
      <c r="F690" s="8" t="s">
        <v>3</v>
      </c>
      <c r="G690" s="8">
        <f>VLOOKUP(H690,'warehouse location'!$A$1:$D$5,4,0)</f>
        <v>4</v>
      </c>
      <c r="H690" s="8" t="s">
        <v>36</v>
      </c>
      <c r="I690" s="8">
        <f>VLOOKUP(A690,Freight!$A$1:$D$57,4,0)</f>
        <v>1615</v>
      </c>
      <c r="J690" s="8">
        <f>VLOOKUP(A690,Freight!$A$1:$E$57,5,0)</f>
        <v>1.5</v>
      </c>
      <c r="K690" s="8" t="s">
        <v>68</v>
      </c>
      <c r="L690" s="8">
        <f>VLOOKUP(K690,Sheet1!$A$1:$B$19,2,0)</f>
        <v>10</v>
      </c>
      <c r="M690" s="8">
        <f>VLOOKUP(K690,Sheet1!$A$1:$C$19,3,0)</f>
        <v>2</v>
      </c>
      <c r="N690" s="8">
        <v>2822</v>
      </c>
      <c r="O690" s="8">
        <f t="shared" si="41"/>
        <v>28220</v>
      </c>
      <c r="P690" s="8">
        <f t="shared" si="42"/>
        <v>5644</v>
      </c>
      <c r="Q690" s="8">
        <f t="shared" si="43"/>
        <v>4029</v>
      </c>
    </row>
    <row r="691" spans="1:17" x14ac:dyDescent="0.3">
      <c r="A691" s="8" t="str">
        <f>F691&amp;H691</f>
        <v>Model TownShastri Nagar</v>
      </c>
      <c r="B691" s="7">
        <v>44896</v>
      </c>
      <c r="C691" s="7" t="str">
        <f t="shared" si="40"/>
        <v>Dec</v>
      </c>
      <c r="D691" s="8" t="s">
        <v>99</v>
      </c>
      <c r="E691" s="8">
        <f>VLOOKUP(F691,Sheet2!$C$1:$F$34,4,0)</f>
        <v>11</v>
      </c>
      <c r="F691" s="8" t="s">
        <v>17</v>
      </c>
      <c r="G691" s="8">
        <f>VLOOKUP(H691,'warehouse location'!$A$1:$D$5,4,0)</f>
        <v>4</v>
      </c>
      <c r="H691" s="8" t="s">
        <v>36</v>
      </c>
      <c r="I691" s="8">
        <f>VLOOKUP(A691,Freight!$A$1:$D$57,4,0)</f>
        <v>1608</v>
      </c>
      <c r="J691" s="8">
        <f>VLOOKUP(A691,Freight!$A$1:$E$57,5,0)</f>
        <v>4.5</v>
      </c>
      <c r="K691" s="8" t="s">
        <v>66</v>
      </c>
      <c r="L691" s="8">
        <f>VLOOKUP(K691,Sheet1!$A$1:$B$19,2,0)</f>
        <v>80</v>
      </c>
      <c r="M691" s="8">
        <f>VLOOKUP(K691,Sheet1!$A$1:$C$19,3,0)</f>
        <v>10</v>
      </c>
      <c r="N691" s="8">
        <v>2953</v>
      </c>
      <c r="O691" s="8">
        <f t="shared" si="41"/>
        <v>236240</v>
      </c>
      <c r="P691" s="8">
        <f t="shared" si="42"/>
        <v>29530</v>
      </c>
      <c r="Q691" s="8">
        <f t="shared" si="43"/>
        <v>27922</v>
      </c>
    </row>
    <row r="692" spans="1:17" x14ac:dyDescent="0.3">
      <c r="A692" s="8" t="str">
        <f>F692&amp;H692</f>
        <v>Vasant ViharKapashera</v>
      </c>
      <c r="B692" s="7">
        <v>44682</v>
      </c>
      <c r="C692" s="7" t="str">
        <f t="shared" si="40"/>
        <v>May</v>
      </c>
      <c r="D692" s="8" t="s">
        <v>97</v>
      </c>
      <c r="E692" s="8">
        <f>VLOOKUP(F692,Sheet2!$C$1:$F$34,4,0)</f>
        <v>9</v>
      </c>
      <c r="F692" s="8" t="s">
        <v>16</v>
      </c>
      <c r="G692" s="8">
        <f>VLOOKUP(H692,'warehouse location'!$A$1:$D$5,4,0)</f>
        <v>3</v>
      </c>
      <c r="H692" s="8" t="s">
        <v>29</v>
      </c>
      <c r="I692" s="8">
        <f>VLOOKUP(A692,Freight!$A$1:$D$57,4,0)</f>
        <v>1897</v>
      </c>
      <c r="J692" s="8">
        <f>VLOOKUP(A692,Freight!$A$1:$E$57,5,0)</f>
        <v>1.5</v>
      </c>
      <c r="K692" s="8" t="s">
        <v>52</v>
      </c>
      <c r="L692" s="8">
        <f>VLOOKUP(K692,Sheet1!$A$1:$B$19,2,0)</f>
        <v>10</v>
      </c>
      <c r="M692" s="8">
        <f>VLOOKUP(K692,Sheet1!$A$1:$C$19,3,0)</f>
        <v>2</v>
      </c>
      <c r="N692" s="8">
        <v>2741</v>
      </c>
      <c r="O692" s="8">
        <f t="shared" si="41"/>
        <v>27410</v>
      </c>
      <c r="P692" s="8">
        <f t="shared" si="42"/>
        <v>5482</v>
      </c>
      <c r="Q692" s="8">
        <f t="shared" si="43"/>
        <v>3585</v>
      </c>
    </row>
    <row r="693" spans="1:17" x14ac:dyDescent="0.3">
      <c r="A693" s="8" t="str">
        <f>F693&amp;H693</f>
        <v>Patel NagarNand Nagri</v>
      </c>
      <c r="B693" s="7">
        <v>44835</v>
      </c>
      <c r="C693" s="7" t="str">
        <f t="shared" si="40"/>
        <v>Oct</v>
      </c>
      <c r="D693" s="8" t="s">
        <v>153</v>
      </c>
      <c r="E693" s="8">
        <f>VLOOKUP(F693,Sheet2!$C$1:$F$34,4,0)</f>
        <v>31</v>
      </c>
      <c r="F693" s="8" t="s">
        <v>10</v>
      </c>
      <c r="G693" s="8">
        <f>VLOOKUP(H693,'warehouse location'!$A$1:$D$5,4,0)</f>
        <v>1</v>
      </c>
      <c r="H693" s="8" t="s">
        <v>41</v>
      </c>
      <c r="I693" s="8">
        <f>VLOOKUP(A693,Freight!$A$1:$D$57,4,0)</f>
        <v>1851</v>
      </c>
      <c r="J693" s="8">
        <f>VLOOKUP(A693,Freight!$A$1:$E$57,5,0)</f>
        <v>4.5</v>
      </c>
      <c r="K693" s="8" t="s">
        <v>63</v>
      </c>
      <c r="L693" s="8">
        <f>VLOOKUP(K693,Sheet1!$A$1:$B$19,2,0)</f>
        <v>10</v>
      </c>
      <c r="M693" s="8">
        <f>VLOOKUP(K693,Sheet1!$A$1:$C$19,3,0)</f>
        <v>2</v>
      </c>
      <c r="N693" s="8">
        <v>2629</v>
      </c>
      <c r="O693" s="8">
        <f t="shared" si="41"/>
        <v>26290</v>
      </c>
      <c r="P693" s="8">
        <f t="shared" si="42"/>
        <v>5258</v>
      </c>
      <c r="Q693" s="8">
        <f t="shared" si="43"/>
        <v>3407</v>
      </c>
    </row>
    <row r="694" spans="1:17" x14ac:dyDescent="0.3">
      <c r="A694" s="8" t="str">
        <f>F694&amp;H694</f>
        <v>RohiniShastri Nagar</v>
      </c>
      <c r="B694" s="7">
        <v>44682</v>
      </c>
      <c r="C694" s="7" t="str">
        <f t="shared" si="40"/>
        <v>May</v>
      </c>
      <c r="D694" s="8" t="s">
        <v>113</v>
      </c>
      <c r="E694" s="8">
        <f>VLOOKUP(F694,Sheet2!$C$1:$F$34,4,0)</f>
        <v>17</v>
      </c>
      <c r="F694" s="8" t="s">
        <v>21</v>
      </c>
      <c r="G694" s="8">
        <f>VLOOKUP(H694,'warehouse location'!$A$1:$D$5,4,0)</f>
        <v>4</v>
      </c>
      <c r="H694" s="8" t="s">
        <v>36</v>
      </c>
      <c r="I694" s="8">
        <f>VLOOKUP(A694,Freight!$A$1:$D$57,4,0)</f>
        <v>1673</v>
      </c>
      <c r="J694" s="8">
        <f>VLOOKUP(A694,Freight!$A$1:$E$57,5,0)</f>
        <v>3</v>
      </c>
      <c r="K694" s="8" t="s">
        <v>60</v>
      </c>
      <c r="L694" s="8">
        <f>VLOOKUP(K694,Sheet1!$A$1:$B$19,2,0)</f>
        <v>50</v>
      </c>
      <c r="M694" s="8">
        <f>VLOOKUP(K694,Sheet1!$A$1:$C$19,3,0)</f>
        <v>10</v>
      </c>
      <c r="N694" s="8">
        <v>2979</v>
      </c>
      <c r="O694" s="8">
        <f t="shared" si="41"/>
        <v>148950</v>
      </c>
      <c r="P694" s="8">
        <f t="shared" si="42"/>
        <v>29790</v>
      </c>
      <c r="Q694" s="8">
        <f t="shared" si="43"/>
        <v>28117</v>
      </c>
    </row>
    <row r="695" spans="1:17" x14ac:dyDescent="0.3">
      <c r="A695" s="8" t="str">
        <f>F695&amp;H695</f>
        <v>Preet ViharKapashera</v>
      </c>
      <c r="B695" s="7">
        <v>44835</v>
      </c>
      <c r="C695" s="7" t="str">
        <f t="shared" si="40"/>
        <v>Oct</v>
      </c>
      <c r="D695" s="8" t="s">
        <v>93</v>
      </c>
      <c r="E695" s="8">
        <f>VLOOKUP(F695,Sheet2!$C$1:$F$34,4,0)</f>
        <v>6</v>
      </c>
      <c r="F695" s="8" t="s">
        <v>14</v>
      </c>
      <c r="G695" s="8">
        <f>VLOOKUP(H695,'warehouse location'!$A$1:$D$5,4,0)</f>
        <v>3</v>
      </c>
      <c r="H695" s="8" t="s">
        <v>29</v>
      </c>
      <c r="I695" s="8">
        <f>VLOOKUP(A695,Freight!$A$1:$D$57,4,0)</f>
        <v>1891</v>
      </c>
      <c r="J695" s="8">
        <f>VLOOKUP(A695,Freight!$A$1:$E$57,5,0)</f>
        <v>4.5</v>
      </c>
      <c r="K695" s="8" t="s">
        <v>66</v>
      </c>
      <c r="L695" s="8">
        <f>VLOOKUP(K695,Sheet1!$A$1:$B$19,2,0)</f>
        <v>80</v>
      </c>
      <c r="M695" s="8">
        <f>VLOOKUP(K695,Sheet1!$A$1:$C$19,3,0)</f>
        <v>10</v>
      </c>
      <c r="N695" s="8">
        <v>2776</v>
      </c>
      <c r="O695" s="8">
        <f t="shared" si="41"/>
        <v>222080</v>
      </c>
      <c r="P695" s="8">
        <f t="shared" si="42"/>
        <v>27760</v>
      </c>
      <c r="Q695" s="8">
        <f t="shared" si="43"/>
        <v>25869</v>
      </c>
    </row>
    <row r="696" spans="1:17" x14ac:dyDescent="0.3">
      <c r="A696" s="8" t="str">
        <f>F696&amp;H696</f>
        <v>SaketShastri Nagar</v>
      </c>
      <c r="B696" s="7">
        <v>44866</v>
      </c>
      <c r="C696" s="7" t="str">
        <f t="shared" si="40"/>
        <v>Nov</v>
      </c>
      <c r="D696" s="8" t="s">
        <v>135</v>
      </c>
      <c r="E696" s="8">
        <f>VLOOKUP(F696,Sheet2!$C$1:$F$34,4,0)</f>
        <v>24</v>
      </c>
      <c r="F696" s="8" t="s">
        <v>26</v>
      </c>
      <c r="G696" s="8">
        <f>VLOOKUP(H696,'warehouse location'!$A$1:$D$5,4,0)</f>
        <v>4</v>
      </c>
      <c r="H696" s="8" t="s">
        <v>36</v>
      </c>
      <c r="I696" s="8">
        <f>VLOOKUP(A696,Freight!$A$1:$D$57,4,0)</f>
        <v>1835</v>
      </c>
      <c r="J696" s="8">
        <f>VLOOKUP(A696,Freight!$A$1:$E$57,5,0)</f>
        <v>4.5</v>
      </c>
      <c r="K696" s="8" t="s">
        <v>67</v>
      </c>
      <c r="L696" s="8">
        <f>VLOOKUP(K696,Sheet1!$A$1:$B$19,2,0)</f>
        <v>10</v>
      </c>
      <c r="M696" s="8">
        <f>VLOOKUP(K696,Sheet1!$A$1:$C$19,3,0)</f>
        <v>2</v>
      </c>
      <c r="N696" s="8">
        <v>2544</v>
      </c>
      <c r="O696" s="8">
        <f t="shared" si="41"/>
        <v>25440</v>
      </c>
      <c r="P696" s="8">
        <f t="shared" si="42"/>
        <v>5088</v>
      </c>
      <c r="Q696" s="8">
        <f t="shared" si="43"/>
        <v>3253</v>
      </c>
    </row>
    <row r="697" spans="1:17" x14ac:dyDescent="0.3">
      <c r="A697" s="8" t="str">
        <f>F697&amp;H697</f>
        <v>Civil LinesShastri Nagar</v>
      </c>
      <c r="B697" s="7">
        <v>44682</v>
      </c>
      <c r="C697" s="7" t="str">
        <f t="shared" si="40"/>
        <v>May</v>
      </c>
      <c r="D697" s="8" t="s">
        <v>79</v>
      </c>
      <c r="E697" s="8">
        <f>VLOOKUP(F697,Sheet2!$C$1:$F$34,4,0)</f>
        <v>1</v>
      </c>
      <c r="F697" s="8" t="s">
        <v>0</v>
      </c>
      <c r="G697" s="8">
        <f>VLOOKUP(H697,'warehouse location'!$A$1:$D$5,4,0)</f>
        <v>4</v>
      </c>
      <c r="H697" s="8" t="s">
        <v>36</v>
      </c>
      <c r="I697" s="8">
        <f>VLOOKUP(A697,Freight!$A$1:$D$57,4,0)</f>
        <v>1702</v>
      </c>
      <c r="J697" s="8">
        <f>VLOOKUP(A697,Freight!$A$1:$E$57,5,0)</f>
        <v>3</v>
      </c>
      <c r="K697" s="8" t="s">
        <v>57</v>
      </c>
      <c r="L697" s="8">
        <f>VLOOKUP(K697,Sheet1!$A$1:$B$19,2,0)</f>
        <v>20</v>
      </c>
      <c r="M697" s="8">
        <f>VLOOKUP(K697,Sheet1!$A$1:$C$19,3,0)</f>
        <v>2</v>
      </c>
      <c r="N697" s="8">
        <v>2820</v>
      </c>
      <c r="O697" s="8">
        <f t="shared" si="41"/>
        <v>56400</v>
      </c>
      <c r="P697" s="8">
        <f t="shared" si="42"/>
        <v>5640</v>
      </c>
      <c r="Q697" s="8">
        <f t="shared" si="43"/>
        <v>3938</v>
      </c>
    </row>
    <row r="698" spans="1:17" x14ac:dyDescent="0.3">
      <c r="A698" s="8" t="str">
        <f>F698&amp;H698</f>
        <v>SaketShastri Nagar</v>
      </c>
      <c r="B698" s="7">
        <v>44713</v>
      </c>
      <c r="C698" s="7" t="str">
        <f t="shared" si="40"/>
        <v>Jun</v>
      </c>
      <c r="D698" s="8" t="s">
        <v>136</v>
      </c>
      <c r="E698" s="8">
        <f>VLOOKUP(F698,Sheet2!$C$1:$F$34,4,0)</f>
        <v>24</v>
      </c>
      <c r="F698" s="8" t="s">
        <v>26</v>
      </c>
      <c r="G698" s="8">
        <f>VLOOKUP(H698,'warehouse location'!$A$1:$D$5,4,0)</f>
        <v>4</v>
      </c>
      <c r="H698" s="8" t="s">
        <v>36</v>
      </c>
      <c r="I698" s="8">
        <f>VLOOKUP(A698,Freight!$A$1:$D$57,4,0)</f>
        <v>1835</v>
      </c>
      <c r="J698" s="8">
        <f>VLOOKUP(A698,Freight!$A$1:$E$57,5,0)</f>
        <v>4.5</v>
      </c>
      <c r="K698" s="8" t="s">
        <v>63</v>
      </c>
      <c r="L698" s="8">
        <f>VLOOKUP(K698,Sheet1!$A$1:$B$19,2,0)</f>
        <v>10</v>
      </c>
      <c r="M698" s="8">
        <f>VLOOKUP(K698,Sheet1!$A$1:$C$19,3,0)</f>
        <v>2</v>
      </c>
      <c r="N698" s="8">
        <v>2905</v>
      </c>
      <c r="O698" s="8">
        <f t="shared" si="41"/>
        <v>29050</v>
      </c>
      <c r="P698" s="8">
        <f t="shared" si="42"/>
        <v>5810</v>
      </c>
      <c r="Q698" s="8">
        <f t="shared" si="43"/>
        <v>3975</v>
      </c>
    </row>
    <row r="699" spans="1:17" x14ac:dyDescent="0.3">
      <c r="A699" s="8" t="str">
        <f>F699&amp;H699</f>
        <v>Saraswati ViharKapashera</v>
      </c>
      <c r="B699" s="7">
        <v>44805</v>
      </c>
      <c r="C699" s="7" t="str">
        <f t="shared" si="40"/>
        <v>Sep</v>
      </c>
      <c r="D699" s="8" t="s">
        <v>118</v>
      </c>
      <c r="E699" s="8">
        <f>VLOOKUP(F699,Sheet2!$C$1:$F$34,4,0)</f>
        <v>18</v>
      </c>
      <c r="F699" s="8" t="s">
        <v>22</v>
      </c>
      <c r="G699" s="8">
        <f>VLOOKUP(H699,'warehouse location'!$A$1:$D$5,4,0)</f>
        <v>3</v>
      </c>
      <c r="H699" s="8" t="s">
        <v>29</v>
      </c>
      <c r="I699" s="8">
        <f>VLOOKUP(A699,Freight!$A$1:$D$57,4,0)</f>
        <v>1977</v>
      </c>
      <c r="J699" s="8">
        <f>VLOOKUP(A699,Freight!$A$1:$E$57,5,0)</f>
        <v>1.5</v>
      </c>
      <c r="K699" s="8" t="s">
        <v>68</v>
      </c>
      <c r="L699" s="8">
        <f>VLOOKUP(K699,Sheet1!$A$1:$B$19,2,0)</f>
        <v>10</v>
      </c>
      <c r="M699" s="8">
        <f>VLOOKUP(K699,Sheet1!$A$1:$C$19,3,0)</f>
        <v>2</v>
      </c>
      <c r="N699" s="8">
        <v>2749</v>
      </c>
      <c r="O699" s="8">
        <f t="shared" si="41"/>
        <v>27490</v>
      </c>
      <c r="P699" s="8">
        <f t="shared" si="42"/>
        <v>5498</v>
      </c>
      <c r="Q699" s="8">
        <f t="shared" si="43"/>
        <v>3521</v>
      </c>
    </row>
    <row r="700" spans="1:17" x14ac:dyDescent="0.3">
      <c r="A700" s="8" t="str">
        <f>F700&amp;H700</f>
        <v>Defence ColonyShastri Nagar</v>
      </c>
      <c r="B700" s="7">
        <v>44713</v>
      </c>
      <c r="C700" s="7" t="str">
        <f t="shared" si="40"/>
        <v>Jun</v>
      </c>
      <c r="D700" s="8" t="s">
        <v>138</v>
      </c>
      <c r="E700" s="8">
        <f>VLOOKUP(F700,Sheet2!$C$1:$F$34,4,0)</f>
        <v>25</v>
      </c>
      <c r="F700" s="8" t="s">
        <v>8</v>
      </c>
      <c r="G700" s="8">
        <f>VLOOKUP(H700,'warehouse location'!$A$1:$D$5,4,0)</f>
        <v>4</v>
      </c>
      <c r="H700" s="8" t="s">
        <v>36</v>
      </c>
      <c r="I700" s="8">
        <f>VLOOKUP(A700,Freight!$A$1:$D$57,4,0)</f>
        <v>1669</v>
      </c>
      <c r="J700" s="8">
        <f>VLOOKUP(A700,Freight!$A$1:$E$57,5,0)</f>
        <v>4.5</v>
      </c>
      <c r="K700" s="8" t="s">
        <v>55</v>
      </c>
      <c r="L700" s="8">
        <f>VLOOKUP(K700,Sheet1!$A$1:$B$19,2,0)</f>
        <v>40</v>
      </c>
      <c r="M700" s="8">
        <f>VLOOKUP(K700,Sheet1!$A$1:$C$19,3,0)</f>
        <v>5</v>
      </c>
      <c r="N700" s="8">
        <v>2512</v>
      </c>
      <c r="O700" s="8">
        <f t="shared" si="41"/>
        <v>100480</v>
      </c>
      <c r="P700" s="8">
        <f t="shared" si="42"/>
        <v>12560</v>
      </c>
      <c r="Q700" s="8">
        <f t="shared" si="43"/>
        <v>10891</v>
      </c>
    </row>
    <row r="701" spans="1:17" x14ac:dyDescent="0.3">
      <c r="A701" s="8" t="str">
        <f>F701&amp;H701</f>
        <v>Rajouri GardenDaryaganj</v>
      </c>
      <c r="B701" s="7">
        <v>44593</v>
      </c>
      <c r="C701" s="7" t="str">
        <f t="shared" si="40"/>
        <v>Feb</v>
      </c>
      <c r="D701" s="8" t="s">
        <v>159</v>
      </c>
      <c r="E701" s="8">
        <f>VLOOKUP(F701,Sheet2!$C$1:$F$34,4,0)</f>
        <v>33</v>
      </c>
      <c r="F701" s="8" t="s">
        <v>32</v>
      </c>
      <c r="G701" s="8">
        <f>VLOOKUP(H701,'warehouse location'!$A$1:$D$5,4,0)</f>
        <v>2</v>
      </c>
      <c r="H701" s="8" t="s">
        <v>34</v>
      </c>
      <c r="I701" s="8">
        <f>VLOOKUP(A701,Freight!$A$1:$D$57,4,0)</f>
        <v>1683</v>
      </c>
      <c r="J701" s="8">
        <f>VLOOKUP(A701,Freight!$A$1:$E$57,5,0)</f>
        <v>1.5</v>
      </c>
      <c r="K701" s="8" t="s">
        <v>55</v>
      </c>
      <c r="L701" s="8">
        <f>VLOOKUP(K701,Sheet1!$A$1:$B$19,2,0)</f>
        <v>40</v>
      </c>
      <c r="M701" s="8">
        <f>VLOOKUP(K701,Sheet1!$A$1:$C$19,3,0)</f>
        <v>5</v>
      </c>
      <c r="N701" s="8">
        <v>2508</v>
      </c>
      <c r="O701" s="8">
        <f t="shared" si="41"/>
        <v>100320</v>
      </c>
      <c r="P701" s="8">
        <f t="shared" si="42"/>
        <v>12540</v>
      </c>
      <c r="Q701" s="8">
        <f t="shared" si="43"/>
        <v>10857</v>
      </c>
    </row>
    <row r="702" spans="1:17" x14ac:dyDescent="0.3">
      <c r="A702" s="8" t="str">
        <f>F702&amp;H702</f>
        <v>Defence ColonyDaryaganj</v>
      </c>
      <c r="B702" s="7">
        <v>44621</v>
      </c>
      <c r="C702" s="7" t="str">
        <f t="shared" si="40"/>
        <v>Mar</v>
      </c>
      <c r="D702" s="8" t="s">
        <v>141</v>
      </c>
      <c r="E702" s="8">
        <f>VLOOKUP(F702,Sheet2!$C$1:$F$34,4,0)</f>
        <v>25</v>
      </c>
      <c r="F702" s="8" t="s">
        <v>8</v>
      </c>
      <c r="G702" s="8">
        <f>VLOOKUP(H702,'warehouse location'!$A$1:$D$5,4,0)</f>
        <v>2</v>
      </c>
      <c r="H702" s="8" t="s">
        <v>34</v>
      </c>
      <c r="I702" s="8">
        <f>VLOOKUP(A702,Freight!$A$1:$D$57,4,0)</f>
        <v>1968</v>
      </c>
      <c r="J702" s="8">
        <f>VLOOKUP(A702,Freight!$A$1:$E$57,5,0)</f>
        <v>4.5</v>
      </c>
      <c r="K702" s="8" t="s">
        <v>52</v>
      </c>
      <c r="L702" s="8">
        <f>VLOOKUP(K702,Sheet1!$A$1:$B$19,2,0)</f>
        <v>10</v>
      </c>
      <c r="M702" s="8">
        <f>VLOOKUP(K702,Sheet1!$A$1:$C$19,3,0)</f>
        <v>2</v>
      </c>
      <c r="N702" s="8">
        <v>2948</v>
      </c>
      <c r="O702" s="8">
        <f t="shared" si="41"/>
        <v>29480</v>
      </c>
      <c r="P702" s="8">
        <f t="shared" si="42"/>
        <v>5896</v>
      </c>
      <c r="Q702" s="8">
        <f t="shared" si="43"/>
        <v>3928</v>
      </c>
    </row>
    <row r="703" spans="1:17" x14ac:dyDescent="0.3">
      <c r="A703" s="8" t="str">
        <f>F703&amp;H703</f>
        <v>MehrauliKapashera</v>
      </c>
      <c r="B703" s="7">
        <v>44682</v>
      </c>
      <c r="C703" s="7" t="str">
        <f t="shared" si="40"/>
        <v>May</v>
      </c>
      <c r="D703" s="8" t="s">
        <v>132</v>
      </c>
      <c r="E703" s="8">
        <f>VLOOKUP(F703,Sheet2!$C$1:$F$34,4,0)</f>
        <v>23</v>
      </c>
      <c r="F703" s="8" t="s">
        <v>25</v>
      </c>
      <c r="G703" s="8">
        <f>VLOOKUP(H703,'warehouse location'!$A$1:$D$5,4,0)</f>
        <v>3</v>
      </c>
      <c r="H703" s="8" t="s">
        <v>29</v>
      </c>
      <c r="I703" s="8">
        <f>VLOOKUP(A703,Freight!$A$1:$D$57,4,0)</f>
        <v>1640</v>
      </c>
      <c r="J703" s="8">
        <f>VLOOKUP(A703,Freight!$A$1:$E$57,5,0)</f>
        <v>3</v>
      </c>
      <c r="K703" s="8" t="s">
        <v>56</v>
      </c>
      <c r="L703" s="8">
        <f>VLOOKUP(K703,Sheet1!$A$1:$B$19,2,0)</f>
        <v>20</v>
      </c>
      <c r="M703" s="8">
        <f>VLOOKUP(K703,Sheet1!$A$1:$C$19,3,0)</f>
        <v>2</v>
      </c>
      <c r="N703" s="8">
        <v>2536</v>
      </c>
      <c r="O703" s="8">
        <f t="shared" si="41"/>
        <v>50720</v>
      </c>
      <c r="P703" s="8">
        <f t="shared" si="42"/>
        <v>5072</v>
      </c>
      <c r="Q703" s="8">
        <f t="shared" si="43"/>
        <v>3432</v>
      </c>
    </row>
    <row r="704" spans="1:17" x14ac:dyDescent="0.3">
      <c r="A704" s="8" t="str">
        <f>F704&amp;H704</f>
        <v>Patel NagarNand Nagri</v>
      </c>
      <c r="B704" s="7">
        <v>44621</v>
      </c>
      <c r="C704" s="7" t="str">
        <f t="shared" si="40"/>
        <v>Mar</v>
      </c>
      <c r="D704" s="8" t="s">
        <v>152</v>
      </c>
      <c r="E704" s="8">
        <f>VLOOKUP(F704,Sheet2!$C$1:$F$34,4,0)</f>
        <v>31</v>
      </c>
      <c r="F704" s="8" t="s">
        <v>10</v>
      </c>
      <c r="G704" s="8">
        <f>VLOOKUP(H704,'warehouse location'!$A$1:$D$5,4,0)</f>
        <v>1</v>
      </c>
      <c r="H704" s="8" t="s">
        <v>41</v>
      </c>
      <c r="I704" s="8">
        <f>VLOOKUP(A704,Freight!$A$1:$D$57,4,0)</f>
        <v>1851</v>
      </c>
      <c r="J704" s="8">
        <f>VLOOKUP(A704,Freight!$A$1:$E$57,5,0)</f>
        <v>4.5</v>
      </c>
      <c r="K704" s="8" t="s">
        <v>64</v>
      </c>
      <c r="L704" s="8">
        <f>VLOOKUP(K704,Sheet1!$A$1:$B$19,2,0)</f>
        <v>10</v>
      </c>
      <c r="M704" s="8">
        <f>VLOOKUP(K704,Sheet1!$A$1:$C$19,3,0)</f>
        <v>2</v>
      </c>
      <c r="N704" s="8">
        <v>2996</v>
      </c>
      <c r="O704" s="8">
        <f t="shared" si="41"/>
        <v>29960</v>
      </c>
      <c r="P704" s="8">
        <f t="shared" si="42"/>
        <v>5992</v>
      </c>
      <c r="Q704" s="8">
        <f t="shared" si="43"/>
        <v>4141</v>
      </c>
    </row>
    <row r="705" spans="1:17" x14ac:dyDescent="0.3">
      <c r="A705" s="8" t="str">
        <f>F705&amp;H705</f>
        <v>Defence ColonyDaryaganj</v>
      </c>
      <c r="B705" s="7">
        <v>44835</v>
      </c>
      <c r="C705" s="7" t="str">
        <f t="shared" si="40"/>
        <v>Oct</v>
      </c>
      <c r="D705" s="8" t="s">
        <v>141</v>
      </c>
      <c r="E705" s="8">
        <f>VLOOKUP(F705,Sheet2!$C$1:$F$34,4,0)</f>
        <v>25</v>
      </c>
      <c r="F705" s="8" t="s">
        <v>8</v>
      </c>
      <c r="G705" s="8">
        <f>VLOOKUP(H705,'warehouse location'!$A$1:$D$5,4,0)</f>
        <v>2</v>
      </c>
      <c r="H705" s="8" t="s">
        <v>34</v>
      </c>
      <c r="I705" s="8">
        <f>VLOOKUP(A705,Freight!$A$1:$D$57,4,0)</f>
        <v>1968</v>
      </c>
      <c r="J705" s="8">
        <f>VLOOKUP(A705,Freight!$A$1:$E$57,5,0)</f>
        <v>4.5</v>
      </c>
      <c r="K705" s="8" t="s">
        <v>59</v>
      </c>
      <c r="L705" s="8">
        <f>VLOOKUP(K705,Sheet1!$A$1:$B$19,2,0)</f>
        <v>10</v>
      </c>
      <c r="M705" s="8">
        <f>VLOOKUP(K705,Sheet1!$A$1:$C$19,3,0)</f>
        <v>2</v>
      </c>
      <c r="N705" s="8">
        <v>2812</v>
      </c>
      <c r="O705" s="8">
        <f t="shared" si="41"/>
        <v>28120</v>
      </c>
      <c r="P705" s="8">
        <f t="shared" si="42"/>
        <v>5624</v>
      </c>
      <c r="Q705" s="8">
        <f t="shared" si="43"/>
        <v>3656</v>
      </c>
    </row>
    <row r="706" spans="1:17" x14ac:dyDescent="0.3">
      <c r="A706" s="8" t="str">
        <f>F706&amp;H706</f>
        <v>Patel NagarNand Nagri</v>
      </c>
      <c r="B706" s="7">
        <v>44805</v>
      </c>
      <c r="C706" s="7" t="str">
        <f t="shared" si="40"/>
        <v>Sep</v>
      </c>
      <c r="D706" s="8" t="s">
        <v>154</v>
      </c>
      <c r="E706" s="8">
        <f>VLOOKUP(F706,Sheet2!$C$1:$F$34,4,0)</f>
        <v>31</v>
      </c>
      <c r="F706" s="8" t="s">
        <v>10</v>
      </c>
      <c r="G706" s="8">
        <f>VLOOKUP(H706,'warehouse location'!$A$1:$D$5,4,0)</f>
        <v>1</v>
      </c>
      <c r="H706" s="8" t="s">
        <v>41</v>
      </c>
      <c r="I706" s="8">
        <f>VLOOKUP(A706,Freight!$A$1:$D$57,4,0)</f>
        <v>1851</v>
      </c>
      <c r="J706" s="8">
        <f>VLOOKUP(A706,Freight!$A$1:$E$57,5,0)</f>
        <v>4.5</v>
      </c>
      <c r="K706" s="8" t="s">
        <v>65</v>
      </c>
      <c r="L706" s="8">
        <f>VLOOKUP(K706,Sheet1!$A$1:$B$19,2,0)</f>
        <v>100</v>
      </c>
      <c r="M706" s="8">
        <f>VLOOKUP(K706,Sheet1!$A$1:$C$19,3,0)</f>
        <v>20</v>
      </c>
      <c r="N706" s="8">
        <v>2565</v>
      </c>
      <c r="O706" s="8">
        <f t="shared" si="41"/>
        <v>256500</v>
      </c>
      <c r="P706" s="8">
        <f t="shared" si="42"/>
        <v>51300</v>
      </c>
      <c r="Q706" s="8">
        <f t="shared" si="43"/>
        <v>49449</v>
      </c>
    </row>
    <row r="707" spans="1:17" x14ac:dyDescent="0.3">
      <c r="A707" s="8" t="str">
        <f>F707&amp;H707</f>
        <v>MehrauliNand Nagri</v>
      </c>
      <c r="B707" s="7">
        <v>44593</v>
      </c>
      <c r="C707" s="7" t="str">
        <f t="shared" ref="C707:C770" si="44">TEXT(B707,"mmm")</f>
        <v>Feb</v>
      </c>
      <c r="D707" s="8" t="s">
        <v>131</v>
      </c>
      <c r="E707" s="8">
        <f>VLOOKUP(F707,Sheet2!$C$1:$F$34,4,0)</f>
        <v>23</v>
      </c>
      <c r="F707" s="8" t="s">
        <v>25</v>
      </c>
      <c r="G707" s="8">
        <f>VLOOKUP(H707,'warehouse location'!$A$1:$D$5,4,0)</f>
        <v>1</v>
      </c>
      <c r="H707" s="8" t="s">
        <v>41</v>
      </c>
      <c r="I707" s="8">
        <f>VLOOKUP(A707,Freight!$A$1:$D$57,4,0)</f>
        <v>1982</v>
      </c>
      <c r="J707" s="8">
        <f>VLOOKUP(A707,Freight!$A$1:$E$57,5,0)</f>
        <v>4.5</v>
      </c>
      <c r="K707" s="8" t="s">
        <v>68</v>
      </c>
      <c r="L707" s="8">
        <f>VLOOKUP(K707,Sheet1!$A$1:$B$19,2,0)</f>
        <v>10</v>
      </c>
      <c r="M707" s="8">
        <f>VLOOKUP(K707,Sheet1!$A$1:$C$19,3,0)</f>
        <v>2</v>
      </c>
      <c r="N707" s="8">
        <v>2794</v>
      </c>
      <c r="O707" s="8">
        <f t="shared" ref="O707:O770" si="45">N707*L707</f>
        <v>27940</v>
      </c>
      <c r="P707" s="8">
        <f t="shared" ref="P707:P770" si="46">N707*M707</f>
        <v>5588</v>
      </c>
      <c r="Q707" s="8">
        <f t="shared" ref="Q707:Q770" si="47">P707-I707</f>
        <v>3606</v>
      </c>
    </row>
    <row r="708" spans="1:17" x14ac:dyDescent="0.3">
      <c r="A708" s="8" t="str">
        <f>F708&amp;H708</f>
        <v>Defence ColonyDaryaganj</v>
      </c>
      <c r="B708" s="7">
        <v>44562</v>
      </c>
      <c r="C708" s="7" t="str">
        <f t="shared" si="44"/>
        <v>Jan</v>
      </c>
      <c r="D708" s="8" t="s">
        <v>141</v>
      </c>
      <c r="E708" s="8">
        <f>VLOOKUP(F708,Sheet2!$C$1:$F$34,4,0)</f>
        <v>25</v>
      </c>
      <c r="F708" s="8" t="s">
        <v>8</v>
      </c>
      <c r="G708" s="8">
        <f>VLOOKUP(H708,'warehouse location'!$A$1:$D$5,4,0)</f>
        <v>2</v>
      </c>
      <c r="H708" s="8" t="s">
        <v>34</v>
      </c>
      <c r="I708" s="8">
        <f>VLOOKUP(A708,Freight!$A$1:$D$57,4,0)</f>
        <v>1968</v>
      </c>
      <c r="J708" s="8">
        <f>VLOOKUP(A708,Freight!$A$1:$E$57,5,0)</f>
        <v>4.5</v>
      </c>
      <c r="K708" s="8" t="s">
        <v>65</v>
      </c>
      <c r="L708" s="8">
        <f>VLOOKUP(K708,Sheet1!$A$1:$B$19,2,0)</f>
        <v>100</v>
      </c>
      <c r="M708" s="8">
        <f>VLOOKUP(K708,Sheet1!$A$1:$C$19,3,0)</f>
        <v>20</v>
      </c>
      <c r="N708" s="8">
        <v>2506</v>
      </c>
      <c r="O708" s="8">
        <f t="shared" si="45"/>
        <v>250600</v>
      </c>
      <c r="P708" s="8">
        <f t="shared" si="46"/>
        <v>50120</v>
      </c>
      <c r="Q708" s="8">
        <f t="shared" si="47"/>
        <v>48152</v>
      </c>
    </row>
    <row r="709" spans="1:17" x14ac:dyDescent="0.3">
      <c r="A709" s="8" t="str">
        <f>F709&amp;H709</f>
        <v>Vivek ViharDaryaganj</v>
      </c>
      <c r="B709" s="7">
        <v>44562</v>
      </c>
      <c r="C709" s="7" t="str">
        <f t="shared" si="44"/>
        <v>Jan</v>
      </c>
      <c r="D709" s="8" t="s">
        <v>125</v>
      </c>
      <c r="E709" s="8">
        <f>VLOOKUP(F709,Sheet2!$C$1:$F$34,4,0)</f>
        <v>21</v>
      </c>
      <c r="F709" s="8" t="s">
        <v>24</v>
      </c>
      <c r="G709" s="8">
        <f>VLOOKUP(H709,'warehouse location'!$A$1:$D$5,4,0)</f>
        <v>2</v>
      </c>
      <c r="H709" s="8" t="s">
        <v>34</v>
      </c>
      <c r="I709" s="8">
        <f>VLOOKUP(A709,Freight!$A$1:$D$57,4,0)</f>
        <v>1677</v>
      </c>
      <c r="J709" s="8">
        <f>VLOOKUP(A709,Freight!$A$1:$E$57,5,0)</f>
        <v>1.5</v>
      </c>
      <c r="K709" s="8" t="s">
        <v>52</v>
      </c>
      <c r="L709" s="8">
        <f>VLOOKUP(K709,Sheet1!$A$1:$B$19,2,0)</f>
        <v>10</v>
      </c>
      <c r="M709" s="8">
        <f>VLOOKUP(K709,Sheet1!$A$1:$C$19,3,0)</f>
        <v>2</v>
      </c>
      <c r="N709" s="8">
        <v>2696</v>
      </c>
      <c r="O709" s="8">
        <f t="shared" si="45"/>
        <v>26960</v>
      </c>
      <c r="P709" s="8">
        <f t="shared" si="46"/>
        <v>5392</v>
      </c>
      <c r="Q709" s="8">
        <f t="shared" si="47"/>
        <v>3715</v>
      </c>
    </row>
    <row r="710" spans="1:17" x14ac:dyDescent="0.3">
      <c r="A710" s="8" t="str">
        <f>F710&amp;H710</f>
        <v>Punjabi BaghKapashera</v>
      </c>
      <c r="B710" s="7">
        <v>44652</v>
      </c>
      <c r="C710" s="7" t="str">
        <f t="shared" si="44"/>
        <v>Apr</v>
      </c>
      <c r="D710" s="8" t="s">
        <v>157</v>
      </c>
      <c r="E710" s="8">
        <f>VLOOKUP(F710,Sheet2!$C$1:$F$34,4,0)</f>
        <v>32</v>
      </c>
      <c r="F710" s="8" t="s">
        <v>31</v>
      </c>
      <c r="G710" s="8">
        <f>VLOOKUP(H710,'warehouse location'!$A$1:$D$5,4,0)</f>
        <v>3</v>
      </c>
      <c r="H710" s="8" t="s">
        <v>29</v>
      </c>
      <c r="I710" s="8">
        <f>VLOOKUP(A710,Freight!$A$1:$D$57,4,0)</f>
        <v>1816</v>
      </c>
      <c r="J710" s="8">
        <f>VLOOKUP(A710,Freight!$A$1:$E$57,5,0)</f>
        <v>4.5</v>
      </c>
      <c r="K710" s="8" t="s">
        <v>66</v>
      </c>
      <c r="L710" s="8">
        <f>VLOOKUP(K710,Sheet1!$A$1:$B$19,2,0)</f>
        <v>80</v>
      </c>
      <c r="M710" s="8">
        <f>VLOOKUP(K710,Sheet1!$A$1:$C$19,3,0)</f>
        <v>10</v>
      </c>
      <c r="N710" s="8">
        <v>2665</v>
      </c>
      <c r="O710" s="8">
        <f t="shared" si="45"/>
        <v>213200</v>
      </c>
      <c r="P710" s="8">
        <f t="shared" si="46"/>
        <v>26650</v>
      </c>
      <c r="Q710" s="8">
        <f t="shared" si="47"/>
        <v>24834</v>
      </c>
    </row>
    <row r="711" spans="1:17" x14ac:dyDescent="0.3">
      <c r="A711" s="8" t="str">
        <f>F711&amp;H711</f>
        <v>Civil LinesShastri Nagar</v>
      </c>
      <c r="B711" s="7">
        <v>44713</v>
      </c>
      <c r="C711" s="7" t="str">
        <f t="shared" si="44"/>
        <v>Jun</v>
      </c>
      <c r="D711" s="8" t="s">
        <v>79</v>
      </c>
      <c r="E711" s="8">
        <f>VLOOKUP(F711,Sheet2!$C$1:$F$34,4,0)</f>
        <v>1</v>
      </c>
      <c r="F711" s="8" t="s">
        <v>0</v>
      </c>
      <c r="G711" s="8">
        <f>VLOOKUP(H711,'warehouse location'!$A$1:$D$5,4,0)</f>
        <v>4</v>
      </c>
      <c r="H711" s="8" t="s">
        <v>36</v>
      </c>
      <c r="I711" s="8">
        <f>VLOOKUP(A711,Freight!$A$1:$D$57,4,0)</f>
        <v>1702</v>
      </c>
      <c r="J711" s="8">
        <f>VLOOKUP(A711,Freight!$A$1:$E$57,5,0)</f>
        <v>3</v>
      </c>
      <c r="K711" s="8" t="s">
        <v>54</v>
      </c>
      <c r="L711" s="8">
        <f>VLOOKUP(K711,Sheet1!$A$1:$B$19,2,0)</f>
        <v>50</v>
      </c>
      <c r="M711" s="8">
        <f>VLOOKUP(K711,Sheet1!$A$1:$C$19,3,0)</f>
        <v>10</v>
      </c>
      <c r="N711" s="8">
        <v>2600</v>
      </c>
      <c r="O711" s="8">
        <f t="shared" si="45"/>
        <v>130000</v>
      </c>
      <c r="P711" s="8">
        <f t="shared" si="46"/>
        <v>26000</v>
      </c>
      <c r="Q711" s="8">
        <f t="shared" si="47"/>
        <v>24298</v>
      </c>
    </row>
    <row r="712" spans="1:17" x14ac:dyDescent="0.3">
      <c r="A712" s="8" t="str">
        <f>F712&amp;H712</f>
        <v>KotwaliDaryaganj</v>
      </c>
      <c r="B712" s="7">
        <v>44774</v>
      </c>
      <c r="C712" s="7" t="str">
        <f t="shared" si="44"/>
        <v>Aug</v>
      </c>
      <c r="D712" s="8" t="s">
        <v>84</v>
      </c>
      <c r="E712" s="8">
        <f>VLOOKUP(F712,Sheet2!$C$1:$F$34,4,0)</f>
        <v>3</v>
      </c>
      <c r="F712" s="8" t="s">
        <v>12</v>
      </c>
      <c r="G712" s="8">
        <f>VLOOKUP(H712,'warehouse location'!$A$1:$D$5,4,0)</f>
        <v>2</v>
      </c>
      <c r="H712" s="8" t="s">
        <v>34</v>
      </c>
      <c r="I712" s="8">
        <f>VLOOKUP(A712,Freight!$A$1:$D$57,4,0)</f>
        <v>1770</v>
      </c>
      <c r="J712" s="8">
        <f>VLOOKUP(A712,Freight!$A$1:$E$57,5,0)</f>
        <v>1.5</v>
      </c>
      <c r="K712" s="8" t="s">
        <v>56</v>
      </c>
      <c r="L712" s="8">
        <f>VLOOKUP(K712,Sheet1!$A$1:$B$19,2,0)</f>
        <v>20</v>
      </c>
      <c r="M712" s="8">
        <f>VLOOKUP(K712,Sheet1!$A$1:$C$19,3,0)</f>
        <v>2</v>
      </c>
      <c r="N712" s="8">
        <v>2763</v>
      </c>
      <c r="O712" s="8">
        <f t="shared" si="45"/>
        <v>55260</v>
      </c>
      <c r="P712" s="8">
        <f t="shared" si="46"/>
        <v>5526</v>
      </c>
      <c r="Q712" s="8">
        <f t="shared" si="47"/>
        <v>3756</v>
      </c>
    </row>
    <row r="713" spans="1:17" x14ac:dyDescent="0.3">
      <c r="A713" s="8" t="str">
        <f>F713&amp;H713</f>
        <v>Punjabi BaghNand Nagri</v>
      </c>
      <c r="B713" s="7">
        <v>44835</v>
      </c>
      <c r="C713" s="7" t="str">
        <f t="shared" si="44"/>
        <v>Oct</v>
      </c>
      <c r="D713" s="8" t="s">
        <v>156</v>
      </c>
      <c r="E713" s="8">
        <f>VLOOKUP(F713,Sheet2!$C$1:$F$34,4,0)</f>
        <v>32</v>
      </c>
      <c r="F713" s="8" t="s">
        <v>31</v>
      </c>
      <c r="G713" s="8">
        <f>VLOOKUP(H713,'warehouse location'!$A$1:$D$5,4,0)</f>
        <v>1</v>
      </c>
      <c r="H713" s="8" t="s">
        <v>41</v>
      </c>
      <c r="I713" s="8">
        <f>VLOOKUP(A713,Freight!$A$1:$D$57,4,0)</f>
        <v>1975</v>
      </c>
      <c r="J713" s="8">
        <f>VLOOKUP(A713,Freight!$A$1:$E$57,5,0)</f>
        <v>3</v>
      </c>
      <c r="K713" s="8" t="s">
        <v>65</v>
      </c>
      <c r="L713" s="8">
        <f>VLOOKUP(K713,Sheet1!$A$1:$B$19,2,0)</f>
        <v>100</v>
      </c>
      <c r="M713" s="8">
        <f>VLOOKUP(K713,Sheet1!$A$1:$C$19,3,0)</f>
        <v>20</v>
      </c>
      <c r="N713" s="8">
        <v>2652</v>
      </c>
      <c r="O713" s="8">
        <f t="shared" si="45"/>
        <v>265200</v>
      </c>
      <c r="P713" s="8">
        <f t="shared" si="46"/>
        <v>53040</v>
      </c>
      <c r="Q713" s="8">
        <f t="shared" si="47"/>
        <v>51065</v>
      </c>
    </row>
    <row r="714" spans="1:17" x14ac:dyDescent="0.3">
      <c r="A714" s="8" t="str">
        <f>F714&amp;H714</f>
        <v>Mayur ViharShastri Nagar</v>
      </c>
      <c r="B714" s="7">
        <v>44652</v>
      </c>
      <c r="C714" s="7" t="str">
        <f t="shared" si="44"/>
        <v>Apr</v>
      </c>
      <c r="D714" s="8" t="s">
        <v>89</v>
      </c>
      <c r="E714" s="8">
        <f>VLOOKUP(F714,Sheet2!$C$1:$F$34,4,0)</f>
        <v>5</v>
      </c>
      <c r="F714" s="8" t="s">
        <v>13</v>
      </c>
      <c r="G714" s="8">
        <f>VLOOKUP(H714,'warehouse location'!$A$1:$D$5,4,0)</f>
        <v>4</v>
      </c>
      <c r="H714" s="8" t="s">
        <v>36</v>
      </c>
      <c r="I714" s="8">
        <f>VLOOKUP(A714,Freight!$A$1:$D$57,4,0)</f>
        <v>1618</v>
      </c>
      <c r="J714" s="8">
        <f>VLOOKUP(A714,Freight!$A$1:$E$57,5,0)</f>
        <v>3</v>
      </c>
      <c r="K714" s="8" t="s">
        <v>54</v>
      </c>
      <c r="L714" s="8">
        <f>VLOOKUP(K714,Sheet1!$A$1:$B$19,2,0)</f>
        <v>50</v>
      </c>
      <c r="M714" s="8">
        <f>VLOOKUP(K714,Sheet1!$A$1:$C$19,3,0)</f>
        <v>10</v>
      </c>
      <c r="N714" s="8">
        <v>2849</v>
      </c>
      <c r="O714" s="8">
        <f t="shared" si="45"/>
        <v>142450</v>
      </c>
      <c r="P714" s="8">
        <f t="shared" si="46"/>
        <v>28490</v>
      </c>
      <c r="Q714" s="8">
        <f t="shared" si="47"/>
        <v>26872</v>
      </c>
    </row>
    <row r="715" spans="1:17" x14ac:dyDescent="0.3">
      <c r="A715" s="8" t="str">
        <f>F715&amp;H715</f>
        <v>MehrauliNand Nagri</v>
      </c>
      <c r="B715" s="7">
        <v>44713</v>
      </c>
      <c r="C715" s="7" t="str">
        <f t="shared" si="44"/>
        <v>Jun</v>
      </c>
      <c r="D715" s="8" t="s">
        <v>131</v>
      </c>
      <c r="E715" s="8">
        <f>VLOOKUP(F715,Sheet2!$C$1:$F$34,4,0)</f>
        <v>23</v>
      </c>
      <c r="F715" s="8" t="s">
        <v>25</v>
      </c>
      <c r="G715" s="8">
        <f>VLOOKUP(H715,'warehouse location'!$A$1:$D$5,4,0)</f>
        <v>1</v>
      </c>
      <c r="H715" s="8" t="s">
        <v>41</v>
      </c>
      <c r="I715" s="8">
        <f>VLOOKUP(A715,Freight!$A$1:$D$57,4,0)</f>
        <v>1982</v>
      </c>
      <c r="J715" s="8">
        <f>VLOOKUP(A715,Freight!$A$1:$E$57,5,0)</f>
        <v>4.5</v>
      </c>
      <c r="K715" s="8" t="s">
        <v>67</v>
      </c>
      <c r="L715" s="8">
        <f>VLOOKUP(K715,Sheet1!$A$1:$B$19,2,0)</f>
        <v>10</v>
      </c>
      <c r="M715" s="8">
        <f>VLOOKUP(K715,Sheet1!$A$1:$C$19,3,0)</f>
        <v>2</v>
      </c>
      <c r="N715" s="8">
        <v>2758</v>
      </c>
      <c r="O715" s="8">
        <f t="shared" si="45"/>
        <v>27580</v>
      </c>
      <c r="P715" s="8">
        <f t="shared" si="46"/>
        <v>5516</v>
      </c>
      <c r="Q715" s="8">
        <f t="shared" si="47"/>
        <v>3534</v>
      </c>
    </row>
    <row r="716" spans="1:17" x14ac:dyDescent="0.3">
      <c r="A716" s="8" t="str">
        <f>F716&amp;H716</f>
        <v>KanjhawalaShastri Nagar</v>
      </c>
      <c r="B716" s="7">
        <v>44652</v>
      </c>
      <c r="C716" s="7" t="str">
        <f t="shared" si="44"/>
        <v>Apr</v>
      </c>
      <c r="D716" s="8" t="s">
        <v>112</v>
      </c>
      <c r="E716" s="8">
        <f>VLOOKUP(F716,Sheet2!$C$1:$F$34,4,0)</f>
        <v>16</v>
      </c>
      <c r="F716" s="8" t="s">
        <v>5</v>
      </c>
      <c r="G716" s="8">
        <f>VLOOKUP(H716,'warehouse location'!$A$1:$D$5,4,0)</f>
        <v>4</v>
      </c>
      <c r="H716" s="8" t="s">
        <v>36</v>
      </c>
      <c r="I716" s="8">
        <f>VLOOKUP(A716,Freight!$A$1:$D$57,4,0)</f>
        <v>1796</v>
      </c>
      <c r="J716" s="8">
        <f>VLOOKUP(A716,Freight!$A$1:$E$57,5,0)</f>
        <v>3</v>
      </c>
      <c r="K716" s="8" t="s">
        <v>62</v>
      </c>
      <c r="L716" s="8">
        <f>VLOOKUP(K716,Sheet1!$A$1:$B$19,2,0)</f>
        <v>10</v>
      </c>
      <c r="M716" s="8">
        <f>VLOOKUP(K716,Sheet1!$A$1:$C$19,3,0)</f>
        <v>2</v>
      </c>
      <c r="N716" s="8">
        <v>2510</v>
      </c>
      <c r="O716" s="8">
        <f t="shared" si="45"/>
        <v>25100</v>
      </c>
      <c r="P716" s="8">
        <f t="shared" si="46"/>
        <v>5020</v>
      </c>
      <c r="Q716" s="8">
        <f t="shared" si="47"/>
        <v>3224</v>
      </c>
    </row>
    <row r="717" spans="1:17" x14ac:dyDescent="0.3">
      <c r="A717" s="8" t="str">
        <f>F717&amp;H717</f>
        <v>Punjabi BaghNand Nagri</v>
      </c>
      <c r="B717" s="7">
        <v>44621</v>
      </c>
      <c r="C717" s="7" t="str">
        <f t="shared" si="44"/>
        <v>Mar</v>
      </c>
      <c r="D717" s="8" t="s">
        <v>156</v>
      </c>
      <c r="E717" s="8">
        <f>VLOOKUP(F717,Sheet2!$C$1:$F$34,4,0)</f>
        <v>32</v>
      </c>
      <c r="F717" s="8" t="s">
        <v>31</v>
      </c>
      <c r="G717" s="8">
        <f>VLOOKUP(H717,'warehouse location'!$A$1:$D$5,4,0)</f>
        <v>1</v>
      </c>
      <c r="H717" s="8" t="s">
        <v>41</v>
      </c>
      <c r="I717" s="8">
        <f>VLOOKUP(A717,Freight!$A$1:$D$57,4,0)</f>
        <v>1975</v>
      </c>
      <c r="J717" s="8">
        <f>VLOOKUP(A717,Freight!$A$1:$E$57,5,0)</f>
        <v>3</v>
      </c>
      <c r="K717" s="8" t="s">
        <v>65</v>
      </c>
      <c r="L717" s="8">
        <f>VLOOKUP(K717,Sheet1!$A$1:$B$19,2,0)</f>
        <v>100</v>
      </c>
      <c r="M717" s="8">
        <f>VLOOKUP(K717,Sheet1!$A$1:$C$19,3,0)</f>
        <v>20</v>
      </c>
      <c r="N717" s="8">
        <v>2720</v>
      </c>
      <c r="O717" s="8">
        <f t="shared" si="45"/>
        <v>272000</v>
      </c>
      <c r="P717" s="8">
        <f t="shared" si="46"/>
        <v>54400</v>
      </c>
      <c r="Q717" s="8">
        <f t="shared" si="47"/>
        <v>52425</v>
      </c>
    </row>
    <row r="718" spans="1:17" x14ac:dyDescent="0.3">
      <c r="A718" s="8" t="str">
        <f>F718&amp;H718</f>
        <v>Civil LinesShastri Nagar</v>
      </c>
      <c r="B718" s="7">
        <v>44652</v>
      </c>
      <c r="C718" s="7" t="str">
        <f t="shared" si="44"/>
        <v>Apr</v>
      </c>
      <c r="D718" s="8" t="s">
        <v>79</v>
      </c>
      <c r="E718" s="8">
        <f>VLOOKUP(F718,Sheet2!$C$1:$F$34,4,0)</f>
        <v>1</v>
      </c>
      <c r="F718" s="8" t="s">
        <v>0</v>
      </c>
      <c r="G718" s="8">
        <f>VLOOKUP(H718,'warehouse location'!$A$1:$D$5,4,0)</f>
        <v>4</v>
      </c>
      <c r="H718" s="8" t="s">
        <v>36</v>
      </c>
      <c r="I718" s="8">
        <f>VLOOKUP(A718,Freight!$A$1:$D$57,4,0)</f>
        <v>1702</v>
      </c>
      <c r="J718" s="8">
        <f>VLOOKUP(A718,Freight!$A$1:$E$57,5,0)</f>
        <v>3</v>
      </c>
      <c r="K718" s="8" t="s">
        <v>65</v>
      </c>
      <c r="L718" s="8">
        <f>VLOOKUP(K718,Sheet1!$A$1:$B$19,2,0)</f>
        <v>100</v>
      </c>
      <c r="M718" s="8">
        <f>VLOOKUP(K718,Sheet1!$A$1:$C$19,3,0)</f>
        <v>20</v>
      </c>
      <c r="N718" s="8">
        <v>2657</v>
      </c>
      <c r="O718" s="8">
        <f t="shared" si="45"/>
        <v>265700</v>
      </c>
      <c r="P718" s="8">
        <f t="shared" si="46"/>
        <v>53140</v>
      </c>
      <c r="Q718" s="8">
        <f t="shared" si="47"/>
        <v>51438</v>
      </c>
    </row>
    <row r="719" spans="1:17" x14ac:dyDescent="0.3">
      <c r="A719" s="8" t="str">
        <f>F719&amp;H719</f>
        <v>Patel NagarNand Nagri</v>
      </c>
      <c r="B719" s="7">
        <v>44774</v>
      </c>
      <c r="C719" s="7" t="str">
        <f t="shared" si="44"/>
        <v>Aug</v>
      </c>
      <c r="D719" s="8" t="s">
        <v>154</v>
      </c>
      <c r="E719" s="8">
        <f>VLOOKUP(F719,Sheet2!$C$1:$F$34,4,0)</f>
        <v>31</v>
      </c>
      <c r="F719" s="8" t="s">
        <v>10</v>
      </c>
      <c r="G719" s="8">
        <f>VLOOKUP(H719,'warehouse location'!$A$1:$D$5,4,0)</f>
        <v>1</v>
      </c>
      <c r="H719" s="8" t="s">
        <v>41</v>
      </c>
      <c r="I719" s="8">
        <f>VLOOKUP(A719,Freight!$A$1:$D$57,4,0)</f>
        <v>1851</v>
      </c>
      <c r="J719" s="8">
        <f>VLOOKUP(A719,Freight!$A$1:$E$57,5,0)</f>
        <v>4.5</v>
      </c>
      <c r="K719" s="8" t="s">
        <v>57</v>
      </c>
      <c r="L719" s="8">
        <f>VLOOKUP(K719,Sheet1!$A$1:$B$19,2,0)</f>
        <v>20</v>
      </c>
      <c r="M719" s="8">
        <f>VLOOKUP(K719,Sheet1!$A$1:$C$19,3,0)</f>
        <v>2</v>
      </c>
      <c r="N719" s="8">
        <v>2754</v>
      </c>
      <c r="O719" s="8">
        <f t="shared" si="45"/>
        <v>55080</v>
      </c>
      <c r="P719" s="8">
        <f t="shared" si="46"/>
        <v>5508</v>
      </c>
      <c r="Q719" s="8">
        <f t="shared" si="47"/>
        <v>3657</v>
      </c>
    </row>
    <row r="720" spans="1:17" x14ac:dyDescent="0.3">
      <c r="A720" s="8" t="str">
        <f>F720&amp;H720</f>
        <v>Defence ColonyShastri Nagar</v>
      </c>
      <c r="B720" s="7">
        <v>44805</v>
      </c>
      <c r="C720" s="7" t="str">
        <f t="shared" si="44"/>
        <v>Sep</v>
      </c>
      <c r="D720" s="8" t="s">
        <v>138</v>
      </c>
      <c r="E720" s="8">
        <f>VLOOKUP(F720,Sheet2!$C$1:$F$34,4,0)</f>
        <v>25</v>
      </c>
      <c r="F720" s="8" t="s">
        <v>8</v>
      </c>
      <c r="G720" s="8">
        <f>VLOOKUP(H720,'warehouse location'!$A$1:$D$5,4,0)</f>
        <v>4</v>
      </c>
      <c r="H720" s="8" t="s">
        <v>36</v>
      </c>
      <c r="I720" s="8">
        <f>VLOOKUP(A720,Freight!$A$1:$D$57,4,0)</f>
        <v>1669</v>
      </c>
      <c r="J720" s="8">
        <f>VLOOKUP(A720,Freight!$A$1:$E$57,5,0)</f>
        <v>4.5</v>
      </c>
      <c r="K720" s="8" t="s">
        <v>61</v>
      </c>
      <c r="L720" s="8">
        <f>VLOOKUP(K720,Sheet1!$A$1:$B$19,2,0)</f>
        <v>10</v>
      </c>
      <c r="M720" s="8">
        <f>VLOOKUP(K720,Sheet1!$A$1:$C$19,3,0)</f>
        <v>2</v>
      </c>
      <c r="N720" s="8">
        <v>2739</v>
      </c>
      <c r="O720" s="8">
        <f t="shared" si="45"/>
        <v>27390</v>
      </c>
      <c r="P720" s="8">
        <f t="shared" si="46"/>
        <v>5478</v>
      </c>
      <c r="Q720" s="8">
        <f t="shared" si="47"/>
        <v>3809</v>
      </c>
    </row>
    <row r="721" spans="1:17" x14ac:dyDescent="0.3">
      <c r="A721" s="8" t="str">
        <f>F721&amp;H721</f>
        <v>ChanakyapuriKapashera</v>
      </c>
      <c r="B721" s="7">
        <v>44743</v>
      </c>
      <c r="C721" s="7" t="str">
        <f t="shared" si="44"/>
        <v>Jul</v>
      </c>
      <c r="D721" s="8" t="s">
        <v>95</v>
      </c>
      <c r="E721" s="8">
        <f>VLOOKUP(F721,Sheet2!$C$1:$F$34,4,0)</f>
        <v>7</v>
      </c>
      <c r="F721" s="8" t="s">
        <v>2</v>
      </c>
      <c r="G721" s="8">
        <f>VLOOKUP(H721,'warehouse location'!$A$1:$D$5,4,0)</f>
        <v>3</v>
      </c>
      <c r="H721" s="8" t="s">
        <v>29</v>
      </c>
      <c r="I721" s="8">
        <f>VLOOKUP(A721,Freight!$A$1:$D$57,4,0)</f>
        <v>1758</v>
      </c>
      <c r="J721" s="8">
        <f>VLOOKUP(A721,Freight!$A$1:$E$57,5,0)</f>
        <v>1.5</v>
      </c>
      <c r="K721" s="8" t="s">
        <v>62</v>
      </c>
      <c r="L721" s="8">
        <f>VLOOKUP(K721,Sheet1!$A$1:$B$19,2,0)</f>
        <v>10</v>
      </c>
      <c r="M721" s="8">
        <f>VLOOKUP(K721,Sheet1!$A$1:$C$19,3,0)</f>
        <v>2</v>
      </c>
      <c r="N721" s="8">
        <v>2505</v>
      </c>
      <c r="O721" s="8">
        <f t="shared" si="45"/>
        <v>25050</v>
      </c>
      <c r="P721" s="8">
        <f t="shared" si="46"/>
        <v>5010</v>
      </c>
      <c r="Q721" s="8">
        <f t="shared" si="47"/>
        <v>3252</v>
      </c>
    </row>
    <row r="722" spans="1:17" x14ac:dyDescent="0.3">
      <c r="A722" s="8" t="str">
        <f>F722&amp;H722</f>
        <v>Patel NagarDaryaganj</v>
      </c>
      <c r="B722" s="7">
        <v>44835</v>
      </c>
      <c r="C722" s="7" t="str">
        <f t="shared" si="44"/>
        <v>Oct</v>
      </c>
      <c r="D722" s="8" t="s">
        <v>155</v>
      </c>
      <c r="E722" s="8">
        <f>VLOOKUP(F722,Sheet2!$C$1:$F$34,4,0)</f>
        <v>31</v>
      </c>
      <c r="F722" s="8" t="s">
        <v>10</v>
      </c>
      <c r="G722" s="8">
        <f>VLOOKUP(H722,'warehouse location'!$A$1:$D$5,4,0)</f>
        <v>2</v>
      </c>
      <c r="H722" s="8" t="s">
        <v>34</v>
      </c>
      <c r="I722" s="8">
        <f>VLOOKUP(A722,Freight!$A$1:$D$57,4,0)</f>
        <v>1789</v>
      </c>
      <c r="J722" s="8">
        <f>VLOOKUP(A722,Freight!$A$1:$E$57,5,0)</f>
        <v>1.5</v>
      </c>
      <c r="K722" s="8" t="s">
        <v>65</v>
      </c>
      <c r="L722" s="8">
        <f>VLOOKUP(K722,Sheet1!$A$1:$B$19,2,0)</f>
        <v>100</v>
      </c>
      <c r="M722" s="8">
        <f>VLOOKUP(K722,Sheet1!$A$1:$C$19,3,0)</f>
        <v>20</v>
      </c>
      <c r="N722" s="8">
        <v>2624</v>
      </c>
      <c r="O722" s="8">
        <f t="shared" si="45"/>
        <v>262400</v>
      </c>
      <c r="P722" s="8">
        <f t="shared" si="46"/>
        <v>52480</v>
      </c>
      <c r="Q722" s="8">
        <f t="shared" si="47"/>
        <v>50691</v>
      </c>
    </row>
    <row r="723" spans="1:17" x14ac:dyDescent="0.3">
      <c r="A723" s="8" t="str">
        <f>F723&amp;H723</f>
        <v>NarelaShastri Nagar</v>
      </c>
      <c r="B723" s="7">
        <v>44866</v>
      </c>
      <c r="C723" s="7" t="str">
        <f t="shared" si="44"/>
        <v>Nov</v>
      </c>
      <c r="D723" s="8" t="s">
        <v>105</v>
      </c>
      <c r="E723" s="8">
        <f>VLOOKUP(F723,Sheet2!$C$1:$F$34,4,0)</f>
        <v>12</v>
      </c>
      <c r="F723" s="8" t="s">
        <v>18</v>
      </c>
      <c r="G723" s="8">
        <f>VLOOKUP(H723,'warehouse location'!$A$1:$D$5,4,0)</f>
        <v>4</v>
      </c>
      <c r="H723" s="8" t="s">
        <v>36</v>
      </c>
      <c r="I723" s="8">
        <f>VLOOKUP(A723,Freight!$A$1:$D$57,4,0)</f>
        <v>1981</v>
      </c>
      <c r="J723" s="8">
        <f>VLOOKUP(A723,Freight!$A$1:$E$57,5,0)</f>
        <v>1.5</v>
      </c>
      <c r="K723" s="8" t="s">
        <v>63</v>
      </c>
      <c r="L723" s="8">
        <f>VLOOKUP(K723,Sheet1!$A$1:$B$19,2,0)</f>
        <v>10</v>
      </c>
      <c r="M723" s="8">
        <f>VLOOKUP(K723,Sheet1!$A$1:$C$19,3,0)</f>
        <v>2</v>
      </c>
      <c r="N723" s="8">
        <v>2539</v>
      </c>
      <c r="O723" s="8">
        <f t="shared" si="45"/>
        <v>25390</v>
      </c>
      <c r="P723" s="8">
        <f t="shared" si="46"/>
        <v>5078</v>
      </c>
      <c r="Q723" s="8">
        <f t="shared" si="47"/>
        <v>3097</v>
      </c>
    </row>
    <row r="724" spans="1:17" x14ac:dyDescent="0.3">
      <c r="A724" s="8" t="str">
        <f>F724&amp;H724</f>
        <v>Defence ColonyDaryaganj</v>
      </c>
      <c r="B724" s="7">
        <v>44866</v>
      </c>
      <c r="C724" s="7" t="str">
        <f t="shared" si="44"/>
        <v>Nov</v>
      </c>
      <c r="D724" s="8" t="s">
        <v>141</v>
      </c>
      <c r="E724" s="8">
        <f>VLOOKUP(F724,Sheet2!$C$1:$F$34,4,0)</f>
        <v>25</v>
      </c>
      <c r="F724" s="8" t="s">
        <v>8</v>
      </c>
      <c r="G724" s="8">
        <f>VLOOKUP(H724,'warehouse location'!$A$1:$D$5,4,0)</f>
        <v>2</v>
      </c>
      <c r="H724" s="8" t="s">
        <v>34</v>
      </c>
      <c r="I724" s="8">
        <f>VLOOKUP(A724,Freight!$A$1:$D$57,4,0)</f>
        <v>1968</v>
      </c>
      <c r="J724" s="8">
        <f>VLOOKUP(A724,Freight!$A$1:$E$57,5,0)</f>
        <v>4.5</v>
      </c>
      <c r="K724" s="8" t="s">
        <v>53</v>
      </c>
      <c r="L724" s="8">
        <f>VLOOKUP(K724,Sheet1!$A$1:$B$19,2,0)</f>
        <v>10</v>
      </c>
      <c r="M724" s="8">
        <f>VLOOKUP(K724,Sheet1!$A$1:$C$19,3,0)</f>
        <v>2</v>
      </c>
      <c r="N724" s="8">
        <v>2759</v>
      </c>
      <c r="O724" s="8">
        <f t="shared" si="45"/>
        <v>27590</v>
      </c>
      <c r="P724" s="8">
        <f t="shared" si="46"/>
        <v>5518</v>
      </c>
      <c r="Q724" s="8">
        <f t="shared" si="47"/>
        <v>3550</v>
      </c>
    </row>
    <row r="725" spans="1:17" x14ac:dyDescent="0.3">
      <c r="A725" s="8" t="str">
        <f>F725&amp;H725</f>
        <v>Model TownShastri Nagar</v>
      </c>
      <c r="B725" s="7">
        <v>44682</v>
      </c>
      <c r="C725" s="7" t="str">
        <f t="shared" si="44"/>
        <v>May</v>
      </c>
      <c r="D725" s="8" t="s">
        <v>101</v>
      </c>
      <c r="E725" s="8">
        <f>VLOOKUP(F725,Sheet2!$C$1:$F$34,4,0)</f>
        <v>11</v>
      </c>
      <c r="F725" s="8" t="s">
        <v>17</v>
      </c>
      <c r="G725" s="8">
        <f>VLOOKUP(H725,'warehouse location'!$A$1:$D$5,4,0)</f>
        <v>4</v>
      </c>
      <c r="H725" s="8" t="s">
        <v>36</v>
      </c>
      <c r="I725" s="8">
        <f>VLOOKUP(A725,Freight!$A$1:$D$57,4,0)</f>
        <v>1608</v>
      </c>
      <c r="J725" s="8">
        <f>VLOOKUP(A725,Freight!$A$1:$E$57,5,0)</f>
        <v>4.5</v>
      </c>
      <c r="K725" s="8" t="s">
        <v>61</v>
      </c>
      <c r="L725" s="8">
        <f>VLOOKUP(K725,Sheet1!$A$1:$B$19,2,0)</f>
        <v>10</v>
      </c>
      <c r="M725" s="8">
        <f>VLOOKUP(K725,Sheet1!$A$1:$C$19,3,0)</f>
        <v>2</v>
      </c>
      <c r="N725" s="8">
        <v>2650</v>
      </c>
      <c r="O725" s="8">
        <f t="shared" si="45"/>
        <v>26500</v>
      </c>
      <c r="P725" s="8">
        <f t="shared" si="46"/>
        <v>5300</v>
      </c>
      <c r="Q725" s="8">
        <f t="shared" si="47"/>
        <v>3692</v>
      </c>
    </row>
    <row r="726" spans="1:17" x14ac:dyDescent="0.3">
      <c r="A726" s="8" t="str">
        <f>F726&amp;H726</f>
        <v>MehrauliDaryaganj</v>
      </c>
      <c r="B726" s="7">
        <v>44562</v>
      </c>
      <c r="C726" s="7" t="str">
        <f t="shared" si="44"/>
        <v>Jan</v>
      </c>
      <c r="D726" s="8" t="s">
        <v>133</v>
      </c>
      <c r="E726" s="8">
        <f>VLOOKUP(F726,Sheet2!$C$1:$F$34,4,0)</f>
        <v>23</v>
      </c>
      <c r="F726" s="8" t="s">
        <v>25</v>
      </c>
      <c r="G726" s="8">
        <f>VLOOKUP(H726,'warehouse location'!$A$1:$D$5,4,0)</f>
        <v>2</v>
      </c>
      <c r="H726" s="8" t="s">
        <v>34</v>
      </c>
      <c r="I726" s="8">
        <f>VLOOKUP(A726,Freight!$A$1:$D$57,4,0)</f>
        <v>1672</v>
      </c>
      <c r="J726" s="8">
        <f>VLOOKUP(A726,Freight!$A$1:$E$57,5,0)</f>
        <v>4.5</v>
      </c>
      <c r="K726" s="8" t="s">
        <v>54</v>
      </c>
      <c r="L726" s="8">
        <f>VLOOKUP(K726,Sheet1!$A$1:$B$19,2,0)</f>
        <v>50</v>
      </c>
      <c r="M726" s="8">
        <f>VLOOKUP(K726,Sheet1!$A$1:$C$19,3,0)</f>
        <v>10</v>
      </c>
      <c r="N726" s="8">
        <v>2518</v>
      </c>
      <c r="O726" s="8">
        <f t="shared" si="45"/>
        <v>125900</v>
      </c>
      <c r="P726" s="8">
        <f t="shared" si="46"/>
        <v>25180</v>
      </c>
      <c r="Q726" s="8">
        <f t="shared" si="47"/>
        <v>23508</v>
      </c>
    </row>
    <row r="727" spans="1:17" x14ac:dyDescent="0.3">
      <c r="A727" s="8" t="str">
        <f>F727&amp;H727</f>
        <v>KapasheraShastri Nagar</v>
      </c>
      <c r="B727" s="7">
        <v>44652</v>
      </c>
      <c r="C727" s="7" t="str">
        <f t="shared" si="44"/>
        <v>Apr</v>
      </c>
      <c r="D727" s="8" t="s">
        <v>148</v>
      </c>
      <c r="E727" s="8">
        <f>VLOOKUP(F727,Sheet2!$C$1:$F$34,4,0)</f>
        <v>29</v>
      </c>
      <c r="F727" s="8" t="s">
        <v>29</v>
      </c>
      <c r="G727" s="8">
        <f>VLOOKUP(H727,'warehouse location'!$A$1:$D$5,4,0)</f>
        <v>4</v>
      </c>
      <c r="H727" s="8" t="s">
        <v>36</v>
      </c>
      <c r="I727" s="8">
        <f>VLOOKUP(A727,Freight!$A$1:$D$57,4,0)</f>
        <v>1918</v>
      </c>
      <c r="J727" s="8">
        <f>VLOOKUP(A727,Freight!$A$1:$E$57,5,0)</f>
        <v>3</v>
      </c>
      <c r="K727" s="8" t="s">
        <v>58</v>
      </c>
      <c r="L727" s="8">
        <f>VLOOKUP(K727,Sheet1!$A$1:$B$19,2,0)</f>
        <v>10</v>
      </c>
      <c r="M727" s="8">
        <f>VLOOKUP(K727,Sheet1!$A$1:$C$19,3,0)</f>
        <v>2</v>
      </c>
      <c r="N727" s="8">
        <v>2584</v>
      </c>
      <c r="O727" s="8">
        <f t="shared" si="45"/>
        <v>25840</v>
      </c>
      <c r="P727" s="8">
        <f t="shared" si="46"/>
        <v>5168</v>
      </c>
      <c r="Q727" s="8">
        <f t="shared" si="47"/>
        <v>3250</v>
      </c>
    </row>
    <row r="728" spans="1:17" x14ac:dyDescent="0.3">
      <c r="A728" s="8" t="str">
        <f>F728&amp;H728</f>
        <v>Gandhi NagarDaryaganj</v>
      </c>
      <c r="B728" s="7">
        <v>44562</v>
      </c>
      <c r="C728" s="7" t="str">
        <f t="shared" si="44"/>
        <v>Jan</v>
      </c>
      <c r="D728" s="8" t="s">
        <v>87</v>
      </c>
      <c r="E728" s="8">
        <f>VLOOKUP(F728,Sheet2!$C$1:$F$34,4,0)</f>
        <v>4</v>
      </c>
      <c r="F728" s="8" t="s">
        <v>1</v>
      </c>
      <c r="G728" s="8">
        <f>VLOOKUP(H728,'warehouse location'!$A$1:$D$5,4,0)</f>
        <v>2</v>
      </c>
      <c r="H728" s="8" t="s">
        <v>34</v>
      </c>
      <c r="I728" s="8">
        <f>VLOOKUP(A728,Freight!$A$1:$D$57,4,0)</f>
        <v>1958</v>
      </c>
      <c r="J728" s="8">
        <f>VLOOKUP(A728,Freight!$A$1:$E$57,5,0)</f>
        <v>1.5</v>
      </c>
      <c r="K728" s="8" t="s">
        <v>68</v>
      </c>
      <c r="L728" s="8">
        <f>VLOOKUP(K728,Sheet1!$A$1:$B$19,2,0)</f>
        <v>10</v>
      </c>
      <c r="M728" s="8">
        <f>VLOOKUP(K728,Sheet1!$A$1:$C$19,3,0)</f>
        <v>2</v>
      </c>
      <c r="N728" s="8">
        <v>2694</v>
      </c>
      <c r="O728" s="8">
        <f t="shared" si="45"/>
        <v>26940</v>
      </c>
      <c r="P728" s="8">
        <f t="shared" si="46"/>
        <v>5388</v>
      </c>
      <c r="Q728" s="8">
        <f t="shared" si="47"/>
        <v>3430</v>
      </c>
    </row>
    <row r="729" spans="1:17" x14ac:dyDescent="0.3">
      <c r="A729" s="8" t="str">
        <f>F729&amp;H729</f>
        <v>Vivek ViharDaryaganj</v>
      </c>
      <c r="B729" s="7">
        <v>44743</v>
      </c>
      <c r="C729" s="7" t="str">
        <f t="shared" si="44"/>
        <v>Jul</v>
      </c>
      <c r="D729" s="8" t="s">
        <v>126</v>
      </c>
      <c r="E729" s="8">
        <f>VLOOKUP(F729,Sheet2!$C$1:$F$34,4,0)</f>
        <v>21</v>
      </c>
      <c r="F729" s="8" t="s">
        <v>24</v>
      </c>
      <c r="G729" s="8">
        <f>VLOOKUP(H729,'warehouse location'!$A$1:$D$5,4,0)</f>
        <v>2</v>
      </c>
      <c r="H729" s="8" t="s">
        <v>34</v>
      </c>
      <c r="I729" s="8">
        <f>VLOOKUP(A729,Freight!$A$1:$D$57,4,0)</f>
        <v>1677</v>
      </c>
      <c r="J729" s="8">
        <f>VLOOKUP(A729,Freight!$A$1:$E$57,5,0)</f>
        <v>1.5</v>
      </c>
      <c r="K729" s="8" t="s">
        <v>65</v>
      </c>
      <c r="L729" s="8">
        <f>VLOOKUP(K729,Sheet1!$A$1:$B$19,2,0)</f>
        <v>100</v>
      </c>
      <c r="M729" s="8">
        <f>VLOOKUP(K729,Sheet1!$A$1:$C$19,3,0)</f>
        <v>20</v>
      </c>
      <c r="N729" s="8">
        <v>2552</v>
      </c>
      <c r="O729" s="8">
        <f t="shared" si="45"/>
        <v>255200</v>
      </c>
      <c r="P729" s="8">
        <f t="shared" si="46"/>
        <v>51040</v>
      </c>
      <c r="Q729" s="8">
        <f t="shared" si="47"/>
        <v>49363</v>
      </c>
    </row>
    <row r="730" spans="1:17" x14ac:dyDescent="0.3">
      <c r="A730" s="8" t="str">
        <f>F730&amp;H730</f>
        <v>SaketShastri Nagar</v>
      </c>
      <c r="B730" s="7">
        <v>44593</v>
      </c>
      <c r="C730" s="7" t="str">
        <f t="shared" si="44"/>
        <v>Feb</v>
      </c>
      <c r="D730" s="8" t="s">
        <v>136</v>
      </c>
      <c r="E730" s="8">
        <f>VLOOKUP(F730,Sheet2!$C$1:$F$34,4,0)</f>
        <v>24</v>
      </c>
      <c r="F730" s="8" t="s">
        <v>26</v>
      </c>
      <c r="G730" s="8">
        <f>VLOOKUP(H730,'warehouse location'!$A$1:$D$5,4,0)</f>
        <v>4</v>
      </c>
      <c r="H730" s="8" t="s">
        <v>36</v>
      </c>
      <c r="I730" s="8">
        <f>VLOOKUP(A730,Freight!$A$1:$D$57,4,0)</f>
        <v>1835</v>
      </c>
      <c r="J730" s="8">
        <f>VLOOKUP(A730,Freight!$A$1:$E$57,5,0)</f>
        <v>4.5</v>
      </c>
      <c r="K730" s="8" t="s">
        <v>54</v>
      </c>
      <c r="L730" s="8">
        <f>VLOOKUP(K730,Sheet1!$A$1:$B$19,2,0)</f>
        <v>50</v>
      </c>
      <c r="M730" s="8">
        <f>VLOOKUP(K730,Sheet1!$A$1:$C$19,3,0)</f>
        <v>10</v>
      </c>
      <c r="N730" s="8">
        <v>2717</v>
      </c>
      <c r="O730" s="8">
        <f t="shared" si="45"/>
        <v>135850</v>
      </c>
      <c r="P730" s="8">
        <f t="shared" si="46"/>
        <v>27170</v>
      </c>
      <c r="Q730" s="8">
        <f t="shared" si="47"/>
        <v>25335</v>
      </c>
    </row>
    <row r="731" spans="1:17" x14ac:dyDescent="0.3">
      <c r="A731" s="8" t="str">
        <f>F731&amp;H731</f>
        <v>SeelampurShastri Nagar</v>
      </c>
      <c r="B731" s="7">
        <v>44713</v>
      </c>
      <c r="C731" s="7" t="str">
        <f t="shared" si="44"/>
        <v>Jun</v>
      </c>
      <c r="D731" s="8" t="s">
        <v>107</v>
      </c>
      <c r="E731" s="8">
        <f>VLOOKUP(F731,Sheet2!$C$1:$F$34,4,0)</f>
        <v>14</v>
      </c>
      <c r="F731" s="8" t="s">
        <v>19</v>
      </c>
      <c r="G731" s="8">
        <f>VLOOKUP(H731,'warehouse location'!$A$1:$D$5,4,0)</f>
        <v>4</v>
      </c>
      <c r="H731" s="8" t="s">
        <v>36</v>
      </c>
      <c r="I731" s="8">
        <f>VLOOKUP(A731,Freight!$A$1:$D$57,4,0)</f>
        <v>1656</v>
      </c>
      <c r="J731" s="8">
        <f>VLOOKUP(A731,Freight!$A$1:$E$57,5,0)</f>
        <v>3</v>
      </c>
      <c r="K731" s="8" t="s">
        <v>61</v>
      </c>
      <c r="L731" s="8">
        <f>VLOOKUP(K731,Sheet1!$A$1:$B$19,2,0)</f>
        <v>10</v>
      </c>
      <c r="M731" s="8">
        <f>VLOOKUP(K731,Sheet1!$A$1:$C$19,3,0)</f>
        <v>2</v>
      </c>
      <c r="N731" s="8">
        <v>2850</v>
      </c>
      <c r="O731" s="8">
        <f t="shared" si="45"/>
        <v>28500</v>
      </c>
      <c r="P731" s="8">
        <f t="shared" si="46"/>
        <v>5700</v>
      </c>
      <c r="Q731" s="8">
        <f t="shared" si="47"/>
        <v>4044</v>
      </c>
    </row>
    <row r="732" spans="1:17" x14ac:dyDescent="0.3">
      <c r="A732" s="8" t="str">
        <f>F732&amp;H732</f>
        <v>RohiniDaryaganj</v>
      </c>
      <c r="B732" s="7">
        <v>44805</v>
      </c>
      <c r="C732" s="7" t="str">
        <f t="shared" si="44"/>
        <v>Sep</v>
      </c>
      <c r="D732" s="8" t="s">
        <v>115</v>
      </c>
      <c r="E732" s="8">
        <f>VLOOKUP(F732,Sheet2!$C$1:$F$34,4,0)</f>
        <v>17</v>
      </c>
      <c r="F732" s="8" t="s">
        <v>21</v>
      </c>
      <c r="G732" s="8">
        <f>VLOOKUP(H732,'warehouse location'!$A$1:$D$5,4,0)</f>
        <v>2</v>
      </c>
      <c r="H732" s="8" t="s">
        <v>34</v>
      </c>
      <c r="I732" s="8">
        <f>VLOOKUP(A732,Freight!$A$1:$D$57,4,0)</f>
        <v>1655</v>
      </c>
      <c r="J732" s="8">
        <f>VLOOKUP(A732,Freight!$A$1:$E$57,5,0)</f>
        <v>3</v>
      </c>
      <c r="K732" s="8" t="s">
        <v>56</v>
      </c>
      <c r="L732" s="8">
        <f>VLOOKUP(K732,Sheet1!$A$1:$B$19,2,0)</f>
        <v>20</v>
      </c>
      <c r="M732" s="8">
        <f>VLOOKUP(K732,Sheet1!$A$1:$C$19,3,0)</f>
        <v>2</v>
      </c>
      <c r="N732" s="8">
        <v>2840</v>
      </c>
      <c r="O732" s="8">
        <f t="shared" si="45"/>
        <v>56800</v>
      </c>
      <c r="P732" s="8">
        <f t="shared" si="46"/>
        <v>5680</v>
      </c>
      <c r="Q732" s="8">
        <f t="shared" si="47"/>
        <v>4025</v>
      </c>
    </row>
    <row r="733" spans="1:17" x14ac:dyDescent="0.3">
      <c r="A733" s="8" t="str">
        <f>F733&amp;H733</f>
        <v>Vasant ViharKapashera</v>
      </c>
      <c r="B733" s="7">
        <v>44743</v>
      </c>
      <c r="C733" s="7" t="str">
        <f t="shared" si="44"/>
        <v>Jul</v>
      </c>
      <c r="D733" s="8" t="s">
        <v>97</v>
      </c>
      <c r="E733" s="8">
        <f>VLOOKUP(F733,Sheet2!$C$1:$F$34,4,0)</f>
        <v>9</v>
      </c>
      <c r="F733" s="8" t="s">
        <v>16</v>
      </c>
      <c r="G733" s="8">
        <f>VLOOKUP(H733,'warehouse location'!$A$1:$D$5,4,0)</f>
        <v>3</v>
      </c>
      <c r="H733" s="8" t="s">
        <v>29</v>
      </c>
      <c r="I733" s="8">
        <f>VLOOKUP(A733,Freight!$A$1:$D$57,4,0)</f>
        <v>1897</v>
      </c>
      <c r="J733" s="8">
        <f>VLOOKUP(A733,Freight!$A$1:$E$57,5,0)</f>
        <v>1.5</v>
      </c>
      <c r="K733" s="8" t="s">
        <v>62</v>
      </c>
      <c r="L733" s="8">
        <f>VLOOKUP(K733,Sheet1!$A$1:$B$19,2,0)</f>
        <v>10</v>
      </c>
      <c r="M733" s="8">
        <f>VLOOKUP(K733,Sheet1!$A$1:$C$19,3,0)</f>
        <v>2</v>
      </c>
      <c r="N733" s="8">
        <v>2563</v>
      </c>
      <c r="O733" s="8">
        <f t="shared" si="45"/>
        <v>25630</v>
      </c>
      <c r="P733" s="8">
        <f t="shared" si="46"/>
        <v>5126</v>
      </c>
      <c r="Q733" s="8">
        <f t="shared" si="47"/>
        <v>3229</v>
      </c>
    </row>
    <row r="734" spans="1:17" x14ac:dyDescent="0.3">
      <c r="A734" s="8" t="str">
        <f>F734&amp;H734</f>
        <v>Punjabi BaghDaryaganj</v>
      </c>
      <c r="B734" s="7">
        <v>44866</v>
      </c>
      <c r="C734" s="7" t="str">
        <f t="shared" si="44"/>
        <v>Nov</v>
      </c>
      <c r="D734" s="8" t="s">
        <v>158</v>
      </c>
      <c r="E734" s="8">
        <f>VLOOKUP(F734,Sheet2!$C$1:$F$34,4,0)</f>
        <v>32</v>
      </c>
      <c r="F734" s="8" t="s">
        <v>31</v>
      </c>
      <c r="G734" s="8">
        <f>VLOOKUP(H734,'warehouse location'!$A$1:$D$5,4,0)</f>
        <v>2</v>
      </c>
      <c r="H734" s="8" t="s">
        <v>34</v>
      </c>
      <c r="I734" s="8">
        <f>VLOOKUP(A734,Freight!$A$1:$D$57,4,0)</f>
        <v>1535</v>
      </c>
      <c r="J734" s="8">
        <f>VLOOKUP(A734,Freight!$A$1:$E$57,5,0)</f>
        <v>3</v>
      </c>
      <c r="K734" s="8" t="s">
        <v>57</v>
      </c>
      <c r="L734" s="8">
        <f>VLOOKUP(K734,Sheet1!$A$1:$B$19,2,0)</f>
        <v>20</v>
      </c>
      <c r="M734" s="8">
        <f>VLOOKUP(K734,Sheet1!$A$1:$C$19,3,0)</f>
        <v>2</v>
      </c>
      <c r="N734" s="8">
        <v>2904</v>
      </c>
      <c r="O734" s="8">
        <f t="shared" si="45"/>
        <v>58080</v>
      </c>
      <c r="P734" s="8">
        <f t="shared" si="46"/>
        <v>5808</v>
      </c>
      <c r="Q734" s="8">
        <f t="shared" si="47"/>
        <v>4273</v>
      </c>
    </row>
    <row r="735" spans="1:17" x14ac:dyDescent="0.3">
      <c r="A735" s="8" t="str">
        <f>F735&amp;H735</f>
        <v>NajafgarhDaryaganj</v>
      </c>
      <c r="B735" s="7">
        <v>44896</v>
      </c>
      <c r="C735" s="7" t="str">
        <f t="shared" si="44"/>
        <v>Dec</v>
      </c>
      <c r="D735" s="8" t="s">
        <v>150</v>
      </c>
      <c r="E735" s="8">
        <f>VLOOKUP(F735,Sheet2!$C$1:$F$34,4,0)</f>
        <v>30</v>
      </c>
      <c r="F735" s="8" t="s">
        <v>30</v>
      </c>
      <c r="G735" s="8">
        <f>VLOOKUP(H735,'warehouse location'!$A$1:$D$5,4,0)</f>
        <v>2</v>
      </c>
      <c r="H735" s="8" t="s">
        <v>34</v>
      </c>
      <c r="I735" s="8">
        <f>VLOOKUP(A735,Freight!$A$1:$D$57,4,0)</f>
        <v>1899</v>
      </c>
      <c r="J735" s="8">
        <f>VLOOKUP(A735,Freight!$A$1:$E$57,5,0)</f>
        <v>3</v>
      </c>
      <c r="K735" s="8" t="s">
        <v>68</v>
      </c>
      <c r="L735" s="8">
        <f>VLOOKUP(K735,Sheet1!$A$1:$B$19,2,0)</f>
        <v>10</v>
      </c>
      <c r="M735" s="8">
        <f>VLOOKUP(K735,Sheet1!$A$1:$C$19,3,0)</f>
        <v>2</v>
      </c>
      <c r="N735" s="8">
        <v>2898</v>
      </c>
      <c r="O735" s="8">
        <f t="shared" si="45"/>
        <v>28980</v>
      </c>
      <c r="P735" s="8">
        <f t="shared" si="46"/>
        <v>5796</v>
      </c>
      <c r="Q735" s="8">
        <f t="shared" si="47"/>
        <v>3897</v>
      </c>
    </row>
    <row r="736" spans="1:17" x14ac:dyDescent="0.3">
      <c r="A736" s="8" t="str">
        <f>F736&amp;H736</f>
        <v>MehrauliNand Nagri</v>
      </c>
      <c r="B736" s="7">
        <v>44835</v>
      </c>
      <c r="C736" s="7" t="str">
        <f t="shared" si="44"/>
        <v>Oct</v>
      </c>
      <c r="D736" s="8" t="s">
        <v>134</v>
      </c>
      <c r="E736" s="8">
        <f>VLOOKUP(F736,Sheet2!$C$1:$F$34,4,0)</f>
        <v>23</v>
      </c>
      <c r="F736" s="8" t="s">
        <v>25</v>
      </c>
      <c r="G736" s="8">
        <f>VLOOKUP(H736,'warehouse location'!$A$1:$D$5,4,0)</f>
        <v>1</v>
      </c>
      <c r="H736" s="8" t="s">
        <v>41</v>
      </c>
      <c r="I736" s="8">
        <f>VLOOKUP(A736,Freight!$A$1:$D$57,4,0)</f>
        <v>1982</v>
      </c>
      <c r="J736" s="8">
        <f>VLOOKUP(A736,Freight!$A$1:$E$57,5,0)</f>
        <v>4.5</v>
      </c>
      <c r="K736" s="8" t="s">
        <v>51</v>
      </c>
      <c r="L736" s="8">
        <f>VLOOKUP(K736,Sheet1!$A$1:$B$19,2,0)</f>
        <v>10</v>
      </c>
      <c r="M736" s="8">
        <f>VLOOKUP(K736,Sheet1!$A$1:$C$19,3,0)</f>
        <v>2</v>
      </c>
      <c r="N736" s="8">
        <v>2949</v>
      </c>
      <c r="O736" s="8">
        <f t="shared" si="45"/>
        <v>29490</v>
      </c>
      <c r="P736" s="8">
        <f t="shared" si="46"/>
        <v>5898</v>
      </c>
      <c r="Q736" s="8">
        <f t="shared" si="47"/>
        <v>3916</v>
      </c>
    </row>
    <row r="737" spans="1:17" x14ac:dyDescent="0.3">
      <c r="A737" s="8" t="str">
        <f>F737&amp;H737</f>
        <v>KalkajiNand Nagri</v>
      </c>
      <c r="B737" s="7">
        <v>44562</v>
      </c>
      <c r="C737" s="7" t="str">
        <f t="shared" si="44"/>
        <v>Jan</v>
      </c>
      <c r="D737" s="8" t="s">
        <v>143</v>
      </c>
      <c r="E737" s="8">
        <f>VLOOKUP(F737,Sheet2!$C$1:$F$34,4,0)</f>
        <v>26</v>
      </c>
      <c r="F737" s="8" t="s">
        <v>27</v>
      </c>
      <c r="G737" s="8">
        <f>VLOOKUP(H737,'warehouse location'!$A$1:$D$5,4,0)</f>
        <v>1</v>
      </c>
      <c r="H737" s="8" t="s">
        <v>41</v>
      </c>
      <c r="I737" s="8">
        <f>VLOOKUP(A737,Freight!$A$1:$D$57,4,0)</f>
        <v>1570</v>
      </c>
      <c r="J737" s="8">
        <f>VLOOKUP(A737,Freight!$A$1:$E$57,5,0)</f>
        <v>4.5</v>
      </c>
      <c r="K737" s="8" t="s">
        <v>63</v>
      </c>
      <c r="L737" s="8">
        <f>VLOOKUP(K737,Sheet1!$A$1:$B$19,2,0)</f>
        <v>10</v>
      </c>
      <c r="M737" s="8">
        <f>VLOOKUP(K737,Sheet1!$A$1:$C$19,3,0)</f>
        <v>2</v>
      </c>
      <c r="N737" s="8">
        <v>2651</v>
      </c>
      <c r="O737" s="8">
        <f t="shared" si="45"/>
        <v>26510</v>
      </c>
      <c r="P737" s="8">
        <f t="shared" si="46"/>
        <v>5302</v>
      </c>
      <c r="Q737" s="8">
        <f t="shared" si="47"/>
        <v>3732</v>
      </c>
    </row>
    <row r="738" spans="1:17" x14ac:dyDescent="0.3">
      <c r="A738" s="8" t="str">
        <f>F738&amp;H738</f>
        <v>Gandhi NagarDaryaganj</v>
      </c>
      <c r="B738" s="7">
        <v>44896</v>
      </c>
      <c r="C738" s="7" t="str">
        <f t="shared" si="44"/>
        <v>Dec</v>
      </c>
      <c r="D738" s="8" t="s">
        <v>86</v>
      </c>
      <c r="E738" s="8">
        <f>VLOOKUP(F738,Sheet2!$C$1:$F$34,4,0)</f>
        <v>4</v>
      </c>
      <c r="F738" s="8" t="s">
        <v>1</v>
      </c>
      <c r="G738" s="8">
        <f>VLOOKUP(H738,'warehouse location'!$A$1:$D$5,4,0)</f>
        <v>2</v>
      </c>
      <c r="H738" s="8" t="s">
        <v>34</v>
      </c>
      <c r="I738" s="8">
        <f>VLOOKUP(A738,Freight!$A$1:$D$57,4,0)</f>
        <v>1958</v>
      </c>
      <c r="J738" s="8">
        <f>VLOOKUP(A738,Freight!$A$1:$E$57,5,0)</f>
        <v>1.5</v>
      </c>
      <c r="K738" s="8" t="s">
        <v>62</v>
      </c>
      <c r="L738" s="8">
        <f>VLOOKUP(K738,Sheet1!$A$1:$B$19,2,0)</f>
        <v>10</v>
      </c>
      <c r="M738" s="8">
        <f>VLOOKUP(K738,Sheet1!$A$1:$C$19,3,0)</f>
        <v>2</v>
      </c>
      <c r="N738" s="8">
        <v>2970</v>
      </c>
      <c r="O738" s="8">
        <f t="shared" si="45"/>
        <v>29700</v>
      </c>
      <c r="P738" s="8">
        <f t="shared" si="46"/>
        <v>5940</v>
      </c>
      <c r="Q738" s="8">
        <f t="shared" si="47"/>
        <v>3982</v>
      </c>
    </row>
    <row r="739" spans="1:17" x14ac:dyDescent="0.3">
      <c r="A739" s="8" t="str">
        <f>F739&amp;H739</f>
        <v>Patel NagarNand Nagri</v>
      </c>
      <c r="B739" s="7">
        <v>44805</v>
      </c>
      <c r="C739" s="7" t="str">
        <f t="shared" si="44"/>
        <v>Sep</v>
      </c>
      <c r="D739" s="8" t="s">
        <v>153</v>
      </c>
      <c r="E739" s="8">
        <f>VLOOKUP(F739,Sheet2!$C$1:$F$34,4,0)</f>
        <v>31</v>
      </c>
      <c r="F739" s="8" t="s">
        <v>10</v>
      </c>
      <c r="G739" s="8">
        <f>VLOOKUP(H739,'warehouse location'!$A$1:$D$5,4,0)</f>
        <v>1</v>
      </c>
      <c r="H739" s="8" t="s">
        <v>41</v>
      </c>
      <c r="I739" s="8">
        <f>VLOOKUP(A739,Freight!$A$1:$D$57,4,0)</f>
        <v>1851</v>
      </c>
      <c r="J739" s="8">
        <f>VLOOKUP(A739,Freight!$A$1:$E$57,5,0)</f>
        <v>4.5</v>
      </c>
      <c r="K739" s="8" t="s">
        <v>51</v>
      </c>
      <c r="L739" s="8">
        <f>VLOOKUP(K739,Sheet1!$A$1:$B$19,2,0)</f>
        <v>10</v>
      </c>
      <c r="M739" s="8">
        <f>VLOOKUP(K739,Sheet1!$A$1:$C$19,3,0)</f>
        <v>2</v>
      </c>
      <c r="N739" s="8">
        <v>2981</v>
      </c>
      <c r="O739" s="8">
        <f t="shared" si="45"/>
        <v>29810</v>
      </c>
      <c r="P739" s="8">
        <f t="shared" si="46"/>
        <v>5962</v>
      </c>
      <c r="Q739" s="8">
        <f t="shared" si="47"/>
        <v>4111</v>
      </c>
    </row>
    <row r="740" spans="1:17" x14ac:dyDescent="0.3">
      <c r="A740" s="8" t="str">
        <f>F740&amp;H740</f>
        <v>Model TownShastri Nagar</v>
      </c>
      <c r="B740" s="7">
        <v>44562</v>
      </c>
      <c r="C740" s="7" t="str">
        <f t="shared" si="44"/>
        <v>Jan</v>
      </c>
      <c r="D740" s="8" t="s">
        <v>99</v>
      </c>
      <c r="E740" s="8">
        <f>VLOOKUP(F740,Sheet2!$C$1:$F$34,4,0)</f>
        <v>11</v>
      </c>
      <c r="F740" s="8" t="s">
        <v>17</v>
      </c>
      <c r="G740" s="8">
        <f>VLOOKUP(H740,'warehouse location'!$A$1:$D$5,4,0)</f>
        <v>4</v>
      </c>
      <c r="H740" s="8" t="s">
        <v>36</v>
      </c>
      <c r="I740" s="8">
        <f>VLOOKUP(A740,Freight!$A$1:$D$57,4,0)</f>
        <v>1608</v>
      </c>
      <c r="J740" s="8">
        <f>VLOOKUP(A740,Freight!$A$1:$E$57,5,0)</f>
        <v>4.5</v>
      </c>
      <c r="K740" s="8" t="s">
        <v>52</v>
      </c>
      <c r="L740" s="8">
        <f>VLOOKUP(K740,Sheet1!$A$1:$B$19,2,0)</f>
        <v>10</v>
      </c>
      <c r="M740" s="8">
        <f>VLOOKUP(K740,Sheet1!$A$1:$C$19,3,0)</f>
        <v>2</v>
      </c>
      <c r="N740" s="8">
        <v>2646</v>
      </c>
      <c r="O740" s="8">
        <f t="shared" si="45"/>
        <v>26460</v>
      </c>
      <c r="P740" s="8">
        <f t="shared" si="46"/>
        <v>5292</v>
      </c>
      <c r="Q740" s="8">
        <f t="shared" si="47"/>
        <v>3684</v>
      </c>
    </row>
    <row r="741" spans="1:17" x14ac:dyDescent="0.3">
      <c r="A741" s="8" t="str">
        <f>F741&amp;H741</f>
        <v>NarelaShastri Nagar</v>
      </c>
      <c r="B741" s="7">
        <v>44835</v>
      </c>
      <c r="C741" s="7" t="str">
        <f t="shared" si="44"/>
        <v>Oct</v>
      </c>
      <c r="D741" s="8" t="s">
        <v>104</v>
      </c>
      <c r="E741" s="8">
        <f>VLOOKUP(F741,Sheet2!$C$1:$F$34,4,0)</f>
        <v>12</v>
      </c>
      <c r="F741" s="8" t="s">
        <v>18</v>
      </c>
      <c r="G741" s="8">
        <f>VLOOKUP(H741,'warehouse location'!$A$1:$D$5,4,0)</f>
        <v>4</v>
      </c>
      <c r="H741" s="8" t="s">
        <v>36</v>
      </c>
      <c r="I741" s="8">
        <f>VLOOKUP(A741,Freight!$A$1:$D$57,4,0)</f>
        <v>1981</v>
      </c>
      <c r="J741" s="8">
        <f>VLOOKUP(A741,Freight!$A$1:$E$57,5,0)</f>
        <v>1.5</v>
      </c>
      <c r="K741" s="8" t="s">
        <v>64</v>
      </c>
      <c r="L741" s="8">
        <f>VLOOKUP(K741,Sheet1!$A$1:$B$19,2,0)</f>
        <v>10</v>
      </c>
      <c r="M741" s="8">
        <f>VLOOKUP(K741,Sheet1!$A$1:$C$19,3,0)</f>
        <v>2</v>
      </c>
      <c r="N741" s="8">
        <v>2598</v>
      </c>
      <c r="O741" s="8">
        <f t="shared" si="45"/>
        <v>25980</v>
      </c>
      <c r="P741" s="8">
        <f t="shared" si="46"/>
        <v>5196</v>
      </c>
      <c r="Q741" s="8">
        <f t="shared" si="47"/>
        <v>3215</v>
      </c>
    </row>
    <row r="742" spans="1:17" x14ac:dyDescent="0.3">
      <c r="A742" s="8" t="str">
        <f>F742&amp;H742</f>
        <v>Patel NagarDaryaganj</v>
      </c>
      <c r="B742" s="7">
        <v>44896</v>
      </c>
      <c r="C742" s="7" t="str">
        <f t="shared" si="44"/>
        <v>Dec</v>
      </c>
      <c r="D742" s="8" t="s">
        <v>155</v>
      </c>
      <c r="E742" s="8">
        <f>VLOOKUP(F742,Sheet2!$C$1:$F$34,4,0)</f>
        <v>31</v>
      </c>
      <c r="F742" s="8" t="s">
        <v>10</v>
      </c>
      <c r="G742" s="8">
        <f>VLOOKUP(H742,'warehouse location'!$A$1:$D$5,4,0)</f>
        <v>2</v>
      </c>
      <c r="H742" s="8" t="s">
        <v>34</v>
      </c>
      <c r="I742" s="8">
        <f>VLOOKUP(A742,Freight!$A$1:$D$57,4,0)</f>
        <v>1789</v>
      </c>
      <c r="J742" s="8">
        <f>VLOOKUP(A742,Freight!$A$1:$E$57,5,0)</f>
        <v>1.5</v>
      </c>
      <c r="K742" s="8" t="s">
        <v>56</v>
      </c>
      <c r="L742" s="8">
        <f>VLOOKUP(K742,Sheet1!$A$1:$B$19,2,0)</f>
        <v>20</v>
      </c>
      <c r="M742" s="8">
        <f>VLOOKUP(K742,Sheet1!$A$1:$C$19,3,0)</f>
        <v>2</v>
      </c>
      <c r="N742" s="8">
        <v>2861</v>
      </c>
      <c r="O742" s="8">
        <f t="shared" si="45"/>
        <v>57220</v>
      </c>
      <c r="P742" s="8">
        <f t="shared" si="46"/>
        <v>5722</v>
      </c>
      <c r="Q742" s="8">
        <f t="shared" si="47"/>
        <v>3933</v>
      </c>
    </row>
    <row r="743" spans="1:17" x14ac:dyDescent="0.3">
      <c r="A743" s="8" t="str">
        <f>F743&amp;H743</f>
        <v>Gandhi NagarDaryaganj</v>
      </c>
      <c r="B743" s="7">
        <v>44835</v>
      </c>
      <c r="C743" s="7" t="str">
        <f t="shared" si="44"/>
        <v>Oct</v>
      </c>
      <c r="D743" s="8" t="s">
        <v>86</v>
      </c>
      <c r="E743" s="8">
        <f>VLOOKUP(F743,Sheet2!$C$1:$F$34,4,0)</f>
        <v>4</v>
      </c>
      <c r="F743" s="8" t="s">
        <v>1</v>
      </c>
      <c r="G743" s="8">
        <f>VLOOKUP(H743,'warehouse location'!$A$1:$D$5,4,0)</f>
        <v>2</v>
      </c>
      <c r="H743" s="8" t="s">
        <v>34</v>
      </c>
      <c r="I743" s="8">
        <f>VLOOKUP(A743,Freight!$A$1:$D$57,4,0)</f>
        <v>1958</v>
      </c>
      <c r="J743" s="8">
        <f>VLOOKUP(A743,Freight!$A$1:$E$57,5,0)</f>
        <v>1.5</v>
      </c>
      <c r="K743" s="8" t="s">
        <v>52</v>
      </c>
      <c r="L743" s="8">
        <f>VLOOKUP(K743,Sheet1!$A$1:$B$19,2,0)</f>
        <v>10</v>
      </c>
      <c r="M743" s="8">
        <f>VLOOKUP(K743,Sheet1!$A$1:$C$19,3,0)</f>
        <v>2</v>
      </c>
      <c r="N743" s="8">
        <v>2813</v>
      </c>
      <c r="O743" s="8">
        <f t="shared" si="45"/>
        <v>28130</v>
      </c>
      <c r="P743" s="8">
        <f t="shared" si="46"/>
        <v>5626</v>
      </c>
      <c r="Q743" s="8">
        <f t="shared" si="47"/>
        <v>3668</v>
      </c>
    </row>
    <row r="744" spans="1:17" x14ac:dyDescent="0.3">
      <c r="A744" s="8" t="str">
        <f>F744&amp;H744</f>
        <v>RohiniShastri Nagar</v>
      </c>
      <c r="B744" s="7">
        <v>44621</v>
      </c>
      <c r="C744" s="7" t="str">
        <f t="shared" si="44"/>
        <v>Mar</v>
      </c>
      <c r="D744" s="8" t="s">
        <v>113</v>
      </c>
      <c r="E744" s="8">
        <f>VLOOKUP(F744,Sheet2!$C$1:$F$34,4,0)</f>
        <v>17</v>
      </c>
      <c r="F744" s="8" t="s">
        <v>21</v>
      </c>
      <c r="G744" s="8">
        <f>VLOOKUP(H744,'warehouse location'!$A$1:$D$5,4,0)</f>
        <v>4</v>
      </c>
      <c r="H744" s="8" t="s">
        <v>36</v>
      </c>
      <c r="I744" s="8">
        <f>VLOOKUP(A744,Freight!$A$1:$D$57,4,0)</f>
        <v>1673</v>
      </c>
      <c r="J744" s="8">
        <f>VLOOKUP(A744,Freight!$A$1:$E$57,5,0)</f>
        <v>3</v>
      </c>
      <c r="K744" s="8" t="s">
        <v>54</v>
      </c>
      <c r="L744" s="8">
        <f>VLOOKUP(K744,Sheet1!$A$1:$B$19,2,0)</f>
        <v>50</v>
      </c>
      <c r="M744" s="8">
        <f>VLOOKUP(K744,Sheet1!$A$1:$C$19,3,0)</f>
        <v>10</v>
      </c>
      <c r="N744" s="8">
        <v>2640</v>
      </c>
      <c r="O744" s="8">
        <f t="shared" si="45"/>
        <v>132000</v>
      </c>
      <c r="P744" s="8">
        <f t="shared" si="46"/>
        <v>26400</v>
      </c>
      <c r="Q744" s="8">
        <f t="shared" si="47"/>
        <v>24727</v>
      </c>
    </row>
    <row r="745" spans="1:17" x14ac:dyDescent="0.3">
      <c r="A745" s="8" t="str">
        <f>F745&amp;H745</f>
        <v>Mayur ViharShastri Nagar</v>
      </c>
      <c r="B745" s="7">
        <v>44774</v>
      </c>
      <c r="C745" s="7" t="str">
        <f t="shared" si="44"/>
        <v>Aug</v>
      </c>
      <c r="D745" s="8" t="s">
        <v>92</v>
      </c>
      <c r="E745" s="8">
        <f>VLOOKUP(F745,Sheet2!$C$1:$F$34,4,0)</f>
        <v>5</v>
      </c>
      <c r="F745" s="8" t="s">
        <v>13</v>
      </c>
      <c r="G745" s="8">
        <f>VLOOKUP(H745,'warehouse location'!$A$1:$D$5,4,0)</f>
        <v>4</v>
      </c>
      <c r="H745" s="8" t="s">
        <v>36</v>
      </c>
      <c r="I745" s="8">
        <f>VLOOKUP(A745,Freight!$A$1:$D$57,4,0)</f>
        <v>1618</v>
      </c>
      <c r="J745" s="8">
        <f>VLOOKUP(A745,Freight!$A$1:$E$57,5,0)</f>
        <v>3</v>
      </c>
      <c r="K745" s="8" t="s">
        <v>63</v>
      </c>
      <c r="L745" s="8">
        <f>VLOOKUP(K745,Sheet1!$A$1:$B$19,2,0)</f>
        <v>10</v>
      </c>
      <c r="M745" s="8">
        <f>VLOOKUP(K745,Sheet1!$A$1:$C$19,3,0)</f>
        <v>2</v>
      </c>
      <c r="N745" s="8">
        <v>2874</v>
      </c>
      <c r="O745" s="8">
        <f t="shared" si="45"/>
        <v>28740</v>
      </c>
      <c r="P745" s="8">
        <f t="shared" si="46"/>
        <v>5748</v>
      </c>
      <c r="Q745" s="8">
        <f t="shared" si="47"/>
        <v>4130</v>
      </c>
    </row>
    <row r="746" spans="1:17" x14ac:dyDescent="0.3">
      <c r="A746" s="8" t="str">
        <f>F746&amp;H746</f>
        <v>Mayur ViharKapashera</v>
      </c>
      <c r="B746" s="7">
        <v>44713</v>
      </c>
      <c r="C746" s="7" t="str">
        <f t="shared" si="44"/>
        <v>Jun</v>
      </c>
      <c r="D746" s="8" t="s">
        <v>88</v>
      </c>
      <c r="E746" s="8">
        <f>VLOOKUP(F746,Sheet2!$C$1:$F$34,4,0)</f>
        <v>5</v>
      </c>
      <c r="F746" s="8" t="s">
        <v>13</v>
      </c>
      <c r="G746" s="8">
        <f>VLOOKUP(H746,'warehouse location'!$A$1:$D$5,4,0)</f>
        <v>3</v>
      </c>
      <c r="H746" s="8" t="s">
        <v>29</v>
      </c>
      <c r="I746" s="8">
        <f>VLOOKUP(A746,Freight!$A$1:$D$57,4,0)</f>
        <v>1968</v>
      </c>
      <c r="J746" s="8">
        <f>VLOOKUP(A746,Freight!$A$1:$E$57,5,0)</f>
        <v>4.5</v>
      </c>
      <c r="K746" s="8" t="s">
        <v>61</v>
      </c>
      <c r="L746" s="8">
        <f>VLOOKUP(K746,Sheet1!$A$1:$B$19,2,0)</f>
        <v>10</v>
      </c>
      <c r="M746" s="8">
        <f>VLOOKUP(K746,Sheet1!$A$1:$C$19,3,0)</f>
        <v>2</v>
      </c>
      <c r="N746" s="8">
        <v>2876</v>
      </c>
      <c r="O746" s="8">
        <f t="shared" si="45"/>
        <v>28760</v>
      </c>
      <c r="P746" s="8">
        <f t="shared" si="46"/>
        <v>5752</v>
      </c>
      <c r="Q746" s="8">
        <f t="shared" si="47"/>
        <v>3784</v>
      </c>
    </row>
    <row r="747" spans="1:17" x14ac:dyDescent="0.3">
      <c r="A747" s="8" t="str">
        <f>F747&amp;H747</f>
        <v>Saraswati ViharNand Nagri</v>
      </c>
      <c r="B747" s="7">
        <v>44774</v>
      </c>
      <c r="C747" s="7" t="str">
        <f t="shared" si="44"/>
        <v>Aug</v>
      </c>
      <c r="D747" s="8" t="s">
        <v>116</v>
      </c>
      <c r="E747" s="8">
        <f>VLOOKUP(F747,Sheet2!$C$1:$F$34,4,0)</f>
        <v>18</v>
      </c>
      <c r="F747" s="8" t="s">
        <v>22</v>
      </c>
      <c r="G747" s="8">
        <f>VLOOKUP(H747,'warehouse location'!$A$1:$D$5,4,0)</f>
        <v>1</v>
      </c>
      <c r="H747" s="8" t="s">
        <v>41</v>
      </c>
      <c r="I747" s="8">
        <f>VLOOKUP(A747,Freight!$A$1:$D$57,4,0)</f>
        <v>1718</v>
      </c>
      <c r="J747" s="8">
        <f>VLOOKUP(A747,Freight!$A$1:$E$57,5,0)</f>
        <v>3</v>
      </c>
      <c r="K747" s="8" t="s">
        <v>54</v>
      </c>
      <c r="L747" s="8">
        <f>VLOOKUP(K747,Sheet1!$A$1:$B$19,2,0)</f>
        <v>50</v>
      </c>
      <c r="M747" s="8">
        <f>VLOOKUP(K747,Sheet1!$A$1:$C$19,3,0)</f>
        <v>10</v>
      </c>
      <c r="N747" s="8">
        <v>2828</v>
      </c>
      <c r="O747" s="8">
        <f t="shared" si="45"/>
        <v>141400</v>
      </c>
      <c r="P747" s="8">
        <f t="shared" si="46"/>
        <v>28280</v>
      </c>
      <c r="Q747" s="8">
        <f t="shared" si="47"/>
        <v>26562</v>
      </c>
    </row>
    <row r="748" spans="1:17" x14ac:dyDescent="0.3">
      <c r="A748" s="8" t="str">
        <f>F748&amp;H748</f>
        <v>Patel NagarNand Nagri</v>
      </c>
      <c r="B748" s="7">
        <v>44774</v>
      </c>
      <c r="C748" s="7" t="str">
        <f t="shared" si="44"/>
        <v>Aug</v>
      </c>
      <c r="D748" s="8" t="s">
        <v>152</v>
      </c>
      <c r="E748" s="8">
        <f>VLOOKUP(F748,Sheet2!$C$1:$F$34,4,0)</f>
        <v>31</v>
      </c>
      <c r="F748" s="8" t="s">
        <v>10</v>
      </c>
      <c r="G748" s="8">
        <f>VLOOKUP(H748,'warehouse location'!$A$1:$D$5,4,0)</f>
        <v>1</v>
      </c>
      <c r="H748" s="8" t="s">
        <v>41</v>
      </c>
      <c r="I748" s="8">
        <f>VLOOKUP(A748,Freight!$A$1:$D$57,4,0)</f>
        <v>1851</v>
      </c>
      <c r="J748" s="8">
        <f>VLOOKUP(A748,Freight!$A$1:$E$57,5,0)</f>
        <v>4.5</v>
      </c>
      <c r="K748" s="8" t="s">
        <v>60</v>
      </c>
      <c r="L748" s="8">
        <f>VLOOKUP(K748,Sheet1!$A$1:$B$19,2,0)</f>
        <v>50</v>
      </c>
      <c r="M748" s="8">
        <f>VLOOKUP(K748,Sheet1!$A$1:$C$19,3,0)</f>
        <v>10</v>
      </c>
      <c r="N748" s="8">
        <v>2945</v>
      </c>
      <c r="O748" s="8">
        <f t="shared" si="45"/>
        <v>147250</v>
      </c>
      <c r="P748" s="8">
        <f t="shared" si="46"/>
        <v>29450</v>
      </c>
      <c r="Q748" s="8">
        <f t="shared" si="47"/>
        <v>27599</v>
      </c>
    </row>
    <row r="749" spans="1:17" x14ac:dyDescent="0.3">
      <c r="A749" s="8" t="str">
        <f>F749&amp;H749</f>
        <v>Karol BaghNand Nagri</v>
      </c>
      <c r="B749" s="7">
        <v>44621</v>
      </c>
      <c r="C749" s="7" t="str">
        <f t="shared" si="44"/>
        <v>Mar</v>
      </c>
      <c r="D749" s="8" t="s">
        <v>81</v>
      </c>
      <c r="E749" s="8">
        <f>VLOOKUP(F749,Sheet2!$C$1:$F$34,4,0)</f>
        <v>2</v>
      </c>
      <c r="F749" s="8" t="s">
        <v>11</v>
      </c>
      <c r="G749" s="8">
        <f>VLOOKUP(H749,'warehouse location'!$A$1:$D$5,4,0)</f>
        <v>1</v>
      </c>
      <c r="H749" s="8" t="s">
        <v>41</v>
      </c>
      <c r="I749" s="8">
        <f>VLOOKUP(A749,Freight!$A$1:$D$57,4,0)</f>
        <v>1686</v>
      </c>
      <c r="J749" s="8">
        <f>VLOOKUP(A749,Freight!$A$1:$E$57,5,0)</f>
        <v>4.5</v>
      </c>
      <c r="K749" s="8" t="s">
        <v>61</v>
      </c>
      <c r="L749" s="8">
        <f>VLOOKUP(K749,Sheet1!$A$1:$B$19,2,0)</f>
        <v>10</v>
      </c>
      <c r="M749" s="8">
        <f>VLOOKUP(K749,Sheet1!$A$1:$C$19,3,0)</f>
        <v>2</v>
      </c>
      <c r="N749" s="8">
        <v>2573</v>
      </c>
      <c r="O749" s="8">
        <f t="shared" si="45"/>
        <v>25730</v>
      </c>
      <c r="P749" s="8">
        <f t="shared" si="46"/>
        <v>5146</v>
      </c>
      <c r="Q749" s="8">
        <f t="shared" si="47"/>
        <v>3460</v>
      </c>
    </row>
    <row r="750" spans="1:17" x14ac:dyDescent="0.3">
      <c r="A750" s="8" t="str">
        <f>F750&amp;H750</f>
        <v>KapasheraShastri Nagar</v>
      </c>
      <c r="B750" s="7">
        <v>44713</v>
      </c>
      <c r="C750" s="7" t="str">
        <f t="shared" si="44"/>
        <v>Jun</v>
      </c>
      <c r="D750" s="8" t="s">
        <v>148</v>
      </c>
      <c r="E750" s="8">
        <f>VLOOKUP(F750,Sheet2!$C$1:$F$34,4,0)</f>
        <v>29</v>
      </c>
      <c r="F750" s="8" t="s">
        <v>29</v>
      </c>
      <c r="G750" s="8">
        <f>VLOOKUP(H750,'warehouse location'!$A$1:$D$5,4,0)</f>
        <v>4</v>
      </c>
      <c r="H750" s="8" t="s">
        <v>36</v>
      </c>
      <c r="I750" s="8">
        <f>VLOOKUP(A750,Freight!$A$1:$D$57,4,0)</f>
        <v>1918</v>
      </c>
      <c r="J750" s="8">
        <f>VLOOKUP(A750,Freight!$A$1:$E$57,5,0)</f>
        <v>3</v>
      </c>
      <c r="K750" s="8" t="s">
        <v>62</v>
      </c>
      <c r="L750" s="8">
        <f>VLOOKUP(K750,Sheet1!$A$1:$B$19,2,0)</f>
        <v>10</v>
      </c>
      <c r="M750" s="8">
        <f>VLOOKUP(K750,Sheet1!$A$1:$C$19,3,0)</f>
        <v>2</v>
      </c>
      <c r="N750" s="8">
        <v>2988</v>
      </c>
      <c r="O750" s="8">
        <f t="shared" si="45"/>
        <v>29880</v>
      </c>
      <c r="P750" s="8">
        <f t="shared" si="46"/>
        <v>5976</v>
      </c>
      <c r="Q750" s="8">
        <f t="shared" si="47"/>
        <v>4058</v>
      </c>
    </row>
    <row r="751" spans="1:17" x14ac:dyDescent="0.3">
      <c r="A751" s="8" t="str">
        <f>F751&amp;H751</f>
        <v>Patel NagarNand Nagri</v>
      </c>
      <c r="B751" s="7">
        <v>44774</v>
      </c>
      <c r="C751" s="7" t="str">
        <f t="shared" si="44"/>
        <v>Aug</v>
      </c>
      <c r="D751" s="8" t="s">
        <v>153</v>
      </c>
      <c r="E751" s="8">
        <f>VLOOKUP(F751,Sheet2!$C$1:$F$34,4,0)</f>
        <v>31</v>
      </c>
      <c r="F751" s="8" t="s">
        <v>10</v>
      </c>
      <c r="G751" s="8">
        <f>VLOOKUP(H751,'warehouse location'!$A$1:$D$5,4,0)</f>
        <v>1</v>
      </c>
      <c r="H751" s="8" t="s">
        <v>41</v>
      </c>
      <c r="I751" s="8">
        <f>VLOOKUP(A751,Freight!$A$1:$D$57,4,0)</f>
        <v>1851</v>
      </c>
      <c r="J751" s="8">
        <f>VLOOKUP(A751,Freight!$A$1:$E$57,5,0)</f>
        <v>4.5</v>
      </c>
      <c r="K751" s="8" t="s">
        <v>68</v>
      </c>
      <c r="L751" s="8">
        <f>VLOOKUP(K751,Sheet1!$A$1:$B$19,2,0)</f>
        <v>10</v>
      </c>
      <c r="M751" s="8">
        <f>VLOOKUP(K751,Sheet1!$A$1:$C$19,3,0)</f>
        <v>2</v>
      </c>
      <c r="N751" s="8">
        <v>2500</v>
      </c>
      <c r="O751" s="8">
        <f t="shared" si="45"/>
        <v>25000</v>
      </c>
      <c r="P751" s="8">
        <f t="shared" si="46"/>
        <v>5000</v>
      </c>
      <c r="Q751" s="8">
        <f t="shared" si="47"/>
        <v>3149</v>
      </c>
    </row>
    <row r="752" spans="1:17" x14ac:dyDescent="0.3">
      <c r="A752" s="8" t="str">
        <f>F752&amp;H752</f>
        <v>KapasheraShastri Nagar</v>
      </c>
      <c r="B752" s="7">
        <v>44866</v>
      </c>
      <c r="C752" s="7" t="str">
        <f t="shared" si="44"/>
        <v>Nov</v>
      </c>
      <c r="D752" s="8" t="s">
        <v>146</v>
      </c>
      <c r="E752" s="8">
        <f>VLOOKUP(F752,Sheet2!$C$1:$F$34,4,0)</f>
        <v>29</v>
      </c>
      <c r="F752" s="8" t="s">
        <v>29</v>
      </c>
      <c r="G752" s="8">
        <f>VLOOKUP(H752,'warehouse location'!$A$1:$D$5,4,0)</f>
        <v>4</v>
      </c>
      <c r="H752" s="8" t="s">
        <v>36</v>
      </c>
      <c r="I752" s="8">
        <f>VLOOKUP(A752,Freight!$A$1:$D$57,4,0)</f>
        <v>1918</v>
      </c>
      <c r="J752" s="8">
        <f>VLOOKUP(A752,Freight!$A$1:$E$57,5,0)</f>
        <v>3</v>
      </c>
      <c r="K752" s="8" t="s">
        <v>60</v>
      </c>
      <c r="L752" s="8">
        <f>VLOOKUP(K752,Sheet1!$A$1:$B$19,2,0)</f>
        <v>50</v>
      </c>
      <c r="M752" s="8">
        <f>VLOOKUP(K752,Sheet1!$A$1:$C$19,3,0)</f>
        <v>10</v>
      </c>
      <c r="N752" s="8">
        <v>2585</v>
      </c>
      <c r="O752" s="8">
        <f t="shared" si="45"/>
        <v>129250</v>
      </c>
      <c r="P752" s="8">
        <f t="shared" si="46"/>
        <v>25850</v>
      </c>
      <c r="Q752" s="8">
        <f t="shared" si="47"/>
        <v>23932</v>
      </c>
    </row>
    <row r="753" spans="1:17" x14ac:dyDescent="0.3">
      <c r="A753" s="8" t="str">
        <f>F753&amp;H753</f>
        <v>Hauz KhasShastri Nagar</v>
      </c>
      <c r="B753" s="7">
        <v>44621</v>
      </c>
      <c r="C753" s="7" t="str">
        <f t="shared" si="44"/>
        <v>Mar</v>
      </c>
      <c r="D753" s="8" t="s">
        <v>129</v>
      </c>
      <c r="E753" s="8">
        <f>VLOOKUP(F753,Sheet2!$C$1:$F$34,4,0)</f>
        <v>22</v>
      </c>
      <c r="F753" s="8" t="s">
        <v>7</v>
      </c>
      <c r="G753" s="8">
        <f>VLOOKUP(H753,'warehouse location'!$A$1:$D$5,4,0)</f>
        <v>4</v>
      </c>
      <c r="H753" s="8" t="s">
        <v>36</v>
      </c>
      <c r="I753" s="8">
        <f>VLOOKUP(A753,Freight!$A$1:$D$57,4,0)</f>
        <v>1882</v>
      </c>
      <c r="J753" s="8">
        <f>VLOOKUP(A753,Freight!$A$1:$E$57,5,0)</f>
        <v>4.5</v>
      </c>
      <c r="K753" s="8" t="s">
        <v>62</v>
      </c>
      <c r="L753" s="8">
        <f>VLOOKUP(K753,Sheet1!$A$1:$B$19,2,0)</f>
        <v>10</v>
      </c>
      <c r="M753" s="8">
        <f>VLOOKUP(K753,Sheet1!$A$1:$C$19,3,0)</f>
        <v>2</v>
      </c>
      <c r="N753" s="8">
        <v>2834</v>
      </c>
      <c r="O753" s="8">
        <f t="shared" si="45"/>
        <v>28340</v>
      </c>
      <c r="P753" s="8">
        <f t="shared" si="46"/>
        <v>5668</v>
      </c>
      <c r="Q753" s="8">
        <f t="shared" si="47"/>
        <v>3786</v>
      </c>
    </row>
    <row r="754" spans="1:17" x14ac:dyDescent="0.3">
      <c r="A754" s="8" t="str">
        <f>F754&amp;H754</f>
        <v>Preet ViharKapashera</v>
      </c>
      <c r="B754" s="7">
        <v>44774</v>
      </c>
      <c r="C754" s="7" t="str">
        <f t="shared" si="44"/>
        <v>Aug</v>
      </c>
      <c r="D754" s="8" t="s">
        <v>94</v>
      </c>
      <c r="E754" s="8">
        <f>VLOOKUP(F754,Sheet2!$C$1:$F$34,4,0)</f>
        <v>6</v>
      </c>
      <c r="F754" s="8" t="s">
        <v>14</v>
      </c>
      <c r="G754" s="8">
        <f>VLOOKUP(H754,'warehouse location'!$A$1:$D$5,4,0)</f>
        <v>3</v>
      </c>
      <c r="H754" s="8" t="s">
        <v>29</v>
      </c>
      <c r="I754" s="8">
        <f>VLOOKUP(A754,Freight!$A$1:$D$57,4,0)</f>
        <v>1891</v>
      </c>
      <c r="J754" s="8">
        <f>VLOOKUP(A754,Freight!$A$1:$E$57,5,0)</f>
        <v>4.5</v>
      </c>
      <c r="K754" s="8" t="s">
        <v>63</v>
      </c>
      <c r="L754" s="8">
        <f>VLOOKUP(K754,Sheet1!$A$1:$B$19,2,0)</f>
        <v>10</v>
      </c>
      <c r="M754" s="8">
        <f>VLOOKUP(K754,Sheet1!$A$1:$C$19,3,0)</f>
        <v>2</v>
      </c>
      <c r="N754" s="8">
        <v>2760</v>
      </c>
      <c r="O754" s="8">
        <f t="shared" si="45"/>
        <v>27600</v>
      </c>
      <c r="P754" s="8">
        <f t="shared" si="46"/>
        <v>5520</v>
      </c>
      <c r="Q754" s="8">
        <f t="shared" si="47"/>
        <v>3629</v>
      </c>
    </row>
    <row r="755" spans="1:17" x14ac:dyDescent="0.3">
      <c r="A755" s="8" t="str">
        <f>F755&amp;H755</f>
        <v>Delhi CantonmentShastri Nagar</v>
      </c>
      <c r="B755" s="7">
        <v>44774</v>
      </c>
      <c r="C755" s="7" t="str">
        <f t="shared" si="44"/>
        <v>Aug</v>
      </c>
      <c r="D755" s="8" t="s">
        <v>96</v>
      </c>
      <c r="E755" s="8">
        <f>VLOOKUP(F755,Sheet2!$C$1:$F$34,4,0)</f>
        <v>8</v>
      </c>
      <c r="F755" s="8" t="s">
        <v>15</v>
      </c>
      <c r="G755" s="8">
        <f>VLOOKUP(H755,'warehouse location'!$A$1:$D$5,4,0)</f>
        <v>4</v>
      </c>
      <c r="H755" s="8" t="s">
        <v>36</v>
      </c>
      <c r="I755" s="8">
        <f>VLOOKUP(A755,Freight!$A$1:$D$57,4,0)</f>
        <v>1848</v>
      </c>
      <c r="J755" s="8">
        <f>VLOOKUP(A755,Freight!$A$1:$E$57,5,0)</f>
        <v>4.5</v>
      </c>
      <c r="K755" s="8" t="s">
        <v>60</v>
      </c>
      <c r="L755" s="8">
        <f>VLOOKUP(K755,Sheet1!$A$1:$B$19,2,0)</f>
        <v>50</v>
      </c>
      <c r="M755" s="8">
        <f>VLOOKUP(K755,Sheet1!$A$1:$C$19,3,0)</f>
        <v>10</v>
      </c>
      <c r="N755" s="8">
        <v>2813</v>
      </c>
      <c r="O755" s="8">
        <f t="shared" si="45"/>
        <v>140650</v>
      </c>
      <c r="P755" s="8">
        <f t="shared" si="46"/>
        <v>28130</v>
      </c>
      <c r="Q755" s="8">
        <f t="shared" si="47"/>
        <v>26282</v>
      </c>
    </row>
    <row r="756" spans="1:17" x14ac:dyDescent="0.3">
      <c r="A756" s="8" t="str">
        <f>F756&amp;H756</f>
        <v>Hauz KhasShastri Nagar</v>
      </c>
      <c r="B756" s="7">
        <v>44593</v>
      </c>
      <c r="C756" s="7" t="str">
        <f t="shared" si="44"/>
        <v>Feb</v>
      </c>
      <c r="D756" s="8" t="s">
        <v>130</v>
      </c>
      <c r="E756" s="8">
        <f>VLOOKUP(F756,Sheet2!$C$1:$F$34,4,0)</f>
        <v>22</v>
      </c>
      <c r="F756" s="8" t="s">
        <v>7</v>
      </c>
      <c r="G756" s="8">
        <f>VLOOKUP(H756,'warehouse location'!$A$1:$D$5,4,0)</f>
        <v>4</v>
      </c>
      <c r="H756" s="8" t="s">
        <v>36</v>
      </c>
      <c r="I756" s="8">
        <f>VLOOKUP(A756,Freight!$A$1:$D$57,4,0)</f>
        <v>1882</v>
      </c>
      <c r="J756" s="8">
        <f>VLOOKUP(A756,Freight!$A$1:$E$57,5,0)</f>
        <v>4.5</v>
      </c>
      <c r="K756" s="8" t="s">
        <v>54</v>
      </c>
      <c r="L756" s="8">
        <f>VLOOKUP(K756,Sheet1!$A$1:$B$19,2,0)</f>
        <v>50</v>
      </c>
      <c r="M756" s="8">
        <f>VLOOKUP(K756,Sheet1!$A$1:$C$19,3,0)</f>
        <v>10</v>
      </c>
      <c r="N756" s="8">
        <v>2746</v>
      </c>
      <c r="O756" s="8">
        <f t="shared" si="45"/>
        <v>137300</v>
      </c>
      <c r="P756" s="8">
        <f t="shared" si="46"/>
        <v>27460</v>
      </c>
      <c r="Q756" s="8">
        <f t="shared" si="47"/>
        <v>25578</v>
      </c>
    </row>
    <row r="757" spans="1:17" x14ac:dyDescent="0.3">
      <c r="A757" s="8" t="str">
        <f>F757&amp;H757</f>
        <v>Civil LinesNand Nagri</v>
      </c>
      <c r="B757" s="7">
        <v>44896</v>
      </c>
      <c r="C757" s="7" t="str">
        <f t="shared" si="44"/>
        <v>Dec</v>
      </c>
      <c r="D757" s="8" t="s">
        <v>80</v>
      </c>
      <c r="E757" s="8">
        <f>VLOOKUP(F757,Sheet2!$C$1:$F$34,4,0)</f>
        <v>1</v>
      </c>
      <c r="F757" s="8" t="s">
        <v>0</v>
      </c>
      <c r="G757" s="8">
        <f>VLOOKUP(H757,'warehouse location'!$A$1:$D$5,4,0)</f>
        <v>1</v>
      </c>
      <c r="H757" s="8" t="s">
        <v>41</v>
      </c>
      <c r="I757" s="8">
        <f>VLOOKUP(A757,Freight!$A$1:$D$57,4,0)</f>
        <v>1927</v>
      </c>
      <c r="J757" s="8">
        <f>VLOOKUP(A757,Freight!$A$1:$E$57,5,0)</f>
        <v>1.5</v>
      </c>
      <c r="K757" s="8" t="s">
        <v>54</v>
      </c>
      <c r="L757" s="8">
        <f>VLOOKUP(K757,Sheet1!$A$1:$B$19,2,0)</f>
        <v>50</v>
      </c>
      <c r="M757" s="8">
        <f>VLOOKUP(K757,Sheet1!$A$1:$C$19,3,0)</f>
        <v>10</v>
      </c>
      <c r="N757" s="8">
        <v>2678</v>
      </c>
      <c r="O757" s="8">
        <f t="shared" si="45"/>
        <v>133900</v>
      </c>
      <c r="P757" s="8">
        <f t="shared" si="46"/>
        <v>26780</v>
      </c>
      <c r="Q757" s="8">
        <f t="shared" si="47"/>
        <v>24853</v>
      </c>
    </row>
    <row r="758" spans="1:17" x14ac:dyDescent="0.3">
      <c r="A758" s="8" t="str">
        <f>F758&amp;H758</f>
        <v>Punjabi BaghNand Nagri</v>
      </c>
      <c r="B758" s="7">
        <v>44621</v>
      </c>
      <c r="C758" s="7" t="str">
        <f t="shared" si="44"/>
        <v>Mar</v>
      </c>
      <c r="D758" s="8" t="s">
        <v>156</v>
      </c>
      <c r="E758" s="8">
        <f>VLOOKUP(F758,Sheet2!$C$1:$F$34,4,0)</f>
        <v>32</v>
      </c>
      <c r="F758" s="8" t="s">
        <v>31</v>
      </c>
      <c r="G758" s="8">
        <f>VLOOKUP(H758,'warehouse location'!$A$1:$D$5,4,0)</f>
        <v>1</v>
      </c>
      <c r="H758" s="8" t="s">
        <v>41</v>
      </c>
      <c r="I758" s="8">
        <f>VLOOKUP(A758,Freight!$A$1:$D$57,4,0)</f>
        <v>1975</v>
      </c>
      <c r="J758" s="8">
        <f>VLOOKUP(A758,Freight!$A$1:$E$57,5,0)</f>
        <v>3</v>
      </c>
      <c r="K758" s="8" t="s">
        <v>65</v>
      </c>
      <c r="L758" s="8">
        <f>VLOOKUP(K758,Sheet1!$A$1:$B$19,2,0)</f>
        <v>100</v>
      </c>
      <c r="M758" s="8">
        <f>VLOOKUP(K758,Sheet1!$A$1:$C$19,3,0)</f>
        <v>20</v>
      </c>
      <c r="N758" s="8">
        <v>2900</v>
      </c>
      <c r="O758" s="8">
        <f t="shared" si="45"/>
        <v>290000</v>
      </c>
      <c r="P758" s="8">
        <f t="shared" si="46"/>
        <v>58000</v>
      </c>
      <c r="Q758" s="8">
        <f t="shared" si="47"/>
        <v>56025</v>
      </c>
    </row>
    <row r="759" spans="1:17" x14ac:dyDescent="0.3">
      <c r="A759" s="8" t="str">
        <f>F759&amp;H759</f>
        <v>Delhi CantonmentShastri Nagar</v>
      </c>
      <c r="B759" s="7">
        <v>44835</v>
      </c>
      <c r="C759" s="7" t="str">
        <f t="shared" si="44"/>
        <v>Oct</v>
      </c>
      <c r="D759" s="8" t="s">
        <v>96</v>
      </c>
      <c r="E759" s="8">
        <f>VLOOKUP(F759,Sheet2!$C$1:$F$34,4,0)</f>
        <v>8</v>
      </c>
      <c r="F759" s="8" t="s">
        <v>15</v>
      </c>
      <c r="G759" s="8">
        <f>VLOOKUP(H759,'warehouse location'!$A$1:$D$5,4,0)</f>
        <v>4</v>
      </c>
      <c r="H759" s="8" t="s">
        <v>36</v>
      </c>
      <c r="I759" s="8">
        <f>VLOOKUP(A759,Freight!$A$1:$D$57,4,0)</f>
        <v>1848</v>
      </c>
      <c r="J759" s="8">
        <f>VLOOKUP(A759,Freight!$A$1:$E$57,5,0)</f>
        <v>4.5</v>
      </c>
      <c r="K759" s="8" t="s">
        <v>56</v>
      </c>
      <c r="L759" s="8">
        <f>VLOOKUP(K759,Sheet1!$A$1:$B$19,2,0)</f>
        <v>20</v>
      </c>
      <c r="M759" s="8">
        <f>VLOOKUP(K759,Sheet1!$A$1:$C$19,3,0)</f>
        <v>2</v>
      </c>
      <c r="N759" s="8">
        <v>2643</v>
      </c>
      <c r="O759" s="8">
        <f t="shared" si="45"/>
        <v>52860</v>
      </c>
      <c r="P759" s="8">
        <f t="shared" si="46"/>
        <v>5286</v>
      </c>
      <c r="Q759" s="8">
        <f t="shared" si="47"/>
        <v>3438</v>
      </c>
    </row>
    <row r="760" spans="1:17" x14ac:dyDescent="0.3">
      <c r="A760" s="8" t="str">
        <f>F760&amp;H760</f>
        <v>Civil LinesShastri Nagar</v>
      </c>
      <c r="B760" s="7">
        <v>44682</v>
      </c>
      <c r="C760" s="7" t="str">
        <f t="shared" si="44"/>
        <v>May</v>
      </c>
      <c r="D760" s="8" t="s">
        <v>79</v>
      </c>
      <c r="E760" s="8">
        <f>VLOOKUP(F760,Sheet2!$C$1:$F$34,4,0)</f>
        <v>1</v>
      </c>
      <c r="F760" s="8" t="s">
        <v>0</v>
      </c>
      <c r="G760" s="8">
        <f>VLOOKUP(H760,'warehouse location'!$A$1:$D$5,4,0)</f>
        <v>4</v>
      </c>
      <c r="H760" s="8" t="s">
        <v>36</v>
      </c>
      <c r="I760" s="8">
        <f>VLOOKUP(A760,Freight!$A$1:$D$57,4,0)</f>
        <v>1702</v>
      </c>
      <c r="J760" s="8">
        <f>VLOOKUP(A760,Freight!$A$1:$E$57,5,0)</f>
        <v>3</v>
      </c>
      <c r="K760" s="8" t="s">
        <v>65</v>
      </c>
      <c r="L760" s="8">
        <f>VLOOKUP(K760,Sheet1!$A$1:$B$19,2,0)</f>
        <v>100</v>
      </c>
      <c r="M760" s="8">
        <f>VLOOKUP(K760,Sheet1!$A$1:$C$19,3,0)</f>
        <v>20</v>
      </c>
      <c r="N760" s="8">
        <v>2800</v>
      </c>
      <c r="O760" s="8">
        <f t="shared" si="45"/>
        <v>280000</v>
      </c>
      <c r="P760" s="8">
        <f t="shared" si="46"/>
        <v>56000</v>
      </c>
      <c r="Q760" s="8">
        <f t="shared" si="47"/>
        <v>54298</v>
      </c>
    </row>
    <row r="761" spans="1:17" x14ac:dyDescent="0.3">
      <c r="A761" s="8" t="str">
        <f>F761&amp;H761</f>
        <v>NajafgarhDaryaganj</v>
      </c>
      <c r="B761" s="7">
        <v>44866</v>
      </c>
      <c r="C761" s="7" t="str">
        <f t="shared" si="44"/>
        <v>Nov</v>
      </c>
      <c r="D761" s="8" t="s">
        <v>149</v>
      </c>
      <c r="E761" s="8">
        <f>VLOOKUP(F761,Sheet2!$C$1:$F$34,4,0)</f>
        <v>30</v>
      </c>
      <c r="F761" s="8" t="s">
        <v>30</v>
      </c>
      <c r="G761" s="8">
        <f>VLOOKUP(H761,'warehouse location'!$A$1:$D$5,4,0)</f>
        <v>2</v>
      </c>
      <c r="H761" s="8" t="s">
        <v>34</v>
      </c>
      <c r="I761" s="8">
        <f>VLOOKUP(A761,Freight!$A$1:$D$57,4,0)</f>
        <v>1899</v>
      </c>
      <c r="J761" s="8">
        <f>VLOOKUP(A761,Freight!$A$1:$E$57,5,0)</f>
        <v>3</v>
      </c>
      <c r="K761" s="8" t="s">
        <v>65</v>
      </c>
      <c r="L761" s="8">
        <f>VLOOKUP(K761,Sheet1!$A$1:$B$19,2,0)</f>
        <v>100</v>
      </c>
      <c r="M761" s="8">
        <f>VLOOKUP(K761,Sheet1!$A$1:$C$19,3,0)</f>
        <v>20</v>
      </c>
      <c r="N761" s="8">
        <v>2863</v>
      </c>
      <c r="O761" s="8">
        <f t="shared" si="45"/>
        <v>286300</v>
      </c>
      <c r="P761" s="8">
        <f t="shared" si="46"/>
        <v>57260</v>
      </c>
      <c r="Q761" s="8">
        <f t="shared" si="47"/>
        <v>55361</v>
      </c>
    </row>
    <row r="762" spans="1:17" x14ac:dyDescent="0.3">
      <c r="A762" s="8" t="str">
        <f>F762&amp;H762</f>
        <v>Karawal NagarShastri Nagar</v>
      </c>
      <c r="B762" s="7">
        <v>44774</v>
      </c>
      <c r="C762" s="7" t="str">
        <f t="shared" si="44"/>
        <v>Aug</v>
      </c>
      <c r="D762" s="8" t="s">
        <v>106</v>
      </c>
      <c r="E762" s="8">
        <f>VLOOKUP(F762,Sheet2!$C$1:$F$34,4,0)</f>
        <v>13</v>
      </c>
      <c r="F762" s="8" t="s">
        <v>4</v>
      </c>
      <c r="G762" s="8">
        <f>VLOOKUP(H762,'warehouse location'!$A$1:$D$5,4,0)</f>
        <v>4</v>
      </c>
      <c r="H762" s="8" t="s">
        <v>36</v>
      </c>
      <c r="I762" s="8">
        <f>VLOOKUP(A762,Freight!$A$1:$D$57,4,0)</f>
        <v>1793</v>
      </c>
      <c r="J762" s="8">
        <f>VLOOKUP(A762,Freight!$A$1:$E$57,5,0)</f>
        <v>4.5</v>
      </c>
      <c r="K762" s="8" t="s">
        <v>62</v>
      </c>
      <c r="L762" s="8">
        <f>VLOOKUP(K762,Sheet1!$A$1:$B$19,2,0)</f>
        <v>10</v>
      </c>
      <c r="M762" s="8">
        <f>VLOOKUP(K762,Sheet1!$A$1:$C$19,3,0)</f>
        <v>2</v>
      </c>
      <c r="N762" s="8">
        <v>2708</v>
      </c>
      <c r="O762" s="8">
        <f t="shared" si="45"/>
        <v>27080</v>
      </c>
      <c r="P762" s="8">
        <f t="shared" si="46"/>
        <v>5416</v>
      </c>
      <c r="Q762" s="8">
        <f t="shared" si="47"/>
        <v>3623</v>
      </c>
    </row>
    <row r="763" spans="1:17" x14ac:dyDescent="0.3">
      <c r="A763" s="8" t="str">
        <f>F763&amp;H763</f>
        <v>Vasant ViharKapashera</v>
      </c>
      <c r="B763" s="7">
        <v>44866</v>
      </c>
      <c r="C763" s="7" t="str">
        <f t="shared" si="44"/>
        <v>Nov</v>
      </c>
      <c r="D763" s="8" t="s">
        <v>97</v>
      </c>
      <c r="E763" s="8">
        <f>VLOOKUP(F763,Sheet2!$C$1:$F$34,4,0)</f>
        <v>9</v>
      </c>
      <c r="F763" s="8" t="s">
        <v>16</v>
      </c>
      <c r="G763" s="8">
        <f>VLOOKUP(H763,'warehouse location'!$A$1:$D$5,4,0)</f>
        <v>3</v>
      </c>
      <c r="H763" s="8" t="s">
        <v>29</v>
      </c>
      <c r="I763" s="8">
        <f>VLOOKUP(A763,Freight!$A$1:$D$57,4,0)</f>
        <v>1897</v>
      </c>
      <c r="J763" s="8">
        <f>VLOOKUP(A763,Freight!$A$1:$E$57,5,0)</f>
        <v>1.5</v>
      </c>
      <c r="K763" s="8" t="s">
        <v>68</v>
      </c>
      <c r="L763" s="8">
        <f>VLOOKUP(K763,Sheet1!$A$1:$B$19,2,0)</f>
        <v>10</v>
      </c>
      <c r="M763" s="8">
        <f>VLOOKUP(K763,Sheet1!$A$1:$C$19,3,0)</f>
        <v>2</v>
      </c>
      <c r="N763" s="8">
        <v>2543</v>
      </c>
      <c r="O763" s="8">
        <f t="shared" si="45"/>
        <v>25430</v>
      </c>
      <c r="P763" s="8">
        <f t="shared" si="46"/>
        <v>5086</v>
      </c>
      <c r="Q763" s="8">
        <f t="shared" si="47"/>
        <v>3189</v>
      </c>
    </row>
    <row r="764" spans="1:17" x14ac:dyDescent="0.3">
      <c r="A764" s="8" t="str">
        <f>F764&amp;H764</f>
        <v>Punjabi BaghNand Nagri</v>
      </c>
      <c r="B764" s="7">
        <v>44866</v>
      </c>
      <c r="C764" s="7" t="str">
        <f t="shared" si="44"/>
        <v>Nov</v>
      </c>
      <c r="D764" s="8" t="s">
        <v>156</v>
      </c>
      <c r="E764" s="8">
        <f>VLOOKUP(F764,Sheet2!$C$1:$F$34,4,0)</f>
        <v>32</v>
      </c>
      <c r="F764" s="8" t="s">
        <v>31</v>
      </c>
      <c r="G764" s="8">
        <f>VLOOKUP(H764,'warehouse location'!$A$1:$D$5,4,0)</f>
        <v>1</v>
      </c>
      <c r="H764" s="8" t="s">
        <v>41</v>
      </c>
      <c r="I764" s="8">
        <f>VLOOKUP(A764,Freight!$A$1:$D$57,4,0)</f>
        <v>1975</v>
      </c>
      <c r="J764" s="8">
        <f>VLOOKUP(A764,Freight!$A$1:$E$57,5,0)</f>
        <v>3</v>
      </c>
      <c r="K764" s="8" t="s">
        <v>55</v>
      </c>
      <c r="L764" s="8">
        <f>VLOOKUP(K764,Sheet1!$A$1:$B$19,2,0)</f>
        <v>40</v>
      </c>
      <c r="M764" s="8">
        <f>VLOOKUP(K764,Sheet1!$A$1:$C$19,3,0)</f>
        <v>5</v>
      </c>
      <c r="N764" s="8">
        <v>2594</v>
      </c>
      <c r="O764" s="8">
        <f t="shared" si="45"/>
        <v>103760</v>
      </c>
      <c r="P764" s="8">
        <f t="shared" si="46"/>
        <v>12970</v>
      </c>
      <c r="Q764" s="8">
        <f t="shared" si="47"/>
        <v>10995</v>
      </c>
    </row>
    <row r="765" spans="1:17" x14ac:dyDescent="0.3">
      <c r="A765" s="8" t="str">
        <f>F765&amp;H765</f>
        <v>Gandhi NagarDaryaganj</v>
      </c>
      <c r="B765" s="7">
        <v>44713</v>
      </c>
      <c r="C765" s="7" t="str">
        <f t="shared" si="44"/>
        <v>Jun</v>
      </c>
      <c r="D765" s="8" t="s">
        <v>85</v>
      </c>
      <c r="E765" s="8">
        <f>VLOOKUP(F765,Sheet2!$C$1:$F$34,4,0)</f>
        <v>4</v>
      </c>
      <c r="F765" s="8" t="s">
        <v>1</v>
      </c>
      <c r="G765" s="8">
        <f>VLOOKUP(H765,'warehouse location'!$A$1:$D$5,4,0)</f>
        <v>2</v>
      </c>
      <c r="H765" s="8" t="s">
        <v>34</v>
      </c>
      <c r="I765" s="8">
        <f>VLOOKUP(A765,Freight!$A$1:$D$57,4,0)</f>
        <v>1958</v>
      </c>
      <c r="J765" s="8">
        <f>VLOOKUP(A765,Freight!$A$1:$E$57,5,0)</f>
        <v>1.5</v>
      </c>
      <c r="K765" s="8" t="s">
        <v>63</v>
      </c>
      <c r="L765" s="8">
        <f>VLOOKUP(K765,Sheet1!$A$1:$B$19,2,0)</f>
        <v>10</v>
      </c>
      <c r="M765" s="8">
        <f>VLOOKUP(K765,Sheet1!$A$1:$C$19,3,0)</f>
        <v>2</v>
      </c>
      <c r="N765" s="8">
        <v>2649</v>
      </c>
      <c r="O765" s="8">
        <f t="shared" si="45"/>
        <v>26490</v>
      </c>
      <c r="P765" s="8">
        <f t="shared" si="46"/>
        <v>5298</v>
      </c>
      <c r="Q765" s="8">
        <f t="shared" si="47"/>
        <v>3340</v>
      </c>
    </row>
    <row r="766" spans="1:17" x14ac:dyDescent="0.3">
      <c r="A766" s="8" t="str">
        <f>F766&amp;H766</f>
        <v>Gandhi NagarDaryaganj</v>
      </c>
      <c r="B766" s="7">
        <v>44682</v>
      </c>
      <c r="C766" s="7" t="str">
        <f t="shared" si="44"/>
        <v>May</v>
      </c>
      <c r="D766" s="8" t="s">
        <v>86</v>
      </c>
      <c r="E766" s="8">
        <f>VLOOKUP(F766,Sheet2!$C$1:$F$34,4,0)</f>
        <v>4</v>
      </c>
      <c r="F766" s="8" t="s">
        <v>1</v>
      </c>
      <c r="G766" s="8">
        <f>VLOOKUP(H766,'warehouse location'!$A$1:$D$5,4,0)</f>
        <v>2</v>
      </c>
      <c r="H766" s="8" t="s">
        <v>34</v>
      </c>
      <c r="I766" s="8">
        <f>VLOOKUP(A766,Freight!$A$1:$D$57,4,0)</f>
        <v>1958</v>
      </c>
      <c r="J766" s="8">
        <f>VLOOKUP(A766,Freight!$A$1:$E$57,5,0)</f>
        <v>1.5</v>
      </c>
      <c r="K766" s="8" t="s">
        <v>53</v>
      </c>
      <c r="L766" s="8">
        <f>VLOOKUP(K766,Sheet1!$A$1:$B$19,2,0)</f>
        <v>10</v>
      </c>
      <c r="M766" s="8">
        <f>VLOOKUP(K766,Sheet1!$A$1:$C$19,3,0)</f>
        <v>2</v>
      </c>
      <c r="N766" s="8">
        <v>2682</v>
      </c>
      <c r="O766" s="8">
        <f t="shared" si="45"/>
        <v>26820</v>
      </c>
      <c r="P766" s="8">
        <f t="shared" si="46"/>
        <v>5364</v>
      </c>
      <c r="Q766" s="8">
        <f t="shared" si="47"/>
        <v>3406</v>
      </c>
    </row>
    <row r="767" spans="1:17" x14ac:dyDescent="0.3">
      <c r="A767" s="8" t="str">
        <f>F767&amp;H767</f>
        <v>Saraswati ViharKapashera</v>
      </c>
      <c r="B767" s="7">
        <v>44652</v>
      </c>
      <c r="C767" s="7" t="str">
        <f t="shared" si="44"/>
        <v>Apr</v>
      </c>
      <c r="D767" s="8" t="s">
        <v>118</v>
      </c>
      <c r="E767" s="8">
        <f>VLOOKUP(F767,Sheet2!$C$1:$F$34,4,0)</f>
        <v>18</v>
      </c>
      <c r="F767" s="8" t="s">
        <v>22</v>
      </c>
      <c r="G767" s="8">
        <f>VLOOKUP(H767,'warehouse location'!$A$1:$D$5,4,0)</f>
        <v>3</v>
      </c>
      <c r="H767" s="8" t="s">
        <v>29</v>
      </c>
      <c r="I767" s="8">
        <f>VLOOKUP(A767,Freight!$A$1:$D$57,4,0)</f>
        <v>1977</v>
      </c>
      <c r="J767" s="8">
        <f>VLOOKUP(A767,Freight!$A$1:$E$57,5,0)</f>
        <v>1.5</v>
      </c>
      <c r="K767" s="8" t="s">
        <v>54</v>
      </c>
      <c r="L767" s="8">
        <f>VLOOKUP(K767,Sheet1!$A$1:$B$19,2,0)</f>
        <v>50</v>
      </c>
      <c r="M767" s="8">
        <f>VLOOKUP(K767,Sheet1!$A$1:$C$19,3,0)</f>
        <v>10</v>
      </c>
      <c r="N767" s="8">
        <v>2750</v>
      </c>
      <c r="O767" s="8">
        <f t="shared" si="45"/>
        <v>137500</v>
      </c>
      <c r="P767" s="8">
        <f t="shared" si="46"/>
        <v>27500</v>
      </c>
      <c r="Q767" s="8">
        <f t="shared" si="47"/>
        <v>25523</v>
      </c>
    </row>
    <row r="768" spans="1:17" x14ac:dyDescent="0.3">
      <c r="A768" s="8" t="str">
        <f>F768&amp;H768</f>
        <v>MehrauliKapashera</v>
      </c>
      <c r="B768" s="7">
        <v>44743</v>
      </c>
      <c r="C768" s="7" t="str">
        <f t="shared" si="44"/>
        <v>Jul</v>
      </c>
      <c r="D768" s="8" t="s">
        <v>132</v>
      </c>
      <c r="E768" s="8">
        <f>VLOOKUP(F768,Sheet2!$C$1:$F$34,4,0)</f>
        <v>23</v>
      </c>
      <c r="F768" s="8" t="s">
        <v>25</v>
      </c>
      <c r="G768" s="8">
        <f>VLOOKUP(H768,'warehouse location'!$A$1:$D$5,4,0)</f>
        <v>3</v>
      </c>
      <c r="H768" s="8" t="s">
        <v>29</v>
      </c>
      <c r="I768" s="8">
        <f>VLOOKUP(A768,Freight!$A$1:$D$57,4,0)</f>
        <v>1640</v>
      </c>
      <c r="J768" s="8">
        <f>VLOOKUP(A768,Freight!$A$1:$E$57,5,0)</f>
        <v>3</v>
      </c>
      <c r="K768" s="8" t="s">
        <v>58</v>
      </c>
      <c r="L768" s="8">
        <f>VLOOKUP(K768,Sheet1!$A$1:$B$19,2,0)</f>
        <v>10</v>
      </c>
      <c r="M768" s="8">
        <f>VLOOKUP(K768,Sheet1!$A$1:$C$19,3,0)</f>
        <v>2</v>
      </c>
      <c r="N768" s="8">
        <v>2621</v>
      </c>
      <c r="O768" s="8">
        <f t="shared" si="45"/>
        <v>26210</v>
      </c>
      <c r="P768" s="8">
        <f t="shared" si="46"/>
        <v>5242</v>
      </c>
      <c r="Q768" s="8">
        <f t="shared" si="47"/>
        <v>3602</v>
      </c>
    </row>
    <row r="769" spans="1:17" x14ac:dyDescent="0.3">
      <c r="A769" s="8" t="str">
        <f>F769&amp;H769</f>
        <v>Defence ColonyShastri Nagar</v>
      </c>
      <c r="B769" s="7">
        <v>44713</v>
      </c>
      <c r="C769" s="7" t="str">
        <f t="shared" si="44"/>
        <v>Jun</v>
      </c>
      <c r="D769" s="8" t="s">
        <v>138</v>
      </c>
      <c r="E769" s="8">
        <f>VLOOKUP(F769,Sheet2!$C$1:$F$34,4,0)</f>
        <v>25</v>
      </c>
      <c r="F769" s="8" t="s">
        <v>8</v>
      </c>
      <c r="G769" s="8">
        <f>VLOOKUP(H769,'warehouse location'!$A$1:$D$5,4,0)</f>
        <v>4</v>
      </c>
      <c r="H769" s="8" t="s">
        <v>36</v>
      </c>
      <c r="I769" s="8">
        <f>VLOOKUP(A769,Freight!$A$1:$D$57,4,0)</f>
        <v>1669</v>
      </c>
      <c r="J769" s="8">
        <f>VLOOKUP(A769,Freight!$A$1:$E$57,5,0)</f>
        <v>4.5</v>
      </c>
      <c r="K769" s="8" t="s">
        <v>67</v>
      </c>
      <c r="L769" s="8">
        <f>VLOOKUP(K769,Sheet1!$A$1:$B$19,2,0)</f>
        <v>10</v>
      </c>
      <c r="M769" s="8">
        <f>VLOOKUP(K769,Sheet1!$A$1:$C$19,3,0)</f>
        <v>2</v>
      </c>
      <c r="N769" s="8">
        <v>2728</v>
      </c>
      <c r="O769" s="8">
        <f t="shared" si="45"/>
        <v>27280</v>
      </c>
      <c r="P769" s="8">
        <f t="shared" si="46"/>
        <v>5456</v>
      </c>
      <c r="Q769" s="8">
        <f t="shared" si="47"/>
        <v>3787</v>
      </c>
    </row>
    <row r="770" spans="1:17" x14ac:dyDescent="0.3">
      <c r="A770" s="8" t="str">
        <f>F770&amp;H770</f>
        <v>Hauz KhasNand Nagri</v>
      </c>
      <c r="B770" s="7">
        <v>44621</v>
      </c>
      <c r="C770" s="7" t="str">
        <f t="shared" si="44"/>
        <v>Mar</v>
      </c>
      <c r="D770" s="8" t="s">
        <v>128</v>
      </c>
      <c r="E770" s="8">
        <f>VLOOKUP(F770,Sheet2!$C$1:$F$34,4,0)</f>
        <v>22</v>
      </c>
      <c r="F770" s="8" t="s">
        <v>7</v>
      </c>
      <c r="G770" s="8">
        <f>VLOOKUP(H770,'warehouse location'!$A$1:$D$5,4,0)</f>
        <v>1</v>
      </c>
      <c r="H770" s="8" t="s">
        <v>41</v>
      </c>
      <c r="I770" s="8">
        <f>VLOOKUP(A770,Freight!$A$1:$D$57,4,0)</f>
        <v>1796</v>
      </c>
      <c r="J770" s="8">
        <f>VLOOKUP(A770,Freight!$A$1:$E$57,5,0)</f>
        <v>3</v>
      </c>
      <c r="K770" s="8" t="s">
        <v>54</v>
      </c>
      <c r="L770" s="8">
        <f>VLOOKUP(K770,Sheet1!$A$1:$B$19,2,0)</f>
        <v>50</v>
      </c>
      <c r="M770" s="8">
        <f>VLOOKUP(K770,Sheet1!$A$1:$C$19,3,0)</f>
        <v>10</v>
      </c>
      <c r="N770" s="8">
        <v>2777</v>
      </c>
      <c r="O770" s="8">
        <f t="shared" si="45"/>
        <v>138850</v>
      </c>
      <c r="P770" s="8">
        <f t="shared" si="46"/>
        <v>27770</v>
      </c>
      <c r="Q770" s="8">
        <f t="shared" si="47"/>
        <v>25974</v>
      </c>
    </row>
    <row r="771" spans="1:17" x14ac:dyDescent="0.3">
      <c r="A771" s="8" t="str">
        <f>F771&amp;H771</f>
        <v>ShahdaraDaryaganj</v>
      </c>
      <c r="B771" s="7">
        <v>44593</v>
      </c>
      <c r="C771" s="7" t="str">
        <f t="shared" ref="C771:C834" si="48">TEXT(B771,"mmm")</f>
        <v>Feb</v>
      </c>
      <c r="D771" s="8" t="s">
        <v>122</v>
      </c>
      <c r="E771" s="8">
        <f>VLOOKUP(F771,Sheet2!$C$1:$F$34,4,0)</f>
        <v>20</v>
      </c>
      <c r="F771" s="8" t="s">
        <v>23</v>
      </c>
      <c r="G771" s="8">
        <f>VLOOKUP(H771,'warehouse location'!$A$1:$D$5,4,0)</f>
        <v>2</v>
      </c>
      <c r="H771" s="8" t="s">
        <v>34</v>
      </c>
      <c r="I771" s="8">
        <f>VLOOKUP(A771,Freight!$A$1:$D$57,4,0)</f>
        <v>1924</v>
      </c>
      <c r="J771" s="8">
        <f>VLOOKUP(A771,Freight!$A$1:$E$57,5,0)</f>
        <v>3</v>
      </c>
      <c r="K771" s="8" t="s">
        <v>54</v>
      </c>
      <c r="L771" s="8">
        <f>VLOOKUP(K771,Sheet1!$A$1:$B$19,2,0)</f>
        <v>50</v>
      </c>
      <c r="M771" s="8">
        <f>VLOOKUP(K771,Sheet1!$A$1:$C$19,3,0)</f>
        <v>10</v>
      </c>
      <c r="N771" s="8">
        <v>2567</v>
      </c>
      <c r="O771" s="8">
        <f t="shared" ref="O771:O834" si="49">N771*L771</f>
        <v>128350</v>
      </c>
      <c r="P771" s="8">
        <f t="shared" ref="P771:P834" si="50">N771*M771</f>
        <v>25670</v>
      </c>
      <c r="Q771" s="8">
        <f t="shared" ref="Q771:Q834" si="51">P771-I771</f>
        <v>23746</v>
      </c>
    </row>
    <row r="772" spans="1:17" x14ac:dyDescent="0.3">
      <c r="A772" s="8" t="str">
        <f>F772&amp;H772</f>
        <v>Defence ColonyShastri Nagar</v>
      </c>
      <c r="B772" s="7">
        <v>44682</v>
      </c>
      <c r="C772" s="7" t="str">
        <f t="shared" si="48"/>
        <v>May</v>
      </c>
      <c r="D772" s="8" t="s">
        <v>138</v>
      </c>
      <c r="E772" s="8">
        <f>VLOOKUP(F772,Sheet2!$C$1:$F$34,4,0)</f>
        <v>25</v>
      </c>
      <c r="F772" s="8" t="s">
        <v>8</v>
      </c>
      <c r="G772" s="8">
        <f>VLOOKUP(H772,'warehouse location'!$A$1:$D$5,4,0)</f>
        <v>4</v>
      </c>
      <c r="H772" s="8" t="s">
        <v>36</v>
      </c>
      <c r="I772" s="8">
        <f>VLOOKUP(A772,Freight!$A$1:$D$57,4,0)</f>
        <v>1669</v>
      </c>
      <c r="J772" s="8">
        <f>VLOOKUP(A772,Freight!$A$1:$E$57,5,0)</f>
        <v>4.5</v>
      </c>
      <c r="K772" s="8" t="s">
        <v>63</v>
      </c>
      <c r="L772" s="8">
        <f>VLOOKUP(K772,Sheet1!$A$1:$B$19,2,0)</f>
        <v>10</v>
      </c>
      <c r="M772" s="8">
        <f>VLOOKUP(K772,Sheet1!$A$1:$C$19,3,0)</f>
        <v>2</v>
      </c>
      <c r="N772" s="8">
        <v>2998</v>
      </c>
      <c r="O772" s="8">
        <f t="shared" si="49"/>
        <v>29980</v>
      </c>
      <c r="P772" s="8">
        <f t="shared" si="50"/>
        <v>5996</v>
      </c>
      <c r="Q772" s="8">
        <f t="shared" si="51"/>
        <v>4327</v>
      </c>
    </row>
    <row r="773" spans="1:17" x14ac:dyDescent="0.3">
      <c r="A773" s="8" t="str">
        <f>F773&amp;H773</f>
        <v>SaketShastri Nagar</v>
      </c>
      <c r="B773" s="7">
        <v>44652</v>
      </c>
      <c r="C773" s="7" t="str">
        <f t="shared" si="48"/>
        <v>Apr</v>
      </c>
      <c r="D773" s="8" t="s">
        <v>137</v>
      </c>
      <c r="E773" s="8">
        <f>VLOOKUP(F773,Sheet2!$C$1:$F$34,4,0)</f>
        <v>24</v>
      </c>
      <c r="F773" s="8" t="s">
        <v>26</v>
      </c>
      <c r="G773" s="8">
        <f>VLOOKUP(H773,'warehouse location'!$A$1:$D$5,4,0)</f>
        <v>4</v>
      </c>
      <c r="H773" s="8" t="s">
        <v>36</v>
      </c>
      <c r="I773" s="8">
        <f>VLOOKUP(A773,Freight!$A$1:$D$57,4,0)</f>
        <v>1835</v>
      </c>
      <c r="J773" s="8">
        <f>VLOOKUP(A773,Freight!$A$1:$E$57,5,0)</f>
        <v>4.5</v>
      </c>
      <c r="K773" s="8" t="s">
        <v>56</v>
      </c>
      <c r="L773" s="8">
        <f>VLOOKUP(K773,Sheet1!$A$1:$B$19,2,0)</f>
        <v>20</v>
      </c>
      <c r="M773" s="8">
        <f>VLOOKUP(K773,Sheet1!$A$1:$C$19,3,0)</f>
        <v>2</v>
      </c>
      <c r="N773" s="8">
        <v>2847</v>
      </c>
      <c r="O773" s="8">
        <f t="shared" si="49"/>
        <v>56940</v>
      </c>
      <c r="P773" s="8">
        <f t="shared" si="50"/>
        <v>5694</v>
      </c>
      <c r="Q773" s="8">
        <f t="shared" si="51"/>
        <v>3859</v>
      </c>
    </row>
    <row r="774" spans="1:17" x14ac:dyDescent="0.3">
      <c r="A774" s="8" t="str">
        <f>F774&amp;H774</f>
        <v>Rajouri GardenDaryaganj</v>
      </c>
      <c r="B774" s="7">
        <v>44652</v>
      </c>
      <c r="C774" s="7" t="str">
        <f t="shared" si="48"/>
        <v>Apr</v>
      </c>
      <c r="D774" s="8" t="s">
        <v>159</v>
      </c>
      <c r="E774" s="8">
        <f>VLOOKUP(F774,Sheet2!$C$1:$F$34,4,0)</f>
        <v>33</v>
      </c>
      <c r="F774" s="8" t="s">
        <v>32</v>
      </c>
      <c r="G774" s="8">
        <f>VLOOKUP(H774,'warehouse location'!$A$1:$D$5,4,0)</f>
        <v>2</v>
      </c>
      <c r="H774" s="8" t="s">
        <v>34</v>
      </c>
      <c r="I774" s="8">
        <f>VLOOKUP(A774,Freight!$A$1:$D$57,4,0)</f>
        <v>1683</v>
      </c>
      <c r="J774" s="8">
        <f>VLOOKUP(A774,Freight!$A$1:$E$57,5,0)</f>
        <v>1.5</v>
      </c>
      <c r="K774" s="8" t="s">
        <v>65</v>
      </c>
      <c r="L774" s="8">
        <f>VLOOKUP(K774,Sheet1!$A$1:$B$19,2,0)</f>
        <v>100</v>
      </c>
      <c r="M774" s="8">
        <f>VLOOKUP(K774,Sheet1!$A$1:$C$19,3,0)</f>
        <v>20</v>
      </c>
      <c r="N774" s="8">
        <v>2854</v>
      </c>
      <c r="O774" s="8">
        <f t="shared" si="49"/>
        <v>285400</v>
      </c>
      <c r="P774" s="8">
        <f t="shared" si="50"/>
        <v>57080</v>
      </c>
      <c r="Q774" s="8">
        <f t="shared" si="51"/>
        <v>55397</v>
      </c>
    </row>
    <row r="775" spans="1:17" x14ac:dyDescent="0.3">
      <c r="A775" s="8" t="str">
        <f>F775&amp;H775</f>
        <v>Rajouri GardenDaryaganj</v>
      </c>
      <c r="B775" s="7">
        <v>44835</v>
      </c>
      <c r="C775" s="7" t="str">
        <f t="shared" si="48"/>
        <v>Oct</v>
      </c>
      <c r="D775" s="8" t="s">
        <v>159</v>
      </c>
      <c r="E775" s="8">
        <f>VLOOKUP(F775,Sheet2!$C$1:$F$34,4,0)</f>
        <v>33</v>
      </c>
      <c r="F775" s="8" t="s">
        <v>32</v>
      </c>
      <c r="G775" s="8">
        <f>VLOOKUP(H775,'warehouse location'!$A$1:$D$5,4,0)</f>
        <v>2</v>
      </c>
      <c r="H775" s="8" t="s">
        <v>34</v>
      </c>
      <c r="I775" s="8">
        <f>VLOOKUP(A775,Freight!$A$1:$D$57,4,0)</f>
        <v>1683</v>
      </c>
      <c r="J775" s="8">
        <f>VLOOKUP(A775,Freight!$A$1:$E$57,5,0)</f>
        <v>1.5</v>
      </c>
      <c r="K775" s="8" t="s">
        <v>64</v>
      </c>
      <c r="L775" s="8">
        <f>VLOOKUP(K775,Sheet1!$A$1:$B$19,2,0)</f>
        <v>10</v>
      </c>
      <c r="M775" s="8">
        <f>VLOOKUP(K775,Sheet1!$A$1:$C$19,3,0)</f>
        <v>2</v>
      </c>
      <c r="N775" s="8">
        <v>2920</v>
      </c>
      <c r="O775" s="8">
        <f t="shared" si="49"/>
        <v>29200</v>
      </c>
      <c r="P775" s="8">
        <f t="shared" si="50"/>
        <v>5840</v>
      </c>
      <c r="Q775" s="8">
        <f t="shared" si="51"/>
        <v>4157</v>
      </c>
    </row>
    <row r="776" spans="1:17" x14ac:dyDescent="0.3">
      <c r="A776" s="8" t="str">
        <f>F776&amp;H776</f>
        <v>Defence ColonyNand Nagri</v>
      </c>
      <c r="B776" s="7">
        <v>44896</v>
      </c>
      <c r="C776" s="7" t="str">
        <f t="shared" si="48"/>
        <v>Dec</v>
      </c>
      <c r="D776" s="8" t="s">
        <v>140</v>
      </c>
      <c r="E776" s="8">
        <f>VLOOKUP(F776,Sheet2!$C$1:$F$34,4,0)</f>
        <v>25</v>
      </c>
      <c r="F776" s="8" t="s">
        <v>8</v>
      </c>
      <c r="G776" s="8">
        <f>VLOOKUP(H776,'warehouse location'!$A$1:$D$5,4,0)</f>
        <v>1</v>
      </c>
      <c r="H776" s="8" t="s">
        <v>41</v>
      </c>
      <c r="I776" s="8">
        <f>VLOOKUP(A776,Freight!$A$1:$D$57,4,0)</f>
        <v>1897</v>
      </c>
      <c r="J776" s="8">
        <f>VLOOKUP(A776,Freight!$A$1:$E$57,5,0)</f>
        <v>3</v>
      </c>
      <c r="K776" s="8" t="s">
        <v>52</v>
      </c>
      <c r="L776" s="8">
        <f>VLOOKUP(K776,Sheet1!$A$1:$B$19,2,0)</f>
        <v>10</v>
      </c>
      <c r="M776" s="8">
        <f>VLOOKUP(K776,Sheet1!$A$1:$C$19,3,0)</f>
        <v>2</v>
      </c>
      <c r="N776" s="8">
        <v>2562</v>
      </c>
      <c r="O776" s="8">
        <f t="shared" si="49"/>
        <v>25620</v>
      </c>
      <c r="P776" s="8">
        <f t="shared" si="50"/>
        <v>5124</v>
      </c>
      <c r="Q776" s="8">
        <f t="shared" si="51"/>
        <v>3227</v>
      </c>
    </row>
    <row r="777" spans="1:17" x14ac:dyDescent="0.3">
      <c r="A777" s="8" t="str">
        <f>F777&amp;H777</f>
        <v>Saraswati ViharNand Nagri</v>
      </c>
      <c r="B777" s="7">
        <v>44743</v>
      </c>
      <c r="C777" s="7" t="str">
        <f t="shared" si="48"/>
        <v>Jul</v>
      </c>
      <c r="D777" s="8" t="s">
        <v>116</v>
      </c>
      <c r="E777" s="8">
        <f>VLOOKUP(F777,Sheet2!$C$1:$F$34,4,0)</f>
        <v>18</v>
      </c>
      <c r="F777" s="8" t="s">
        <v>22</v>
      </c>
      <c r="G777" s="8">
        <f>VLOOKUP(H777,'warehouse location'!$A$1:$D$5,4,0)</f>
        <v>1</v>
      </c>
      <c r="H777" s="8" t="s">
        <v>41</v>
      </c>
      <c r="I777" s="8">
        <f>VLOOKUP(A777,Freight!$A$1:$D$57,4,0)</f>
        <v>1718</v>
      </c>
      <c r="J777" s="8">
        <f>VLOOKUP(A777,Freight!$A$1:$E$57,5,0)</f>
        <v>3</v>
      </c>
      <c r="K777" s="8" t="s">
        <v>54</v>
      </c>
      <c r="L777" s="8">
        <f>VLOOKUP(K777,Sheet1!$A$1:$B$19,2,0)</f>
        <v>50</v>
      </c>
      <c r="M777" s="8">
        <f>VLOOKUP(K777,Sheet1!$A$1:$C$19,3,0)</f>
        <v>10</v>
      </c>
      <c r="N777" s="8">
        <v>2776</v>
      </c>
      <c r="O777" s="8">
        <f t="shared" si="49"/>
        <v>138800</v>
      </c>
      <c r="P777" s="8">
        <f t="shared" si="50"/>
        <v>27760</v>
      </c>
      <c r="Q777" s="8">
        <f t="shared" si="51"/>
        <v>26042</v>
      </c>
    </row>
    <row r="778" spans="1:17" x14ac:dyDescent="0.3">
      <c r="A778" s="8" t="str">
        <f>F778&amp;H778</f>
        <v>Model TownNand Nagri</v>
      </c>
      <c r="B778" s="7">
        <v>44621</v>
      </c>
      <c r="C778" s="7" t="str">
        <f t="shared" si="48"/>
        <v>Mar</v>
      </c>
      <c r="D778" s="8" t="s">
        <v>102</v>
      </c>
      <c r="E778" s="8">
        <f>VLOOKUP(F778,Sheet2!$C$1:$F$34,4,0)</f>
        <v>11</v>
      </c>
      <c r="F778" s="8" t="s">
        <v>17</v>
      </c>
      <c r="G778" s="8">
        <f>VLOOKUP(H778,'warehouse location'!$A$1:$D$5,4,0)</f>
        <v>1</v>
      </c>
      <c r="H778" s="8" t="s">
        <v>41</v>
      </c>
      <c r="I778" s="8">
        <f>VLOOKUP(A778,Freight!$A$1:$D$57,4,0)</f>
        <v>1570</v>
      </c>
      <c r="J778" s="8">
        <f>VLOOKUP(A778,Freight!$A$1:$E$57,5,0)</f>
        <v>3</v>
      </c>
      <c r="K778" s="8" t="s">
        <v>66</v>
      </c>
      <c r="L778" s="8">
        <f>VLOOKUP(K778,Sheet1!$A$1:$B$19,2,0)</f>
        <v>80</v>
      </c>
      <c r="M778" s="8">
        <f>VLOOKUP(K778,Sheet1!$A$1:$C$19,3,0)</f>
        <v>10</v>
      </c>
      <c r="N778" s="8">
        <v>2716</v>
      </c>
      <c r="O778" s="8">
        <f t="shared" si="49"/>
        <v>217280</v>
      </c>
      <c r="P778" s="8">
        <f t="shared" si="50"/>
        <v>27160</v>
      </c>
      <c r="Q778" s="8">
        <f t="shared" si="51"/>
        <v>25590</v>
      </c>
    </row>
    <row r="779" spans="1:17" x14ac:dyDescent="0.3">
      <c r="A779" s="8" t="str">
        <f>F779&amp;H779</f>
        <v>Patel NagarNand Nagri</v>
      </c>
      <c r="B779" s="7">
        <v>44896</v>
      </c>
      <c r="C779" s="7" t="str">
        <f t="shared" si="48"/>
        <v>Dec</v>
      </c>
      <c r="D779" s="8" t="s">
        <v>153</v>
      </c>
      <c r="E779" s="8">
        <f>VLOOKUP(F779,Sheet2!$C$1:$F$34,4,0)</f>
        <v>31</v>
      </c>
      <c r="F779" s="8" t="s">
        <v>10</v>
      </c>
      <c r="G779" s="8">
        <f>VLOOKUP(H779,'warehouse location'!$A$1:$D$5,4,0)</f>
        <v>1</v>
      </c>
      <c r="H779" s="8" t="s">
        <v>41</v>
      </c>
      <c r="I779" s="8">
        <f>VLOOKUP(A779,Freight!$A$1:$D$57,4,0)</f>
        <v>1851</v>
      </c>
      <c r="J779" s="8">
        <f>VLOOKUP(A779,Freight!$A$1:$E$57,5,0)</f>
        <v>4.5</v>
      </c>
      <c r="K779" s="8" t="s">
        <v>59</v>
      </c>
      <c r="L779" s="8">
        <f>VLOOKUP(K779,Sheet1!$A$1:$B$19,2,0)</f>
        <v>10</v>
      </c>
      <c r="M779" s="8">
        <f>VLOOKUP(K779,Sheet1!$A$1:$C$19,3,0)</f>
        <v>2</v>
      </c>
      <c r="N779" s="8">
        <v>2765</v>
      </c>
      <c r="O779" s="8">
        <f t="shared" si="49"/>
        <v>27650</v>
      </c>
      <c r="P779" s="8">
        <f t="shared" si="50"/>
        <v>5530</v>
      </c>
      <c r="Q779" s="8">
        <f t="shared" si="51"/>
        <v>3679</v>
      </c>
    </row>
    <row r="780" spans="1:17" x14ac:dyDescent="0.3">
      <c r="A780" s="8" t="str">
        <f>F780&amp;H780</f>
        <v>RohiniShastri Nagar</v>
      </c>
      <c r="B780" s="7">
        <v>44743</v>
      </c>
      <c r="C780" s="7" t="str">
        <f t="shared" si="48"/>
        <v>Jul</v>
      </c>
      <c r="D780" s="8" t="s">
        <v>114</v>
      </c>
      <c r="E780" s="8">
        <f>VLOOKUP(F780,Sheet2!$C$1:$F$34,4,0)</f>
        <v>17</v>
      </c>
      <c r="F780" s="8" t="s">
        <v>21</v>
      </c>
      <c r="G780" s="8">
        <f>VLOOKUP(H780,'warehouse location'!$A$1:$D$5,4,0)</f>
        <v>4</v>
      </c>
      <c r="H780" s="8" t="s">
        <v>36</v>
      </c>
      <c r="I780" s="8">
        <f>VLOOKUP(A780,Freight!$A$1:$D$57,4,0)</f>
        <v>1673</v>
      </c>
      <c r="J780" s="8">
        <f>VLOOKUP(A780,Freight!$A$1:$E$57,5,0)</f>
        <v>3</v>
      </c>
      <c r="K780" s="8" t="s">
        <v>51</v>
      </c>
      <c r="L780" s="8">
        <f>VLOOKUP(K780,Sheet1!$A$1:$B$19,2,0)</f>
        <v>10</v>
      </c>
      <c r="M780" s="8">
        <f>VLOOKUP(K780,Sheet1!$A$1:$C$19,3,0)</f>
        <v>2</v>
      </c>
      <c r="N780" s="8">
        <v>2941</v>
      </c>
      <c r="O780" s="8">
        <f t="shared" si="49"/>
        <v>29410</v>
      </c>
      <c r="P780" s="8">
        <f t="shared" si="50"/>
        <v>5882</v>
      </c>
      <c r="Q780" s="8">
        <f t="shared" si="51"/>
        <v>4209</v>
      </c>
    </row>
    <row r="781" spans="1:17" x14ac:dyDescent="0.3">
      <c r="A781" s="8" t="str">
        <f>F781&amp;H781</f>
        <v>Karawal NagarShastri Nagar</v>
      </c>
      <c r="B781" s="7">
        <v>44562</v>
      </c>
      <c r="C781" s="7" t="str">
        <f t="shared" si="48"/>
        <v>Jan</v>
      </c>
      <c r="D781" s="8" t="s">
        <v>106</v>
      </c>
      <c r="E781" s="8">
        <f>VLOOKUP(F781,Sheet2!$C$1:$F$34,4,0)</f>
        <v>13</v>
      </c>
      <c r="F781" s="8" t="s">
        <v>4</v>
      </c>
      <c r="G781" s="8">
        <f>VLOOKUP(H781,'warehouse location'!$A$1:$D$5,4,0)</f>
        <v>4</v>
      </c>
      <c r="H781" s="8" t="s">
        <v>36</v>
      </c>
      <c r="I781" s="8">
        <f>VLOOKUP(A781,Freight!$A$1:$D$57,4,0)</f>
        <v>1793</v>
      </c>
      <c r="J781" s="8">
        <f>VLOOKUP(A781,Freight!$A$1:$E$57,5,0)</f>
        <v>4.5</v>
      </c>
      <c r="K781" s="8" t="s">
        <v>68</v>
      </c>
      <c r="L781" s="8">
        <f>VLOOKUP(K781,Sheet1!$A$1:$B$19,2,0)</f>
        <v>10</v>
      </c>
      <c r="M781" s="8">
        <f>VLOOKUP(K781,Sheet1!$A$1:$C$19,3,0)</f>
        <v>2</v>
      </c>
      <c r="N781" s="8">
        <v>2909</v>
      </c>
      <c r="O781" s="8">
        <f t="shared" si="49"/>
        <v>29090</v>
      </c>
      <c r="P781" s="8">
        <f t="shared" si="50"/>
        <v>5818</v>
      </c>
      <c r="Q781" s="8">
        <f t="shared" si="51"/>
        <v>4025</v>
      </c>
    </row>
    <row r="782" spans="1:17" x14ac:dyDescent="0.3">
      <c r="A782" s="8" t="str">
        <f>F782&amp;H782</f>
        <v>Gandhi NagarDaryaganj</v>
      </c>
      <c r="B782" s="7">
        <v>44652</v>
      </c>
      <c r="C782" s="7" t="str">
        <f t="shared" si="48"/>
        <v>Apr</v>
      </c>
      <c r="D782" s="8" t="s">
        <v>85</v>
      </c>
      <c r="E782" s="8">
        <f>VLOOKUP(F782,Sheet2!$C$1:$F$34,4,0)</f>
        <v>4</v>
      </c>
      <c r="F782" s="8" t="s">
        <v>1</v>
      </c>
      <c r="G782" s="8">
        <f>VLOOKUP(H782,'warehouse location'!$A$1:$D$5,4,0)</f>
        <v>2</v>
      </c>
      <c r="H782" s="8" t="s">
        <v>34</v>
      </c>
      <c r="I782" s="8">
        <f>VLOOKUP(A782,Freight!$A$1:$D$57,4,0)</f>
        <v>1958</v>
      </c>
      <c r="J782" s="8">
        <f>VLOOKUP(A782,Freight!$A$1:$E$57,5,0)</f>
        <v>1.5</v>
      </c>
      <c r="K782" s="8" t="s">
        <v>60</v>
      </c>
      <c r="L782" s="8">
        <f>VLOOKUP(K782,Sheet1!$A$1:$B$19,2,0)</f>
        <v>50</v>
      </c>
      <c r="M782" s="8">
        <f>VLOOKUP(K782,Sheet1!$A$1:$C$19,3,0)</f>
        <v>10</v>
      </c>
      <c r="N782" s="8">
        <v>2609</v>
      </c>
      <c r="O782" s="8">
        <f t="shared" si="49"/>
        <v>130450</v>
      </c>
      <c r="P782" s="8">
        <f t="shared" si="50"/>
        <v>26090</v>
      </c>
      <c r="Q782" s="8">
        <f t="shared" si="51"/>
        <v>24132</v>
      </c>
    </row>
    <row r="783" spans="1:17" x14ac:dyDescent="0.3">
      <c r="A783" s="8" t="str">
        <f>F783&amp;H783</f>
        <v>Delhi CantonmentShastri Nagar</v>
      </c>
      <c r="B783" s="7">
        <v>44835</v>
      </c>
      <c r="C783" s="7" t="str">
        <f t="shared" si="48"/>
        <v>Oct</v>
      </c>
      <c r="D783" s="8" t="s">
        <v>96</v>
      </c>
      <c r="E783" s="8">
        <f>VLOOKUP(F783,Sheet2!$C$1:$F$34,4,0)</f>
        <v>8</v>
      </c>
      <c r="F783" s="8" t="s">
        <v>15</v>
      </c>
      <c r="G783" s="8">
        <f>VLOOKUP(H783,'warehouse location'!$A$1:$D$5,4,0)</f>
        <v>4</v>
      </c>
      <c r="H783" s="8" t="s">
        <v>36</v>
      </c>
      <c r="I783" s="8">
        <f>VLOOKUP(A783,Freight!$A$1:$D$57,4,0)</f>
        <v>1848</v>
      </c>
      <c r="J783" s="8">
        <f>VLOOKUP(A783,Freight!$A$1:$E$57,5,0)</f>
        <v>4.5</v>
      </c>
      <c r="K783" s="8" t="s">
        <v>64</v>
      </c>
      <c r="L783" s="8">
        <f>VLOOKUP(K783,Sheet1!$A$1:$B$19,2,0)</f>
        <v>10</v>
      </c>
      <c r="M783" s="8">
        <f>VLOOKUP(K783,Sheet1!$A$1:$C$19,3,0)</f>
        <v>2</v>
      </c>
      <c r="N783" s="8">
        <v>2710</v>
      </c>
      <c r="O783" s="8">
        <f t="shared" si="49"/>
        <v>27100</v>
      </c>
      <c r="P783" s="8">
        <f t="shared" si="50"/>
        <v>5420</v>
      </c>
      <c r="Q783" s="8">
        <f t="shared" si="51"/>
        <v>3572</v>
      </c>
    </row>
    <row r="784" spans="1:17" x14ac:dyDescent="0.3">
      <c r="A784" s="8" t="str">
        <f>F784&amp;H784</f>
        <v>Mayur ViharShastri Nagar</v>
      </c>
      <c r="B784" s="7">
        <v>44682</v>
      </c>
      <c r="C784" s="7" t="str">
        <f t="shared" si="48"/>
        <v>May</v>
      </c>
      <c r="D784" s="8" t="s">
        <v>89</v>
      </c>
      <c r="E784" s="8">
        <f>VLOOKUP(F784,Sheet2!$C$1:$F$34,4,0)</f>
        <v>5</v>
      </c>
      <c r="F784" s="8" t="s">
        <v>13</v>
      </c>
      <c r="G784" s="8">
        <f>VLOOKUP(H784,'warehouse location'!$A$1:$D$5,4,0)</f>
        <v>4</v>
      </c>
      <c r="H784" s="8" t="s">
        <v>36</v>
      </c>
      <c r="I784" s="8">
        <f>VLOOKUP(A784,Freight!$A$1:$D$57,4,0)</f>
        <v>1618</v>
      </c>
      <c r="J784" s="8">
        <f>VLOOKUP(A784,Freight!$A$1:$E$57,5,0)</f>
        <v>3</v>
      </c>
      <c r="K784" s="8" t="s">
        <v>57</v>
      </c>
      <c r="L784" s="8">
        <f>VLOOKUP(K784,Sheet1!$A$1:$B$19,2,0)</f>
        <v>20</v>
      </c>
      <c r="M784" s="8">
        <f>VLOOKUP(K784,Sheet1!$A$1:$C$19,3,0)</f>
        <v>2</v>
      </c>
      <c r="N784" s="8">
        <v>2699</v>
      </c>
      <c r="O784" s="8">
        <f t="shared" si="49"/>
        <v>53980</v>
      </c>
      <c r="P784" s="8">
        <f t="shared" si="50"/>
        <v>5398</v>
      </c>
      <c r="Q784" s="8">
        <f t="shared" si="51"/>
        <v>3780</v>
      </c>
    </row>
    <row r="785" spans="1:17" x14ac:dyDescent="0.3">
      <c r="A785" s="8" t="str">
        <f>F785&amp;H785</f>
        <v>Patel NagarNand Nagri</v>
      </c>
      <c r="B785" s="7">
        <v>44805</v>
      </c>
      <c r="C785" s="7" t="str">
        <f t="shared" si="48"/>
        <v>Sep</v>
      </c>
      <c r="D785" s="8" t="s">
        <v>154</v>
      </c>
      <c r="E785" s="8">
        <f>VLOOKUP(F785,Sheet2!$C$1:$F$34,4,0)</f>
        <v>31</v>
      </c>
      <c r="F785" s="8" t="s">
        <v>10</v>
      </c>
      <c r="G785" s="8">
        <f>VLOOKUP(H785,'warehouse location'!$A$1:$D$5,4,0)</f>
        <v>1</v>
      </c>
      <c r="H785" s="8" t="s">
        <v>41</v>
      </c>
      <c r="I785" s="8">
        <f>VLOOKUP(A785,Freight!$A$1:$D$57,4,0)</f>
        <v>1851</v>
      </c>
      <c r="J785" s="8">
        <f>VLOOKUP(A785,Freight!$A$1:$E$57,5,0)</f>
        <v>4.5</v>
      </c>
      <c r="K785" s="8" t="s">
        <v>56</v>
      </c>
      <c r="L785" s="8">
        <f>VLOOKUP(K785,Sheet1!$A$1:$B$19,2,0)</f>
        <v>20</v>
      </c>
      <c r="M785" s="8">
        <f>VLOOKUP(K785,Sheet1!$A$1:$C$19,3,0)</f>
        <v>2</v>
      </c>
      <c r="N785" s="8">
        <v>2541</v>
      </c>
      <c r="O785" s="8">
        <f t="shared" si="49"/>
        <v>50820</v>
      </c>
      <c r="P785" s="8">
        <f t="shared" si="50"/>
        <v>5082</v>
      </c>
      <c r="Q785" s="8">
        <f t="shared" si="51"/>
        <v>3231</v>
      </c>
    </row>
    <row r="786" spans="1:17" x14ac:dyDescent="0.3">
      <c r="A786" s="8" t="str">
        <f>F786&amp;H786</f>
        <v>Mayur ViharShastri Nagar</v>
      </c>
      <c r="B786" s="7">
        <v>44713</v>
      </c>
      <c r="C786" s="7" t="str">
        <f t="shared" si="48"/>
        <v>Jun</v>
      </c>
      <c r="D786" s="8" t="s">
        <v>91</v>
      </c>
      <c r="E786" s="8">
        <f>VLOOKUP(F786,Sheet2!$C$1:$F$34,4,0)</f>
        <v>5</v>
      </c>
      <c r="F786" s="8" t="s">
        <v>13</v>
      </c>
      <c r="G786" s="8">
        <f>VLOOKUP(H786,'warehouse location'!$A$1:$D$5,4,0)</f>
        <v>4</v>
      </c>
      <c r="H786" s="8" t="s">
        <v>36</v>
      </c>
      <c r="I786" s="8">
        <f>VLOOKUP(A786,Freight!$A$1:$D$57,4,0)</f>
        <v>1618</v>
      </c>
      <c r="J786" s="8">
        <f>VLOOKUP(A786,Freight!$A$1:$E$57,5,0)</f>
        <v>3</v>
      </c>
      <c r="K786" s="8" t="s">
        <v>60</v>
      </c>
      <c r="L786" s="8">
        <f>VLOOKUP(K786,Sheet1!$A$1:$B$19,2,0)</f>
        <v>50</v>
      </c>
      <c r="M786" s="8">
        <f>VLOOKUP(K786,Sheet1!$A$1:$C$19,3,0)</f>
        <v>10</v>
      </c>
      <c r="N786" s="8">
        <v>2589</v>
      </c>
      <c r="O786" s="8">
        <f t="shared" si="49"/>
        <v>129450</v>
      </c>
      <c r="P786" s="8">
        <f t="shared" si="50"/>
        <v>25890</v>
      </c>
      <c r="Q786" s="8">
        <f t="shared" si="51"/>
        <v>24272</v>
      </c>
    </row>
    <row r="787" spans="1:17" x14ac:dyDescent="0.3">
      <c r="A787" s="8" t="str">
        <f>F787&amp;H787</f>
        <v>SeelampurShastri Nagar</v>
      </c>
      <c r="B787" s="7">
        <v>44866</v>
      </c>
      <c r="C787" s="7" t="str">
        <f t="shared" si="48"/>
        <v>Nov</v>
      </c>
      <c r="D787" s="8" t="s">
        <v>107</v>
      </c>
      <c r="E787" s="8">
        <f>VLOOKUP(F787,Sheet2!$C$1:$F$34,4,0)</f>
        <v>14</v>
      </c>
      <c r="F787" s="8" t="s">
        <v>19</v>
      </c>
      <c r="G787" s="8">
        <f>VLOOKUP(H787,'warehouse location'!$A$1:$D$5,4,0)</f>
        <v>4</v>
      </c>
      <c r="H787" s="8" t="s">
        <v>36</v>
      </c>
      <c r="I787" s="8">
        <f>VLOOKUP(A787,Freight!$A$1:$D$57,4,0)</f>
        <v>1656</v>
      </c>
      <c r="J787" s="8">
        <f>VLOOKUP(A787,Freight!$A$1:$E$57,5,0)</f>
        <v>3</v>
      </c>
      <c r="K787" s="8" t="s">
        <v>59</v>
      </c>
      <c r="L787" s="8">
        <f>VLOOKUP(K787,Sheet1!$A$1:$B$19,2,0)</f>
        <v>10</v>
      </c>
      <c r="M787" s="8">
        <f>VLOOKUP(K787,Sheet1!$A$1:$C$19,3,0)</f>
        <v>2</v>
      </c>
      <c r="N787" s="8">
        <v>2746</v>
      </c>
      <c r="O787" s="8">
        <f t="shared" si="49"/>
        <v>27460</v>
      </c>
      <c r="P787" s="8">
        <f t="shared" si="50"/>
        <v>5492</v>
      </c>
      <c r="Q787" s="8">
        <f t="shared" si="51"/>
        <v>3836</v>
      </c>
    </row>
    <row r="788" spans="1:17" x14ac:dyDescent="0.3">
      <c r="A788" s="8" t="str">
        <f>F788&amp;H788</f>
        <v>Vivek ViharNand Nagri</v>
      </c>
      <c r="B788" s="7">
        <v>44593</v>
      </c>
      <c r="C788" s="7" t="str">
        <f t="shared" si="48"/>
        <v>Feb</v>
      </c>
      <c r="D788" s="8" t="s">
        <v>127</v>
      </c>
      <c r="E788" s="8">
        <f>VLOOKUP(F788,Sheet2!$C$1:$F$34,4,0)</f>
        <v>21</v>
      </c>
      <c r="F788" s="8" t="s">
        <v>24</v>
      </c>
      <c r="G788" s="8">
        <f>VLOOKUP(H788,'warehouse location'!$A$1:$D$5,4,0)</f>
        <v>1</v>
      </c>
      <c r="H788" s="8" t="s">
        <v>41</v>
      </c>
      <c r="I788" s="8">
        <f>VLOOKUP(A788,Freight!$A$1:$D$57,4,0)</f>
        <v>1679</v>
      </c>
      <c r="J788" s="8">
        <f>VLOOKUP(A788,Freight!$A$1:$E$57,5,0)</f>
        <v>3</v>
      </c>
      <c r="K788" s="8" t="s">
        <v>57</v>
      </c>
      <c r="L788" s="8">
        <f>VLOOKUP(K788,Sheet1!$A$1:$B$19,2,0)</f>
        <v>20</v>
      </c>
      <c r="M788" s="8">
        <f>VLOOKUP(K788,Sheet1!$A$1:$C$19,3,0)</f>
        <v>2</v>
      </c>
      <c r="N788" s="8">
        <v>2816</v>
      </c>
      <c r="O788" s="8">
        <f t="shared" si="49"/>
        <v>56320</v>
      </c>
      <c r="P788" s="8">
        <f t="shared" si="50"/>
        <v>5632</v>
      </c>
      <c r="Q788" s="8">
        <f t="shared" si="51"/>
        <v>3953</v>
      </c>
    </row>
    <row r="789" spans="1:17" x14ac:dyDescent="0.3">
      <c r="A789" s="8" t="str">
        <f>F789&amp;H789</f>
        <v>ShahdaraDaryaganj</v>
      </c>
      <c r="B789" s="7">
        <v>44652</v>
      </c>
      <c r="C789" s="7" t="str">
        <f t="shared" si="48"/>
        <v>Apr</v>
      </c>
      <c r="D789" s="8" t="s">
        <v>122</v>
      </c>
      <c r="E789" s="8">
        <f>VLOOKUP(F789,Sheet2!$C$1:$F$34,4,0)</f>
        <v>20</v>
      </c>
      <c r="F789" s="8" t="s">
        <v>23</v>
      </c>
      <c r="G789" s="8">
        <f>VLOOKUP(H789,'warehouse location'!$A$1:$D$5,4,0)</f>
        <v>2</v>
      </c>
      <c r="H789" s="8" t="s">
        <v>34</v>
      </c>
      <c r="I789" s="8">
        <f>VLOOKUP(A789,Freight!$A$1:$D$57,4,0)</f>
        <v>1924</v>
      </c>
      <c r="J789" s="8">
        <f>VLOOKUP(A789,Freight!$A$1:$E$57,5,0)</f>
        <v>3</v>
      </c>
      <c r="K789" s="8" t="s">
        <v>63</v>
      </c>
      <c r="L789" s="8">
        <f>VLOOKUP(K789,Sheet1!$A$1:$B$19,2,0)</f>
        <v>10</v>
      </c>
      <c r="M789" s="8">
        <f>VLOOKUP(K789,Sheet1!$A$1:$C$19,3,0)</f>
        <v>2</v>
      </c>
      <c r="N789" s="8">
        <v>2950</v>
      </c>
      <c r="O789" s="8">
        <f t="shared" si="49"/>
        <v>29500</v>
      </c>
      <c r="P789" s="8">
        <f t="shared" si="50"/>
        <v>5900</v>
      </c>
      <c r="Q789" s="8">
        <f t="shared" si="51"/>
        <v>3976</v>
      </c>
    </row>
    <row r="790" spans="1:17" x14ac:dyDescent="0.3">
      <c r="A790" s="8" t="str">
        <f>F790&amp;H790</f>
        <v>NarelaShastri Nagar</v>
      </c>
      <c r="B790" s="7">
        <v>44743</v>
      </c>
      <c r="C790" s="7" t="str">
        <f t="shared" si="48"/>
        <v>Jul</v>
      </c>
      <c r="D790" s="8" t="s">
        <v>104</v>
      </c>
      <c r="E790" s="8">
        <f>VLOOKUP(F790,Sheet2!$C$1:$F$34,4,0)</f>
        <v>12</v>
      </c>
      <c r="F790" s="8" t="s">
        <v>18</v>
      </c>
      <c r="G790" s="8">
        <f>VLOOKUP(H790,'warehouse location'!$A$1:$D$5,4,0)</f>
        <v>4</v>
      </c>
      <c r="H790" s="8" t="s">
        <v>36</v>
      </c>
      <c r="I790" s="8">
        <f>VLOOKUP(A790,Freight!$A$1:$D$57,4,0)</f>
        <v>1981</v>
      </c>
      <c r="J790" s="8">
        <f>VLOOKUP(A790,Freight!$A$1:$E$57,5,0)</f>
        <v>1.5</v>
      </c>
      <c r="K790" s="8" t="s">
        <v>56</v>
      </c>
      <c r="L790" s="8">
        <f>VLOOKUP(K790,Sheet1!$A$1:$B$19,2,0)</f>
        <v>20</v>
      </c>
      <c r="M790" s="8">
        <f>VLOOKUP(K790,Sheet1!$A$1:$C$19,3,0)</f>
        <v>2</v>
      </c>
      <c r="N790" s="8">
        <v>2842</v>
      </c>
      <c r="O790" s="8">
        <f t="shared" si="49"/>
        <v>56840</v>
      </c>
      <c r="P790" s="8">
        <f t="shared" si="50"/>
        <v>5684</v>
      </c>
      <c r="Q790" s="8">
        <f t="shared" si="51"/>
        <v>3703</v>
      </c>
    </row>
    <row r="791" spans="1:17" x14ac:dyDescent="0.3">
      <c r="A791" s="8" t="str">
        <f>F791&amp;H791</f>
        <v>ShahdaraKapashera</v>
      </c>
      <c r="B791" s="7">
        <v>44805</v>
      </c>
      <c r="C791" s="7" t="str">
        <f t="shared" si="48"/>
        <v>Sep</v>
      </c>
      <c r="D791" s="8" t="s">
        <v>123</v>
      </c>
      <c r="E791" s="8">
        <f>VLOOKUP(F791,Sheet2!$C$1:$F$34,4,0)</f>
        <v>20</v>
      </c>
      <c r="F791" s="8" t="s">
        <v>23</v>
      </c>
      <c r="G791" s="8">
        <f>VLOOKUP(H791,'warehouse location'!$A$1:$D$5,4,0)</f>
        <v>3</v>
      </c>
      <c r="H791" s="8" t="s">
        <v>29</v>
      </c>
      <c r="I791" s="8">
        <f>VLOOKUP(A791,Freight!$A$1:$D$57,4,0)</f>
        <v>1644</v>
      </c>
      <c r="J791" s="8">
        <f>VLOOKUP(A791,Freight!$A$1:$E$57,5,0)</f>
        <v>4.5</v>
      </c>
      <c r="K791" s="8" t="s">
        <v>64</v>
      </c>
      <c r="L791" s="8">
        <f>VLOOKUP(K791,Sheet1!$A$1:$B$19,2,0)</f>
        <v>10</v>
      </c>
      <c r="M791" s="8">
        <f>VLOOKUP(K791,Sheet1!$A$1:$C$19,3,0)</f>
        <v>2</v>
      </c>
      <c r="N791" s="8">
        <v>2875</v>
      </c>
      <c r="O791" s="8">
        <f t="shared" si="49"/>
        <v>28750</v>
      </c>
      <c r="P791" s="8">
        <f t="shared" si="50"/>
        <v>5750</v>
      </c>
      <c r="Q791" s="8">
        <f t="shared" si="51"/>
        <v>4106</v>
      </c>
    </row>
    <row r="792" spans="1:17" x14ac:dyDescent="0.3">
      <c r="A792" s="8" t="str">
        <f>F792&amp;H792</f>
        <v>ShahdaraNand Nagri</v>
      </c>
      <c r="B792" s="7">
        <v>44805</v>
      </c>
      <c r="C792" s="7" t="str">
        <f t="shared" si="48"/>
        <v>Sep</v>
      </c>
      <c r="D792" s="8" t="s">
        <v>121</v>
      </c>
      <c r="E792" s="8">
        <f>VLOOKUP(F792,Sheet2!$C$1:$F$34,4,0)</f>
        <v>20</v>
      </c>
      <c r="F792" s="8" t="s">
        <v>23</v>
      </c>
      <c r="G792" s="8">
        <f>VLOOKUP(H792,'warehouse location'!$A$1:$D$5,4,0)</f>
        <v>1</v>
      </c>
      <c r="H792" s="8" t="s">
        <v>41</v>
      </c>
      <c r="I792" s="8">
        <f>VLOOKUP(A792,Freight!$A$1:$D$57,4,0)</f>
        <v>1714</v>
      </c>
      <c r="J792" s="8">
        <f>VLOOKUP(A792,Freight!$A$1:$E$57,5,0)</f>
        <v>3</v>
      </c>
      <c r="K792" s="8" t="s">
        <v>63</v>
      </c>
      <c r="L792" s="8">
        <f>VLOOKUP(K792,Sheet1!$A$1:$B$19,2,0)</f>
        <v>10</v>
      </c>
      <c r="M792" s="8">
        <f>VLOOKUP(K792,Sheet1!$A$1:$C$19,3,0)</f>
        <v>2</v>
      </c>
      <c r="N792" s="8">
        <v>2910</v>
      </c>
      <c r="O792" s="8">
        <f t="shared" si="49"/>
        <v>29100</v>
      </c>
      <c r="P792" s="8">
        <f t="shared" si="50"/>
        <v>5820</v>
      </c>
      <c r="Q792" s="8">
        <f t="shared" si="51"/>
        <v>4106</v>
      </c>
    </row>
    <row r="793" spans="1:17" x14ac:dyDescent="0.3">
      <c r="A793" s="8" t="str">
        <f>F793&amp;H793</f>
        <v>Hauz KhasShastri Nagar</v>
      </c>
      <c r="B793" s="7">
        <v>44562</v>
      </c>
      <c r="C793" s="7" t="str">
        <f t="shared" si="48"/>
        <v>Jan</v>
      </c>
      <c r="D793" s="8" t="s">
        <v>129</v>
      </c>
      <c r="E793" s="8">
        <f>VLOOKUP(F793,Sheet2!$C$1:$F$34,4,0)</f>
        <v>22</v>
      </c>
      <c r="F793" s="8" t="s">
        <v>7</v>
      </c>
      <c r="G793" s="8">
        <f>VLOOKUP(H793,'warehouse location'!$A$1:$D$5,4,0)</f>
        <v>4</v>
      </c>
      <c r="H793" s="8" t="s">
        <v>36</v>
      </c>
      <c r="I793" s="8">
        <f>VLOOKUP(A793,Freight!$A$1:$D$57,4,0)</f>
        <v>1882</v>
      </c>
      <c r="J793" s="8">
        <f>VLOOKUP(A793,Freight!$A$1:$E$57,5,0)</f>
        <v>4.5</v>
      </c>
      <c r="K793" s="8" t="s">
        <v>54</v>
      </c>
      <c r="L793" s="8">
        <f>VLOOKUP(K793,Sheet1!$A$1:$B$19,2,0)</f>
        <v>50</v>
      </c>
      <c r="M793" s="8">
        <f>VLOOKUP(K793,Sheet1!$A$1:$C$19,3,0)</f>
        <v>10</v>
      </c>
      <c r="N793" s="8">
        <v>2763</v>
      </c>
      <c r="O793" s="8">
        <f t="shared" si="49"/>
        <v>138150</v>
      </c>
      <c r="P793" s="8">
        <f t="shared" si="50"/>
        <v>27630</v>
      </c>
      <c r="Q793" s="8">
        <f t="shared" si="51"/>
        <v>25748</v>
      </c>
    </row>
    <row r="794" spans="1:17" x14ac:dyDescent="0.3">
      <c r="A794" s="8" t="str">
        <f>F794&amp;H794</f>
        <v>Saraswati ViharKapashera</v>
      </c>
      <c r="B794" s="7">
        <v>44743</v>
      </c>
      <c r="C794" s="7" t="str">
        <f t="shared" si="48"/>
        <v>Jul</v>
      </c>
      <c r="D794" s="8" t="s">
        <v>118</v>
      </c>
      <c r="E794" s="8">
        <f>VLOOKUP(F794,Sheet2!$C$1:$F$34,4,0)</f>
        <v>18</v>
      </c>
      <c r="F794" s="8" t="s">
        <v>22</v>
      </c>
      <c r="G794" s="8">
        <f>VLOOKUP(H794,'warehouse location'!$A$1:$D$5,4,0)</f>
        <v>3</v>
      </c>
      <c r="H794" s="8" t="s">
        <v>29</v>
      </c>
      <c r="I794" s="8">
        <f>VLOOKUP(A794,Freight!$A$1:$D$57,4,0)</f>
        <v>1977</v>
      </c>
      <c r="J794" s="8">
        <f>VLOOKUP(A794,Freight!$A$1:$E$57,5,0)</f>
        <v>1.5</v>
      </c>
      <c r="K794" s="8" t="s">
        <v>54</v>
      </c>
      <c r="L794" s="8">
        <f>VLOOKUP(K794,Sheet1!$A$1:$B$19,2,0)</f>
        <v>50</v>
      </c>
      <c r="M794" s="8">
        <f>VLOOKUP(K794,Sheet1!$A$1:$C$19,3,0)</f>
        <v>10</v>
      </c>
      <c r="N794" s="8">
        <v>2645</v>
      </c>
      <c r="O794" s="8">
        <f t="shared" si="49"/>
        <v>132250</v>
      </c>
      <c r="P794" s="8">
        <f t="shared" si="50"/>
        <v>26450</v>
      </c>
      <c r="Q794" s="8">
        <f t="shared" si="51"/>
        <v>24473</v>
      </c>
    </row>
    <row r="795" spans="1:17" x14ac:dyDescent="0.3">
      <c r="A795" s="8" t="str">
        <f>F795&amp;H795</f>
        <v>NarelaShastri Nagar</v>
      </c>
      <c r="B795" s="7">
        <v>44835</v>
      </c>
      <c r="C795" s="7" t="str">
        <f t="shared" si="48"/>
        <v>Oct</v>
      </c>
      <c r="D795" s="8" t="s">
        <v>105</v>
      </c>
      <c r="E795" s="8">
        <f>VLOOKUP(F795,Sheet2!$C$1:$F$34,4,0)</f>
        <v>12</v>
      </c>
      <c r="F795" s="8" t="s">
        <v>18</v>
      </c>
      <c r="G795" s="8">
        <f>VLOOKUP(H795,'warehouse location'!$A$1:$D$5,4,0)</f>
        <v>4</v>
      </c>
      <c r="H795" s="8" t="s">
        <v>36</v>
      </c>
      <c r="I795" s="8">
        <f>VLOOKUP(A795,Freight!$A$1:$D$57,4,0)</f>
        <v>1981</v>
      </c>
      <c r="J795" s="8">
        <f>VLOOKUP(A795,Freight!$A$1:$E$57,5,0)</f>
        <v>1.5</v>
      </c>
      <c r="K795" s="8" t="s">
        <v>53</v>
      </c>
      <c r="L795" s="8">
        <f>VLOOKUP(K795,Sheet1!$A$1:$B$19,2,0)</f>
        <v>10</v>
      </c>
      <c r="M795" s="8">
        <f>VLOOKUP(K795,Sheet1!$A$1:$C$19,3,0)</f>
        <v>2</v>
      </c>
      <c r="N795" s="8">
        <v>2748</v>
      </c>
      <c r="O795" s="8">
        <f t="shared" si="49"/>
        <v>27480</v>
      </c>
      <c r="P795" s="8">
        <f t="shared" si="50"/>
        <v>5496</v>
      </c>
      <c r="Q795" s="8">
        <f t="shared" si="51"/>
        <v>3515</v>
      </c>
    </row>
    <row r="796" spans="1:17" x14ac:dyDescent="0.3">
      <c r="A796" s="8" t="str">
        <f>F796&amp;H796</f>
        <v>Gandhi NagarDaryaganj</v>
      </c>
      <c r="B796" s="7">
        <v>44621</v>
      </c>
      <c r="C796" s="7" t="str">
        <f t="shared" si="48"/>
        <v>Mar</v>
      </c>
      <c r="D796" s="8" t="s">
        <v>86</v>
      </c>
      <c r="E796" s="8">
        <f>VLOOKUP(F796,Sheet2!$C$1:$F$34,4,0)</f>
        <v>4</v>
      </c>
      <c r="F796" s="8" t="s">
        <v>1</v>
      </c>
      <c r="G796" s="8">
        <f>VLOOKUP(H796,'warehouse location'!$A$1:$D$5,4,0)</f>
        <v>2</v>
      </c>
      <c r="H796" s="8" t="s">
        <v>34</v>
      </c>
      <c r="I796" s="8">
        <f>VLOOKUP(A796,Freight!$A$1:$D$57,4,0)</f>
        <v>1958</v>
      </c>
      <c r="J796" s="8">
        <f>VLOOKUP(A796,Freight!$A$1:$E$57,5,0)</f>
        <v>1.5</v>
      </c>
      <c r="K796" s="8" t="s">
        <v>58</v>
      </c>
      <c r="L796" s="8">
        <f>VLOOKUP(K796,Sheet1!$A$1:$B$19,2,0)</f>
        <v>10</v>
      </c>
      <c r="M796" s="8">
        <f>VLOOKUP(K796,Sheet1!$A$1:$C$19,3,0)</f>
        <v>2</v>
      </c>
      <c r="N796" s="8">
        <v>2543</v>
      </c>
      <c r="O796" s="8">
        <f t="shared" si="49"/>
        <v>25430</v>
      </c>
      <c r="P796" s="8">
        <f t="shared" si="50"/>
        <v>5086</v>
      </c>
      <c r="Q796" s="8">
        <f t="shared" si="51"/>
        <v>3128</v>
      </c>
    </row>
    <row r="797" spans="1:17" x14ac:dyDescent="0.3">
      <c r="A797" s="8" t="str">
        <f>F797&amp;H797</f>
        <v>Patel NagarNand Nagri</v>
      </c>
      <c r="B797" s="7">
        <v>44593</v>
      </c>
      <c r="C797" s="7" t="str">
        <f t="shared" si="48"/>
        <v>Feb</v>
      </c>
      <c r="D797" s="8" t="s">
        <v>154</v>
      </c>
      <c r="E797" s="8">
        <f>VLOOKUP(F797,Sheet2!$C$1:$F$34,4,0)</f>
        <v>31</v>
      </c>
      <c r="F797" s="8" t="s">
        <v>10</v>
      </c>
      <c r="G797" s="8">
        <f>VLOOKUP(H797,'warehouse location'!$A$1:$D$5,4,0)</f>
        <v>1</v>
      </c>
      <c r="H797" s="8" t="s">
        <v>41</v>
      </c>
      <c r="I797" s="8">
        <f>VLOOKUP(A797,Freight!$A$1:$D$57,4,0)</f>
        <v>1851</v>
      </c>
      <c r="J797" s="8">
        <f>VLOOKUP(A797,Freight!$A$1:$E$57,5,0)</f>
        <v>4.5</v>
      </c>
      <c r="K797" s="8" t="s">
        <v>64</v>
      </c>
      <c r="L797" s="8">
        <f>VLOOKUP(K797,Sheet1!$A$1:$B$19,2,0)</f>
        <v>10</v>
      </c>
      <c r="M797" s="8">
        <f>VLOOKUP(K797,Sheet1!$A$1:$C$19,3,0)</f>
        <v>2</v>
      </c>
      <c r="N797" s="8">
        <v>2543</v>
      </c>
      <c r="O797" s="8">
        <f t="shared" si="49"/>
        <v>25430</v>
      </c>
      <c r="P797" s="8">
        <f t="shared" si="50"/>
        <v>5086</v>
      </c>
      <c r="Q797" s="8">
        <f t="shared" si="51"/>
        <v>3235</v>
      </c>
    </row>
    <row r="798" spans="1:17" x14ac:dyDescent="0.3">
      <c r="A798" s="8" t="str">
        <f>F798&amp;H798</f>
        <v>Saraswati ViharKapashera</v>
      </c>
      <c r="B798" s="7">
        <v>44866</v>
      </c>
      <c r="C798" s="7" t="str">
        <f t="shared" si="48"/>
        <v>Nov</v>
      </c>
      <c r="D798" s="8" t="s">
        <v>118</v>
      </c>
      <c r="E798" s="8">
        <f>VLOOKUP(F798,Sheet2!$C$1:$F$34,4,0)</f>
        <v>18</v>
      </c>
      <c r="F798" s="8" t="s">
        <v>22</v>
      </c>
      <c r="G798" s="8">
        <f>VLOOKUP(H798,'warehouse location'!$A$1:$D$5,4,0)</f>
        <v>3</v>
      </c>
      <c r="H798" s="8" t="s">
        <v>29</v>
      </c>
      <c r="I798" s="8">
        <f>VLOOKUP(A798,Freight!$A$1:$D$57,4,0)</f>
        <v>1977</v>
      </c>
      <c r="J798" s="8">
        <f>VLOOKUP(A798,Freight!$A$1:$E$57,5,0)</f>
        <v>1.5</v>
      </c>
      <c r="K798" s="8" t="s">
        <v>56</v>
      </c>
      <c r="L798" s="8">
        <f>VLOOKUP(K798,Sheet1!$A$1:$B$19,2,0)</f>
        <v>20</v>
      </c>
      <c r="M798" s="8">
        <f>VLOOKUP(K798,Sheet1!$A$1:$C$19,3,0)</f>
        <v>2</v>
      </c>
      <c r="N798" s="8">
        <v>2705</v>
      </c>
      <c r="O798" s="8">
        <f t="shared" si="49"/>
        <v>54100</v>
      </c>
      <c r="P798" s="8">
        <f t="shared" si="50"/>
        <v>5410</v>
      </c>
      <c r="Q798" s="8">
        <f t="shared" si="51"/>
        <v>3433</v>
      </c>
    </row>
    <row r="799" spans="1:17" x14ac:dyDescent="0.3">
      <c r="A799" s="8" t="str">
        <f>F799&amp;H799</f>
        <v>ShahdaraShastri Nagar</v>
      </c>
      <c r="B799" s="7">
        <v>44621</v>
      </c>
      <c r="C799" s="7" t="str">
        <f t="shared" si="48"/>
        <v>Mar</v>
      </c>
      <c r="D799" s="8" t="s">
        <v>124</v>
      </c>
      <c r="E799" s="8">
        <f>VLOOKUP(F799,Sheet2!$C$1:$F$34,4,0)</f>
        <v>20</v>
      </c>
      <c r="F799" s="8" t="s">
        <v>23</v>
      </c>
      <c r="G799" s="8">
        <f>VLOOKUP(H799,'warehouse location'!$A$1:$D$5,4,0)</f>
        <v>4</v>
      </c>
      <c r="H799" s="8" t="s">
        <v>36</v>
      </c>
      <c r="I799" s="8">
        <f>VLOOKUP(A799,Freight!$A$1:$D$57,4,0)</f>
        <v>1810</v>
      </c>
      <c r="J799" s="8">
        <f>VLOOKUP(A799,Freight!$A$1:$E$57,5,0)</f>
        <v>4.5</v>
      </c>
      <c r="K799" s="8" t="s">
        <v>60</v>
      </c>
      <c r="L799" s="8">
        <f>VLOOKUP(K799,Sheet1!$A$1:$B$19,2,0)</f>
        <v>50</v>
      </c>
      <c r="M799" s="8">
        <f>VLOOKUP(K799,Sheet1!$A$1:$C$19,3,0)</f>
        <v>10</v>
      </c>
      <c r="N799" s="8">
        <v>2710</v>
      </c>
      <c r="O799" s="8">
        <f t="shared" si="49"/>
        <v>135500</v>
      </c>
      <c r="P799" s="8">
        <f t="shared" si="50"/>
        <v>27100</v>
      </c>
      <c r="Q799" s="8">
        <f t="shared" si="51"/>
        <v>25290</v>
      </c>
    </row>
    <row r="800" spans="1:17" x14ac:dyDescent="0.3">
      <c r="A800" s="8" t="str">
        <f>F800&amp;H800</f>
        <v>Patel NagarDaryaganj</v>
      </c>
      <c r="B800" s="7">
        <v>44835</v>
      </c>
      <c r="C800" s="7" t="str">
        <f t="shared" si="48"/>
        <v>Oct</v>
      </c>
      <c r="D800" s="8" t="s">
        <v>155</v>
      </c>
      <c r="E800" s="8">
        <f>VLOOKUP(F800,Sheet2!$C$1:$F$34,4,0)</f>
        <v>31</v>
      </c>
      <c r="F800" s="8" t="s">
        <v>10</v>
      </c>
      <c r="G800" s="8">
        <f>VLOOKUP(H800,'warehouse location'!$A$1:$D$5,4,0)</f>
        <v>2</v>
      </c>
      <c r="H800" s="8" t="s">
        <v>34</v>
      </c>
      <c r="I800" s="8">
        <f>VLOOKUP(A800,Freight!$A$1:$D$57,4,0)</f>
        <v>1789</v>
      </c>
      <c r="J800" s="8">
        <f>VLOOKUP(A800,Freight!$A$1:$E$57,5,0)</f>
        <v>1.5</v>
      </c>
      <c r="K800" s="8" t="s">
        <v>59</v>
      </c>
      <c r="L800" s="8">
        <f>VLOOKUP(K800,Sheet1!$A$1:$B$19,2,0)</f>
        <v>10</v>
      </c>
      <c r="M800" s="8">
        <f>VLOOKUP(K800,Sheet1!$A$1:$C$19,3,0)</f>
        <v>2</v>
      </c>
      <c r="N800" s="8">
        <v>2687</v>
      </c>
      <c r="O800" s="8">
        <f t="shared" si="49"/>
        <v>26870</v>
      </c>
      <c r="P800" s="8">
        <f t="shared" si="50"/>
        <v>5374</v>
      </c>
      <c r="Q800" s="8">
        <f t="shared" si="51"/>
        <v>3585</v>
      </c>
    </row>
    <row r="801" spans="1:17" x14ac:dyDescent="0.3">
      <c r="A801" s="8" t="str">
        <f>F801&amp;H801</f>
        <v>MehrauliNand Nagri</v>
      </c>
      <c r="B801" s="7">
        <v>44774</v>
      </c>
      <c r="C801" s="7" t="str">
        <f t="shared" si="48"/>
        <v>Aug</v>
      </c>
      <c r="D801" s="8" t="s">
        <v>131</v>
      </c>
      <c r="E801" s="8">
        <f>VLOOKUP(F801,Sheet2!$C$1:$F$34,4,0)</f>
        <v>23</v>
      </c>
      <c r="F801" s="8" t="s">
        <v>25</v>
      </c>
      <c r="G801" s="8">
        <f>VLOOKUP(H801,'warehouse location'!$A$1:$D$5,4,0)</f>
        <v>1</v>
      </c>
      <c r="H801" s="8" t="s">
        <v>41</v>
      </c>
      <c r="I801" s="8">
        <f>VLOOKUP(A801,Freight!$A$1:$D$57,4,0)</f>
        <v>1982</v>
      </c>
      <c r="J801" s="8">
        <f>VLOOKUP(A801,Freight!$A$1:$E$57,5,0)</f>
        <v>4.5</v>
      </c>
      <c r="K801" s="8" t="s">
        <v>52</v>
      </c>
      <c r="L801" s="8">
        <f>VLOOKUP(K801,Sheet1!$A$1:$B$19,2,0)</f>
        <v>10</v>
      </c>
      <c r="M801" s="8">
        <f>VLOOKUP(K801,Sheet1!$A$1:$C$19,3,0)</f>
        <v>2</v>
      </c>
      <c r="N801" s="8">
        <v>2774</v>
      </c>
      <c r="O801" s="8">
        <f t="shared" si="49"/>
        <v>27740</v>
      </c>
      <c r="P801" s="8">
        <f t="shared" si="50"/>
        <v>5548</v>
      </c>
      <c r="Q801" s="8">
        <f t="shared" si="51"/>
        <v>3566</v>
      </c>
    </row>
    <row r="802" spans="1:17" x14ac:dyDescent="0.3">
      <c r="A802" s="8" t="str">
        <f>F802&amp;H802</f>
        <v>Preet ViharKapashera</v>
      </c>
      <c r="B802" s="7">
        <v>44713</v>
      </c>
      <c r="C802" s="7" t="str">
        <f t="shared" si="48"/>
        <v>Jun</v>
      </c>
      <c r="D802" s="8" t="s">
        <v>93</v>
      </c>
      <c r="E802" s="8">
        <f>VLOOKUP(F802,Sheet2!$C$1:$F$34,4,0)</f>
        <v>6</v>
      </c>
      <c r="F802" s="8" t="s">
        <v>14</v>
      </c>
      <c r="G802" s="8">
        <f>VLOOKUP(H802,'warehouse location'!$A$1:$D$5,4,0)</f>
        <v>3</v>
      </c>
      <c r="H802" s="8" t="s">
        <v>29</v>
      </c>
      <c r="I802" s="8">
        <f>VLOOKUP(A802,Freight!$A$1:$D$57,4,0)</f>
        <v>1891</v>
      </c>
      <c r="J802" s="8">
        <f>VLOOKUP(A802,Freight!$A$1:$E$57,5,0)</f>
        <v>4.5</v>
      </c>
      <c r="K802" s="8" t="s">
        <v>52</v>
      </c>
      <c r="L802" s="8">
        <f>VLOOKUP(K802,Sheet1!$A$1:$B$19,2,0)</f>
        <v>10</v>
      </c>
      <c r="M802" s="8">
        <f>VLOOKUP(K802,Sheet1!$A$1:$C$19,3,0)</f>
        <v>2</v>
      </c>
      <c r="N802" s="8">
        <v>2671</v>
      </c>
      <c r="O802" s="8">
        <f t="shared" si="49"/>
        <v>26710</v>
      </c>
      <c r="P802" s="8">
        <f t="shared" si="50"/>
        <v>5342</v>
      </c>
      <c r="Q802" s="8">
        <f t="shared" si="51"/>
        <v>3451</v>
      </c>
    </row>
    <row r="803" spans="1:17" x14ac:dyDescent="0.3">
      <c r="A803" s="8" t="str">
        <f>F803&amp;H803</f>
        <v>Yamuna ViharKapashera</v>
      </c>
      <c r="B803" s="7">
        <v>44562</v>
      </c>
      <c r="C803" s="7" t="str">
        <f t="shared" si="48"/>
        <v>Jan</v>
      </c>
      <c r="D803" s="8" t="s">
        <v>109</v>
      </c>
      <c r="E803" s="8">
        <f>VLOOKUP(F803,Sheet2!$C$1:$F$34,4,0)</f>
        <v>15</v>
      </c>
      <c r="F803" s="8" t="s">
        <v>20</v>
      </c>
      <c r="G803" s="8">
        <f>VLOOKUP(H803,'warehouse location'!$A$1:$D$5,4,0)</f>
        <v>3</v>
      </c>
      <c r="H803" s="8" t="s">
        <v>29</v>
      </c>
      <c r="I803" s="8">
        <f>VLOOKUP(A803,Freight!$A$1:$D$57,4,0)</f>
        <v>1583</v>
      </c>
      <c r="J803" s="8">
        <f>VLOOKUP(A803,Freight!$A$1:$E$57,5,0)</f>
        <v>3</v>
      </c>
      <c r="K803" s="8" t="s">
        <v>62</v>
      </c>
      <c r="L803" s="8">
        <f>VLOOKUP(K803,Sheet1!$A$1:$B$19,2,0)</f>
        <v>10</v>
      </c>
      <c r="M803" s="8">
        <f>VLOOKUP(K803,Sheet1!$A$1:$C$19,3,0)</f>
        <v>2</v>
      </c>
      <c r="N803" s="8">
        <v>2601</v>
      </c>
      <c r="O803" s="8">
        <f t="shared" si="49"/>
        <v>26010</v>
      </c>
      <c r="P803" s="8">
        <f t="shared" si="50"/>
        <v>5202</v>
      </c>
      <c r="Q803" s="8">
        <f t="shared" si="51"/>
        <v>3619</v>
      </c>
    </row>
    <row r="804" spans="1:17" x14ac:dyDescent="0.3">
      <c r="A804" s="8" t="str">
        <f>F804&amp;H804</f>
        <v>Patel NagarNand Nagri</v>
      </c>
      <c r="B804" s="7">
        <v>44835</v>
      </c>
      <c r="C804" s="7" t="str">
        <f t="shared" si="48"/>
        <v>Oct</v>
      </c>
      <c r="D804" s="8" t="s">
        <v>153</v>
      </c>
      <c r="E804" s="8">
        <f>VLOOKUP(F804,Sheet2!$C$1:$F$34,4,0)</f>
        <v>31</v>
      </c>
      <c r="F804" s="8" t="s">
        <v>10</v>
      </c>
      <c r="G804" s="8">
        <f>VLOOKUP(H804,'warehouse location'!$A$1:$D$5,4,0)</f>
        <v>1</v>
      </c>
      <c r="H804" s="8" t="s">
        <v>41</v>
      </c>
      <c r="I804" s="8">
        <f>VLOOKUP(A804,Freight!$A$1:$D$57,4,0)</f>
        <v>1851</v>
      </c>
      <c r="J804" s="8">
        <f>VLOOKUP(A804,Freight!$A$1:$E$57,5,0)</f>
        <v>4.5</v>
      </c>
      <c r="K804" s="8" t="s">
        <v>64</v>
      </c>
      <c r="L804" s="8">
        <f>VLOOKUP(K804,Sheet1!$A$1:$B$19,2,0)</f>
        <v>10</v>
      </c>
      <c r="M804" s="8">
        <f>VLOOKUP(K804,Sheet1!$A$1:$C$19,3,0)</f>
        <v>2</v>
      </c>
      <c r="N804" s="8">
        <v>2572</v>
      </c>
      <c r="O804" s="8">
        <f t="shared" si="49"/>
        <v>25720</v>
      </c>
      <c r="P804" s="8">
        <f t="shared" si="50"/>
        <v>5144</v>
      </c>
      <c r="Q804" s="8">
        <f t="shared" si="51"/>
        <v>3293</v>
      </c>
    </row>
    <row r="805" spans="1:17" x14ac:dyDescent="0.3">
      <c r="A805" s="8" t="str">
        <f>F805&amp;H805</f>
        <v>Preet ViharKapashera</v>
      </c>
      <c r="B805" s="7">
        <v>44682</v>
      </c>
      <c r="C805" s="7" t="str">
        <f t="shared" si="48"/>
        <v>May</v>
      </c>
      <c r="D805" s="8" t="s">
        <v>94</v>
      </c>
      <c r="E805" s="8">
        <f>VLOOKUP(F805,Sheet2!$C$1:$F$34,4,0)</f>
        <v>6</v>
      </c>
      <c r="F805" s="8" t="s">
        <v>14</v>
      </c>
      <c r="G805" s="8">
        <f>VLOOKUP(H805,'warehouse location'!$A$1:$D$5,4,0)</f>
        <v>3</v>
      </c>
      <c r="H805" s="8" t="s">
        <v>29</v>
      </c>
      <c r="I805" s="8">
        <f>VLOOKUP(A805,Freight!$A$1:$D$57,4,0)</f>
        <v>1891</v>
      </c>
      <c r="J805" s="8">
        <f>VLOOKUP(A805,Freight!$A$1:$E$57,5,0)</f>
        <v>4.5</v>
      </c>
      <c r="K805" s="8" t="s">
        <v>64</v>
      </c>
      <c r="L805" s="8">
        <f>VLOOKUP(K805,Sheet1!$A$1:$B$19,2,0)</f>
        <v>10</v>
      </c>
      <c r="M805" s="8">
        <f>VLOOKUP(K805,Sheet1!$A$1:$C$19,3,0)</f>
        <v>2</v>
      </c>
      <c r="N805" s="8">
        <v>2920</v>
      </c>
      <c r="O805" s="8">
        <f t="shared" si="49"/>
        <v>29200</v>
      </c>
      <c r="P805" s="8">
        <f t="shared" si="50"/>
        <v>5840</v>
      </c>
      <c r="Q805" s="8">
        <f t="shared" si="51"/>
        <v>3949</v>
      </c>
    </row>
    <row r="806" spans="1:17" x14ac:dyDescent="0.3">
      <c r="A806" s="8" t="str">
        <f>F806&amp;H806</f>
        <v>Yamuna ViharKapashera</v>
      </c>
      <c r="B806" s="7">
        <v>44652</v>
      </c>
      <c r="C806" s="7" t="str">
        <f t="shared" si="48"/>
        <v>Apr</v>
      </c>
      <c r="D806" s="8" t="s">
        <v>109</v>
      </c>
      <c r="E806" s="8">
        <f>VLOOKUP(F806,Sheet2!$C$1:$F$34,4,0)</f>
        <v>15</v>
      </c>
      <c r="F806" s="8" t="s">
        <v>20</v>
      </c>
      <c r="G806" s="8">
        <f>VLOOKUP(H806,'warehouse location'!$A$1:$D$5,4,0)</f>
        <v>3</v>
      </c>
      <c r="H806" s="8" t="s">
        <v>29</v>
      </c>
      <c r="I806" s="8">
        <f>VLOOKUP(A806,Freight!$A$1:$D$57,4,0)</f>
        <v>1583</v>
      </c>
      <c r="J806" s="8">
        <f>VLOOKUP(A806,Freight!$A$1:$E$57,5,0)</f>
        <v>3</v>
      </c>
      <c r="K806" s="8" t="s">
        <v>53</v>
      </c>
      <c r="L806" s="8">
        <f>VLOOKUP(K806,Sheet1!$A$1:$B$19,2,0)</f>
        <v>10</v>
      </c>
      <c r="M806" s="8">
        <f>VLOOKUP(K806,Sheet1!$A$1:$C$19,3,0)</f>
        <v>2</v>
      </c>
      <c r="N806" s="8">
        <v>2535</v>
      </c>
      <c r="O806" s="8">
        <f t="shared" si="49"/>
        <v>25350</v>
      </c>
      <c r="P806" s="8">
        <f t="shared" si="50"/>
        <v>5070</v>
      </c>
      <c r="Q806" s="8">
        <f t="shared" si="51"/>
        <v>3487</v>
      </c>
    </row>
    <row r="807" spans="1:17" x14ac:dyDescent="0.3">
      <c r="A807" s="8" t="str">
        <f>F807&amp;H807</f>
        <v>MehrauliNand Nagri</v>
      </c>
      <c r="B807" s="7">
        <v>44682</v>
      </c>
      <c r="C807" s="7" t="str">
        <f t="shared" si="48"/>
        <v>May</v>
      </c>
      <c r="D807" s="8" t="s">
        <v>134</v>
      </c>
      <c r="E807" s="8">
        <f>VLOOKUP(F807,Sheet2!$C$1:$F$34,4,0)</f>
        <v>23</v>
      </c>
      <c r="F807" s="8" t="s">
        <v>25</v>
      </c>
      <c r="G807" s="8">
        <f>VLOOKUP(H807,'warehouse location'!$A$1:$D$5,4,0)</f>
        <v>1</v>
      </c>
      <c r="H807" s="8" t="s">
        <v>41</v>
      </c>
      <c r="I807" s="8">
        <f>VLOOKUP(A807,Freight!$A$1:$D$57,4,0)</f>
        <v>1982</v>
      </c>
      <c r="J807" s="8">
        <f>VLOOKUP(A807,Freight!$A$1:$E$57,5,0)</f>
        <v>4.5</v>
      </c>
      <c r="K807" s="8" t="s">
        <v>65</v>
      </c>
      <c r="L807" s="8">
        <f>VLOOKUP(K807,Sheet1!$A$1:$B$19,2,0)</f>
        <v>100</v>
      </c>
      <c r="M807" s="8">
        <f>VLOOKUP(K807,Sheet1!$A$1:$C$19,3,0)</f>
        <v>20</v>
      </c>
      <c r="N807" s="8">
        <v>2629</v>
      </c>
      <c r="O807" s="8">
        <f t="shared" si="49"/>
        <v>262900</v>
      </c>
      <c r="P807" s="8">
        <f t="shared" si="50"/>
        <v>52580</v>
      </c>
      <c r="Q807" s="8">
        <f t="shared" si="51"/>
        <v>50598</v>
      </c>
    </row>
    <row r="808" spans="1:17" x14ac:dyDescent="0.3">
      <c r="A808" s="8" t="str">
        <f>F808&amp;H808</f>
        <v>Patel NagarNand Nagri</v>
      </c>
      <c r="B808" s="7">
        <v>44774</v>
      </c>
      <c r="C808" s="7" t="str">
        <f t="shared" si="48"/>
        <v>Aug</v>
      </c>
      <c r="D808" s="8" t="s">
        <v>153</v>
      </c>
      <c r="E808" s="8">
        <f>VLOOKUP(F808,Sheet2!$C$1:$F$34,4,0)</f>
        <v>31</v>
      </c>
      <c r="F808" s="8" t="s">
        <v>10</v>
      </c>
      <c r="G808" s="8">
        <f>VLOOKUP(H808,'warehouse location'!$A$1:$D$5,4,0)</f>
        <v>1</v>
      </c>
      <c r="H808" s="8" t="s">
        <v>41</v>
      </c>
      <c r="I808" s="8">
        <f>VLOOKUP(A808,Freight!$A$1:$D$57,4,0)</f>
        <v>1851</v>
      </c>
      <c r="J808" s="8">
        <f>VLOOKUP(A808,Freight!$A$1:$E$57,5,0)</f>
        <v>4.5</v>
      </c>
      <c r="K808" s="8" t="s">
        <v>58</v>
      </c>
      <c r="L808" s="8">
        <f>VLOOKUP(K808,Sheet1!$A$1:$B$19,2,0)</f>
        <v>10</v>
      </c>
      <c r="M808" s="8">
        <f>VLOOKUP(K808,Sheet1!$A$1:$C$19,3,0)</f>
        <v>2</v>
      </c>
      <c r="N808" s="8">
        <v>2916</v>
      </c>
      <c r="O808" s="8">
        <f t="shared" si="49"/>
        <v>29160</v>
      </c>
      <c r="P808" s="8">
        <f t="shared" si="50"/>
        <v>5832</v>
      </c>
      <c r="Q808" s="8">
        <f t="shared" si="51"/>
        <v>3981</v>
      </c>
    </row>
    <row r="809" spans="1:17" x14ac:dyDescent="0.3">
      <c r="A809" s="8" t="str">
        <f>F809&amp;H809</f>
        <v>Saraswati ViharNand Nagri</v>
      </c>
      <c r="B809" s="7">
        <v>44866</v>
      </c>
      <c r="C809" s="7" t="str">
        <f t="shared" si="48"/>
        <v>Nov</v>
      </c>
      <c r="D809" s="8" t="s">
        <v>119</v>
      </c>
      <c r="E809" s="8">
        <f>VLOOKUP(F809,Sheet2!$C$1:$F$34,4,0)</f>
        <v>18</v>
      </c>
      <c r="F809" s="8" t="s">
        <v>22</v>
      </c>
      <c r="G809" s="8">
        <f>VLOOKUP(H809,'warehouse location'!$A$1:$D$5,4,0)</f>
        <v>1</v>
      </c>
      <c r="H809" s="8" t="s">
        <v>41</v>
      </c>
      <c r="I809" s="8">
        <f>VLOOKUP(A809,Freight!$A$1:$D$57,4,0)</f>
        <v>1718</v>
      </c>
      <c r="J809" s="8">
        <f>VLOOKUP(A809,Freight!$A$1:$E$57,5,0)</f>
        <v>3</v>
      </c>
      <c r="K809" s="8" t="s">
        <v>64</v>
      </c>
      <c r="L809" s="8">
        <f>VLOOKUP(K809,Sheet1!$A$1:$B$19,2,0)</f>
        <v>10</v>
      </c>
      <c r="M809" s="8">
        <f>VLOOKUP(K809,Sheet1!$A$1:$C$19,3,0)</f>
        <v>2</v>
      </c>
      <c r="N809" s="8">
        <v>2713</v>
      </c>
      <c r="O809" s="8">
        <f t="shared" si="49"/>
        <v>27130</v>
      </c>
      <c r="P809" s="8">
        <f t="shared" si="50"/>
        <v>5426</v>
      </c>
      <c r="Q809" s="8">
        <f t="shared" si="51"/>
        <v>3708</v>
      </c>
    </row>
    <row r="810" spans="1:17" x14ac:dyDescent="0.3">
      <c r="A810" s="8" t="str">
        <f>F810&amp;H810</f>
        <v>Karol BaghDaryaganj</v>
      </c>
      <c r="B810" s="7">
        <v>44774</v>
      </c>
      <c r="C810" s="7" t="str">
        <f t="shared" si="48"/>
        <v>Aug</v>
      </c>
      <c r="D810" s="8" t="s">
        <v>82</v>
      </c>
      <c r="E810" s="8">
        <f>VLOOKUP(F810,Sheet2!$C$1:$F$34,4,0)</f>
        <v>2</v>
      </c>
      <c r="F810" s="8" t="s">
        <v>11</v>
      </c>
      <c r="G810" s="8">
        <f>VLOOKUP(H810,'warehouse location'!$A$1:$D$5,4,0)</f>
        <v>2</v>
      </c>
      <c r="H810" s="8" t="s">
        <v>34</v>
      </c>
      <c r="I810" s="8">
        <f>VLOOKUP(A810,Freight!$A$1:$D$57,4,0)</f>
        <v>1981</v>
      </c>
      <c r="J810" s="8">
        <f>VLOOKUP(A810,Freight!$A$1:$E$57,5,0)</f>
        <v>1.5</v>
      </c>
      <c r="K810" s="8" t="s">
        <v>51</v>
      </c>
      <c r="L810" s="8">
        <f>VLOOKUP(K810,Sheet1!$A$1:$B$19,2,0)</f>
        <v>10</v>
      </c>
      <c r="M810" s="8">
        <f>VLOOKUP(K810,Sheet1!$A$1:$C$19,3,0)</f>
        <v>2</v>
      </c>
      <c r="N810" s="8">
        <v>2616</v>
      </c>
      <c r="O810" s="8">
        <f t="shared" si="49"/>
        <v>26160</v>
      </c>
      <c r="P810" s="8">
        <f t="shared" si="50"/>
        <v>5232</v>
      </c>
      <c r="Q810" s="8">
        <f t="shared" si="51"/>
        <v>3251</v>
      </c>
    </row>
    <row r="811" spans="1:17" x14ac:dyDescent="0.3">
      <c r="A811" s="8" t="str">
        <f>F811&amp;H811</f>
        <v>Defence ColonyNand Nagri</v>
      </c>
      <c r="B811" s="7">
        <v>44835</v>
      </c>
      <c r="C811" s="7" t="str">
        <f t="shared" si="48"/>
        <v>Oct</v>
      </c>
      <c r="D811" s="8" t="s">
        <v>140</v>
      </c>
      <c r="E811" s="8">
        <f>VLOOKUP(F811,Sheet2!$C$1:$F$34,4,0)</f>
        <v>25</v>
      </c>
      <c r="F811" s="8" t="s">
        <v>8</v>
      </c>
      <c r="G811" s="8">
        <f>VLOOKUP(H811,'warehouse location'!$A$1:$D$5,4,0)</f>
        <v>1</v>
      </c>
      <c r="H811" s="8" t="s">
        <v>41</v>
      </c>
      <c r="I811" s="8">
        <f>VLOOKUP(A811,Freight!$A$1:$D$57,4,0)</f>
        <v>1897</v>
      </c>
      <c r="J811" s="8">
        <f>VLOOKUP(A811,Freight!$A$1:$E$57,5,0)</f>
        <v>3</v>
      </c>
      <c r="K811" s="8" t="s">
        <v>66</v>
      </c>
      <c r="L811" s="8">
        <f>VLOOKUP(K811,Sheet1!$A$1:$B$19,2,0)</f>
        <v>80</v>
      </c>
      <c r="M811" s="8">
        <f>VLOOKUP(K811,Sheet1!$A$1:$C$19,3,0)</f>
        <v>10</v>
      </c>
      <c r="N811" s="8">
        <v>2919</v>
      </c>
      <c r="O811" s="8">
        <f t="shared" si="49"/>
        <v>233520</v>
      </c>
      <c r="P811" s="8">
        <f t="shared" si="50"/>
        <v>29190</v>
      </c>
      <c r="Q811" s="8">
        <f t="shared" si="51"/>
        <v>27293</v>
      </c>
    </row>
    <row r="812" spans="1:17" x14ac:dyDescent="0.3">
      <c r="A812" s="8" t="str">
        <f>F812&amp;H812</f>
        <v>KotwaliDaryaganj</v>
      </c>
      <c r="B812" s="7">
        <v>44896</v>
      </c>
      <c r="C812" s="7" t="str">
        <f t="shared" si="48"/>
        <v>Dec</v>
      </c>
      <c r="D812" s="8" t="s">
        <v>84</v>
      </c>
      <c r="E812" s="8">
        <f>VLOOKUP(F812,Sheet2!$C$1:$F$34,4,0)</f>
        <v>3</v>
      </c>
      <c r="F812" s="8" t="s">
        <v>12</v>
      </c>
      <c r="G812" s="8">
        <f>VLOOKUP(H812,'warehouse location'!$A$1:$D$5,4,0)</f>
        <v>2</v>
      </c>
      <c r="H812" s="8" t="s">
        <v>34</v>
      </c>
      <c r="I812" s="8">
        <f>VLOOKUP(A812,Freight!$A$1:$D$57,4,0)</f>
        <v>1770</v>
      </c>
      <c r="J812" s="8">
        <f>VLOOKUP(A812,Freight!$A$1:$E$57,5,0)</f>
        <v>1.5</v>
      </c>
      <c r="K812" s="8" t="s">
        <v>67</v>
      </c>
      <c r="L812" s="8">
        <f>VLOOKUP(K812,Sheet1!$A$1:$B$19,2,0)</f>
        <v>10</v>
      </c>
      <c r="M812" s="8">
        <f>VLOOKUP(K812,Sheet1!$A$1:$C$19,3,0)</f>
        <v>2</v>
      </c>
      <c r="N812" s="8">
        <v>2900</v>
      </c>
      <c r="O812" s="8">
        <f t="shared" si="49"/>
        <v>29000</v>
      </c>
      <c r="P812" s="8">
        <f t="shared" si="50"/>
        <v>5800</v>
      </c>
      <c r="Q812" s="8">
        <f t="shared" si="51"/>
        <v>4030</v>
      </c>
    </row>
    <row r="813" spans="1:17" x14ac:dyDescent="0.3">
      <c r="A813" s="8" t="str">
        <f>F813&amp;H813</f>
        <v>KapasheraShastri Nagar</v>
      </c>
      <c r="B813" s="7">
        <v>44682</v>
      </c>
      <c r="C813" s="7" t="str">
        <f t="shared" si="48"/>
        <v>May</v>
      </c>
      <c r="D813" s="8" t="s">
        <v>146</v>
      </c>
      <c r="E813" s="8">
        <f>VLOOKUP(F813,Sheet2!$C$1:$F$34,4,0)</f>
        <v>29</v>
      </c>
      <c r="F813" s="8" t="s">
        <v>29</v>
      </c>
      <c r="G813" s="8">
        <f>VLOOKUP(H813,'warehouse location'!$A$1:$D$5,4,0)</f>
        <v>4</v>
      </c>
      <c r="H813" s="8" t="s">
        <v>36</v>
      </c>
      <c r="I813" s="8">
        <f>VLOOKUP(A813,Freight!$A$1:$D$57,4,0)</f>
        <v>1918</v>
      </c>
      <c r="J813" s="8">
        <f>VLOOKUP(A813,Freight!$A$1:$E$57,5,0)</f>
        <v>3</v>
      </c>
      <c r="K813" s="8" t="s">
        <v>58</v>
      </c>
      <c r="L813" s="8">
        <f>VLOOKUP(K813,Sheet1!$A$1:$B$19,2,0)</f>
        <v>10</v>
      </c>
      <c r="M813" s="8">
        <f>VLOOKUP(K813,Sheet1!$A$1:$C$19,3,0)</f>
        <v>2</v>
      </c>
      <c r="N813" s="8">
        <v>2698</v>
      </c>
      <c r="O813" s="8">
        <f t="shared" si="49"/>
        <v>26980</v>
      </c>
      <c r="P813" s="8">
        <f t="shared" si="50"/>
        <v>5396</v>
      </c>
      <c r="Q813" s="8">
        <f t="shared" si="51"/>
        <v>3478</v>
      </c>
    </row>
    <row r="814" spans="1:17" x14ac:dyDescent="0.3">
      <c r="A814" s="8" t="str">
        <f>F814&amp;H814</f>
        <v>Vasant ViharKapashera</v>
      </c>
      <c r="B814" s="7">
        <v>44713</v>
      </c>
      <c r="C814" s="7" t="str">
        <f t="shared" si="48"/>
        <v>Jun</v>
      </c>
      <c r="D814" s="8" t="s">
        <v>97</v>
      </c>
      <c r="E814" s="8">
        <f>VLOOKUP(F814,Sheet2!$C$1:$F$34,4,0)</f>
        <v>9</v>
      </c>
      <c r="F814" s="8" t="s">
        <v>16</v>
      </c>
      <c r="G814" s="8">
        <f>VLOOKUP(H814,'warehouse location'!$A$1:$D$5,4,0)</f>
        <v>3</v>
      </c>
      <c r="H814" s="8" t="s">
        <v>29</v>
      </c>
      <c r="I814" s="8">
        <f>VLOOKUP(A814,Freight!$A$1:$D$57,4,0)</f>
        <v>1897</v>
      </c>
      <c r="J814" s="8">
        <f>VLOOKUP(A814,Freight!$A$1:$E$57,5,0)</f>
        <v>1.5</v>
      </c>
      <c r="K814" s="8" t="s">
        <v>54</v>
      </c>
      <c r="L814" s="8">
        <f>VLOOKUP(K814,Sheet1!$A$1:$B$19,2,0)</f>
        <v>50</v>
      </c>
      <c r="M814" s="8">
        <f>VLOOKUP(K814,Sheet1!$A$1:$C$19,3,0)</f>
        <v>10</v>
      </c>
      <c r="N814" s="8">
        <v>2699</v>
      </c>
      <c r="O814" s="8">
        <f t="shared" si="49"/>
        <v>134950</v>
      </c>
      <c r="P814" s="8">
        <f t="shared" si="50"/>
        <v>26990</v>
      </c>
      <c r="Q814" s="8">
        <f t="shared" si="51"/>
        <v>25093</v>
      </c>
    </row>
    <row r="815" spans="1:17" x14ac:dyDescent="0.3">
      <c r="A815" s="8" t="str">
        <f>F815&amp;H815</f>
        <v>KotwaliDaryaganj</v>
      </c>
      <c r="B815" s="7">
        <v>44866</v>
      </c>
      <c r="C815" s="7" t="str">
        <f t="shared" si="48"/>
        <v>Nov</v>
      </c>
      <c r="D815" s="8" t="s">
        <v>84</v>
      </c>
      <c r="E815" s="8">
        <f>VLOOKUP(F815,Sheet2!$C$1:$F$34,4,0)</f>
        <v>3</v>
      </c>
      <c r="F815" s="8" t="s">
        <v>12</v>
      </c>
      <c r="G815" s="8">
        <f>VLOOKUP(H815,'warehouse location'!$A$1:$D$5,4,0)</f>
        <v>2</v>
      </c>
      <c r="H815" s="8" t="s">
        <v>34</v>
      </c>
      <c r="I815" s="8">
        <f>VLOOKUP(A815,Freight!$A$1:$D$57,4,0)</f>
        <v>1770</v>
      </c>
      <c r="J815" s="8">
        <f>VLOOKUP(A815,Freight!$A$1:$E$57,5,0)</f>
        <v>1.5</v>
      </c>
      <c r="K815" s="8" t="s">
        <v>63</v>
      </c>
      <c r="L815" s="8">
        <f>VLOOKUP(K815,Sheet1!$A$1:$B$19,2,0)</f>
        <v>10</v>
      </c>
      <c r="M815" s="8">
        <f>VLOOKUP(K815,Sheet1!$A$1:$C$19,3,0)</f>
        <v>2</v>
      </c>
      <c r="N815" s="8">
        <v>2729</v>
      </c>
      <c r="O815" s="8">
        <f t="shared" si="49"/>
        <v>27290</v>
      </c>
      <c r="P815" s="8">
        <f t="shared" si="50"/>
        <v>5458</v>
      </c>
      <c r="Q815" s="8">
        <f t="shared" si="51"/>
        <v>3688</v>
      </c>
    </row>
    <row r="816" spans="1:17" x14ac:dyDescent="0.3">
      <c r="A816" s="8" t="str">
        <f>F816&amp;H816</f>
        <v>Patel NagarNand Nagri</v>
      </c>
      <c r="B816" s="7">
        <v>44866</v>
      </c>
      <c r="C816" s="7" t="str">
        <f t="shared" si="48"/>
        <v>Nov</v>
      </c>
      <c r="D816" s="8" t="s">
        <v>153</v>
      </c>
      <c r="E816" s="8">
        <f>VLOOKUP(F816,Sheet2!$C$1:$F$34,4,0)</f>
        <v>31</v>
      </c>
      <c r="F816" s="8" t="s">
        <v>10</v>
      </c>
      <c r="G816" s="8">
        <f>VLOOKUP(H816,'warehouse location'!$A$1:$D$5,4,0)</f>
        <v>1</v>
      </c>
      <c r="H816" s="8" t="s">
        <v>41</v>
      </c>
      <c r="I816" s="8">
        <f>VLOOKUP(A816,Freight!$A$1:$D$57,4,0)</f>
        <v>1851</v>
      </c>
      <c r="J816" s="8">
        <f>VLOOKUP(A816,Freight!$A$1:$E$57,5,0)</f>
        <v>4.5</v>
      </c>
      <c r="K816" s="8" t="s">
        <v>58</v>
      </c>
      <c r="L816" s="8">
        <f>VLOOKUP(K816,Sheet1!$A$1:$B$19,2,0)</f>
        <v>10</v>
      </c>
      <c r="M816" s="8">
        <f>VLOOKUP(K816,Sheet1!$A$1:$C$19,3,0)</f>
        <v>2</v>
      </c>
      <c r="N816" s="8">
        <v>2803</v>
      </c>
      <c r="O816" s="8">
        <f t="shared" si="49"/>
        <v>28030</v>
      </c>
      <c r="P816" s="8">
        <f t="shared" si="50"/>
        <v>5606</v>
      </c>
      <c r="Q816" s="8">
        <f t="shared" si="51"/>
        <v>3755</v>
      </c>
    </row>
    <row r="817" spans="1:17" x14ac:dyDescent="0.3">
      <c r="A817" s="8" t="str">
        <f>F817&amp;H817</f>
        <v>Hauz KhasNand Nagri</v>
      </c>
      <c r="B817" s="7">
        <v>44805</v>
      </c>
      <c r="C817" s="7" t="str">
        <f t="shared" si="48"/>
        <v>Sep</v>
      </c>
      <c r="D817" s="8" t="s">
        <v>128</v>
      </c>
      <c r="E817" s="8">
        <f>VLOOKUP(F817,Sheet2!$C$1:$F$34,4,0)</f>
        <v>22</v>
      </c>
      <c r="F817" s="8" t="s">
        <v>7</v>
      </c>
      <c r="G817" s="8">
        <f>VLOOKUP(H817,'warehouse location'!$A$1:$D$5,4,0)</f>
        <v>1</v>
      </c>
      <c r="H817" s="8" t="s">
        <v>41</v>
      </c>
      <c r="I817" s="8">
        <f>VLOOKUP(A817,Freight!$A$1:$D$57,4,0)</f>
        <v>1796</v>
      </c>
      <c r="J817" s="8">
        <f>VLOOKUP(A817,Freight!$A$1:$E$57,5,0)</f>
        <v>3</v>
      </c>
      <c r="K817" s="8" t="s">
        <v>55</v>
      </c>
      <c r="L817" s="8">
        <f>VLOOKUP(K817,Sheet1!$A$1:$B$19,2,0)</f>
        <v>40</v>
      </c>
      <c r="M817" s="8">
        <f>VLOOKUP(K817,Sheet1!$A$1:$C$19,3,0)</f>
        <v>5</v>
      </c>
      <c r="N817" s="8">
        <v>2637</v>
      </c>
      <c r="O817" s="8">
        <f t="shared" si="49"/>
        <v>105480</v>
      </c>
      <c r="P817" s="8">
        <f t="shared" si="50"/>
        <v>13185</v>
      </c>
      <c r="Q817" s="8">
        <f t="shared" si="51"/>
        <v>11389</v>
      </c>
    </row>
    <row r="818" spans="1:17" x14ac:dyDescent="0.3">
      <c r="A818" s="8" t="str">
        <f>F818&amp;H818</f>
        <v>Punjabi BaghKapashera</v>
      </c>
      <c r="B818" s="7">
        <v>44621</v>
      </c>
      <c r="C818" s="7" t="str">
        <f t="shared" si="48"/>
        <v>Mar</v>
      </c>
      <c r="D818" s="8" t="s">
        <v>157</v>
      </c>
      <c r="E818" s="8">
        <f>VLOOKUP(F818,Sheet2!$C$1:$F$34,4,0)</f>
        <v>32</v>
      </c>
      <c r="F818" s="8" t="s">
        <v>31</v>
      </c>
      <c r="G818" s="8">
        <f>VLOOKUP(H818,'warehouse location'!$A$1:$D$5,4,0)</f>
        <v>3</v>
      </c>
      <c r="H818" s="8" t="s">
        <v>29</v>
      </c>
      <c r="I818" s="8">
        <f>VLOOKUP(A818,Freight!$A$1:$D$57,4,0)</f>
        <v>1816</v>
      </c>
      <c r="J818" s="8">
        <f>VLOOKUP(A818,Freight!$A$1:$E$57,5,0)</f>
        <v>4.5</v>
      </c>
      <c r="K818" s="8" t="s">
        <v>67</v>
      </c>
      <c r="L818" s="8">
        <f>VLOOKUP(K818,Sheet1!$A$1:$B$19,2,0)</f>
        <v>10</v>
      </c>
      <c r="M818" s="8">
        <f>VLOOKUP(K818,Sheet1!$A$1:$C$19,3,0)</f>
        <v>2</v>
      </c>
      <c r="N818" s="8">
        <v>2597</v>
      </c>
      <c r="O818" s="8">
        <f t="shared" si="49"/>
        <v>25970</v>
      </c>
      <c r="P818" s="8">
        <f t="shared" si="50"/>
        <v>5194</v>
      </c>
      <c r="Q818" s="8">
        <f t="shared" si="51"/>
        <v>3378</v>
      </c>
    </row>
    <row r="819" spans="1:17" x14ac:dyDescent="0.3">
      <c r="A819" s="8" t="str">
        <f>F819&amp;H819</f>
        <v>Hauz KhasNand Nagri</v>
      </c>
      <c r="B819" s="7">
        <v>44805</v>
      </c>
      <c r="C819" s="7" t="str">
        <f t="shared" si="48"/>
        <v>Sep</v>
      </c>
      <c r="D819" s="8" t="s">
        <v>128</v>
      </c>
      <c r="E819" s="8">
        <f>VLOOKUP(F819,Sheet2!$C$1:$F$34,4,0)</f>
        <v>22</v>
      </c>
      <c r="F819" s="8" t="s">
        <v>7</v>
      </c>
      <c r="G819" s="8">
        <f>VLOOKUP(H819,'warehouse location'!$A$1:$D$5,4,0)</f>
        <v>1</v>
      </c>
      <c r="H819" s="8" t="s">
        <v>41</v>
      </c>
      <c r="I819" s="8">
        <f>VLOOKUP(A819,Freight!$A$1:$D$57,4,0)</f>
        <v>1796</v>
      </c>
      <c r="J819" s="8">
        <f>VLOOKUP(A819,Freight!$A$1:$E$57,5,0)</f>
        <v>3</v>
      </c>
      <c r="K819" s="8" t="s">
        <v>59</v>
      </c>
      <c r="L819" s="8">
        <f>VLOOKUP(K819,Sheet1!$A$1:$B$19,2,0)</f>
        <v>10</v>
      </c>
      <c r="M819" s="8">
        <f>VLOOKUP(K819,Sheet1!$A$1:$C$19,3,0)</f>
        <v>2</v>
      </c>
      <c r="N819" s="8">
        <v>2527</v>
      </c>
      <c r="O819" s="8">
        <f t="shared" si="49"/>
        <v>25270</v>
      </c>
      <c r="P819" s="8">
        <f t="shared" si="50"/>
        <v>5054</v>
      </c>
      <c r="Q819" s="8">
        <f t="shared" si="51"/>
        <v>3258</v>
      </c>
    </row>
    <row r="820" spans="1:17" x14ac:dyDescent="0.3">
      <c r="A820" s="8" t="str">
        <f>F820&amp;H820</f>
        <v>MehrauliKapashera</v>
      </c>
      <c r="B820" s="7">
        <v>44682</v>
      </c>
      <c r="C820" s="7" t="str">
        <f t="shared" si="48"/>
        <v>May</v>
      </c>
      <c r="D820" s="8" t="s">
        <v>132</v>
      </c>
      <c r="E820" s="8">
        <f>VLOOKUP(F820,Sheet2!$C$1:$F$34,4,0)</f>
        <v>23</v>
      </c>
      <c r="F820" s="8" t="s">
        <v>25</v>
      </c>
      <c r="G820" s="8">
        <f>VLOOKUP(H820,'warehouse location'!$A$1:$D$5,4,0)</f>
        <v>3</v>
      </c>
      <c r="H820" s="8" t="s">
        <v>29</v>
      </c>
      <c r="I820" s="8">
        <f>VLOOKUP(A820,Freight!$A$1:$D$57,4,0)</f>
        <v>1640</v>
      </c>
      <c r="J820" s="8">
        <f>VLOOKUP(A820,Freight!$A$1:$E$57,5,0)</f>
        <v>3</v>
      </c>
      <c r="K820" s="8" t="s">
        <v>51</v>
      </c>
      <c r="L820" s="8">
        <f>VLOOKUP(K820,Sheet1!$A$1:$B$19,2,0)</f>
        <v>10</v>
      </c>
      <c r="M820" s="8">
        <f>VLOOKUP(K820,Sheet1!$A$1:$C$19,3,0)</f>
        <v>2</v>
      </c>
      <c r="N820" s="8">
        <v>2682</v>
      </c>
      <c r="O820" s="8">
        <f t="shared" si="49"/>
        <v>26820</v>
      </c>
      <c r="P820" s="8">
        <f t="shared" si="50"/>
        <v>5364</v>
      </c>
      <c r="Q820" s="8">
        <f t="shared" si="51"/>
        <v>3724</v>
      </c>
    </row>
    <row r="821" spans="1:17" x14ac:dyDescent="0.3">
      <c r="A821" s="8" t="str">
        <f>F821&amp;H821</f>
        <v>Preet ViharKapashera</v>
      </c>
      <c r="B821" s="7">
        <v>44805</v>
      </c>
      <c r="C821" s="7" t="str">
        <f t="shared" si="48"/>
        <v>Sep</v>
      </c>
      <c r="D821" s="8" t="s">
        <v>94</v>
      </c>
      <c r="E821" s="8">
        <f>VLOOKUP(F821,Sheet2!$C$1:$F$34,4,0)</f>
        <v>6</v>
      </c>
      <c r="F821" s="8" t="s">
        <v>14</v>
      </c>
      <c r="G821" s="8">
        <f>VLOOKUP(H821,'warehouse location'!$A$1:$D$5,4,0)</f>
        <v>3</v>
      </c>
      <c r="H821" s="8" t="s">
        <v>29</v>
      </c>
      <c r="I821" s="8">
        <f>VLOOKUP(A821,Freight!$A$1:$D$57,4,0)</f>
        <v>1891</v>
      </c>
      <c r="J821" s="8">
        <f>VLOOKUP(A821,Freight!$A$1:$E$57,5,0)</f>
        <v>4.5</v>
      </c>
      <c r="K821" s="8" t="s">
        <v>64</v>
      </c>
      <c r="L821" s="8">
        <f>VLOOKUP(K821,Sheet1!$A$1:$B$19,2,0)</f>
        <v>10</v>
      </c>
      <c r="M821" s="8">
        <f>VLOOKUP(K821,Sheet1!$A$1:$C$19,3,0)</f>
        <v>2</v>
      </c>
      <c r="N821" s="8">
        <v>2506</v>
      </c>
      <c r="O821" s="8">
        <f t="shared" si="49"/>
        <v>25060</v>
      </c>
      <c r="P821" s="8">
        <f t="shared" si="50"/>
        <v>5012</v>
      </c>
      <c r="Q821" s="8">
        <f t="shared" si="51"/>
        <v>3121</v>
      </c>
    </row>
    <row r="822" spans="1:17" x14ac:dyDescent="0.3">
      <c r="A822" s="8" t="str">
        <f>F822&amp;H822</f>
        <v>NajafgarhDaryaganj</v>
      </c>
      <c r="B822" s="7">
        <v>44896</v>
      </c>
      <c r="C822" s="7" t="str">
        <f t="shared" si="48"/>
        <v>Dec</v>
      </c>
      <c r="D822" s="8" t="s">
        <v>151</v>
      </c>
      <c r="E822" s="8">
        <f>VLOOKUP(F822,Sheet2!$C$1:$F$34,4,0)</f>
        <v>30</v>
      </c>
      <c r="F822" s="8" t="s">
        <v>30</v>
      </c>
      <c r="G822" s="8">
        <f>VLOOKUP(H822,'warehouse location'!$A$1:$D$5,4,0)</f>
        <v>2</v>
      </c>
      <c r="H822" s="8" t="s">
        <v>34</v>
      </c>
      <c r="I822" s="8">
        <f>VLOOKUP(A822,Freight!$A$1:$D$57,4,0)</f>
        <v>1899</v>
      </c>
      <c r="J822" s="8">
        <f>VLOOKUP(A822,Freight!$A$1:$E$57,5,0)</f>
        <v>3</v>
      </c>
      <c r="K822" s="8" t="s">
        <v>68</v>
      </c>
      <c r="L822" s="8">
        <f>VLOOKUP(K822,Sheet1!$A$1:$B$19,2,0)</f>
        <v>10</v>
      </c>
      <c r="M822" s="8">
        <f>VLOOKUP(K822,Sheet1!$A$1:$C$19,3,0)</f>
        <v>2</v>
      </c>
      <c r="N822" s="8">
        <v>2966</v>
      </c>
      <c r="O822" s="8">
        <f t="shared" si="49"/>
        <v>29660</v>
      </c>
      <c r="P822" s="8">
        <f t="shared" si="50"/>
        <v>5932</v>
      </c>
      <c r="Q822" s="8">
        <f t="shared" si="51"/>
        <v>4033</v>
      </c>
    </row>
    <row r="823" spans="1:17" x14ac:dyDescent="0.3">
      <c r="A823" s="8" t="str">
        <f>F823&amp;H823</f>
        <v>NajafgarhDaryaganj</v>
      </c>
      <c r="B823" s="7">
        <v>44835</v>
      </c>
      <c r="C823" s="7" t="str">
        <f t="shared" si="48"/>
        <v>Oct</v>
      </c>
      <c r="D823" s="8" t="s">
        <v>150</v>
      </c>
      <c r="E823" s="8">
        <f>VLOOKUP(F823,Sheet2!$C$1:$F$34,4,0)</f>
        <v>30</v>
      </c>
      <c r="F823" s="8" t="s">
        <v>30</v>
      </c>
      <c r="G823" s="8">
        <f>VLOOKUP(H823,'warehouse location'!$A$1:$D$5,4,0)</f>
        <v>2</v>
      </c>
      <c r="H823" s="8" t="s">
        <v>34</v>
      </c>
      <c r="I823" s="8">
        <f>VLOOKUP(A823,Freight!$A$1:$D$57,4,0)</f>
        <v>1899</v>
      </c>
      <c r="J823" s="8">
        <f>VLOOKUP(A823,Freight!$A$1:$E$57,5,0)</f>
        <v>3</v>
      </c>
      <c r="K823" s="8" t="s">
        <v>67</v>
      </c>
      <c r="L823" s="8">
        <f>VLOOKUP(K823,Sheet1!$A$1:$B$19,2,0)</f>
        <v>10</v>
      </c>
      <c r="M823" s="8">
        <f>VLOOKUP(K823,Sheet1!$A$1:$C$19,3,0)</f>
        <v>2</v>
      </c>
      <c r="N823" s="8">
        <v>2969</v>
      </c>
      <c r="O823" s="8">
        <f t="shared" si="49"/>
        <v>29690</v>
      </c>
      <c r="P823" s="8">
        <f t="shared" si="50"/>
        <v>5938</v>
      </c>
      <c r="Q823" s="8">
        <f t="shared" si="51"/>
        <v>4039</v>
      </c>
    </row>
    <row r="824" spans="1:17" x14ac:dyDescent="0.3">
      <c r="A824" s="8" t="str">
        <f>F824&amp;H824</f>
        <v>Patel NagarNand Nagri</v>
      </c>
      <c r="B824" s="7">
        <v>44896</v>
      </c>
      <c r="C824" s="7" t="str">
        <f t="shared" si="48"/>
        <v>Dec</v>
      </c>
      <c r="D824" s="8" t="s">
        <v>154</v>
      </c>
      <c r="E824" s="8">
        <f>VLOOKUP(F824,Sheet2!$C$1:$F$34,4,0)</f>
        <v>31</v>
      </c>
      <c r="F824" s="8" t="s">
        <v>10</v>
      </c>
      <c r="G824" s="8">
        <f>VLOOKUP(H824,'warehouse location'!$A$1:$D$5,4,0)</f>
        <v>1</v>
      </c>
      <c r="H824" s="8" t="s">
        <v>41</v>
      </c>
      <c r="I824" s="8">
        <f>VLOOKUP(A824,Freight!$A$1:$D$57,4,0)</f>
        <v>1851</v>
      </c>
      <c r="J824" s="8">
        <f>VLOOKUP(A824,Freight!$A$1:$E$57,5,0)</f>
        <v>4.5</v>
      </c>
      <c r="K824" s="8" t="s">
        <v>63</v>
      </c>
      <c r="L824" s="8">
        <f>VLOOKUP(K824,Sheet1!$A$1:$B$19,2,0)</f>
        <v>10</v>
      </c>
      <c r="M824" s="8">
        <f>VLOOKUP(K824,Sheet1!$A$1:$C$19,3,0)</f>
        <v>2</v>
      </c>
      <c r="N824" s="8">
        <v>2923</v>
      </c>
      <c r="O824" s="8">
        <f t="shared" si="49"/>
        <v>29230</v>
      </c>
      <c r="P824" s="8">
        <f t="shared" si="50"/>
        <v>5846</v>
      </c>
      <c r="Q824" s="8">
        <f t="shared" si="51"/>
        <v>3995</v>
      </c>
    </row>
    <row r="825" spans="1:17" x14ac:dyDescent="0.3">
      <c r="A825" s="8" t="str">
        <f>F825&amp;H825</f>
        <v>ShahdaraDaryaganj</v>
      </c>
      <c r="B825" s="7">
        <v>44562</v>
      </c>
      <c r="C825" s="7" t="str">
        <f t="shared" si="48"/>
        <v>Jan</v>
      </c>
      <c r="D825" s="8" t="s">
        <v>122</v>
      </c>
      <c r="E825" s="8">
        <f>VLOOKUP(F825,Sheet2!$C$1:$F$34,4,0)</f>
        <v>20</v>
      </c>
      <c r="F825" s="8" t="s">
        <v>23</v>
      </c>
      <c r="G825" s="8">
        <f>VLOOKUP(H825,'warehouse location'!$A$1:$D$5,4,0)</f>
        <v>2</v>
      </c>
      <c r="H825" s="8" t="s">
        <v>34</v>
      </c>
      <c r="I825" s="8">
        <f>VLOOKUP(A825,Freight!$A$1:$D$57,4,0)</f>
        <v>1924</v>
      </c>
      <c r="J825" s="8">
        <f>VLOOKUP(A825,Freight!$A$1:$E$57,5,0)</f>
        <v>3</v>
      </c>
      <c r="K825" s="8" t="s">
        <v>52</v>
      </c>
      <c r="L825" s="8">
        <f>VLOOKUP(K825,Sheet1!$A$1:$B$19,2,0)</f>
        <v>10</v>
      </c>
      <c r="M825" s="8">
        <f>VLOOKUP(K825,Sheet1!$A$1:$C$19,3,0)</f>
        <v>2</v>
      </c>
      <c r="N825" s="8">
        <v>2998</v>
      </c>
      <c r="O825" s="8">
        <f t="shared" si="49"/>
        <v>29980</v>
      </c>
      <c r="P825" s="8">
        <f t="shared" si="50"/>
        <v>5996</v>
      </c>
      <c r="Q825" s="8">
        <f t="shared" si="51"/>
        <v>4072</v>
      </c>
    </row>
    <row r="826" spans="1:17" x14ac:dyDescent="0.3">
      <c r="A826" s="8" t="str">
        <f>F826&amp;H826</f>
        <v>Preet ViharKapashera</v>
      </c>
      <c r="B826" s="7">
        <v>44593</v>
      </c>
      <c r="C826" s="7" t="str">
        <f t="shared" si="48"/>
        <v>Feb</v>
      </c>
      <c r="D826" s="8" t="s">
        <v>94</v>
      </c>
      <c r="E826" s="8">
        <f>VLOOKUP(F826,Sheet2!$C$1:$F$34,4,0)</f>
        <v>6</v>
      </c>
      <c r="F826" s="8" t="s">
        <v>14</v>
      </c>
      <c r="G826" s="8">
        <f>VLOOKUP(H826,'warehouse location'!$A$1:$D$5,4,0)</f>
        <v>3</v>
      </c>
      <c r="H826" s="8" t="s">
        <v>29</v>
      </c>
      <c r="I826" s="8">
        <f>VLOOKUP(A826,Freight!$A$1:$D$57,4,0)</f>
        <v>1891</v>
      </c>
      <c r="J826" s="8">
        <f>VLOOKUP(A826,Freight!$A$1:$E$57,5,0)</f>
        <v>4.5</v>
      </c>
      <c r="K826" s="8" t="s">
        <v>57</v>
      </c>
      <c r="L826" s="8">
        <f>VLOOKUP(K826,Sheet1!$A$1:$B$19,2,0)</f>
        <v>20</v>
      </c>
      <c r="M826" s="8">
        <f>VLOOKUP(K826,Sheet1!$A$1:$C$19,3,0)</f>
        <v>2</v>
      </c>
      <c r="N826" s="8">
        <v>2818</v>
      </c>
      <c r="O826" s="8">
        <f t="shared" si="49"/>
        <v>56360</v>
      </c>
      <c r="P826" s="8">
        <f t="shared" si="50"/>
        <v>5636</v>
      </c>
      <c r="Q826" s="8">
        <f t="shared" si="51"/>
        <v>3745</v>
      </c>
    </row>
    <row r="827" spans="1:17" x14ac:dyDescent="0.3">
      <c r="A827" s="8" t="str">
        <f>F827&amp;H827</f>
        <v>NajafgarhDaryaganj</v>
      </c>
      <c r="B827" s="7">
        <v>44652</v>
      </c>
      <c r="C827" s="7" t="str">
        <f t="shared" si="48"/>
        <v>Apr</v>
      </c>
      <c r="D827" s="8" t="s">
        <v>151</v>
      </c>
      <c r="E827" s="8">
        <f>VLOOKUP(F827,Sheet2!$C$1:$F$34,4,0)</f>
        <v>30</v>
      </c>
      <c r="F827" s="8" t="s">
        <v>30</v>
      </c>
      <c r="G827" s="8">
        <f>VLOOKUP(H827,'warehouse location'!$A$1:$D$5,4,0)</f>
        <v>2</v>
      </c>
      <c r="H827" s="8" t="s">
        <v>34</v>
      </c>
      <c r="I827" s="8">
        <f>VLOOKUP(A827,Freight!$A$1:$D$57,4,0)</f>
        <v>1899</v>
      </c>
      <c r="J827" s="8">
        <f>VLOOKUP(A827,Freight!$A$1:$E$57,5,0)</f>
        <v>3</v>
      </c>
      <c r="K827" s="8" t="s">
        <v>53</v>
      </c>
      <c r="L827" s="8">
        <f>VLOOKUP(K827,Sheet1!$A$1:$B$19,2,0)</f>
        <v>10</v>
      </c>
      <c r="M827" s="8">
        <f>VLOOKUP(K827,Sheet1!$A$1:$C$19,3,0)</f>
        <v>2</v>
      </c>
      <c r="N827" s="8">
        <v>2506</v>
      </c>
      <c r="O827" s="8">
        <f t="shared" si="49"/>
        <v>25060</v>
      </c>
      <c r="P827" s="8">
        <f t="shared" si="50"/>
        <v>5012</v>
      </c>
      <c r="Q827" s="8">
        <f t="shared" si="51"/>
        <v>3113</v>
      </c>
    </row>
    <row r="828" spans="1:17" x14ac:dyDescent="0.3">
      <c r="A828" s="8" t="str">
        <f>F828&amp;H828</f>
        <v>KotwaliDaryaganj</v>
      </c>
      <c r="B828" s="7">
        <v>44743</v>
      </c>
      <c r="C828" s="7" t="str">
        <f t="shared" si="48"/>
        <v>Jul</v>
      </c>
      <c r="D828" s="8" t="s">
        <v>84</v>
      </c>
      <c r="E828" s="8">
        <f>VLOOKUP(F828,Sheet2!$C$1:$F$34,4,0)</f>
        <v>3</v>
      </c>
      <c r="F828" s="8" t="s">
        <v>12</v>
      </c>
      <c r="G828" s="8">
        <f>VLOOKUP(H828,'warehouse location'!$A$1:$D$5,4,0)</f>
        <v>2</v>
      </c>
      <c r="H828" s="8" t="s">
        <v>34</v>
      </c>
      <c r="I828" s="8">
        <f>VLOOKUP(A828,Freight!$A$1:$D$57,4,0)</f>
        <v>1770</v>
      </c>
      <c r="J828" s="8">
        <f>VLOOKUP(A828,Freight!$A$1:$E$57,5,0)</f>
        <v>1.5</v>
      </c>
      <c r="K828" s="8" t="s">
        <v>63</v>
      </c>
      <c r="L828" s="8">
        <f>VLOOKUP(K828,Sheet1!$A$1:$B$19,2,0)</f>
        <v>10</v>
      </c>
      <c r="M828" s="8">
        <f>VLOOKUP(K828,Sheet1!$A$1:$C$19,3,0)</f>
        <v>2</v>
      </c>
      <c r="N828" s="8">
        <v>2864</v>
      </c>
      <c r="O828" s="8">
        <f t="shared" si="49"/>
        <v>28640</v>
      </c>
      <c r="P828" s="8">
        <f t="shared" si="50"/>
        <v>5728</v>
      </c>
      <c r="Q828" s="8">
        <f t="shared" si="51"/>
        <v>3958</v>
      </c>
    </row>
    <row r="829" spans="1:17" x14ac:dyDescent="0.3">
      <c r="A829" s="8" t="str">
        <f>F829&amp;H829</f>
        <v>Punjabi BaghNand Nagri</v>
      </c>
      <c r="B829" s="7">
        <v>44682</v>
      </c>
      <c r="C829" s="7" t="str">
        <f t="shared" si="48"/>
        <v>May</v>
      </c>
      <c r="D829" s="8" t="s">
        <v>156</v>
      </c>
      <c r="E829" s="8">
        <f>VLOOKUP(F829,Sheet2!$C$1:$F$34,4,0)</f>
        <v>32</v>
      </c>
      <c r="F829" s="8" t="s">
        <v>31</v>
      </c>
      <c r="G829" s="8">
        <f>VLOOKUP(H829,'warehouse location'!$A$1:$D$5,4,0)</f>
        <v>1</v>
      </c>
      <c r="H829" s="8" t="s">
        <v>41</v>
      </c>
      <c r="I829" s="8">
        <f>VLOOKUP(A829,Freight!$A$1:$D$57,4,0)</f>
        <v>1975</v>
      </c>
      <c r="J829" s="8">
        <f>VLOOKUP(A829,Freight!$A$1:$E$57,5,0)</f>
        <v>3</v>
      </c>
      <c r="K829" s="8" t="s">
        <v>52</v>
      </c>
      <c r="L829" s="8">
        <f>VLOOKUP(K829,Sheet1!$A$1:$B$19,2,0)</f>
        <v>10</v>
      </c>
      <c r="M829" s="8">
        <f>VLOOKUP(K829,Sheet1!$A$1:$C$19,3,0)</f>
        <v>2</v>
      </c>
      <c r="N829" s="8">
        <v>2641</v>
      </c>
      <c r="O829" s="8">
        <f t="shared" si="49"/>
        <v>26410</v>
      </c>
      <c r="P829" s="8">
        <f t="shared" si="50"/>
        <v>5282</v>
      </c>
      <c r="Q829" s="8">
        <f t="shared" si="51"/>
        <v>3307</v>
      </c>
    </row>
    <row r="830" spans="1:17" x14ac:dyDescent="0.3">
      <c r="A830" s="8" t="str">
        <f>F830&amp;H830</f>
        <v>KanjhawalaShastri Nagar</v>
      </c>
      <c r="B830" s="7">
        <v>44805</v>
      </c>
      <c r="C830" s="7" t="str">
        <f t="shared" si="48"/>
        <v>Sep</v>
      </c>
      <c r="D830" s="8" t="s">
        <v>111</v>
      </c>
      <c r="E830" s="8">
        <f>VLOOKUP(F830,Sheet2!$C$1:$F$34,4,0)</f>
        <v>16</v>
      </c>
      <c r="F830" s="8" t="s">
        <v>5</v>
      </c>
      <c r="G830" s="8">
        <f>VLOOKUP(H830,'warehouse location'!$A$1:$D$5,4,0)</f>
        <v>4</v>
      </c>
      <c r="H830" s="8" t="s">
        <v>36</v>
      </c>
      <c r="I830" s="8">
        <f>VLOOKUP(A830,Freight!$A$1:$D$57,4,0)</f>
        <v>1796</v>
      </c>
      <c r="J830" s="8">
        <f>VLOOKUP(A830,Freight!$A$1:$E$57,5,0)</f>
        <v>3</v>
      </c>
      <c r="K830" s="8" t="s">
        <v>52</v>
      </c>
      <c r="L830" s="8">
        <f>VLOOKUP(K830,Sheet1!$A$1:$B$19,2,0)</f>
        <v>10</v>
      </c>
      <c r="M830" s="8">
        <f>VLOOKUP(K830,Sheet1!$A$1:$C$19,3,0)</f>
        <v>2</v>
      </c>
      <c r="N830" s="8">
        <v>2734</v>
      </c>
      <c r="O830" s="8">
        <f t="shared" si="49"/>
        <v>27340</v>
      </c>
      <c r="P830" s="8">
        <f t="shared" si="50"/>
        <v>5468</v>
      </c>
      <c r="Q830" s="8">
        <f t="shared" si="51"/>
        <v>3672</v>
      </c>
    </row>
    <row r="831" spans="1:17" x14ac:dyDescent="0.3">
      <c r="A831" s="8" t="str">
        <f>F831&amp;H831</f>
        <v>SaketShastri Nagar</v>
      </c>
      <c r="B831" s="7">
        <v>44682</v>
      </c>
      <c r="C831" s="7" t="str">
        <f t="shared" si="48"/>
        <v>May</v>
      </c>
      <c r="D831" s="8" t="s">
        <v>135</v>
      </c>
      <c r="E831" s="8">
        <f>VLOOKUP(F831,Sheet2!$C$1:$F$34,4,0)</f>
        <v>24</v>
      </c>
      <c r="F831" s="8" t="s">
        <v>26</v>
      </c>
      <c r="G831" s="8">
        <f>VLOOKUP(H831,'warehouse location'!$A$1:$D$5,4,0)</f>
        <v>4</v>
      </c>
      <c r="H831" s="8" t="s">
        <v>36</v>
      </c>
      <c r="I831" s="8">
        <f>VLOOKUP(A831,Freight!$A$1:$D$57,4,0)</f>
        <v>1835</v>
      </c>
      <c r="J831" s="8">
        <f>VLOOKUP(A831,Freight!$A$1:$E$57,5,0)</f>
        <v>4.5</v>
      </c>
      <c r="K831" s="8" t="s">
        <v>67</v>
      </c>
      <c r="L831" s="8">
        <f>VLOOKUP(K831,Sheet1!$A$1:$B$19,2,0)</f>
        <v>10</v>
      </c>
      <c r="M831" s="8">
        <f>VLOOKUP(K831,Sheet1!$A$1:$C$19,3,0)</f>
        <v>2</v>
      </c>
      <c r="N831" s="8">
        <v>2863</v>
      </c>
      <c r="O831" s="8">
        <f t="shared" si="49"/>
        <v>28630</v>
      </c>
      <c r="P831" s="8">
        <f t="shared" si="50"/>
        <v>5726</v>
      </c>
      <c r="Q831" s="8">
        <f t="shared" si="51"/>
        <v>3891</v>
      </c>
    </row>
    <row r="832" spans="1:17" x14ac:dyDescent="0.3">
      <c r="A832" s="8" t="str">
        <f>F832&amp;H832</f>
        <v>Model TownKapashera</v>
      </c>
      <c r="B832" s="7">
        <v>44743</v>
      </c>
      <c r="C832" s="7" t="str">
        <f t="shared" si="48"/>
        <v>Jul</v>
      </c>
      <c r="D832" s="8" t="s">
        <v>100</v>
      </c>
      <c r="E832" s="8">
        <f>VLOOKUP(F832,Sheet2!$C$1:$F$34,4,0)</f>
        <v>11</v>
      </c>
      <c r="F832" s="8" t="s">
        <v>17</v>
      </c>
      <c r="G832" s="8">
        <f>VLOOKUP(H832,'warehouse location'!$A$1:$D$5,4,0)</f>
        <v>3</v>
      </c>
      <c r="H832" s="8" t="s">
        <v>29</v>
      </c>
      <c r="I832" s="8">
        <f>VLOOKUP(A832,Freight!$A$1:$D$57,4,0)</f>
        <v>1885</v>
      </c>
      <c r="J832" s="8">
        <f>VLOOKUP(A832,Freight!$A$1:$E$57,5,0)</f>
        <v>1.5</v>
      </c>
      <c r="K832" s="8" t="s">
        <v>61</v>
      </c>
      <c r="L832" s="8">
        <f>VLOOKUP(K832,Sheet1!$A$1:$B$19,2,0)</f>
        <v>10</v>
      </c>
      <c r="M832" s="8">
        <f>VLOOKUP(K832,Sheet1!$A$1:$C$19,3,0)</f>
        <v>2</v>
      </c>
      <c r="N832" s="8">
        <v>2746</v>
      </c>
      <c r="O832" s="8">
        <f t="shared" si="49"/>
        <v>27460</v>
      </c>
      <c r="P832" s="8">
        <f t="shared" si="50"/>
        <v>5492</v>
      </c>
      <c r="Q832" s="8">
        <f t="shared" si="51"/>
        <v>3607</v>
      </c>
    </row>
    <row r="833" spans="1:17" x14ac:dyDescent="0.3">
      <c r="A833" s="8" t="str">
        <f>F833&amp;H833</f>
        <v>Defence ColonyShastri Nagar</v>
      </c>
      <c r="B833" s="7">
        <v>44896</v>
      </c>
      <c r="C833" s="7" t="str">
        <f t="shared" si="48"/>
        <v>Dec</v>
      </c>
      <c r="D833" s="8" t="s">
        <v>138</v>
      </c>
      <c r="E833" s="8">
        <f>VLOOKUP(F833,Sheet2!$C$1:$F$34,4,0)</f>
        <v>25</v>
      </c>
      <c r="F833" s="8" t="s">
        <v>8</v>
      </c>
      <c r="G833" s="8">
        <f>VLOOKUP(H833,'warehouse location'!$A$1:$D$5,4,0)</f>
        <v>4</v>
      </c>
      <c r="H833" s="8" t="s">
        <v>36</v>
      </c>
      <c r="I833" s="8">
        <f>VLOOKUP(A833,Freight!$A$1:$D$57,4,0)</f>
        <v>1669</v>
      </c>
      <c r="J833" s="8">
        <f>VLOOKUP(A833,Freight!$A$1:$E$57,5,0)</f>
        <v>4.5</v>
      </c>
      <c r="K833" s="8" t="s">
        <v>57</v>
      </c>
      <c r="L833" s="8">
        <f>VLOOKUP(K833,Sheet1!$A$1:$B$19,2,0)</f>
        <v>20</v>
      </c>
      <c r="M833" s="8">
        <f>VLOOKUP(K833,Sheet1!$A$1:$C$19,3,0)</f>
        <v>2</v>
      </c>
      <c r="N833" s="8">
        <v>2851</v>
      </c>
      <c r="O833" s="8">
        <f t="shared" si="49"/>
        <v>57020</v>
      </c>
      <c r="P833" s="8">
        <f t="shared" si="50"/>
        <v>5702</v>
      </c>
      <c r="Q833" s="8">
        <f t="shared" si="51"/>
        <v>4033</v>
      </c>
    </row>
    <row r="834" spans="1:17" x14ac:dyDescent="0.3">
      <c r="A834" s="8" t="str">
        <f>F834&amp;H834</f>
        <v>Punjabi BaghNand Nagri</v>
      </c>
      <c r="B834" s="7">
        <v>44896</v>
      </c>
      <c r="C834" s="7" t="str">
        <f t="shared" si="48"/>
        <v>Dec</v>
      </c>
      <c r="D834" s="8" t="s">
        <v>156</v>
      </c>
      <c r="E834" s="8">
        <f>VLOOKUP(F834,Sheet2!$C$1:$F$34,4,0)</f>
        <v>32</v>
      </c>
      <c r="F834" s="8" t="s">
        <v>31</v>
      </c>
      <c r="G834" s="8">
        <f>VLOOKUP(H834,'warehouse location'!$A$1:$D$5,4,0)</f>
        <v>1</v>
      </c>
      <c r="H834" s="8" t="s">
        <v>41</v>
      </c>
      <c r="I834" s="8">
        <f>VLOOKUP(A834,Freight!$A$1:$D$57,4,0)</f>
        <v>1975</v>
      </c>
      <c r="J834" s="8">
        <f>VLOOKUP(A834,Freight!$A$1:$E$57,5,0)</f>
        <v>3</v>
      </c>
      <c r="K834" s="8" t="s">
        <v>57</v>
      </c>
      <c r="L834" s="8">
        <f>VLOOKUP(K834,Sheet1!$A$1:$B$19,2,0)</f>
        <v>20</v>
      </c>
      <c r="M834" s="8">
        <f>VLOOKUP(K834,Sheet1!$A$1:$C$19,3,0)</f>
        <v>2</v>
      </c>
      <c r="N834" s="8">
        <v>2951</v>
      </c>
      <c r="O834" s="8">
        <f t="shared" si="49"/>
        <v>59020</v>
      </c>
      <c r="P834" s="8">
        <f t="shared" si="50"/>
        <v>5902</v>
      </c>
      <c r="Q834" s="8">
        <f t="shared" si="51"/>
        <v>3927</v>
      </c>
    </row>
    <row r="835" spans="1:17" x14ac:dyDescent="0.3">
      <c r="A835" s="8" t="str">
        <f>F835&amp;H835</f>
        <v>NarelaDaryaganj</v>
      </c>
      <c r="B835" s="7">
        <v>44621</v>
      </c>
      <c r="C835" s="7" t="str">
        <f t="shared" ref="C835:C898" si="52">TEXT(B835,"mmm")</f>
        <v>Mar</v>
      </c>
      <c r="D835" s="8" t="s">
        <v>103</v>
      </c>
      <c r="E835" s="8">
        <f>VLOOKUP(F835,Sheet2!$C$1:$F$34,4,0)</f>
        <v>12</v>
      </c>
      <c r="F835" s="8" t="s">
        <v>18</v>
      </c>
      <c r="G835" s="8">
        <f>VLOOKUP(H835,'warehouse location'!$A$1:$D$5,4,0)</f>
        <v>2</v>
      </c>
      <c r="H835" s="8" t="s">
        <v>34</v>
      </c>
      <c r="I835" s="8">
        <f>VLOOKUP(A835,Freight!$A$1:$D$57,4,0)</f>
        <v>1830</v>
      </c>
      <c r="J835" s="8">
        <f>VLOOKUP(A835,Freight!$A$1:$E$57,5,0)</f>
        <v>3</v>
      </c>
      <c r="K835" s="8" t="s">
        <v>63</v>
      </c>
      <c r="L835" s="8">
        <f>VLOOKUP(K835,Sheet1!$A$1:$B$19,2,0)</f>
        <v>10</v>
      </c>
      <c r="M835" s="8">
        <f>VLOOKUP(K835,Sheet1!$A$1:$C$19,3,0)</f>
        <v>2</v>
      </c>
      <c r="N835" s="8">
        <v>2752</v>
      </c>
      <c r="O835" s="8">
        <f t="shared" ref="O835:O898" si="53">N835*L835</f>
        <v>27520</v>
      </c>
      <c r="P835" s="8">
        <f t="shared" ref="P835:P898" si="54">N835*M835</f>
        <v>5504</v>
      </c>
      <c r="Q835" s="8">
        <f t="shared" ref="Q835:Q898" si="55">P835-I835</f>
        <v>3674</v>
      </c>
    </row>
    <row r="836" spans="1:17" x14ac:dyDescent="0.3">
      <c r="A836" s="8" t="str">
        <f>F836&amp;H836</f>
        <v>Patel NagarNand Nagri</v>
      </c>
      <c r="B836" s="7">
        <v>44743</v>
      </c>
      <c r="C836" s="7" t="str">
        <f t="shared" si="52"/>
        <v>Jul</v>
      </c>
      <c r="D836" s="8" t="s">
        <v>154</v>
      </c>
      <c r="E836" s="8">
        <f>VLOOKUP(F836,Sheet2!$C$1:$F$34,4,0)</f>
        <v>31</v>
      </c>
      <c r="F836" s="8" t="s">
        <v>10</v>
      </c>
      <c r="G836" s="8">
        <f>VLOOKUP(H836,'warehouse location'!$A$1:$D$5,4,0)</f>
        <v>1</v>
      </c>
      <c r="H836" s="8" t="s">
        <v>41</v>
      </c>
      <c r="I836" s="8">
        <f>VLOOKUP(A836,Freight!$A$1:$D$57,4,0)</f>
        <v>1851</v>
      </c>
      <c r="J836" s="8">
        <f>VLOOKUP(A836,Freight!$A$1:$E$57,5,0)</f>
        <v>4.5</v>
      </c>
      <c r="K836" s="8" t="s">
        <v>51</v>
      </c>
      <c r="L836" s="8">
        <f>VLOOKUP(K836,Sheet1!$A$1:$B$19,2,0)</f>
        <v>10</v>
      </c>
      <c r="M836" s="8">
        <f>VLOOKUP(K836,Sheet1!$A$1:$C$19,3,0)</f>
        <v>2</v>
      </c>
      <c r="N836" s="8">
        <v>2953</v>
      </c>
      <c r="O836" s="8">
        <f t="shared" si="53"/>
        <v>29530</v>
      </c>
      <c r="P836" s="8">
        <f t="shared" si="54"/>
        <v>5906</v>
      </c>
      <c r="Q836" s="8">
        <f t="shared" si="55"/>
        <v>4055</v>
      </c>
    </row>
    <row r="837" spans="1:17" x14ac:dyDescent="0.3">
      <c r="A837" s="8" t="str">
        <f>F837&amp;H837</f>
        <v>Delhi CantonmentShastri Nagar</v>
      </c>
      <c r="B837" s="7">
        <v>44774</v>
      </c>
      <c r="C837" s="7" t="str">
        <f t="shared" si="52"/>
        <v>Aug</v>
      </c>
      <c r="D837" s="8" t="s">
        <v>96</v>
      </c>
      <c r="E837" s="8">
        <f>VLOOKUP(F837,Sheet2!$C$1:$F$34,4,0)</f>
        <v>8</v>
      </c>
      <c r="F837" s="8" t="s">
        <v>15</v>
      </c>
      <c r="G837" s="8">
        <f>VLOOKUP(H837,'warehouse location'!$A$1:$D$5,4,0)</f>
        <v>4</v>
      </c>
      <c r="H837" s="8" t="s">
        <v>36</v>
      </c>
      <c r="I837" s="8">
        <f>VLOOKUP(A837,Freight!$A$1:$D$57,4,0)</f>
        <v>1848</v>
      </c>
      <c r="J837" s="8">
        <f>VLOOKUP(A837,Freight!$A$1:$E$57,5,0)</f>
        <v>4.5</v>
      </c>
      <c r="K837" s="8" t="s">
        <v>66</v>
      </c>
      <c r="L837" s="8">
        <f>VLOOKUP(K837,Sheet1!$A$1:$B$19,2,0)</f>
        <v>80</v>
      </c>
      <c r="M837" s="8">
        <f>VLOOKUP(K837,Sheet1!$A$1:$C$19,3,0)</f>
        <v>10</v>
      </c>
      <c r="N837" s="8">
        <v>2834</v>
      </c>
      <c r="O837" s="8">
        <f t="shared" si="53"/>
        <v>226720</v>
      </c>
      <c r="P837" s="8">
        <f t="shared" si="54"/>
        <v>28340</v>
      </c>
      <c r="Q837" s="8">
        <f t="shared" si="55"/>
        <v>26492</v>
      </c>
    </row>
    <row r="838" spans="1:17" x14ac:dyDescent="0.3">
      <c r="A838" s="8" t="str">
        <f>F838&amp;H838</f>
        <v>NajafgarhDaryaganj</v>
      </c>
      <c r="B838" s="7">
        <v>44652</v>
      </c>
      <c r="C838" s="7" t="str">
        <f t="shared" si="52"/>
        <v>Apr</v>
      </c>
      <c r="D838" s="8" t="s">
        <v>151</v>
      </c>
      <c r="E838" s="8">
        <f>VLOOKUP(F838,Sheet2!$C$1:$F$34,4,0)</f>
        <v>30</v>
      </c>
      <c r="F838" s="8" t="s">
        <v>30</v>
      </c>
      <c r="G838" s="8">
        <f>VLOOKUP(H838,'warehouse location'!$A$1:$D$5,4,0)</f>
        <v>2</v>
      </c>
      <c r="H838" s="8" t="s">
        <v>34</v>
      </c>
      <c r="I838" s="8">
        <f>VLOOKUP(A838,Freight!$A$1:$D$57,4,0)</f>
        <v>1899</v>
      </c>
      <c r="J838" s="8">
        <f>VLOOKUP(A838,Freight!$A$1:$E$57,5,0)</f>
        <v>3</v>
      </c>
      <c r="K838" s="8" t="s">
        <v>65</v>
      </c>
      <c r="L838" s="8">
        <f>VLOOKUP(K838,Sheet1!$A$1:$B$19,2,0)</f>
        <v>100</v>
      </c>
      <c r="M838" s="8">
        <f>VLOOKUP(K838,Sheet1!$A$1:$C$19,3,0)</f>
        <v>20</v>
      </c>
      <c r="N838" s="8">
        <v>2544</v>
      </c>
      <c r="O838" s="8">
        <f t="shared" si="53"/>
        <v>254400</v>
      </c>
      <c r="P838" s="8">
        <f t="shared" si="54"/>
        <v>50880</v>
      </c>
      <c r="Q838" s="8">
        <f t="shared" si="55"/>
        <v>48981</v>
      </c>
    </row>
    <row r="839" spans="1:17" x14ac:dyDescent="0.3">
      <c r="A839" s="8" t="str">
        <f>F839&amp;H839</f>
        <v>Patel NagarNand Nagri</v>
      </c>
      <c r="B839" s="7">
        <v>44774</v>
      </c>
      <c r="C839" s="7" t="str">
        <f t="shared" si="52"/>
        <v>Aug</v>
      </c>
      <c r="D839" s="8" t="s">
        <v>152</v>
      </c>
      <c r="E839" s="8">
        <f>VLOOKUP(F839,Sheet2!$C$1:$F$34,4,0)</f>
        <v>31</v>
      </c>
      <c r="F839" s="8" t="s">
        <v>10</v>
      </c>
      <c r="G839" s="8">
        <f>VLOOKUP(H839,'warehouse location'!$A$1:$D$5,4,0)</f>
        <v>1</v>
      </c>
      <c r="H839" s="8" t="s">
        <v>41</v>
      </c>
      <c r="I839" s="8">
        <f>VLOOKUP(A839,Freight!$A$1:$D$57,4,0)</f>
        <v>1851</v>
      </c>
      <c r="J839" s="8">
        <f>VLOOKUP(A839,Freight!$A$1:$E$57,5,0)</f>
        <v>4.5</v>
      </c>
      <c r="K839" s="8" t="s">
        <v>57</v>
      </c>
      <c r="L839" s="8">
        <f>VLOOKUP(K839,Sheet1!$A$1:$B$19,2,0)</f>
        <v>20</v>
      </c>
      <c r="M839" s="8">
        <f>VLOOKUP(K839,Sheet1!$A$1:$C$19,3,0)</f>
        <v>2</v>
      </c>
      <c r="N839" s="8">
        <v>2898</v>
      </c>
      <c r="O839" s="8">
        <f t="shared" si="53"/>
        <v>57960</v>
      </c>
      <c r="P839" s="8">
        <f t="shared" si="54"/>
        <v>5796</v>
      </c>
      <c r="Q839" s="8">
        <f t="shared" si="55"/>
        <v>3945</v>
      </c>
    </row>
    <row r="840" spans="1:17" x14ac:dyDescent="0.3">
      <c r="A840" s="8" t="str">
        <f>F840&amp;H840</f>
        <v>Civil LinesShastri Nagar</v>
      </c>
      <c r="B840" s="7">
        <v>44896</v>
      </c>
      <c r="C840" s="7" t="str">
        <f t="shared" si="52"/>
        <v>Dec</v>
      </c>
      <c r="D840" s="8" t="s">
        <v>79</v>
      </c>
      <c r="E840" s="8">
        <f>VLOOKUP(F840,Sheet2!$C$1:$F$34,4,0)</f>
        <v>1</v>
      </c>
      <c r="F840" s="8" t="s">
        <v>0</v>
      </c>
      <c r="G840" s="8">
        <f>VLOOKUP(H840,'warehouse location'!$A$1:$D$5,4,0)</f>
        <v>4</v>
      </c>
      <c r="H840" s="8" t="s">
        <v>36</v>
      </c>
      <c r="I840" s="8">
        <f>VLOOKUP(A840,Freight!$A$1:$D$57,4,0)</f>
        <v>1702</v>
      </c>
      <c r="J840" s="8">
        <f>VLOOKUP(A840,Freight!$A$1:$E$57,5,0)</f>
        <v>3</v>
      </c>
      <c r="K840" s="8" t="s">
        <v>60</v>
      </c>
      <c r="L840" s="8">
        <f>VLOOKUP(K840,Sheet1!$A$1:$B$19,2,0)</f>
        <v>50</v>
      </c>
      <c r="M840" s="8">
        <f>VLOOKUP(K840,Sheet1!$A$1:$C$19,3,0)</f>
        <v>10</v>
      </c>
      <c r="N840" s="8">
        <v>2917</v>
      </c>
      <c r="O840" s="8">
        <f t="shared" si="53"/>
        <v>145850</v>
      </c>
      <c r="P840" s="8">
        <f t="shared" si="54"/>
        <v>29170</v>
      </c>
      <c r="Q840" s="8">
        <f t="shared" si="55"/>
        <v>27468</v>
      </c>
    </row>
    <row r="841" spans="1:17" x14ac:dyDescent="0.3">
      <c r="A841" s="8" t="str">
        <f>F841&amp;H841</f>
        <v>KanjhawalaShastri Nagar</v>
      </c>
      <c r="B841" s="7">
        <v>44713</v>
      </c>
      <c r="C841" s="7" t="str">
        <f t="shared" si="52"/>
        <v>Jun</v>
      </c>
      <c r="D841" s="8" t="s">
        <v>110</v>
      </c>
      <c r="E841" s="8">
        <f>VLOOKUP(F841,Sheet2!$C$1:$F$34,4,0)</f>
        <v>16</v>
      </c>
      <c r="F841" s="8" t="s">
        <v>5</v>
      </c>
      <c r="G841" s="8">
        <f>VLOOKUP(H841,'warehouse location'!$A$1:$D$5,4,0)</f>
        <v>4</v>
      </c>
      <c r="H841" s="8" t="s">
        <v>36</v>
      </c>
      <c r="I841" s="8">
        <f>VLOOKUP(A841,Freight!$A$1:$D$57,4,0)</f>
        <v>1796</v>
      </c>
      <c r="J841" s="8">
        <f>VLOOKUP(A841,Freight!$A$1:$E$57,5,0)</f>
        <v>3</v>
      </c>
      <c r="K841" s="8" t="s">
        <v>67</v>
      </c>
      <c r="L841" s="8">
        <f>VLOOKUP(K841,Sheet1!$A$1:$B$19,2,0)</f>
        <v>10</v>
      </c>
      <c r="M841" s="8">
        <f>VLOOKUP(K841,Sheet1!$A$1:$C$19,3,0)</f>
        <v>2</v>
      </c>
      <c r="N841" s="8">
        <v>2969</v>
      </c>
      <c r="O841" s="8">
        <f t="shared" si="53"/>
        <v>29690</v>
      </c>
      <c r="P841" s="8">
        <f t="shared" si="54"/>
        <v>5938</v>
      </c>
      <c r="Q841" s="8">
        <f t="shared" si="55"/>
        <v>4142</v>
      </c>
    </row>
    <row r="842" spans="1:17" x14ac:dyDescent="0.3">
      <c r="A842" s="8" t="str">
        <f>F842&amp;H842</f>
        <v>RohiniShastri Nagar</v>
      </c>
      <c r="B842" s="7">
        <v>44682</v>
      </c>
      <c r="C842" s="7" t="str">
        <f t="shared" si="52"/>
        <v>May</v>
      </c>
      <c r="D842" s="8" t="s">
        <v>113</v>
      </c>
      <c r="E842" s="8">
        <f>VLOOKUP(F842,Sheet2!$C$1:$F$34,4,0)</f>
        <v>17</v>
      </c>
      <c r="F842" s="8" t="s">
        <v>21</v>
      </c>
      <c r="G842" s="8">
        <f>VLOOKUP(H842,'warehouse location'!$A$1:$D$5,4,0)</f>
        <v>4</v>
      </c>
      <c r="H842" s="8" t="s">
        <v>36</v>
      </c>
      <c r="I842" s="8">
        <f>VLOOKUP(A842,Freight!$A$1:$D$57,4,0)</f>
        <v>1673</v>
      </c>
      <c r="J842" s="8">
        <f>VLOOKUP(A842,Freight!$A$1:$E$57,5,0)</f>
        <v>3</v>
      </c>
      <c r="K842" s="8" t="s">
        <v>66</v>
      </c>
      <c r="L842" s="8">
        <f>VLOOKUP(K842,Sheet1!$A$1:$B$19,2,0)</f>
        <v>80</v>
      </c>
      <c r="M842" s="8">
        <f>VLOOKUP(K842,Sheet1!$A$1:$C$19,3,0)</f>
        <v>10</v>
      </c>
      <c r="N842" s="8">
        <v>2802</v>
      </c>
      <c r="O842" s="8">
        <f t="shared" si="53"/>
        <v>224160</v>
      </c>
      <c r="P842" s="8">
        <f t="shared" si="54"/>
        <v>28020</v>
      </c>
      <c r="Q842" s="8">
        <f t="shared" si="55"/>
        <v>26347</v>
      </c>
    </row>
    <row r="843" spans="1:17" x14ac:dyDescent="0.3">
      <c r="A843" s="8" t="str">
        <f>F843&amp;H843</f>
        <v>KalkajiNand Nagri</v>
      </c>
      <c r="B843" s="7">
        <v>44866</v>
      </c>
      <c r="C843" s="7" t="str">
        <f t="shared" si="52"/>
        <v>Nov</v>
      </c>
      <c r="D843" s="8" t="s">
        <v>142</v>
      </c>
      <c r="E843" s="8">
        <f>VLOOKUP(F843,Sheet2!$C$1:$F$34,4,0)</f>
        <v>26</v>
      </c>
      <c r="F843" s="8" t="s">
        <v>27</v>
      </c>
      <c r="G843" s="8">
        <f>VLOOKUP(H843,'warehouse location'!$A$1:$D$5,4,0)</f>
        <v>1</v>
      </c>
      <c r="H843" s="8" t="s">
        <v>41</v>
      </c>
      <c r="I843" s="8">
        <f>VLOOKUP(A843,Freight!$A$1:$D$57,4,0)</f>
        <v>1570</v>
      </c>
      <c r="J843" s="8">
        <f>VLOOKUP(A843,Freight!$A$1:$E$57,5,0)</f>
        <v>4.5</v>
      </c>
      <c r="K843" s="8" t="s">
        <v>65</v>
      </c>
      <c r="L843" s="8">
        <f>VLOOKUP(K843,Sheet1!$A$1:$B$19,2,0)</f>
        <v>100</v>
      </c>
      <c r="M843" s="8">
        <f>VLOOKUP(K843,Sheet1!$A$1:$C$19,3,0)</f>
        <v>20</v>
      </c>
      <c r="N843" s="8">
        <v>2912</v>
      </c>
      <c r="O843" s="8">
        <f t="shared" si="53"/>
        <v>291200</v>
      </c>
      <c r="P843" s="8">
        <f t="shared" si="54"/>
        <v>58240</v>
      </c>
      <c r="Q843" s="8">
        <f t="shared" si="55"/>
        <v>56670</v>
      </c>
    </row>
    <row r="844" spans="1:17" x14ac:dyDescent="0.3">
      <c r="A844" s="8" t="str">
        <f>F844&amp;H844</f>
        <v>KalkajiNand Nagri</v>
      </c>
      <c r="B844" s="7">
        <v>44774</v>
      </c>
      <c r="C844" s="7" t="str">
        <f t="shared" si="52"/>
        <v>Aug</v>
      </c>
      <c r="D844" s="8" t="s">
        <v>142</v>
      </c>
      <c r="E844" s="8">
        <f>VLOOKUP(F844,Sheet2!$C$1:$F$34,4,0)</f>
        <v>26</v>
      </c>
      <c r="F844" s="8" t="s">
        <v>27</v>
      </c>
      <c r="G844" s="8">
        <f>VLOOKUP(H844,'warehouse location'!$A$1:$D$5,4,0)</f>
        <v>1</v>
      </c>
      <c r="H844" s="8" t="s">
        <v>41</v>
      </c>
      <c r="I844" s="8">
        <f>VLOOKUP(A844,Freight!$A$1:$D$57,4,0)</f>
        <v>1570</v>
      </c>
      <c r="J844" s="8">
        <f>VLOOKUP(A844,Freight!$A$1:$E$57,5,0)</f>
        <v>4.5</v>
      </c>
      <c r="K844" s="8" t="s">
        <v>68</v>
      </c>
      <c r="L844" s="8">
        <f>VLOOKUP(K844,Sheet1!$A$1:$B$19,2,0)</f>
        <v>10</v>
      </c>
      <c r="M844" s="8">
        <f>VLOOKUP(K844,Sheet1!$A$1:$C$19,3,0)</f>
        <v>2</v>
      </c>
      <c r="N844" s="8">
        <v>2536</v>
      </c>
      <c r="O844" s="8">
        <f t="shared" si="53"/>
        <v>25360</v>
      </c>
      <c r="P844" s="8">
        <f t="shared" si="54"/>
        <v>5072</v>
      </c>
      <c r="Q844" s="8">
        <f t="shared" si="55"/>
        <v>3502</v>
      </c>
    </row>
    <row r="845" spans="1:17" x14ac:dyDescent="0.3">
      <c r="A845" s="8" t="str">
        <f>F845&amp;H845</f>
        <v>RohiniDaryaganj</v>
      </c>
      <c r="B845" s="7">
        <v>44593</v>
      </c>
      <c r="C845" s="7" t="str">
        <f t="shared" si="52"/>
        <v>Feb</v>
      </c>
      <c r="D845" s="8" t="s">
        <v>115</v>
      </c>
      <c r="E845" s="8">
        <f>VLOOKUP(F845,Sheet2!$C$1:$F$34,4,0)</f>
        <v>17</v>
      </c>
      <c r="F845" s="8" t="s">
        <v>21</v>
      </c>
      <c r="G845" s="8">
        <f>VLOOKUP(H845,'warehouse location'!$A$1:$D$5,4,0)</f>
        <v>2</v>
      </c>
      <c r="H845" s="8" t="s">
        <v>34</v>
      </c>
      <c r="I845" s="8">
        <f>VLOOKUP(A845,Freight!$A$1:$D$57,4,0)</f>
        <v>1655</v>
      </c>
      <c r="J845" s="8">
        <f>VLOOKUP(A845,Freight!$A$1:$E$57,5,0)</f>
        <v>3</v>
      </c>
      <c r="K845" s="8" t="s">
        <v>61</v>
      </c>
      <c r="L845" s="8">
        <f>VLOOKUP(K845,Sheet1!$A$1:$B$19,2,0)</f>
        <v>10</v>
      </c>
      <c r="M845" s="8">
        <f>VLOOKUP(K845,Sheet1!$A$1:$C$19,3,0)</f>
        <v>2</v>
      </c>
      <c r="N845" s="8">
        <v>2898</v>
      </c>
      <c r="O845" s="8">
        <f t="shared" si="53"/>
        <v>28980</v>
      </c>
      <c r="P845" s="8">
        <f t="shared" si="54"/>
        <v>5796</v>
      </c>
      <c r="Q845" s="8">
        <f t="shared" si="55"/>
        <v>4141</v>
      </c>
    </row>
    <row r="846" spans="1:17" x14ac:dyDescent="0.3">
      <c r="A846" s="8" t="str">
        <f>F846&amp;H846</f>
        <v>KanjhawalaShastri Nagar</v>
      </c>
      <c r="B846" s="7">
        <v>44896</v>
      </c>
      <c r="C846" s="7" t="str">
        <f t="shared" si="52"/>
        <v>Dec</v>
      </c>
      <c r="D846" s="8" t="s">
        <v>111</v>
      </c>
      <c r="E846" s="8">
        <f>VLOOKUP(F846,Sheet2!$C$1:$F$34,4,0)</f>
        <v>16</v>
      </c>
      <c r="F846" s="8" t="s">
        <v>5</v>
      </c>
      <c r="G846" s="8">
        <f>VLOOKUP(H846,'warehouse location'!$A$1:$D$5,4,0)</f>
        <v>4</v>
      </c>
      <c r="H846" s="8" t="s">
        <v>36</v>
      </c>
      <c r="I846" s="8">
        <f>VLOOKUP(A846,Freight!$A$1:$D$57,4,0)</f>
        <v>1796</v>
      </c>
      <c r="J846" s="8">
        <f>VLOOKUP(A846,Freight!$A$1:$E$57,5,0)</f>
        <v>3</v>
      </c>
      <c r="K846" s="8" t="s">
        <v>58</v>
      </c>
      <c r="L846" s="8">
        <f>VLOOKUP(K846,Sheet1!$A$1:$B$19,2,0)</f>
        <v>10</v>
      </c>
      <c r="M846" s="8">
        <f>VLOOKUP(K846,Sheet1!$A$1:$C$19,3,0)</f>
        <v>2</v>
      </c>
      <c r="N846" s="8">
        <v>2850</v>
      </c>
      <c r="O846" s="8">
        <f t="shared" si="53"/>
        <v>28500</v>
      </c>
      <c r="P846" s="8">
        <f t="shared" si="54"/>
        <v>5700</v>
      </c>
      <c r="Q846" s="8">
        <f t="shared" si="55"/>
        <v>3904</v>
      </c>
    </row>
    <row r="847" spans="1:17" x14ac:dyDescent="0.3">
      <c r="A847" s="8" t="str">
        <f>F847&amp;H847</f>
        <v>KalkajiNand Nagri</v>
      </c>
      <c r="B847" s="7">
        <v>44805</v>
      </c>
      <c r="C847" s="7" t="str">
        <f t="shared" si="52"/>
        <v>Sep</v>
      </c>
      <c r="D847" s="8" t="s">
        <v>143</v>
      </c>
      <c r="E847" s="8">
        <f>VLOOKUP(F847,Sheet2!$C$1:$F$34,4,0)</f>
        <v>26</v>
      </c>
      <c r="F847" s="8" t="s">
        <v>27</v>
      </c>
      <c r="G847" s="8">
        <f>VLOOKUP(H847,'warehouse location'!$A$1:$D$5,4,0)</f>
        <v>1</v>
      </c>
      <c r="H847" s="8" t="s">
        <v>41</v>
      </c>
      <c r="I847" s="8">
        <f>VLOOKUP(A847,Freight!$A$1:$D$57,4,0)</f>
        <v>1570</v>
      </c>
      <c r="J847" s="8">
        <f>VLOOKUP(A847,Freight!$A$1:$E$57,5,0)</f>
        <v>4.5</v>
      </c>
      <c r="K847" s="8" t="s">
        <v>57</v>
      </c>
      <c r="L847" s="8">
        <f>VLOOKUP(K847,Sheet1!$A$1:$B$19,2,0)</f>
        <v>20</v>
      </c>
      <c r="M847" s="8">
        <f>VLOOKUP(K847,Sheet1!$A$1:$C$19,3,0)</f>
        <v>2</v>
      </c>
      <c r="N847" s="8">
        <v>2618</v>
      </c>
      <c r="O847" s="8">
        <f t="shared" si="53"/>
        <v>52360</v>
      </c>
      <c r="P847" s="8">
        <f t="shared" si="54"/>
        <v>5236</v>
      </c>
      <c r="Q847" s="8">
        <f t="shared" si="55"/>
        <v>3666</v>
      </c>
    </row>
    <row r="848" spans="1:17" x14ac:dyDescent="0.3">
      <c r="A848" s="8" t="str">
        <f>F848&amp;H848</f>
        <v>KalkajiNand Nagri</v>
      </c>
      <c r="B848" s="7">
        <v>44774</v>
      </c>
      <c r="C848" s="7" t="str">
        <f t="shared" si="52"/>
        <v>Aug</v>
      </c>
      <c r="D848" s="8" t="s">
        <v>143</v>
      </c>
      <c r="E848" s="8">
        <f>VLOOKUP(F848,Sheet2!$C$1:$F$34,4,0)</f>
        <v>26</v>
      </c>
      <c r="F848" s="8" t="s">
        <v>27</v>
      </c>
      <c r="G848" s="8">
        <f>VLOOKUP(H848,'warehouse location'!$A$1:$D$5,4,0)</f>
        <v>1</v>
      </c>
      <c r="H848" s="8" t="s">
        <v>41</v>
      </c>
      <c r="I848" s="8">
        <f>VLOOKUP(A848,Freight!$A$1:$D$57,4,0)</f>
        <v>1570</v>
      </c>
      <c r="J848" s="8">
        <f>VLOOKUP(A848,Freight!$A$1:$E$57,5,0)</f>
        <v>4.5</v>
      </c>
      <c r="K848" s="8" t="s">
        <v>60</v>
      </c>
      <c r="L848" s="8">
        <f>VLOOKUP(K848,Sheet1!$A$1:$B$19,2,0)</f>
        <v>50</v>
      </c>
      <c r="M848" s="8">
        <f>VLOOKUP(K848,Sheet1!$A$1:$C$19,3,0)</f>
        <v>10</v>
      </c>
      <c r="N848" s="8">
        <v>2868</v>
      </c>
      <c r="O848" s="8">
        <f t="shared" si="53"/>
        <v>143400</v>
      </c>
      <c r="P848" s="8">
        <f t="shared" si="54"/>
        <v>28680</v>
      </c>
      <c r="Q848" s="8">
        <f t="shared" si="55"/>
        <v>27110</v>
      </c>
    </row>
    <row r="849" spans="1:17" x14ac:dyDescent="0.3">
      <c r="A849" s="8" t="str">
        <f>F849&amp;H849</f>
        <v>SeelampurShastri Nagar</v>
      </c>
      <c r="B849" s="7">
        <v>44835</v>
      </c>
      <c r="C849" s="7" t="str">
        <f t="shared" si="52"/>
        <v>Oct</v>
      </c>
      <c r="D849" s="8" t="s">
        <v>107</v>
      </c>
      <c r="E849" s="8">
        <f>VLOOKUP(F849,Sheet2!$C$1:$F$34,4,0)</f>
        <v>14</v>
      </c>
      <c r="F849" s="8" t="s">
        <v>19</v>
      </c>
      <c r="G849" s="8">
        <f>VLOOKUP(H849,'warehouse location'!$A$1:$D$5,4,0)</f>
        <v>4</v>
      </c>
      <c r="H849" s="8" t="s">
        <v>36</v>
      </c>
      <c r="I849" s="8">
        <f>VLOOKUP(A849,Freight!$A$1:$D$57,4,0)</f>
        <v>1656</v>
      </c>
      <c r="J849" s="8">
        <f>VLOOKUP(A849,Freight!$A$1:$E$57,5,0)</f>
        <v>3</v>
      </c>
      <c r="K849" s="8" t="s">
        <v>66</v>
      </c>
      <c r="L849" s="8">
        <f>VLOOKUP(K849,Sheet1!$A$1:$B$19,2,0)</f>
        <v>80</v>
      </c>
      <c r="M849" s="8">
        <f>VLOOKUP(K849,Sheet1!$A$1:$C$19,3,0)</f>
        <v>10</v>
      </c>
      <c r="N849" s="8">
        <v>2523</v>
      </c>
      <c r="O849" s="8">
        <f t="shared" si="53"/>
        <v>201840</v>
      </c>
      <c r="P849" s="8">
        <f t="shared" si="54"/>
        <v>25230</v>
      </c>
      <c r="Q849" s="8">
        <f t="shared" si="55"/>
        <v>23574</v>
      </c>
    </row>
    <row r="850" spans="1:17" x14ac:dyDescent="0.3">
      <c r="A850" s="8" t="str">
        <f>F850&amp;H850</f>
        <v>NajafgarhDaryaganj</v>
      </c>
      <c r="B850" s="7">
        <v>44621</v>
      </c>
      <c r="C850" s="7" t="str">
        <f t="shared" si="52"/>
        <v>Mar</v>
      </c>
      <c r="D850" s="8" t="s">
        <v>149</v>
      </c>
      <c r="E850" s="8">
        <f>VLOOKUP(F850,Sheet2!$C$1:$F$34,4,0)</f>
        <v>30</v>
      </c>
      <c r="F850" s="8" t="s">
        <v>30</v>
      </c>
      <c r="G850" s="8">
        <f>VLOOKUP(H850,'warehouse location'!$A$1:$D$5,4,0)</f>
        <v>2</v>
      </c>
      <c r="H850" s="8" t="s">
        <v>34</v>
      </c>
      <c r="I850" s="8">
        <f>VLOOKUP(A850,Freight!$A$1:$D$57,4,0)</f>
        <v>1899</v>
      </c>
      <c r="J850" s="8">
        <f>VLOOKUP(A850,Freight!$A$1:$E$57,5,0)</f>
        <v>3</v>
      </c>
      <c r="K850" s="8" t="s">
        <v>55</v>
      </c>
      <c r="L850" s="8">
        <f>VLOOKUP(K850,Sheet1!$A$1:$B$19,2,0)</f>
        <v>40</v>
      </c>
      <c r="M850" s="8">
        <f>VLOOKUP(K850,Sheet1!$A$1:$C$19,3,0)</f>
        <v>5</v>
      </c>
      <c r="N850" s="8">
        <v>2638</v>
      </c>
      <c r="O850" s="8">
        <f t="shared" si="53"/>
        <v>105520</v>
      </c>
      <c r="P850" s="8">
        <f t="shared" si="54"/>
        <v>13190</v>
      </c>
      <c r="Q850" s="8">
        <f t="shared" si="55"/>
        <v>11291</v>
      </c>
    </row>
    <row r="851" spans="1:17" x14ac:dyDescent="0.3">
      <c r="A851" s="8" t="str">
        <f>F851&amp;H851</f>
        <v>SaketShastri Nagar</v>
      </c>
      <c r="B851" s="7">
        <v>44774</v>
      </c>
      <c r="C851" s="7" t="str">
        <f t="shared" si="52"/>
        <v>Aug</v>
      </c>
      <c r="D851" s="8" t="s">
        <v>137</v>
      </c>
      <c r="E851" s="8">
        <f>VLOOKUP(F851,Sheet2!$C$1:$F$34,4,0)</f>
        <v>24</v>
      </c>
      <c r="F851" s="8" t="s">
        <v>26</v>
      </c>
      <c r="G851" s="8">
        <f>VLOOKUP(H851,'warehouse location'!$A$1:$D$5,4,0)</f>
        <v>4</v>
      </c>
      <c r="H851" s="8" t="s">
        <v>36</v>
      </c>
      <c r="I851" s="8">
        <f>VLOOKUP(A851,Freight!$A$1:$D$57,4,0)</f>
        <v>1835</v>
      </c>
      <c r="J851" s="8">
        <f>VLOOKUP(A851,Freight!$A$1:$E$57,5,0)</f>
        <v>4.5</v>
      </c>
      <c r="K851" s="8" t="s">
        <v>64</v>
      </c>
      <c r="L851" s="8">
        <f>VLOOKUP(K851,Sheet1!$A$1:$B$19,2,0)</f>
        <v>10</v>
      </c>
      <c r="M851" s="8">
        <f>VLOOKUP(K851,Sheet1!$A$1:$C$19,3,0)</f>
        <v>2</v>
      </c>
      <c r="N851" s="8">
        <v>2916</v>
      </c>
      <c r="O851" s="8">
        <f t="shared" si="53"/>
        <v>29160</v>
      </c>
      <c r="P851" s="8">
        <f t="shared" si="54"/>
        <v>5832</v>
      </c>
      <c r="Q851" s="8">
        <f t="shared" si="55"/>
        <v>3997</v>
      </c>
    </row>
    <row r="852" spans="1:17" x14ac:dyDescent="0.3">
      <c r="A852" s="8" t="str">
        <f>F852&amp;H852</f>
        <v>Gandhi NagarDaryaganj</v>
      </c>
      <c r="B852" s="7">
        <v>44805</v>
      </c>
      <c r="C852" s="7" t="str">
        <f t="shared" si="52"/>
        <v>Sep</v>
      </c>
      <c r="D852" s="8" t="s">
        <v>86</v>
      </c>
      <c r="E852" s="8">
        <f>VLOOKUP(F852,Sheet2!$C$1:$F$34,4,0)</f>
        <v>4</v>
      </c>
      <c r="F852" s="8" t="s">
        <v>1</v>
      </c>
      <c r="G852" s="8">
        <f>VLOOKUP(H852,'warehouse location'!$A$1:$D$5,4,0)</f>
        <v>2</v>
      </c>
      <c r="H852" s="8" t="s">
        <v>34</v>
      </c>
      <c r="I852" s="8">
        <f>VLOOKUP(A852,Freight!$A$1:$D$57,4,0)</f>
        <v>1958</v>
      </c>
      <c r="J852" s="8">
        <f>VLOOKUP(A852,Freight!$A$1:$E$57,5,0)</f>
        <v>1.5</v>
      </c>
      <c r="K852" s="8" t="s">
        <v>61</v>
      </c>
      <c r="L852" s="8">
        <f>VLOOKUP(K852,Sheet1!$A$1:$B$19,2,0)</f>
        <v>10</v>
      </c>
      <c r="M852" s="8">
        <f>VLOOKUP(K852,Sheet1!$A$1:$C$19,3,0)</f>
        <v>2</v>
      </c>
      <c r="N852" s="8">
        <v>2628</v>
      </c>
      <c r="O852" s="8">
        <f t="shared" si="53"/>
        <v>26280</v>
      </c>
      <c r="P852" s="8">
        <f t="shared" si="54"/>
        <v>5256</v>
      </c>
      <c r="Q852" s="8">
        <f t="shared" si="55"/>
        <v>3298</v>
      </c>
    </row>
    <row r="853" spans="1:17" x14ac:dyDescent="0.3">
      <c r="A853" s="8" t="str">
        <f>F853&amp;H853</f>
        <v>KapasheraShastri Nagar</v>
      </c>
      <c r="B853" s="7">
        <v>44896</v>
      </c>
      <c r="C853" s="7" t="str">
        <f t="shared" si="52"/>
        <v>Dec</v>
      </c>
      <c r="D853" s="8" t="s">
        <v>146</v>
      </c>
      <c r="E853" s="8">
        <f>VLOOKUP(F853,Sheet2!$C$1:$F$34,4,0)</f>
        <v>29</v>
      </c>
      <c r="F853" s="8" t="s">
        <v>29</v>
      </c>
      <c r="G853" s="8">
        <f>VLOOKUP(H853,'warehouse location'!$A$1:$D$5,4,0)</f>
        <v>4</v>
      </c>
      <c r="H853" s="8" t="s">
        <v>36</v>
      </c>
      <c r="I853" s="8">
        <f>VLOOKUP(A853,Freight!$A$1:$D$57,4,0)</f>
        <v>1918</v>
      </c>
      <c r="J853" s="8">
        <f>VLOOKUP(A853,Freight!$A$1:$E$57,5,0)</f>
        <v>3</v>
      </c>
      <c r="K853" s="8" t="s">
        <v>51</v>
      </c>
      <c r="L853" s="8">
        <f>VLOOKUP(K853,Sheet1!$A$1:$B$19,2,0)</f>
        <v>10</v>
      </c>
      <c r="M853" s="8">
        <f>VLOOKUP(K853,Sheet1!$A$1:$C$19,3,0)</f>
        <v>2</v>
      </c>
      <c r="N853" s="8">
        <v>2528</v>
      </c>
      <c r="O853" s="8">
        <f t="shared" si="53"/>
        <v>25280</v>
      </c>
      <c r="P853" s="8">
        <f t="shared" si="54"/>
        <v>5056</v>
      </c>
      <c r="Q853" s="8">
        <f t="shared" si="55"/>
        <v>3138</v>
      </c>
    </row>
    <row r="854" spans="1:17" x14ac:dyDescent="0.3">
      <c r="A854" s="8" t="str">
        <f>F854&amp;H854</f>
        <v>KanjhawalaShastri Nagar</v>
      </c>
      <c r="B854" s="7">
        <v>44682</v>
      </c>
      <c r="C854" s="7" t="str">
        <f t="shared" si="52"/>
        <v>May</v>
      </c>
      <c r="D854" s="8" t="s">
        <v>112</v>
      </c>
      <c r="E854" s="8">
        <f>VLOOKUP(F854,Sheet2!$C$1:$F$34,4,0)</f>
        <v>16</v>
      </c>
      <c r="F854" s="8" t="s">
        <v>5</v>
      </c>
      <c r="G854" s="8">
        <f>VLOOKUP(H854,'warehouse location'!$A$1:$D$5,4,0)</f>
        <v>4</v>
      </c>
      <c r="H854" s="8" t="s">
        <v>36</v>
      </c>
      <c r="I854" s="8">
        <f>VLOOKUP(A854,Freight!$A$1:$D$57,4,0)</f>
        <v>1796</v>
      </c>
      <c r="J854" s="8">
        <f>VLOOKUP(A854,Freight!$A$1:$E$57,5,0)</f>
        <v>3</v>
      </c>
      <c r="K854" s="8" t="s">
        <v>63</v>
      </c>
      <c r="L854" s="8">
        <f>VLOOKUP(K854,Sheet1!$A$1:$B$19,2,0)</f>
        <v>10</v>
      </c>
      <c r="M854" s="8">
        <f>VLOOKUP(K854,Sheet1!$A$1:$C$19,3,0)</f>
        <v>2</v>
      </c>
      <c r="N854" s="8">
        <v>2592</v>
      </c>
      <c r="O854" s="8">
        <f t="shared" si="53"/>
        <v>25920</v>
      </c>
      <c r="P854" s="8">
        <f t="shared" si="54"/>
        <v>5184</v>
      </c>
      <c r="Q854" s="8">
        <f t="shared" si="55"/>
        <v>3388</v>
      </c>
    </row>
    <row r="855" spans="1:17" x14ac:dyDescent="0.3">
      <c r="A855" s="8" t="str">
        <f>F855&amp;H855</f>
        <v>Preet ViharKapashera</v>
      </c>
      <c r="B855" s="7">
        <v>44593</v>
      </c>
      <c r="C855" s="7" t="str">
        <f t="shared" si="52"/>
        <v>Feb</v>
      </c>
      <c r="D855" s="8" t="s">
        <v>94</v>
      </c>
      <c r="E855" s="8">
        <f>VLOOKUP(F855,Sheet2!$C$1:$F$34,4,0)</f>
        <v>6</v>
      </c>
      <c r="F855" s="8" t="s">
        <v>14</v>
      </c>
      <c r="G855" s="8">
        <f>VLOOKUP(H855,'warehouse location'!$A$1:$D$5,4,0)</f>
        <v>3</v>
      </c>
      <c r="H855" s="8" t="s">
        <v>29</v>
      </c>
      <c r="I855" s="8">
        <f>VLOOKUP(A855,Freight!$A$1:$D$57,4,0)</f>
        <v>1891</v>
      </c>
      <c r="J855" s="8">
        <f>VLOOKUP(A855,Freight!$A$1:$E$57,5,0)</f>
        <v>4.5</v>
      </c>
      <c r="K855" s="8" t="s">
        <v>55</v>
      </c>
      <c r="L855" s="8">
        <f>VLOOKUP(K855,Sheet1!$A$1:$B$19,2,0)</f>
        <v>40</v>
      </c>
      <c r="M855" s="8">
        <f>VLOOKUP(K855,Sheet1!$A$1:$C$19,3,0)</f>
        <v>5</v>
      </c>
      <c r="N855" s="8">
        <v>2905</v>
      </c>
      <c r="O855" s="8">
        <f t="shared" si="53"/>
        <v>116200</v>
      </c>
      <c r="P855" s="8">
        <f t="shared" si="54"/>
        <v>14525</v>
      </c>
      <c r="Q855" s="8">
        <f t="shared" si="55"/>
        <v>12634</v>
      </c>
    </row>
    <row r="856" spans="1:17" x14ac:dyDescent="0.3">
      <c r="A856" s="8" t="str">
        <f>F856&amp;H856</f>
        <v>Punjabi BaghNand Nagri</v>
      </c>
      <c r="B856" s="7">
        <v>44562</v>
      </c>
      <c r="C856" s="7" t="str">
        <f t="shared" si="52"/>
        <v>Jan</v>
      </c>
      <c r="D856" s="8" t="s">
        <v>156</v>
      </c>
      <c r="E856" s="8">
        <f>VLOOKUP(F856,Sheet2!$C$1:$F$34,4,0)</f>
        <v>32</v>
      </c>
      <c r="F856" s="8" t="s">
        <v>31</v>
      </c>
      <c r="G856" s="8">
        <f>VLOOKUP(H856,'warehouse location'!$A$1:$D$5,4,0)</f>
        <v>1</v>
      </c>
      <c r="H856" s="8" t="s">
        <v>41</v>
      </c>
      <c r="I856" s="8">
        <f>VLOOKUP(A856,Freight!$A$1:$D$57,4,0)</f>
        <v>1975</v>
      </c>
      <c r="J856" s="8">
        <f>VLOOKUP(A856,Freight!$A$1:$E$57,5,0)</f>
        <v>3</v>
      </c>
      <c r="K856" s="8" t="s">
        <v>59</v>
      </c>
      <c r="L856" s="8">
        <f>VLOOKUP(K856,Sheet1!$A$1:$B$19,2,0)</f>
        <v>10</v>
      </c>
      <c r="M856" s="8">
        <f>VLOOKUP(K856,Sheet1!$A$1:$C$19,3,0)</f>
        <v>2</v>
      </c>
      <c r="N856" s="8">
        <v>2804</v>
      </c>
      <c r="O856" s="8">
        <f t="shared" si="53"/>
        <v>28040</v>
      </c>
      <c r="P856" s="8">
        <f t="shared" si="54"/>
        <v>5608</v>
      </c>
      <c r="Q856" s="8">
        <f t="shared" si="55"/>
        <v>3633</v>
      </c>
    </row>
    <row r="857" spans="1:17" x14ac:dyDescent="0.3">
      <c r="A857" s="8" t="str">
        <f>F857&amp;H857</f>
        <v>NarelaShastri Nagar</v>
      </c>
      <c r="B857" s="7">
        <v>44896</v>
      </c>
      <c r="C857" s="7" t="str">
        <f t="shared" si="52"/>
        <v>Dec</v>
      </c>
      <c r="D857" s="8" t="s">
        <v>105</v>
      </c>
      <c r="E857" s="8">
        <f>VLOOKUP(F857,Sheet2!$C$1:$F$34,4,0)</f>
        <v>12</v>
      </c>
      <c r="F857" s="8" t="s">
        <v>18</v>
      </c>
      <c r="G857" s="8">
        <f>VLOOKUP(H857,'warehouse location'!$A$1:$D$5,4,0)</f>
        <v>4</v>
      </c>
      <c r="H857" s="8" t="s">
        <v>36</v>
      </c>
      <c r="I857" s="8">
        <f>VLOOKUP(A857,Freight!$A$1:$D$57,4,0)</f>
        <v>1981</v>
      </c>
      <c r="J857" s="8">
        <f>VLOOKUP(A857,Freight!$A$1:$E$57,5,0)</f>
        <v>1.5</v>
      </c>
      <c r="K857" s="8" t="s">
        <v>65</v>
      </c>
      <c r="L857" s="8">
        <f>VLOOKUP(K857,Sheet1!$A$1:$B$19,2,0)</f>
        <v>100</v>
      </c>
      <c r="M857" s="8">
        <f>VLOOKUP(K857,Sheet1!$A$1:$C$19,3,0)</f>
        <v>20</v>
      </c>
      <c r="N857" s="8">
        <v>2814</v>
      </c>
      <c r="O857" s="8">
        <f t="shared" si="53"/>
        <v>281400</v>
      </c>
      <c r="P857" s="8">
        <f t="shared" si="54"/>
        <v>56280</v>
      </c>
      <c r="Q857" s="8">
        <f t="shared" si="55"/>
        <v>54299</v>
      </c>
    </row>
    <row r="858" spans="1:17" x14ac:dyDescent="0.3">
      <c r="A858" s="8" t="str">
        <f>F858&amp;H858</f>
        <v>ShahdaraShastri Nagar</v>
      </c>
      <c r="B858" s="7">
        <v>44713</v>
      </c>
      <c r="C858" s="7" t="str">
        <f t="shared" si="52"/>
        <v>Jun</v>
      </c>
      <c r="D858" s="8" t="s">
        <v>124</v>
      </c>
      <c r="E858" s="8">
        <f>VLOOKUP(F858,Sheet2!$C$1:$F$34,4,0)</f>
        <v>20</v>
      </c>
      <c r="F858" s="8" t="s">
        <v>23</v>
      </c>
      <c r="G858" s="8">
        <f>VLOOKUP(H858,'warehouse location'!$A$1:$D$5,4,0)</f>
        <v>4</v>
      </c>
      <c r="H858" s="8" t="s">
        <v>36</v>
      </c>
      <c r="I858" s="8">
        <f>VLOOKUP(A858,Freight!$A$1:$D$57,4,0)</f>
        <v>1810</v>
      </c>
      <c r="J858" s="8">
        <f>VLOOKUP(A858,Freight!$A$1:$E$57,5,0)</f>
        <v>4.5</v>
      </c>
      <c r="K858" s="8" t="s">
        <v>55</v>
      </c>
      <c r="L858" s="8">
        <f>VLOOKUP(K858,Sheet1!$A$1:$B$19,2,0)</f>
        <v>40</v>
      </c>
      <c r="M858" s="8">
        <f>VLOOKUP(K858,Sheet1!$A$1:$C$19,3,0)</f>
        <v>5</v>
      </c>
      <c r="N858" s="8">
        <v>2662</v>
      </c>
      <c r="O858" s="8">
        <f t="shared" si="53"/>
        <v>106480</v>
      </c>
      <c r="P858" s="8">
        <f t="shared" si="54"/>
        <v>13310</v>
      </c>
      <c r="Q858" s="8">
        <f t="shared" si="55"/>
        <v>11500</v>
      </c>
    </row>
    <row r="859" spans="1:17" x14ac:dyDescent="0.3">
      <c r="A859" s="8" t="str">
        <f>F859&amp;H859</f>
        <v>Yamuna ViharNand Nagri</v>
      </c>
      <c r="B859" s="7">
        <v>44866</v>
      </c>
      <c r="C859" s="7" t="str">
        <f t="shared" si="52"/>
        <v>Nov</v>
      </c>
      <c r="D859" s="8" t="s">
        <v>108</v>
      </c>
      <c r="E859" s="8">
        <f>VLOOKUP(F859,Sheet2!$C$1:$F$34,4,0)</f>
        <v>15</v>
      </c>
      <c r="F859" s="8" t="s">
        <v>20</v>
      </c>
      <c r="G859" s="8">
        <f>VLOOKUP(H859,'warehouse location'!$A$1:$D$5,4,0)</f>
        <v>1</v>
      </c>
      <c r="H859" s="8" t="s">
        <v>41</v>
      </c>
      <c r="I859" s="8">
        <f>VLOOKUP(A859,Freight!$A$1:$D$57,4,0)</f>
        <v>1925</v>
      </c>
      <c r="J859" s="8">
        <f>VLOOKUP(A859,Freight!$A$1:$E$57,5,0)</f>
        <v>3</v>
      </c>
      <c r="K859" s="8" t="s">
        <v>64</v>
      </c>
      <c r="L859" s="8">
        <f>VLOOKUP(K859,Sheet1!$A$1:$B$19,2,0)</f>
        <v>10</v>
      </c>
      <c r="M859" s="8">
        <f>VLOOKUP(K859,Sheet1!$A$1:$C$19,3,0)</f>
        <v>2</v>
      </c>
      <c r="N859" s="8">
        <v>2644</v>
      </c>
      <c r="O859" s="8">
        <f t="shared" si="53"/>
        <v>26440</v>
      </c>
      <c r="P859" s="8">
        <f t="shared" si="54"/>
        <v>5288</v>
      </c>
      <c r="Q859" s="8">
        <f t="shared" si="55"/>
        <v>3363</v>
      </c>
    </row>
    <row r="860" spans="1:17" x14ac:dyDescent="0.3">
      <c r="A860" s="8" t="str">
        <f>F860&amp;H860</f>
        <v>Sarita ViharKapashera</v>
      </c>
      <c r="B860" s="7">
        <v>44562</v>
      </c>
      <c r="C860" s="7" t="str">
        <f t="shared" si="52"/>
        <v>Jan</v>
      </c>
      <c r="D860" s="8" t="s">
        <v>144</v>
      </c>
      <c r="E860" s="8">
        <f>VLOOKUP(F860,Sheet2!$C$1:$F$34,4,0)</f>
        <v>27</v>
      </c>
      <c r="F860" s="8" t="s">
        <v>28</v>
      </c>
      <c r="G860" s="8">
        <f>VLOOKUP(H860,'warehouse location'!$A$1:$D$5,4,0)</f>
        <v>3</v>
      </c>
      <c r="H860" s="8" t="s">
        <v>29</v>
      </c>
      <c r="I860" s="8">
        <f>VLOOKUP(A860,Freight!$A$1:$D$57,4,0)</f>
        <v>1979</v>
      </c>
      <c r="J860" s="8">
        <f>VLOOKUP(A860,Freight!$A$1:$E$57,5,0)</f>
        <v>1.5</v>
      </c>
      <c r="K860" s="8" t="s">
        <v>67</v>
      </c>
      <c r="L860" s="8">
        <f>VLOOKUP(K860,Sheet1!$A$1:$B$19,2,0)</f>
        <v>10</v>
      </c>
      <c r="M860" s="8">
        <f>VLOOKUP(K860,Sheet1!$A$1:$C$19,3,0)</f>
        <v>2</v>
      </c>
      <c r="N860" s="8">
        <v>2505</v>
      </c>
      <c r="O860" s="8">
        <f t="shared" si="53"/>
        <v>25050</v>
      </c>
      <c r="P860" s="8">
        <f t="shared" si="54"/>
        <v>5010</v>
      </c>
      <c r="Q860" s="8">
        <f t="shared" si="55"/>
        <v>3031</v>
      </c>
    </row>
    <row r="861" spans="1:17" x14ac:dyDescent="0.3">
      <c r="A861" s="8" t="str">
        <f>F861&amp;H861</f>
        <v>Defence ColonyDaryaganj</v>
      </c>
      <c r="B861" s="7">
        <v>44866</v>
      </c>
      <c r="C861" s="7" t="str">
        <f t="shared" si="52"/>
        <v>Nov</v>
      </c>
      <c r="D861" s="8" t="s">
        <v>141</v>
      </c>
      <c r="E861" s="8">
        <f>VLOOKUP(F861,Sheet2!$C$1:$F$34,4,0)</f>
        <v>25</v>
      </c>
      <c r="F861" s="8" t="s">
        <v>8</v>
      </c>
      <c r="G861" s="8">
        <f>VLOOKUP(H861,'warehouse location'!$A$1:$D$5,4,0)</f>
        <v>2</v>
      </c>
      <c r="H861" s="8" t="s">
        <v>34</v>
      </c>
      <c r="I861" s="8">
        <f>VLOOKUP(A861,Freight!$A$1:$D$57,4,0)</f>
        <v>1968</v>
      </c>
      <c r="J861" s="8">
        <f>VLOOKUP(A861,Freight!$A$1:$E$57,5,0)</f>
        <v>4.5</v>
      </c>
      <c r="K861" s="8" t="s">
        <v>53</v>
      </c>
      <c r="L861" s="8">
        <f>VLOOKUP(K861,Sheet1!$A$1:$B$19,2,0)</f>
        <v>10</v>
      </c>
      <c r="M861" s="8">
        <f>VLOOKUP(K861,Sheet1!$A$1:$C$19,3,0)</f>
        <v>2</v>
      </c>
      <c r="N861" s="8">
        <v>2752</v>
      </c>
      <c r="O861" s="8">
        <f t="shared" si="53"/>
        <v>27520</v>
      </c>
      <c r="P861" s="8">
        <f t="shared" si="54"/>
        <v>5504</v>
      </c>
      <c r="Q861" s="8">
        <f t="shared" si="55"/>
        <v>3536</v>
      </c>
    </row>
    <row r="862" spans="1:17" x14ac:dyDescent="0.3">
      <c r="A862" s="8" t="str">
        <f>F862&amp;H862</f>
        <v>ShahdaraDaryaganj</v>
      </c>
      <c r="B862" s="7">
        <v>44562</v>
      </c>
      <c r="C862" s="7" t="str">
        <f t="shared" si="52"/>
        <v>Jan</v>
      </c>
      <c r="D862" s="8" t="s">
        <v>122</v>
      </c>
      <c r="E862" s="8">
        <f>VLOOKUP(F862,Sheet2!$C$1:$F$34,4,0)</f>
        <v>20</v>
      </c>
      <c r="F862" s="8" t="s">
        <v>23</v>
      </c>
      <c r="G862" s="8">
        <f>VLOOKUP(H862,'warehouse location'!$A$1:$D$5,4,0)</f>
        <v>2</v>
      </c>
      <c r="H862" s="8" t="s">
        <v>34</v>
      </c>
      <c r="I862" s="8">
        <f>VLOOKUP(A862,Freight!$A$1:$D$57,4,0)</f>
        <v>1924</v>
      </c>
      <c r="J862" s="8">
        <f>VLOOKUP(A862,Freight!$A$1:$E$57,5,0)</f>
        <v>3</v>
      </c>
      <c r="K862" s="8" t="s">
        <v>64</v>
      </c>
      <c r="L862" s="8">
        <f>VLOOKUP(K862,Sheet1!$A$1:$B$19,2,0)</f>
        <v>10</v>
      </c>
      <c r="M862" s="8">
        <f>VLOOKUP(K862,Sheet1!$A$1:$C$19,3,0)</f>
        <v>2</v>
      </c>
      <c r="N862" s="8">
        <v>2739</v>
      </c>
      <c r="O862" s="8">
        <f t="shared" si="53"/>
        <v>27390</v>
      </c>
      <c r="P862" s="8">
        <f t="shared" si="54"/>
        <v>5478</v>
      </c>
      <c r="Q862" s="8">
        <f t="shared" si="55"/>
        <v>3554</v>
      </c>
    </row>
    <row r="863" spans="1:17" x14ac:dyDescent="0.3">
      <c r="A863" s="8" t="str">
        <f>F863&amp;H863</f>
        <v>AlipurShastri Nagar</v>
      </c>
      <c r="B863" s="7">
        <v>44774</v>
      </c>
      <c r="C863" s="7" t="str">
        <f t="shared" si="52"/>
        <v>Aug</v>
      </c>
      <c r="D863" s="8" t="s">
        <v>98</v>
      </c>
      <c r="E863" s="8">
        <f>VLOOKUP(F863,Sheet2!$C$1:$F$34,4,0)</f>
        <v>10</v>
      </c>
      <c r="F863" s="8" t="s">
        <v>3</v>
      </c>
      <c r="G863" s="8">
        <f>VLOOKUP(H863,'warehouse location'!$A$1:$D$5,4,0)</f>
        <v>4</v>
      </c>
      <c r="H863" s="8" t="s">
        <v>36</v>
      </c>
      <c r="I863" s="8">
        <f>VLOOKUP(A863,Freight!$A$1:$D$57,4,0)</f>
        <v>1615</v>
      </c>
      <c r="J863" s="8">
        <f>VLOOKUP(A863,Freight!$A$1:$E$57,5,0)</f>
        <v>1.5</v>
      </c>
      <c r="K863" s="8" t="s">
        <v>54</v>
      </c>
      <c r="L863" s="8">
        <f>VLOOKUP(K863,Sheet1!$A$1:$B$19,2,0)</f>
        <v>50</v>
      </c>
      <c r="M863" s="8">
        <f>VLOOKUP(K863,Sheet1!$A$1:$C$19,3,0)</f>
        <v>10</v>
      </c>
      <c r="N863" s="8">
        <v>2629</v>
      </c>
      <c r="O863" s="8">
        <f t="shared" si="53"/>
        <v>131450</v>
      </c>
      <c r="P863" s="8">
        <f t="shared" si="54"/>
        <v>26290</v>
      </c>
      <c r="Q863" s="8">
        <f t="shared" si="55"/>
        <v>24675</v>
      </c>
    </row>
    <row r="864" spans="1:17" x14ac:dyDescent="0.3">
      <c r="A864" s="8" t="str">
        <f>F864&amp;H864</f>
        <v>KalkajiNand Nagri</v>
      </c>
      <c r="B864" s="7">
        <v>44562</v>
      </c>
      <c r="C864" s="7" t="str">
        <f t="shared" si="52"/>
        <v>Jan</v>
      </c>
      <c r="D864" s="8" t="s">
        <v>142</v>
      </c>
      <c r="E864" s="8">
        <f>VLOOKUP(F864,Sheet2!$C$1:$F$34,4,0)</f>
        <v>26</v>
      </c>
      <c r="F864" s="8" t="s">
        <v>27</v>
      </c>
      <c r="G864" s="8">
        <f>VLOOKUP(H864,'warehouse location'!$A$1:$D$5,4,0)</f>
        <v>1</v>
      </c>
      <c r="H864" s="8" t="s">
        <v>41</v>
      </c>
      <c r="I864" s="8">
        <f>VLOOKUP(A864,Freight!$A$1:$D$57,4,0)</f>
        <v>1570</v>
      </c>
      <c r="J864" s="8">
        <f>VLOOKUP(A864,Freight!$A$1:$E$57,5,0)</f>
        <v>4.5</v>
      </c>
      <c r="K864" s="8" t="s">
        <v>65</v>
      </c>
      <c r="L864" s="8">
        <f>VLOOKUP(K864,Sheet1!$A$1:$B$19,2,0)</f>
        <v>100</v>
      </c>
      <c r="M864" s="8">
        <f>VLOOKUP(K864,Sheet1!$A$1:$C$19,3,0)</f>
        <v>20</v>
      </c>
      <c r="N864" s="8">
        <v>2861</v>
      </c>
      <c r="O864" s="8">
        <f t="shared" si="53"/>
        <v>286100</v>
      </c>
      <c r="P864" s="8">
        <f t="shared" si="54"/>
        <v>57220</v>
      </c>
      <c r="Q864" s="8">
        <f t="shared" si="55"/>
        <v>55650</v>
      </c>
    </row>
    <row r="865" spans="1:17" x14ac:dyDescent="0.3">
      <c r="A865" s="8" t="str">
        <f>F865&amp;H865</f>
        <v>Vivek ViharDaryaganj</v>
      </c>
      <c r="B865" s="7">
        <v>44743</v>
      </c>
      <c r="C865" s="7" t="str">
        <f t="shared" si="52"/>
        <v>Jul</v>
      </c>
      <c r="D865" s="8" t="s">
        <v>126</v>
      </c>
      <c r="E865" s="8">
        <f>VLOOKUP(F865,Sheet2!$C$1:$F$34,4,0)</f>
        <v>21</v>
      </c>
      <c r="F865" s="8" t="s">
        <v>24</v>
      </c>
      <c r="G865" s="8">
        <f>VLOOKUP(H865,'warehouse location'!$A$1:$D$5,4,0)</f>
        <v>2</v>
      </c>
      <c r="H865" s="8" t="s">
        <v>34</v>
      </c>
      <c r="I865" s="8">
        <f>VLOOKUP(A865,Freight!$A$1:$D$57,4,0)</f>
        <v>1677</v>
      </c>
      <c r="J865" s="8">
        <f>VLOOKUP(A865,Freight!$A$1:$E$57,5,0)</f>
        <v>1.5</v>
      </c>
      <c r="K865" s="8" t="s">
        <v>58</v>
      </c>
      <c r="L865" s="8">
        <f>VLOOKUP(K865,Sheet1!$A$1:$B$19,2,0)</f>
        <v>10</v>
      </c>
      <c r="M865" s="8">
        <f>VLOOKUP(K865,Sheet1!$A$1:$C$19,3,0)</f>
        <v>2</v>
      </c>
      <c r="N865" s="8">
        <v>2690</v>
      </c>
      <c r="O865" s="8">
        <f t="shared" si="53"/>
        <v>26900</v>
      </c>
      <c r="P865" s="8">
        <f t="shared" si="54"/>
        <v>5380</v>
      </c>
      <c r="Q865" s="8">
        <f t="shared" si="55"/>
        <v>3703</v>
      </c>
    </row>
    <row r="866" spans="1:17" x14ac:dyDescent="0.3">
      <c r="A866" s="8" t="str">
        <f>F866&amp;H866</f>
        <v>Yamuna ViharNand Nagri</v>
      </c>
      <c r="B866" s="7">
        <v>44835</v>
      </c>
      <c r="C866" s="7" t="str">
        <f t="shared" si="52"/>
        <v>Oct</v>
      </c>
      <c r="D866" s="8" t="s">
        <v>108</v>
      </c>
      <c r="E866" s="8">
        <f>VLOOKUP(F866,Sheet2!$C$1:$F$34,4,0)</f>
        <v>15</v>
      </c>
      <c r="F866" s="8" t="s">
        <v>20</v>
      </c>
      <c r="G866" s="8">
        <f>VLOOKUP(H866,'warehouse location'!$A$1:$D$5,4,0)</f>
        <v>1</v>
      </c>
      <c r="H866" s="8" t="s">
        <v>41</v>
      </c>
      <c r="I866" s="8">
        <f>VLOOKUP(A866,Freight!$A$1:$D$57,4,0)</f>
        <v>1925</v>
      </c>
      <c r="J866" s="8">
        <f>VLOOKUP(A866,Freight!$A$1:$E$57,5,0)</f>
        <v>3</v>
      </c>
      <c r="K866" s="8" t="s">
        <v>53</v>
      </c>
      <c r="L866" s="8">
        <f>VLOOKUP(K866,Sheet1!$A$1:$B$19,2,0)</f>
        <v>10</v>
      </c>
      <c r="M866" s="8">
        <f>VLOOKUP(K866,Sheet1!$A$1:$C$19,3,0)</f>
        <v>2</v>
      </c>
      <c r="N866" s="8">
        <v>2540</v>
      </c>
      <c r="O866" s="8">
        <f t="shared" si="53"/>
        <v>25400</v>
      </c>
      <c r="P866" s="8">
        <f t="shared" si="54"/>
        <v>5080</v>
      </c>
      <c r="Q866" s="8">
        <f t="shared" si="55"/>
        <v>3155</v>
      </c>
    </row>
    <row r="867" spans="1:17" x14ac:dyDescent="0.3">
      <c r="A867" s="8" t="str">
        <f>F867&amp;H867</f>
        <v>Punjabi BaghNand Nagri</v>
      </c>
      <c r="B867" s="7">
        <v>44835</v>
      </c>
      <c r="C867" s="7" t="str">
        <f t="shared" si="52"/>
        <v>Oct</v>
      </c>
      <c r="D867" s="8" t="s">
        <v>156</v>
      </c>
      <c r="E867" s="8">
        <f>VLOOKUP(F867,Sheet2!$C$1:$F$34,4,0)</f>
        <v>32</v>
      </c>
      <c r="F867" s="8" t="s">
        <v>31</v>
      </c>
      <c r="G867" s="8">
        <f>VLOOKUP(H867,'warehouse location'!$A$1:$D$5,4,0)</f>
        <v>1</v>
      </c>
      <c r="H867" s="8" t="s">
        <v>41</v>
      </c>
      <c r="I867" s="8">
        <f>VLOOKUP(A867,Freight!$A$1:$D$57,4,0)</f>
        <v>1975</v>
      </c>
      <c r="J867" s="8">
        <f>VLOOKUP(A867,Freight!$A$1:$E$57,5,0)</f>
        <v>3</v>
      </c>
      <c r="K867" s="8" t="s">
        <v>51</v>
      </c>
      <c r="L867" s="8">
        <f>VLOOKUP(K867,Sheet1!$A$1:$B$19,2,0)</f>
        <v>10</v>
      </c>
      <c r="M867" s="8">
        <f>VLOOKUP(K867,Sheet1!$A$1:$C$19,3,0)</f>
        <v>2</v>
      </c>
      <c r="N867" s="8">
        <v>2770</v>
      </c>
      <c r="O867" s="8">
        <f t="shared" si="53"/>
        <v>27700</v>
      </c>
      <c r="P867" s="8">
        <f t="shared" si="54"/>
        <v>5540</v>
      </c>
      <c r="Q867" s="8">
        <f t="shared" si="55"/>
        <v>3565</v>
      </c>
    </row>
    <row r="868" spans="1:17" x14ac:dyDescent="0.3">
      <c r="A868" s="8" t="str">
        <f>F868&amp;H868</f>
        <v>Vivek ViharNand Nagri</v>
      </c>
      <c r="B868" s="7">
        <v>44743</v>
      </c>
      <c r="C868" s="7" t="str">
        <f t="shared" si="52"/>
        <v>Jul</v>
      </c>
      <c r="D868" s="8" t="s">
        <v>127</v>
      </c>
      <c r="E868" s="8">
        <f>VLOOKUP(F868,Sheet2!$C$1:$F$34,4,0)</f>
        <v>21</v>
      </c>
      <c r="F868" s="8" t="s">
        <v>24</v>
      </c>
      <c r="G868" s="8">
        <f>VLOOKUP(H868,'warehouse location'!$A$1:$D$5,4,0)</f>
        <v>1</v>
      </c>
      <c r="H868" s="8" t="s">
        <v>41</v>
      </c>
      <c r="I868" s="8">
        <f>VLOOKUP(A868,Freight!$A$1:$D$57,4,0)</f>
        <v>1679</v>
      </c>
      <c r="J868" s="8">
        <f>VLOOKUP(A868,Freight!$A$1:$E$57,5,0)</f>
        <v>3</v>
      </c>
      <c r="K868" s="8" t="s">
        <v>61</v>
      </c>
      <c r="L868" s="8">
        <f>VLOOKUP(K868,Sheet1!$A$1:$B$19,2,0)</f>
        <v>10</v>
      </c>
      <c r="M868" s="8">
        <f>VLOOKUP(K868,Sheet1!$A$1:$C$19,3,0)</f>
        <v>2</v>
      </c>
      <c r="N868" s="8">
        <v>2873</v>
      </c>
      <c r="O868" s="8">
        <f t="shared" si="53"/>
        <v>28730</v>
      </c>
      <c r="P868" s="8">
        <f t="shared" si="54"/>
        <v>5746</v>
      </c>
      <c r="Q868" s="8">
        <f t="shared" si="55"/>
        <v>4067</v>
      </c>
    </row>
    <row r="869" spans="1:17" x14ac:dyDescent="0.3">
      <c r="A869" s="8" t="str">
        <f>F869&amp;H869</f>
        <v>Model TownShastri Nagar</v>
      </c>
      <c r="B869" s="7">
        <v>44896</v>
      </c>
      <c r="C869" s="7" t="str">
        <f t="shared" si="52"/>
        <v>Dec</v>
      </c>
      <c r="D869" s="8" t="s">
        <v>99</v>
      </c>
      <c r="E869" s="8">
        <f>VLOOKUP(F869,Sheet2!$C$1:$F$34,4,0)</f>
        <v>11</v>
      </c>
      <c r="F869" s="8" t="s">
        <v>17</v>
      </c>
      <c r="G869" s="8">
        <f>VLOOKUP(H869,'warehouse location'!$A$1:$D$5,4,0)</f>
        <v>4</v>
      </c>
      <c r="H869" s="8" t="s">
        <v>36</v>
      </c>
      <c r="I869" s="8">
        <f>VLOOKUP(A869,Freight!$A$1:$D$57,4,0)</f>
        <v>1608</v>
      </c>
      <c r="J869" s="8">
        <f>VLOOKUP(A869,Freight!$A$1:$E$57,5,0)</f>
        <v>4.5</v>
      </c>
      <c r="K869" s="8" t="s">
        <v>56</v>
      </c>
      <c r="L869" s="8">
        <f>VLOOKUP(K869,Sheet1!$A$1:$B$19,2,0)</f>
        <v>20</v>
      </c>
      <c r="M869" s="8">
        <f>VLOOKUP(K869,Sheet1!$A$1:$C$19,3,0)</f>
        <v>2</v>
      </c>
      <c r="N869" s="8">
        <v>2900</v>
      </c>
      <c r="O869" s="8">
        <f t="shared" si="53"/>
        <v>58000</v>
      </c>
      <c r="P869" s="8">
        <f t="shared" si="54"/>
        <v>5800</v>
      </c>
      <c r="Q869" s="8">
        <f t="shared" si="55"/>
        <v>4192</v>
      </c>
    </row>
    <row r="870" spans="1:17" x14ac:dyDescent="0.3">
      <c r="A870" s="8" t="str">
        <f>F870&amp;H870</f>
        <v>KapasheraShastri Nagar</v>
      </c>
      <c r="B870" s="7">
        <v>44562</v>
      </c>
      <c r="C870" s="7" t="str">
        <f t="shared" si="52"/>
        <v>Jan</v>
      </c>
      <c r="D870" s="8" t="s">
        <v>146</v>
      </c>
      <c r="E870" s="8">
        <f>VLOOKUP(F870,Sheet2!$C$1:$F$34,4,0)</f>
        <v>29</v>
      </c>
      <c r="F870" s="8" t="s">
        <v>29</v>
      </c>
      <c r="G870" s="8">
        <f>VLOOKUP(H870,'warehouse location'!$A$1:$D$5,4,0)</f>
        <v>4</v>
      </c>
      <c r="H870" s="8" t="s">
        <v>36</v>
      </c>
      <c r="I870" s="8">
        <f>VLOOKUP(A870,Freight!$A$1:$D$57,4,0)</f>
        <v>1918</v>
      </c>
      <c r="J870" s="8">
        <f>VLOOKUP(A870,Freight!$A$1:$E$57,5,0)</f>
        <v>3</v>
      </c>
      <c r="K870" s="8" t="s">
        <v>54</v>
      </c>
      <c r="L870" s="8">
        <f>VLOOKUP(K870,Sheet1!$A$1:$B$19,2,0)</f>
        <v>50</v>
      </c>
      <c r="M870" s="8">
        <f>VLOOKUP(K870,Sheet1!$A$1:$C$19,3,0)</f>
        <v>10</v>
      </c>
      <c r="N870" s="8">
        <v>2789</v>
      </c>
      <c r="O870" s="8">
        <f t="shared" si="53"/>
        <v>139450</v>
      </c>
      <c r="P870" s="8">
        <f t="shared" si="54"/>
        <v>27890</v>
      </c>
      <c r="Q870" s="8">
        <f t="shared" si="55"/>
        <v>25972</v>
      </c>
    </row>
    <row r="871" spans="1:17" x14ac:dyDescent="0.3">
      <c r="A871" s="8" t="str">
        <f>F871&amp;H871</f>
        <v>Saraswati ViharNand Nagri</v>
      </c>
      <c r="B871" s="7">
        <v>44713</v>
      </c>
      <c r="C871" s="7" t="str">
        <f t="shared" si="52"/>
        <v>Jun</v>
      </c>
      <c r="D871" s="8" t="s">
        <v>116</v>
      </c>
      <c r="E871" s="8">
        <f>VLOOKUP(F871,Sheet2!$C$1:$F$34,4,0)</f>
        <v>18</v>
      </c>
      <c r="F871" s="8" t="s">
        <v>22</v>
      </c>
      <c r="G871" s="8">
        <f>VLOOKUP(H871,'warehouse location'!$A$1:$D$5,4,0)</f>
        <v>1</v>
      </c>
      <c r="H871" s="8" t="s">
        <v>41</v>
      </c>
      <c r="I871" s="8">
        <f>VLOOKUP(A871,Freight!$A$1:$D$57,4,0)</f>
        <v>1718</v>
      </c>
      <c r="J871" s="8">
        <f>VLOOKUP(A871,Freight!$A$1:$E$57,5,0)</f>
        <v>3</v>
      </c>
      <c r="K871" s="8" t="s">
        <v>66</v>
      </c>
      <c r="L871" s="8">
        <f>VLOOKUP(K871,Sheet1!$A$1:$B$19,2,0)</f>
        <v>80</v>
      </c>
      <c r="M871" s="8">
        <f>VLOOKUP(K871,Sheet1!$A$1:$C$19,3,0)</f>
        <v>10</v>
      </c>
      <c r="N871" s="8">
        <v>2750</v>
      </c>
      <c r="O871" s="8">
        <f t="shared" si="53"/>
        <v>220000</v>
      </c>
      <c r="P871" s="8">
        <f t="shared" si="54"/>
        <v>27500</v>
      </c>
      <c r="Q871" s="8">
        <f t="shared" si="55"/>
        <v>25782</v>
      </c>
    </row>
    <row r="872" spans="1:17" x14ac:dyDescent="0.3">
      <c r="A872" s="8" t="str">
        <f>F872&amp;H872</f>
        <v>MehrauliDaryaganj</v>
      </c>
      <c r="B872" s="7">
        <v>44774</v>
      </c>
      <c r="C872" s="7" t="str">
        <f t="shared" si="52"/>
        <v>Aug</v>
      </c>
      <c r="D872" s="8" t="s">
        <v>133</v>
      </c>
      <c r="E872" s="8">
        <f>VLOOKUP(F872,Sheet2!$C$1:$F$34,4,0)</f>
        <v>23</v>
      </c>
      <c r="F872" s="8" t="s">
        <v>25</v>
      </c>
      <c r="G872" s="8">
        <f>VLOOKUP(H872,'warehouse location'!$A$1:$D$5,4,0)</f>
        <v>2</v>
      </c>
      <c r="H872" s="8" t="s">
        <v>34</v>
      </c>
      <c r="I872" s="8">
        <f>VLOOKUP(A872,Freight!$A$1:$D$57,4,0)</f>
        <v>1672</v>
      </c>
      <c r="J872" s="8">
        <f>VLOOKUP(A872,Freight!$A$1:$E$57,5,0)</f>
        <v>4.5</v>
      </c>
      <c r="K872" s="8" t="s">
        <v>54</v>
      </c>
      <c r="L872" s="8">
        <f>VLOOKUP(K872,Sheet1!$A$1:$B$19,2,0)</f>
        <v>50</v>
      </c>
      <c r="M872" s="8">
        <f>VLOOKUP(K872,Sheet1!$A$1:$C$19,3,0)</f>
        <v>10</v>
      </c>
      <c r="N872" s="8">
        <v>2562</v>
      </c>
      <c r="O872" s="8">
        <f t="shared" si="53"/>
        <v>128100</v>
      </c>
      <c r="P872" s="8">
        <f t="shared" si="54"/>
        <v>25620</v>
      </c>
      <c r="Q872" s="8">
        <f t="shared" si="55"/>
        <v>23948</v>
      </c>
    </row>
    <row r="873" spans="1:17" x14ac:dyDescent="0.3">
      <c r="A873" s="8" t="str">
        <f>F873&amp;H873</f>
        <v>RohiniShastri Nagar</v>
      </c>
      <c r="B873" s="7">
        <v>44621</v>
      </c>
      <c r="C873" s="7" t="str">
        <f t="shared" si="52"/>
        <v>Mar</v>
      </c>
      <c r="D873" s="8" t="s">
        <v>114</v>
      </c>
      <c r="E873" s="8">
        <f>VLOOKUP(F873,Sheet2!$C$1:$F$34,4,0)</f>
        <v>17</v>
      </c>
      <c r="F873" s="8" t="s">
        <v>21</v>
      </c>
      <c r="G873" s="8">
        <f>VLOOKUP(H873,'warehouse location'!$A$1:$D$5,4,0)</f>
        <v>4</v>
      </c>
      <c r="H873" s="8" t="s">
        <v>36</v>
      </c>
      <c r="I873" s="8">
        <f>VLOOKUP(A873,Freight!$A$1:$D$57,4,0)</f>
        <v>1673</v>
      </c>
      <c r="J873" s="8">
        <f>VLOOKUP(A873,Freight!$A$1:$E$57,5,0)</f>
        <v>3</v>
      </c>
      <c r="K873" s="8" t="s">
        <v>52</v>
      </c>
      <c r="L873" s="8">
        <f>VLOOKUP(K873,Sheet1!$A$1:$B$19,2,0)</f>
        <v>10</v>
      </c>
      <c r="M873" s="8">
        <f>VLOOKUP(K873,Sheet1!$A$1:$C$19,3,0)</f>
        <v>2</v>
      </c>
      <c r="N873" s="8">
        <v>2924</v>
      </c>
      <c r="O873" s="8">
        <f t="shared" si="53"/>
        <v>29240</v>
      </c>
      <c r="P873" s="8">
        <f t="shared" si="54"/>
        <v>5848</v>
      </c>
      <c r="Q873" s="8">
        <f t="shared" si="55"/>
        <v>4175</v>
      </c>
    </row>
    <row r="874" spans="1:17" x14ac:dyDescent="0.3">
      <c r="A874" s="8" t="str">
        <f>F874&amp;H874</f>
        <v>ChanakyapuriKapashera</v>
      </c>
      <c r="B874" s="7">
        <v>44713</v>
      </c>
      <c r="C874" s="7" t="str">
        <f t="shared" si="52"/>
        <v>Jun</v>
      </c>
      <c r="D874" s="8" t="s">
        <v>95</v>
      </c>
      <c r="E874" s="8">
        <f>VLOOKUP(F874,Sheet2!$C$1:$F$34,4,0)</f>
        <v>7</v>
      </c>
      <c r="F874" s="8" t="s">
        <v>2</v>
      </c>
      <c r="G874" s="8">
        <f>VLOOKUP(H874,'warehouse location'!$A$1:$D$5,4,0)</f>
        <v>3</v>
      </c>
      <c r="H874" s="8" t="s">
        <v>29</v>
      </c>
      <c r="I874" s="8">
        <f>VLOOKUP(A874,Freight!$A$1:$D$57,4,0)</f>
        <v>1758</v>
      </c>
      <c r="J874" s="8">
        <f>VLOOKUP(A874,Freight!$A$1:$E$57,5,0)</f>
        <v>1.5</v>
      </c>
      <c r="K874" s="8" t="s">
        <v>63</v>
      </c>
      <c r="L874" s="8">
        <f>VLOOKUP(K874,Sheet1!$A$1:$B$19,2,0)</f>
        <v>10</v>
      </c>
      <c r="M874" s="8">
        <f>VLOOKUP(K874,Sheet1!$A$1:$C$19,3,0)</f>
        <v>2</v>
      </c>
      <c r="N874" s="8">
        <v>2766</v>
      </c>
      <c r="O874" s="8">
        <f t="shared" si="53"/>
        <v>27660</v>
      </c>
      <c r="P874" s="8">
        <f t="shared" si="54"/>
        <v>5532</v>
      </c>
      <c r="Q874" s="8">
        <f t="shared" si="55"/>
        <v>3774</v>
      </c>
    </row>
    <row r="875" spans="1:17" x14ac:dyDescent="0.3">
      <c r="A875" s="8" t="str">
        <f>F875&amp;H875</f>
        <v>SaketShastri Nagar</v>
      </c>
      <c r="B875" s="7">
        <v>44743</v>
      </c>
      <c r="C875" s="7" t="str">
        <f t="shared" si="52"/>
        <v>Jul</v>
      </c>
      <c r="D875" s="8" t="s">
        <v>135</v>
      </c>
      <c r="E875" s="8">
        <f>VLOOKUP(F875,Sheet2!$C$1:$F$34,4,0)</f>
        <v>24</v>
      </c>
      <c r="F875" s="8" t="s">
        <v>26</v>
      </c>
      <c r="G875" s="8">
        <f>VLOOKUP(H875,'warehouse location'!$A$1:$D$5,4,0)</f>
        <v>4</v>
      </c>
      <c r="H875" s="8" t="s">
        <v>36</v>
      </c>
      <c r="I875" s="8">
        <f>VLOOKUP(A875,Freight!$A$1:$D$57,4,0)</f>
        <v>1835</v>
      </c>
      <c r="J875" s="8">
        <f>VLOOKUP(A875,Freight!$A$1:$E$57,5,0)</f>
        <v>4.5</v>
      </c>
      <c r="K875" s="8" t="s">
        <v>64</v>
      </c>
      <c r="L875" s="8">
        <f>VLOOKUP(K875,Sheet1!$A$1:$B$19,2,0)</f>
        <v>10</v>
      </c>
      <c r="M875" s="8">
        <f>VLOOKUP(K875,Sheet1!$A$1:$C$19,3,0)</f>
        <v>2</v>
      </c>
      <c r="N875" s="8">
        <v>2873</v>
      </c>
      <c r="O875" s="8">
        <f t="shared" si="53"/>
        <v>28730</v>
      </c>
      <c r="P875" s="8">
        <f t="shared" si="54"/>
        <v>5746</v>
      </c>
      <c r="Q875" s="8">
        <f t="shared" si="55"/>
        <v>3911</v>
      </c>
    </row>
    <row r="876" spans="1:17" x14ac:dyDescent="0.3">
      <c r="A876" s="8" t="str">
        <f>F876&amp;H876</f>
        <v>Hauz KhasNand Nagri</v>
      </c>
      <c r="B876" s="7">
        <v>44896</v>
      </c>
      <c r="C876" s="7" t="str">
        <f t="shared" si="52"/>
        <v>Dec</v>
      </c>
      <c r="D876" s="8" t="s">
        <v>128</v>
      </c>
      <c r="E876" s="8">
        <f>VLOOKUP(F876,Sheet2!$C$1:$F$34,4,0)</f>
        <v>22</v>
      </c>
      <c r="F876" s="8" t="s">
        <v>7</v>
      </c>
      <c r="G876" s="8">
        <f>VLOOKUP(H876,'warehouse location'!$A$1:$D$5,4,0)</f>
        <v>1</v>
      </c>
      <c r="H876" s="8" t="s">
        <v>41</v>
      </c>
      <c r="I876" s="8">
        <f>VLOOKUP(A876,Freight!$A$1:$D$57,4,0)</f>
        <v>1796</v>
      </c>
      <c r="J876" s="8">
        <f>VLOOKUP(A876,Freight!$A$1:$E$57,5,0)</f>
        <v>3</v>
      </c>
      <c r="K876" s="8" t="s">
        <v>64</v>
      </c>
      <c r="L876" s="8">
        <f>VLOOKUP(K876,Sheet1!$A$1:$B$19,2,0)</f>
        <v>10</v>
      </c>
      <c r="M876" s="8">
        <f>VLOOKUP(K876,Sheet1!$A$1:$C$19,3,0)</f>
        <v>2</v>
      </c>
      <c r="N876" s="8">
        <v>2734</v>
      </c>
      <c r="O876" s="8">
        <f t="shared" si="53"/>
        <v>27340</v>
      </c>
      <c r="P876" s="8">
        <f t="shared" si="54"/>
        <v>5468</v>
      </c>
      <c r="Q876" s="8">
        <f t="shared" si="55"/>
        <v>3672</v>
      </c>
    </row>
    <row r="877" spans="1:17" x14ac:dyDescent="0.3">
      <c r="A877" s="8" t="str">
        <f>F877&amp;H877</f>
        <v>ShahdaraNand Nagri</v>
      </c>
      <c r="B877" s="7">
        <v>44774</v>
      </c>
      <c r="C877" s="7" t="str">
        <f t="shared" si="52"/>
        <v>Aug</v>
      </c>
      <c r="D877" s="8" t="s">
        <v>121</v>
      </c>
      <c r="E877" s="8">
        <f>VLOOKUP(F877,Sheet2!$C$1:$F$34,4,0)</f>
        <v>20</v>
      </c>
      <c r="F877" s="8" t="s">
        <v>23</v>
      </c>
      <c r="G877" s="8">
        <f>VLOOKUP(H877,'warehouse location'!$A$1:$D$5,4,0)</f>
        <v>1</v>
      </c>
      <c r="H877" s="8" t="s">
        <v>41</v>
      </c>
      <c r="I877" s="8">
        <f>VLOOKUP(A877,Freight!$A$1:$D$57,4,0)</f>
        <v>1714</v>
      </c>
      <c r="J877" s="8">
        <f>VLOOKUP(A877,Freight!$A$1:$E$57,5,0)</f>
        <v>3</v>
      </c>
      <c r="K877" s="8" t="s">
        <v>67</v>
      </c>
      <c r="L877" s="8">
        <f>VLOOKUP(K877,Sheet1!$A$1:$B$19,2,0)</f>
        <v>10</v>
      </c>
      <c r="M877" s="8">
        <f>VLOOKUP(K877,Sheet1!$A$1:$C$19,3,0)</f>
        <v>2</v>
      </c>
      <c r="N877" s="8">
        <v>2968</v>
      </c>
      <c r="O877" s="8">
        <f t="shared" si="53"/>
        <v>29680</v>
      </c>
      <c r="P877" s="8">
        <f t="shared" si="54"/>
        <v>5936</v>
      </c>
      <c r="Q877" s="8">
        <f t="shared" si="55"/>
        <v>4222</v>
      </c>
    </row>
    <row r="878" spans="1:17" x14ac:dyDescent="0.3">
      <c r="A878" s="8" t="str">
        <f>F878&amp;H878</f>
        <v>Saraswati ViharNand Nagri</v>
      </c>
      <c r="B878" s="7">
        <v>44682</v>
      </c>
      <c r="C878" s="7" t="str">
        <f t="shared" si="52"/>
        <v>May</v>
      </c>
      <c r="D878" s="8" t="s">
        <v>119</v>
      </c>
      <c r="E878" s="8">
        <f>VLOOKUP(F878,Sheet2!$C$1:$F$34,4,0)</f>
        <v>18</v>
      </c>
      <c r="F878" s="8" t="s">
        <v>22</v>
      </c>
      <c r="G878" s="8">
        <f>VLOOKUP(H878,'warehouse location'!$A$1:$D$5,4,0)</f>
        <v>1</v>
      </c>
      <c r="H878" s="8" t="s">
        <v>41</v>
      </c>
      <c r="I878" s="8">
        <f>VLOOKUP(A878,Freight!$A$1:$D$57,4,0)</f>
        <v>1718</v>
      </c>
      <c r="J878" s="8">
        <f>VLOOKUP(A878,Freight!$A$1:$E$57,5,0)</f>
        <v>3</v>
      </c>
      <c r="K878" s="8" t="s">
        <v>63</v>
      </c>
      <c r="L878" s="8">
        <f>VLOOKUP(K878,Sheet1!$A$1:$B$19,2,0)</f>
        <v>10</v>
      </c>
      <c r="M878" s="8">
        <f>VLOOKUP(K878,Sheet1!$A$1:$C$19,3,0)</f>
        <v>2</v>
      </c>
      <c r="N878" s="8">
        <v>2735</v>
      </c>
      <c r="O878" s="8">
        <f t="shared" si="53"/>
        <v>27350</v>
      </c>
      <c r="P878" s="8">
        <f t="shared" si="54"/>
        <v>5470</v>
      </c>
      <c r="Q878" s="8">
        <f t="shared" si="55"/>
        <v>3752</v>
      </c>
    </row>
    <row r="879" spans="1:17" x14ac:dyDescent="0.3">
      <c r="A879" s="8" t="str">
        <f>F879&amp;H879</f>
        <v>Karol BaghNand Nagri</v>
      </c>
      <c r="B879" s="7">
        <v>44682</v>
      </c>
      <c r="C879" s="7" t="str">
        <f t="shared" si="52"/>
        <v>May</v>
      </c>
      <c r="D879" s="8" t="s">
        <v>81</v>
      </c>
      <c r="E879" s="8">
        <f>VLOOKUP(F879,Sheet2!$C$1:$F$34,4,0)</f>
        <v>2</v>
      </c>
      <c r="F879" s="8" t="s">
        <v>11</v>
      </c>
      <c r="G879" s="8">
        <f>VLOOKUP(H879,'warehouse location'!$A$1:$D$5,4,0)</f>
        <v>1</v>
      </c>
      <c r="H879" s="8" t="s">
        <v>41</v>
      </c>
      <c r="I879" s="8">
        <f>VLOOKUP(A879,Freight!$A$1:$D$57,4,0)</f>
        <v>1686</v>
      </c>
      <c r="J879" s="8">
        <f>VLOOKUP(A879,Freight!$A$1:$E$57,5,0)</f>
        <v>4.5</v>
      </c>
      <c r="K879" s="8" t="s">
        <v>65</v>
      </c>
      <c r="L879" s="8">
        <f>VLOOKUP(K879,Sheet1!$A$1:$B$19,2,0)</f>
        <v>100</v>
      </c>
      <c r="M879" s="8">
        <f>VLOOKUP(K879,Sheet1!$A$1:$C$19,3,0)</f>
        <v>20</v>
      </c>
      <c r="N879" s="8">
        <v>2889</v>
      </c>
      <c r="O879" s="8">
        <f t="shared" si="53"/>
        <v>288900</v>
      </c>
      <c r="P879" s="8">
        <f t="shared" si="54"/>
        <v>57780</v>
      </c>
      <c r="Q879" s="8">
        <f t="shared" si="55"/>
        <v>56094</v>
      </c>
    </row>
    <row r="880" spans="1:17" x14ac:dyDescent="0.3">
      <c r="A880" s="8" t="str">
        <f>F880&amp;H880</f>
        <v>MehrauliDaryaganj</v>
      </c>
      <c r="B880" s="7">
        <v>44621</v>
      </c>
      <c r="C880" s="7" t="str">
        <f t="shared" si="52"/>
        <v>Mar</v>
      </c>
      <c r="D880" s="8" t="s">
        <v>133</v>
      </c>
      <c r="E880" s="8">
        <f>VLOOKUP(F880,Sheet2!$C$1:$F$34,4,0)</f>
        <v>23</v>
      </c>
      <c r="F880" s="8" t="s">
        <v>25</v>
      </c>
      <c r="G880" s="8">
        <f>VLOOKUP(H880,'warehouse location'!$A$1:$D$5,4,0)</f>
        <v>2</v>
      </c>
      <c r="H880" s="8" t="s">
        <v>34</v>
      </c>
      <c r="I880" s="8">
        <f>VLOOKUP(A880,Freight!$A$1:$D$57,4,0)</f>
        <v>1672</v>
      </c>
      <c r="J880" s="8">
        <f>VLOOKUP(A880,Freight!$A$1:$E$57,5,0)</f>
        <v>4.5</v>
      </c>
      <c r="K880" s="8" t="s">
        <v>63</v>
      </c>
      <c r="L880" s="8">
        <f>VLOOKUP(K880,Sheet1!$A$1:$B$19,2,0)</f>
        <v>10</v>
      </c>
      <c r="M880" s="8">
        <f>VLOOKUP(K880,Sheet1!$A$1:$C$19,3,0)</f>
        <v>2</v>
      </c>
      <c r="N880" s="8">
        <v>2501</v>
      </c>
      <c r="O880" s="8">
        <f t="shared" si="53"/>
        <v>25010</v>
      </c>
      <c r="P880" s="8">
        <f t="shared" si="54"/>
        <v>5002</v>
      </c>
      <c r="Q880" s="8">
        <f t="shared" si="55"/>
        <v>3330</v>
      </c>
    </row>
    <row r="881" spans="1:17" x14ac:dyDescent="0.3">
      <c r="A881" s="8" t="str">
        <f>F881&amp;H881</f>
        <v>NajafgarhDaryaganj</v>
      </c>
      <c r="B881" s="7">
        <v>44593</v>
      </c>
      <c r="C881" s="7" t="str">
        <f t="shared" si="52"/>
        <v>Feb</v>
      </c>
      <c r="D881" s="8" t="s">
        <v>149</v>
      </c>
      <c r="E881" s="8">
        <f>VLOOKUP(F881,Sheet2!$C$1:$F$34,4,0)</f>
        <v>30</v>
      </c>
      <c r="F881" s="8" t="s">
        <v>30</v>
      </c>
      <c r="G881" s="8">
        <f>VLOOKUP(H881,'warehouse location'!$A$1:$D$5,4,0)</f>
        <v>2</v>
      </c>
      <c r="H881" s="8" t="s">
        <v>34</v>
      </c>
      <c r="I881" s="8">
        <f>VLOOKUP(A881,Freight!$A$1:$D$57,4,0)</f>
        <v>1899</v>
      </c>
      <c r="J881" s="8">
        <f>VLOOKUP(A881,Freight!$A$1:$E$57,5,0)</f>
        <v>3</v>
      </c>
      <c r="K881" s="8" t="s">
        <v>54</v>
      </c>
      <c r="L881" s="8">
        <f>VLOOKUP(K881,Sheet1!$A$1:$B$19,2,0)</f>
        <v>50</v>
      </c>
      <c r="M881" s="8">
        <f>VLOOKUP(K881,Sheet1!$A$1:$C$19,3,0)</f>
        <v>10</v>
      </c>
      <c r="N881" s="8">
        <v>2885</v>
      </c>
      <c r="O881" s="8">
        <f t="shared" si="53"/>
        <v>144250</v>
      </c>
      <c r="P881" s="8">
        <f t="shared" si="54"/>
        <v>28850</v>
      </c>
      <c r="Q881" s="8">
        <f t="shared" si="55"/>
        <v>26951</v>
      </c>
    </row>
    <row r="882" spans="1:17" x14ac:dyDescent="0.3">
      <c r="A882" s="8" t="str">
        <f>F882&amp;H882</f>
        <v>NarelaDaryaganj</v>
      </c>
      <c r="B882" s="7">
        <v>44562</v>
      </c>
      <c r="C882" s="7" t="str">
        <f t="shared" si="52"/>
        <v>Jan</v>
      </c>
      <c r="D882" s="8" t="s">
        <v>103</v>
      </c>
      <c r="E882" s="8">
        <f>VLOOKUP(F882,Sheet2!$C$1:$F$34,4,0)</f>
        <v>12</v>
      </c>
      <c r="F882" s="8" t="s">
        <v>18</v>
      </c>
      <c r="G882" s="8">
        <f>VLOOKUP(H882,'warehouse location'!$A$1:$D$5,4,0)</f>
        <v>2</v>
      </c>
      <c r="H882" s="8" t="s">
        <v>34</v>
      </c>
      <c r="I882" s="8">
        <f>VLOOKUP(A882,Freight!$A$1:$D$57,4,0)</f>
        <v>1830</v>
      </c>
      <c r="J882" s="8">
        <f>VLOOKUP(A882,Freight!$A$1:$E$57,5,0)</f>
        <v>3</v>
      </c>
      <c r="K882" s="8" t="s">
        <v>56</v>
      </c>
      <c r="L882" s="8">
        <f>VLOOKUP(K882,Sheet1!$A$1:$B$19,2,0)</f>
        <v>20</v>
      </c>
      <c r="M882" s="8">
        <f>VLOOKUP(K882,Sheet1!$A$1:$C$19,3,0)</f>
        <v>2</v>
      </c>
      <c r="N882" s="8">
        <v>2897</v>
      </c>
      <c r="O882" s="8">
        <f t="shared" si="53"/>
        <v>57940</v>
      </c>
      <c r="P882" s="8">
        <f t="shared" si="54"/>
        <v>5794</v>
      </c>
      <c r="Q882" s="8">
        <f t="shared" si="55"/>
        <v>3964</v>
      </c>
    </row>
    <row r="883" spans="1:17" x14ac:dyDescent="0.3">
      <c r="A883" s="8" t="str">
        <f>F883&amp;H883</f>
        <v>Civil LinesNand Nagri</v>
      </c>
      <c r="B883" s="7">
        <v>44652</v>
      </c>
      <c r="C883" s="7" t="str">
        <f t="shared" si="52"/>
        <v>Apr</v>
      </c>
      <c r="D883" s="8" t="s">
        <v>80</v>
      </c>
      <c r="E883" s="8">
        <f>VLOOKUP(F883,Sheet2!$C$1:$F$34,4,0)</f>
        <v>1</v>
      </c>
      <c r="F883" s="8" t="s">
        <v>0</v>
      </c>
      <c r="G883" s="8">
        <f>VLOOKUP(H883,'warehouse location'!$A$1:$D$5,4,0)</f>
        <v>1</v>
      </c>
      <c r="H883" s="8" t="s">
        <v>41</v>
      </c>
      <c r="I883" s="8">
        <f>VLOOKUP(A883,Freight!$A$1:$D$57,4,0)</f>
        <v>1927</v>
      </c>
      <c r="J883" s="8">
        <f>VLOOKUP(A883,Freight!$A$1:$E$57,5,0)</f>
        <v>1.5</v>
      </c>
      <c r="K883" s="8" t="s">
        <v>58</v>
      </c>
      <c r="L883" s="8">
        <f>VLOOKUP(K883,Sheet1!$A$1:$B$19,2,0)</f>
        <v>10</v>
      </c>
      <c r="M883" s="8">
        <f>VLOOKUP(K883,Sheet1!$A$1:$C$19,3,0)</f>
        <v>2</v>
      </c>
      <c r="N883" s="8">
        <v>2872</v>
      </c>
      <c r="O883" s="8">
        <f t="shared" si="53"/>
        <v>28720</v>
      </c>
      <c r="P883" s="8">
        <f t="shared" si="54"/>
        <v>5744</v>
      </c>
      <c r="Q883" s="8">
        <f t="shared" si="55"/>
        <v>3817</v>
      </c>
    </row>
    <row r="884" spans="1:17" x14ac:dyDescent="0.3">
      <c r="A884" s="8" t="str">
        <f>F884&amp;H884</f>
        <v>Patel NagarNand Nagri</v>
      </c>
      <c r="B884" s="7">
        <v>44713</v>
      </c>
      <c r="C884" s="7" t="str">
        <f t="shared" si="52"/>
        <v>Jun</v>
      </c>
      <c r="D884" s="8" t="s">
        <v>153</v>
      </c>
      <c r="E884" s="8">
        <f>VLOOKUP(F884,Sheet2!$C$1:$F$34,4,0)</f>
        <v>31</v>
      </c>
      <c r="F884" s="8" t="s">
        <v>10</v>
      </c>
      <c r="G884" s="8">
        <f>VLOOKUP(H884,'warehouse location'!$A$1:$D$5,4,0)</f>
        <v>1</v>
      </c>
      <c r="H884" s="8" t="s">
        <v>41</v>
      </c>
      <c r="I884" s="8">
        <f>VLOOKUP(A884,Freight!$A$1:$D$57,4,0)</f>
        <v>1851</v>
      </c>
      <c r="J884" s="8">
        <f>VLOOKUP(A884,Freight!$A$1:$E$57,5,0)</f>
        <v>4.5</v>
      </c>
      <c r="K884" s="8" t="s">
        <v>65</v>
      </c>
      <c r="L884" s="8">
        <f>VLOOKUP(K884,Sheet1!$A$1:$B$19,2,0)</f>
        <v>100</v>
      </c>
      <c r="M884" s="8">
        <f>VLOOKUP(K884,Sheet1!$A$1:$C$19,3,0)</f>
        <v>20</v>
      </c>
      <c r="N884" s="8">
        <v>2995</v>
      </c>
      <c r="O884" s="8">
        <f t="shared" si="53"/>
        <v>299500</v>
      </c>
      <c r="P884" s="8">
        <f t="shared" si="54"/>
        <v>59900</v>
      </c>
      <c r="Q884" s="8">
        <f t="shared" si="55"/>
        <v>58049</v>
      </c>
    </row>
    <row r="885" spans="1:17" x14ac:dyDescent="0.3">
      <c r="A885" s="8" t="str">
        <f>F885&amp;H885</f>
        <v>KotwaliDaryaganj</v>
      </c>
      <c r="B885" s="7">
        <v>44621</v>
      </c>
      <c r="C885" s="7" t="str">
        <f t="shared" si="52"/>
        <v>Mar</v>
      </c>
      <c r="D885" s="8" t="s">
        <v>84</v>
      </c>
      <c r="E885" s="8">
        <f>VLOOKUP(F885,Sheet2!$C$1:$F$34,4,0)</f>
        <v>3</v>
      </c>
      <c r="F885" s="8" t="s">
        <v>12</v>
      </c>
      <c r="G885" s="8">
        <f>VLOOKUP(H885,'warehouse location'!$A$1:$D$5,4,0)</f>
        <v>2</v>
      </c>
      <c r="H885" s="8" t="s">
        <v>34</v>
      </c>
      <c r="I885" s="8">
        <f>VLOOKUP(A885,Freight!$A$1:$D$57,4,0)</f>
        <v>1770</v>
      </c>
      <c r="J885" s="8">
        <f>VLOOKUP(A885,Freight!$A$1:$E$57,5,0)</f>
        <v>1.5</v>
      </c>
      <c r="K885" s="8" t="s">
        <v>61</v>
      </c>
      <c r="L885" s="8">
        <f>VLOOKUP(K885,Sheet1!$A$1:$B$19,2,0)</f>
        <v>10</v>
      </c>
      <c r="M885" s="8">
        <f>VLOOKUP(K885,Sheet1!$A$1:$C$19,3,0)</f>
        <v>2</v>
      </c>
      <c r="N885" s="8">
        <v>2574</v>
      </c>
      <c r="O885" s="8">
        <f t="shared" si="53"/>
        <v>25740</v>
      </c>
      <c r="P885" s="8">
        <f t="shared" si="54"/>
        <v>5148</v>
      </c>
      <c r="Q885" s="8">
        <f t="shared" si="55"/>
        <v>3378</v>
      </c>
    </row>
    <row r="886" spans="1:17" x14ac:dyDescent="0.3">
      <c r="A886" s="8" t="str">
        <f>F886&amp;H886</f>
        <v>Defence ColonyDaryaganj</v>
      </c>
      <c r="B886" s="7">
        <v>44743</v>
      </c>
      <c r="C886" s="7" t="str">
        <f t="shared" si="52"/>
        <v>Jul</v>
      </c>
      <c r="D886" s="8" t="s">
        <v>141</v>
      </c>
      <c r="E886" s="8">
        <f>VLOOKUP(F886,Sheet2!$C$1:$F$34,4,0)</f>
        <v>25</v>
      </c>
      <c r="F886" s="8" t="s">
        <v>8</v>
      </c>
      <c r="G886" s="8">
        <f>VLOOKUP(H886,'warehouse location'!$A$1:$D$5,4,0)</f>
        <v>2</v>
      </c>
      <c r="H886" s="8" t="s">
        <v>34</v>
      </c>
      <c r="I886" s="8">
        <f>VLOOKUP(A886,Freight!$A$1:$D$57,4,0)</f>
        <v>1968</v>
      </c>
      <c r="J886" s="8">
        <f>VLOOKUP(A886,Freight!$A$1:$E$57,5,0)</f>
        <v>4.5</v>
      </c>
      <c r="K886" s="8" t="s">
        <v>66</v>
      </c>
      <c r="L886" s="8">
        <f>VLOOKUP(K886,Sheet1!$A$1:$B$19,2,0)</f>
        <v>80</v>
      </c>
      <c r="M886" s="8">
        <f>VLOOKUP(K886,Sheet1!$A$1:$C$19,3,0)</f>
        <v>10</v>
      </c>
      <c r="N886" s="8">
        <v>2551</v>
      </c>
      <c r="O886" s="8">
        <f t="shared" si="53"/>
        <v>204080</v>
      </c>
      <c r="P886" s="8">
        <f t="shared" si="54"/>
        <v>25510</v>
      </c>
      <c r="Q886" s="8">
        <f t="shared" si="55"/>
        <v>23542</v>
      </c>
    </row>
    <row r="887" spans="1:17" x14ac:dyDescent="0.3">
      <c r="A887" s="8" t="str">
        <f>F887&amp;H887</f>
        <v>MehrauliNand Nagri</v>
      </c>
      <c r="B887" s="7">
        <v>44866</v>
      </c>
      <c r="C887" s="7" t="str">
        <f t="shared" si="52"/>
        <v>Nov</v>
      </c>
      <c r="D887" s="8" t="s">
        <v>131</v>
      </c>
      <c r="E887" s="8">
        <f>VLOOKUP(F887,Sheet2!$C$1:$F$34,4,0)</f>
        <v>23</v>
      </c>
      <c r="F887" s="8" t="s">
        <v>25</v>
      </c>
      <c r="G887" s="8">
        <f>VLOOKUP(H887,'warehouse location'!$A$1:$D$5,4,0)</f>
        <v>1</v>
      </c>
      <c r="H887" s="8" t="s">
        <v>41</v>
      </c>
      <c r="I887" s="8">
        <f>VLOOKUP(A887,Freight!$A$1:$D$57,4,0)</f>
        <v>1982</v>
      </c>
      <c r="J887" s="8">
        <f>VLOOKUP(A887,Freight!$A$1:$E$57,5,0)</f>
        <v>4.5</v>
      </c>
      <c r="K887" s="8" t="s">
        <v>61</v>
      </c>
      <c r="L887" s="8">
        <f>VLOOKUP(K887,Sheet1!$A$1:$B$19,2,0)</f>
        <v>10</v>
      </c>
      <c r="M887" s="8">
        <f>VLOOKUP(K887,Sheet1!$A$1:$C$19,3,0)</f>
        <v>2</v>
      </c>
      <c r="N887" s="8">
        <v>2676</v>
      </c>
      <c r="O887" s="8">
        <f t="shared" si="53"/>
        <v>26760</v>
      </c>
      <c r="P887" s="8">
        <f t="shared" si="54"/>
        <v>5352</v>
      </c>
      <c r="Q887" s="8">
        <f t="shared" si="55"/>
        <v>3370</v>
      </c>
    </row>
    <row r="888" spans="1:17" x14ac:dyDescent="0.3">
      <c r="A888" s="8" t="str">
        <f>F888&amp;H888</f>
        <v>AlipurShastri Nagar</v>
      </c>
      <c r="B888" s="7">
        <v>44713</v>
      </c>
      <c r="C888" s="7" t="str">
        <f t="shared" si="52"/>
        <v>Jun</v>
      </c>
      <c r="D888" s="8" t="s">
        <v>98</v>
      </c>
      <c r="E888" s="8">
        <f>VLOOKUP(F888,Sheet2!$C$1:$F$34,4,0)</f>
        <v>10</v>
      </c>
      <c r="F888" s="8" t="s">
        <v>3</v>
      </c>
      <c r="G888" s="8">
        <f>VLOOKUP(H888,'warehouse location'!$A$1:$D$5,4,0)</f>
        <v>4</v>
      </c>
      <c r="H888" s="8" t="s">
        <v>36</v>
      </c>
      <c r="I888" s="8">
        <f>VLOOKUP(A888,Freight!$A$1:$D$57,4,0)</f>
        <v>1615</v>
      </c>
      <c r="J888" s="8">
        <f>VLOOKUP(A888,Freight!$A$1:$E$57,5,0)</f>
        <v>1.5</v>
      </c>
      <c r="K888" s="8" t="s">
        <v>52</v>
      </c>
      <c r="L888" s="8">
        <f>VLOOKUP(K888,Sheet1!$A$1:$B$19,2,0)</f>
        <v>10</v>
      </c>
      <c r="M888" s="8">
        <f>VLOOKUP(K888,Sheet1!$A$1:$C$19,3,0)</f>
        <v>2</v>
      </c>
      <c r="N888" s="8">
        <v>2759</v>
      </c>
      <c r="O888" s="8">
        <f t="shared" si="53"/>
        <v>27590</v>
      </c>
      <c r="P888" s="8">
        <f t="shared" si="54"/>
        <v>5518</v>
      </c>
      <c r="Q888" s="8">
        <f t="shared" si="55"/>
        <v>3903</v>
      </c>
    </row>
    <row r="889" spans="1:17" x14ac:dyDescent="0.3">
      <c r="A889" s="8" t="str">
        <f>F889&amp;H889</f>
        <v>Defence ColonyNand Nagri</v>
      </c>
      <c r="B889" s="7">
        <v>44866</v>
      </c>
      <c r="C889" s="7" t="str">
        <f t="shared" si="52"/>
        <v>Nov</v>
      </c>
      <c r="D889" s="8" t="s">
        <v>140</v>
      </c>
      <c r="E889" s="8">
        <f>VLOOKUP(F889,Sheet2!$C$1:$F$34,4,0)</f>
        <v>25</v>
      </c>
      <c r="F889" s="8" t="s">
        <v>8</v>
      </c>
      <c r="G889" s="8">
        <f>VLOOKUP(H889,'warehouse location'!$A$1:$D$5,4,0)</f>
        <v>1</v>
      </c>
      <c r="H889" s="8" t="s">
        <v>41</v>
      </c>
      <c r="I889" s="8">
        <f>VLOOKUP(A889,Freight!$A$1:$D$57,4,0)</f>
        <v>1897</v>
      </c>
      <c r="J889" s="8">
        <f>VLOOKUP(A889,Freight!$A$1:$E$57,5,0)</f>
        <v>3</v>
      </c>
      <c r="K889" s="8" t="s">
        <v>68</v>
      </c>
      <c r="L889" s="8">
        <f>VLOOKUP(K889,Sheet1!$A$1:$B$19,2,0)</f>
        <v>10</v>
      </c>
      <c r="M889" s="8">
        <f>VLOOKUP(K889,Sheet1!$A$1:$C$19,3,0)</f>
        <v>2</v>
      </c>
      <c r="N889" s="8">
        <v>2727</v>
      </c>
      <c r="O889" s="8">
        <f t="shared" si="53"/>
        <v>27270</v>
      </c>
      <c r="P889" s="8">
        <f t="shared" si="54"/>
        <v>5454</v>
      </c>
      <c r="Q889" s="8">
        <f t="shared" si="55"/>
        <v>3557</v>
      </c>
    </row>
    <row r="890" spans="1:17" x14ac:dyDescent="0.3">
      <c r="A890" s="8" t="str">
        <f>F890&amp;H890</f>
        <v>Patel NagarNand Nagri</v>
      </c>
      <c r="B890" s="7">
        <v>44743</v>
      </c>
      <c r="C890" s="7" t="str">
        <f t="shared" si="52"/>
        <v>Jul</v>
      </c>
      <c r="D890" s="8" t="s">
        <v>153</v>
      </c>
      <c r="E890" s="8">
        <f>VLOOKUP(F890,Sheet2!$C$1:$F$34,4,0)</f>
        <v>31</v>
      </c>
      <c r="F890" s="8" t="s">
        <v>10</v>
      </c>
      <c r="G890" s="8">
        <f>VLOOKUP(H890,'warehouse location'!$A$1:$D$5,4,0)</f>
        <v>1</v>
      </c>
      <c r="H890" s="8" t="s">
        <v>41</v>
      </c>
      <c r="I890" s="8">
        <f>VLOOKUP(A890,Freight!$A$1:$D$57,4,0)</f>
        <v>1851</v>
      </c>
      <c r="J890" s="8">
        <f>VLOOKUP(A890,Freight!$A$1:$E$57,5,0)</f>
        <v>4.5</v>
      </c>
      <c r="K890" s="8" t="s">
        <v>61</v>
      </c>
      <c r="L890" s="8">
        <f>VLOOKUP(K890,Sheet1!$A$1:$B$19,2,0)</f>
        <v>10</v>
      </c>
      <c r="M890" s="8">
        <f>VLOOKUP(K890,Sheet1!$A$1:$C$19,3,0)</f>
        <v>2</v>
      </c>
      <c r="N890" s="8">
        <v>2976</v>
      </c>
      <c r="O890" s="8">
        <f t="shared" si="53"/>
        <v>29760</v>
      </c>
      <c r="P890" s="8">
        <f t="shared" si="54"/>
        <v>5952</v>
      </c>
      <c r="Q890" s="8">
        <f t="shared" si="55"/>
        <v>4101</v>
      </c>
    </row>
    <row r="891" spans="1:17" x14ac:dyDescent="0.3">
      <c r="A891" s="8" t="str">
        <f>F891&amp;H891</f>
        <v>Hauz KhasShastri Nagar</v>
      </c>
      <c r="B891" s="7">
        <v>44593</v>
      </c>
      <c r="C891" s="7" t="str">
        <f t="shared" si="52"/>
        <v>Feb</v>
      </c>
      <c r="D891" s="8" t="s">
        <v>130</v>
      </c>
      <c r="E891" s="8">
        <f>VLOOKUP(F891,Sheet2!$C$1:$F$34,4,0)</f>
        <v>22</v>
      </c>
      <c r="F891" s="8" t="s">
        <v>7</v>
      </c>
      <c r="G891" s="8">
        <f>VLOOKUP(H891,'warehouse location'!$A$1:$D$5,4,0)</f>
        <v>4</v>
      </c>
      <c r="H891" s="8" t="s">
        <v>36</v>
      </c>
      <c r="I891" s="8">
        <f>VLOOKUP(A891,Freight!$A$1:$D$57,4,0)</f>
        <v>1882</v>
      </c>
      <c r="J891" s="8">
        <f>VLOOKUP(A891,Freight!$A$1:$E$57,5,0)</f>
        <v>4.5</v>
      </c>
      <c r="K891" s="8" t="s">
        <v>61</v>
      </c>
      <c r="L891" s="8">
        <f>VLOOKUP(K891,Sheet1!$A$1:$B$19,2,0)</f>
        <v>10</v>
      </c>
      <c r="M891" s="8">
        <f>VLOOKUP(K891,Sheet1!$A$1:$C$19,3,0)</f>
        <v>2</v>
      </c>
      <c r="N891" s="8">
        <v>2524</v>
      </c>
      <c r="O891" s="8">
        <f t="shared" si="53"/>
        <v>25240</v>
      </c>
      <c r="P891" s="8">
        <f t="shared" si="54"/>
        <v>5048</v>
      </c>
      <c r="Q891" s="8">
        <f t="shared" si="55"/>
        <v>3166</v>
      </c>
    </row>
    <row r="892" spans="1:17" x14ac:dyDescent="0.3">
      <c r="A892" s="8" t="str">
        <f>F892&amp;H892</f>
        <v>Preet ViharKapashera</v>
      </c>
      <c r="B892" s="7">
        <v>44682</v>
      </c>
      <c r="C892" s="7" t="str">
        <f t="shared" si="52"/>
        <v>May</v>
      </c>
      <c r="D892" s="8" t="s">
        <v>94</v>
      </c>
      <c r="E892" s="8">
        <f>VLOOKUP(F892,Sheet2!$C$1:$F$34,4,0)</f>
        <v>6</v>
      </c>
      <c r="F892" s="8" t="s">
        <v>14</v>
      </c>
      <c r="G892" s="8">
        <f>VLOOKUP(H892,'warehouse location'!$A$1:$D$5,4,0)</f>
        <v>3</v>
      </c>
      <c r="H892" s="8" t="s">
        <v>29</v>
      </c>
      <c r="I892" s="8">
        <f>VLOOKUP(A892,Freight!$A$1:$D$57,4,0)</f>
        <v>1891</v>
      </c>
      <c r="J892" s="8">
        <f>VLOOKUP(A892,Freight!$A$1:$E$57,5,0)</f>
        <v>4.5</v>
      </c>
      <c r="K892" s="8" t="s">
        <v>57</v>
      </c>
      <c r="L892" s="8">
        <f>VLOOKUP(K892,Sheet1!$A$1:$B$19,2,0)</f>
        <v>20</v>
      </c>
      <c r="M892" s="8">
        <f>VLOOKUP(K892,Sheet1!$A$1:$C$19,3,0)</f>
        <v>2</v>
      </c>
      <c r="N892" s="8">
        <v>2500</v>
      </c>
      <c r="O892" s="8">
        <f t="shared" si="53"/>
        <v>50000</v>
      </c>
      <c r="P892" s="8">
        <f t="shared" si="54"/>
        <v>5000</v>
      </c>
      <c r="Q892" s="8">
        <f t="shared" si="55"/>
        <v>3109</v>
      </c>
    </row>
    <row r="893" spans="1:17" x14ac:dyDescent="0.3">
      <c r="A893" s="8" t="str">
        <f>F893&amp;H893</f>
        <v>SeemapuriNand Nagri</v>
      </c>
      <c r="B893" s="7">
        <v>44593</v>
      </c>
      <c r="C893" s="7" t="str">
        <f t="shared" si="52"/>
        <v>Feb</v>
      </c>
      <c r="D893" s="8" t="s">
        <v>120</v>
      </c>
      <c r="E893" s="8">
        <f>VLOOKUP(F893,Sheet2!$C$1:$F$34,4,0)</f>
        <v>19</v>
      </c>
      <c r="F893" s="8" t="s">
        <v>6</v>
      </c>
      <c r="G893" s="8">
        <f>VLOOKUP(H893,'warehouse location'!$A$1:$D$5,4,0)</f>
        <v>1</v>
      </c>
      <c r="H893" s="8" t="s">
        <v>41</v>
      </c>
      <c r="I893" s="8">
        <f>VLOOKUP(A893,Freight!$A$1:$D$57,4,0)</f>
        <v>1694</v>
      </c>
      <c r="J893" s="8">
        <f>VLOOKUP(A893,Freight!$A$1:$E$57,5,0)</f>
        <v>4.5</v>
      </c>
      <c r="K893" s="8" t="s">
        <v>65</v>
      </c>
      <c r="L893" s="8">
        <f>VLOOKUP(K893,Sheet1!$A$1:$B$19,2,0)</f>
        <v>100</v>
      </c>
      <c r="M893" s="8">
        <f>VLOOKUP(K893,Sheet1!$A$1:$C$19,3,0)</f>
        <v>20</v>
      </c>
      <c r="N893" s="8">
        <v>2756</v>
      </c>
      <c r="O893" s="8">
        <f t="shared" si="53"/>
        <v>275600</v>
      </c>
      <c r="P893" s="8">
        <f t="shared" si="54"/>
        <v>55120</v>
      </c>
      <c r="Q893" s="8">
        <f t="shared" si="55"/>
        <v>53426</v>
      </c>
    </row>
    <row r="894" spans="1:17" x14ac:dyDescent="0.3">
      <c r="A894" s="8" t="str">
        <f>F894&amp;H894</f>
        <v>Vivek ViharDaryaganj</v>
      </c>
      <c r="B894" s="7">
        <v>44805</v>
      </c>
      <c r="C894" s="7" t="str">
        <f t="shared" si="52"/>
        <v>Sep</v>
      </c>
      <c r="D894" s="8" t="s">
        <v>125</v>
      </c>
      <c r="E894" s="8">
        <f>VLOOKUP(F894,Sheet2!$C$1:$F$34,4,0)</f>
        <v>21</v>
      </c>
      <c r="F894" s="8" t="s">
        <v>24</v>
      </c>
      <c r="G894" s="8">
        <f>VLOOKUP(H894,'warehouse location'!$A$1:$D$5,4,0)</f>
        <v>2</v>
      </c>
      <c r="H894" s="8" t="s">
        <v>34</v>
      </c>
      <c r="I894" s="8">
        <f>VLOOKUP(A894,Freight!$A$1:$D$57,4,0)</f>
        <v>1677</v>
      </c>
      <c r="J894" s="8">
        <f>VLOOKUP(A894,Freight!$A$1:$E$57,5,0)</f>
        <v>1.5</v>
      </c>
      <c r="K894" s="8" t="s">
        <v>61</v>
      </c>
      <c r="L894" s="8">
        <f>VLOOKUP(K894,Sheet1!$A$1:$B$19,2,0)</f>
        <v>10</v>
      </c>
      <c r="M894" s="8">
        <f>VLOOKUP(K894,Sheet1!$A$1:$C$19,3,0)</f>
        <v>2</v>
      </c>
      <c r="N894" s="8">
        <v>2920</v>
      </c>
      <c r="O894" s="8">
        <f t="shared" si="53"/>
        <v>29200</v>
      </c>
      <c r="P894" s="8">
        <f t="shared" si="54"/>
        <v>5840</v>
      </c>
      <c r="Q894" s="8">
        <f t="shared" si="55"/>
        <v>4163</v>
      </c>
    </row>
    <row r="895" spans="1:17" x14ac:dyDescent="0.3">
      <c r="A895" s="8" t="str">
        <f>F895&amp;H895</f>
        <v>KapasheraShastri Nagar</v>
      </c>
      <c r="B895" s="7">
        <v>44805</v>
      </c>
      <c r="C895" s="7" t="str">
        <f t="shared" si="52"/>
        <v>Sep</v>
      </c>
      <c r="D895" s="8" t="s">
        <v>147</v>
      </c>
      <c r="E895" s="8">
        <f>VLOOKUP(F895,Sheet2!$C$1:$F$34,4,0)</f>
        <v>29</v>
      </c>
      <c r="F895" s="8" t="s">
        <v>29</v>
      </c>
      <c r="G895" s="8">
        <f>VLOOKUP(H895,'warehouse location'!$A$1:$D$5,4,0)</f>
        <v>4</v>
      </c>
      <c r="H895" s="8" t="s">
        <v>36</v>
      </c>
      <c r="I895" s="8">
        <f>VLOOKUP(A895,Freight!$A$1:$D$57,4,0)</f>
        <v>1918</v>
      </c>
      <c r="J895" s="8">
        <f>VLOOKUP(A895,Freight!$A$1:$E$57,5,0)</f>
        <v>3</v>
      </c>
      <c r="K895" s="8" t="s">
        <v>65</v>
      </c>
      <c r="L895" s="8">
        <f>VLOOKUP(K895,Sheet1!$A$1:$B$19,2,0)</f>
        <v>100</v>
      </c>
      <c r="M895" s="8">
        <f>VLOOKUP(K895,Sheet1!$A$1:$C$19,3,0)</f>
        <v>20</v>
      </c>
      <c r="N895" s="8">
        <v>2646</v>
      </c>
      <c r="O895" s="8">
        <f t="shared" si="53"/>
        <v>264600</v>
      </c>
      <c r="P895" s="8">
        <f t="shared" si="54"/>
        <v>52920</v>
      </c>
      <c r="Q895" s="8">
        <f t="shared" si="55"/>
        <v>51002</v>
      </c>
    </row>
    <row r="896" spans="1:17" x14ac:dyDescent="0.3">
      <c r="A896" s="8" t="str">
        <f>F896&amp;H896</f>
        <v>Preet ViharKapashera</v>
      </c>
      <c r="B896" s="7">
        <v>44682</v>
      </c>
      <c r="C896" s="7" t="str">
        <f t="shared" si="52"/>
        <v>May</v>
      </c>
      <c r="D896" s="8" t="s">
        <v>94</v>
      </c>
      <c r="E896" s="8">
        <f>VLOOKUP(F896,Sheet2!$C$1:$F$34,4,0)</f>
        <v>6</v>
      </c>
      <c r="F896" s="8" t="s">
        <v>14</v>
      </c>
      <c r="G896" s="8">
        <f>VLOOKUP(H896,'warehouse location'!$A$1:$D$5,4,0)</f>
        <v>3</v>
      </c>
      <c r="H896" s="8" t="s">
        <v>29</v>
      </c>
      <c r="I896" s="8">
        <f>VLOOKUP(A896,Freight!$A$1:$D$57,4,0)</f>
        <v>1891</v>
      </c>
      <c r="J896" s="8">
        <f>VLOOKUP(A896,Freight!$A$1:$E$57,5,0)</f>
        <v>4.5</v>
      </c>
      <c r="K896" s="8" t="s">
        <v>67</v>
      </c>
      <c r="L896" s="8">
        <f>VLOOKUP(K896,Sheet1!$A$1:$B$19,2,0)</f>
        <v>10</v>
      </c>
      <c r="M896" s="8">
        <f>VLOOKUP(K896,Sheet1!$A$1:$C$19,3,0)</f>
        <v>2</v>
      </c>
      <c r="N896" s="8">
        <v>2760</v>
      </c>
      <c r="O896" s="8">
        <f t="shared" si="53"/>
        <v>27600</v>
      </c>
      <c r="P896" s="8">
        <f t="shared" si="54"/>
        <v>5520</v>
      </c>
      <c r="Q896" s="8">
        <f t="shared" si="55"/>
        <v>3629</v>
      </c>
    </row>
    <row r="897" spans="1:17" x14ac:dyDescent="0.3">
      <c r="A897" s="8" t="str">
        <f>F897&amp;H897</f>
        <v>Model TownShastri Nagar</v>
      </c>
      <c r="B897" s="7">
        <v>44713</v>
      </c>
      <c r="C897" s="7" t="str">
        <f t="shared" si="52"/>
        <v>Jun</v>
      </c>
      <c r="D897" s="8" t="s">
        <v>101</v>
      </c>
      <c r="E897" s="8">
        <f>VLOOKUP(F897,Sheet2!$C$1:$F$34,4,0)</f>
        <v>11</v>
      </c>
      <c r="F897" s="8" t="s">
        <v>17</v>
      </c>
      <c r="G897" s="8">
        <f>VLOOKUP(H897,'warehouse location'!$A$1:$D$5,4,0)</f>
        <v>4</v>
      </c>
      <c r="H897" s="8" t="s">
        <v>36</v>
      </c>
      <c r="I897" s="8">
        <f>VLOOKUP(A897,Freight!$A$1:$D$57,4,0)</f>
        <v>1608</v>
      </c>
      <c r="J897" s="8">
        <f>VLOOKUP(A897,Freight!$A$1:$E$57,5,0)</f>
        <v>4.5</v>
      </c>
      <c r="K897" s="8" t="s">
        <v>62</v>
      </c>
      <c r="L897" s="8">
        <f>VLOOKUP(K897,Sheet1!$A$1:$B$19,2,0)</f>
        <v>10</v>
      </c>
      <c r="M897" s="8">
        <f>VLOOKUP(K897,Sheet1!$A$1:$C$19,3,0)</f>
        <v>2</v>
      </c>
      <c r="N897" s="8">
        <v>2905</v>
      </c>
      <c r="O897" s="8">
        <f t="shared" si="53"/>
        <v>29050</v>
      </c>
      <c r="P897" s="8">
        <f t="shared" si="54"/>
        <v>5810</v>
      </c>
      <c r="Q897" s="8">
        <f t="shared" si="55"/>
        <v>4202</v>
      </c>
    </row>
    <row r="898" spans="1:17" x14ac:dyDescent="0.3">
      <c r="A898" s="8" t="str">
        <f>F898&amp;H898</f>
        <v>Hauz KhasNand Nagri</v>
      </c>
      <c r="B898" s="7">
        <v>44896</v>
      </c>
      <c r="C898" s="7" t="str">
        <f t="shared" si="52"/>
        <v>Dec</v>
      </c>
      <c r="D898" s="8" t="s">
        <v>128</v>
      </c>
      <c r="E898" s="8">
        <f>VLOOKUP(F898,Sheet2!$C$1:$F$34,4,0)</f>
        <v>22</v>
      </c>
      <c r="F898" s="8" t="s">
        <v>7</v>
      </c>
      <c r="G898" s="8">
        <f>VLOOKUP(H898,'warehouse location'!$A$1:$D$5,4,0)</f>
        <v>1</v>
      </c>
      <c r="H898" s="8" t="s">
        <v>41</v>
      </c>
      <c r="I898" s="8">
        <f>VLOOKUP(A898,Freight!$A$1:$D$57,4,0)</f>
        <v>1796</v>
      </c>
      <c r="J898" s="8">
        <f>VLOOKUP(A898,Freight!$A$1:$E$57,5,0)</f>
        <v>3</v>
      </c>
      <c r="K898" s="8" t="s">
        <v>58</v>
      </c>
      <c r="L898" s="8">
        <f>VLOOKUP(K898,Sheet1!$A$1:$B$19,2,0)</f>
        <v>10</v>
      </c>
      <c r="M898" s="8">
        <f>VLOOKUP(K898,Sheet1!$A$1:$C$19,3,0)</f>
        <v>2</v>
      </c>
      <c r="N898" s="8">
        <v>2945</v>
      </c>
      <c r="O898" s="8">
        <f t="shared" si="53"/>
        <v>29450</v>
      </c>
      <c r="P898" s="8">
        <f t="shared" si="54"/>
        <v>5890</v>
      </c>
      <c r="Q898" s="8">
        <f t="shared" si="55"/>
        <v>4094</v>
      </c>
    </row>
    <row r="899" spans="1:17" x14ac:dyDescent="0.3">
      <c r="A899" s="8" t="str">
        <f>F899&amp;H899</f>
        <v>KapasheraShastri Nagar</v>
      </c>
      <c r="B899" s="7">
        <v>44682</v>
      </c>
      <c r="C899" s="7" t="str">
        <f t="shared" ref="C899:C962" si="56">TEXT(B899,"mmm")</f>
        <v>May</v>
      </c>
      <c r="D899" s="8" t="s">
        <v>147</v>
      </c>
      <c r="E899" s="8">
        <f>VLOOKUP(F899,Sheet2!$C$1:$F$34,4,0)</f>
        <v>29</v>
      </c>
      <c r="F899" s="8" t="s">
        <v>29</v>
      </c>
      <c r="G899" s="8">
        <f>VLOOKUP(H899,'warehouse location'!$A$1:$D$5,4,0)</f>
        <v>4</v>
      </c>
      <c r="H899" s="8" t="s">
        <v>36</v>
      </c>
      <c r="I899" s="8">
        <f>VLOOKUP(A899,Freight!$A$1:$D$57,4,0)</f>
        <v>1918</v>
      </c>
      <c r="J899" s="8">
        <f>VLOOKUP(A899,Freight!$A$1:$E$57,5,0)</f>
        <v>3</v>
      </c>
      <c r="K899" s="8" t="s">
        <v>59</v>
      </c>
      <c r="L899" s="8">
        <f>VLOOKUP(K899,Sheet1!$A$1:$B$19,2,0)</f>
        <v>10</v>
      </c>
      <c r="M899" s="8">
        <f>VLOOKUP(K899,Sheet1!$A$1:$C$19,3,0)</f>
        <v>2</v>
      </c>
      <c r="N899" s="8">
        <v>2804</v>
      </c>
      <c r="O899" s="8">
        <f t="shared" ref="O899:O962" si="57">N899*L899</f>
        <v>28040</v>
      </c>
      <c r="P899" s="8">
        <f t="shared" ref="P899:P962" si="58">N899*M899</f>
        <v>5608</v>
      </c>
      <c r="Q899" s="8">
        <f t="shared" ref="Q899:Q962" si="59">P899-I899</f>
        <v>3690</v>
      </c>
    </row>
    <row r="900" spans="1:17" x14ac:dyDescent="0.3">
      <c r="A900" s="8" t="str">
        <f>F900&amp;H900</f>
        <v>Patel NagarDaryaganj</v>
      </c>
      <c r="B900" s="7">
        <v>44743</v>
      </c>
      <c r="C900" s="7" t="str">
        <f t="shared" si="56"/>
        <v>Jul</v>
      </c>
      <c r="D900" s="8" t="s">
        <v>155</v>
      </c>
      <c r="E900" s="8">
        <f>VLOOKUP(F900,Sheet2!$C$1:$F$34,4,0)</f>
        <v>31</v>
      </c>
      <c r="F900" s="8" t="s">
        <v>10</v>
      </c>
      <c r="G900" s="8">
        <f>VLOOKUP(H900,'warehouse location'!$A$1:$D$5,4,0)</f>
        <v>2</v>
      </c>
      <c r="H900" s="8" t="s">
        <v>34</v>
      </c>
      <c r="I900" s="8">
        <f>VLOOKUP(A900,Freight!$A$1:$D$57,4,0)</f>
        <v>1789</v>
      </c>
      <c r="J900" s="8">
        <f>VLOOKUP(A900,Freight!$A$1:$E$57,5,0)</f>
        <v>1.5</v>
      </c>
      <c r="K900" s="8" t="s">
        <v>59</v>
      </c>
      <c r="L900" s="8">
        <f>VLOOKUP(K900,Sheet1!$A$1:$B$19,2,0)</f>
        <v>10</v>
      </c>
      <c r="M900" s="8">
        <f>VLOOKUP(K900,Sheet1!$A$1:$C$19,3,0)</f>
        <v>2</v>
      </c>
      <c r="N900" s="8">
        <v>2513</v>
      </c>
      <c r="O900" s="8">
        <f t="shared" si="57"/>
        <v>25130</v>
      </c>
      <c r="P900" s="8">
        <f t="shared" si="58"/>
        <v>5026</v>
      </c>
      <c r="Q900" s="8">
        <f t="shared" si="59"/>
        <v>3237</v>
      </c>
    </row>
    <row r="901" spans="1:17" x14ac:dyDescent="0.3">
      <c r="A901" s="8" t="str">
        <f>F901&amp;H901</f>
        <v>Model TownNand Nagri</v>
      </c>
      <c r="B901" s="7">
        <v>44743</v>
      </c>
      <c r="C901" s="7" t="str">
        <f t="shared" si="56"/>
        <v>Jul</v>
      </c>
      <c r="D901" s="8" t="s">
        <v>102</v>
      </c>
      <c r="E901" s="8">
        <f>VLOOKUP(F901,Sheet2!$C$1:$F$34,4,0)</f>
        <v>11</v>
      </c>
      <c r="F901" s="8" t="s">
        <v>17</v>
      </c>
      <c r="G901" s="8">
        <f>VLOOKUP(H901,'warehouse location'!$A$1:$D$5,4,0)</f>
        <v>1</v>
      </c>
      <c r="H901" s="8" t="s">
        <v>41</v>
      </c>
      <c r="I901" s="8">
        <f>VLOOKUP(A901,Freight!$A$1:$D$57,4,0)</f>
        <v>1570</v>
      </c>
      <c r="J901" s="8">
        <f>VLOOKUP(A901,Freight!$A$1:$E$57,5,0)</f>
        <v>3</v>
      </c>
      <c r="K901" s="8" t="s">
        <v>55</v>
      </c>
      <c r="L901" s="8">
        <f>VLOOKUP(K901,Sheet1!$A$1:$B$19,2,0)</f>
        <v>40</v>
      </c>
      <c r="M901" s="8">
        <f>VLOOKUP(K901,Sheet1!$A$1:$C$19,3,0)</f>
        <v>5</v>
      </c>
      <c r="N901" s="8">
        <v>2732</v>
      </c>
      <c r="O901" s="8">
        <f t="shared" si="57"/>
        <v>109280</v>
      </c>
      <c r="P901" s="8">
        <f t="shared" si="58"/>
        <v>13660</v>
      </c>
      <c r="Q901" s="8">
        <f t="shared" si="59"/>
        <v>12090</v>
      </c>
    </row>
    <row r="902" spans="1:17" x14ac:dyDescent="0.3">
      <c r="A902" s="8" t="str">
        <f>F902&amp;H902</f>
        <v>Karol BaghNand Nagri</v>
      </c>
      <c r="B902" s="7">
        <v>44866</v>
      </c>
      <c r="C902" s="7" t="str">
        <f t="shared" si="56"/>
        <v>Nov</v>
      </c>
      <c r="D902" s="8" t="s">
        <v>81</v>
      </c>
      <c r="E902" s="8">
        <f>VLOOKUP(F902,Sheet2!$C$1:$F$34,4,0)</f>
        <v>2</v>
      </c>
      <c r="F902" s="8" t="s">
        <v>11</v>
      </c>
      <c r="G902" s="8">
        <f>VLOOKUP(H902,'warehouse location'!$A$1:$D$5,4,0)</f>
        <v>1</v>
      </c>
      <c r="H902" s="8" t="s">
        <v>41</v>
      </c>
      <c r="I902" s="8">
        <f>VLOOKUP(A902,Freight!$A$1:$D$57,4,0)</f>
        <v>1686</v>
      </c>
      <c r="J902" s="8">
        <f>VLOOKUP(A902,Freight!$A$1:$E$57,5,0)</f>
        <v>4.5</v>
      </c>
      <c r="K902" s="8" t="s">
        <v>56</v>
      </c>
      <c r="L902" s="8">
        <f>VLOOKUP(K902,Sheet1!$A$1:$B$19,2,0)</f>
        <v>20</v>
      </c>
      <c r="M902" s="8">
        <f>VLOOKUP(K902,Sheet1!$A$1:$C$19,3,0)</f>
        <v>2</v>
      </c>
      <c r="N902" s="8">
        <v>2554</v>
      </c>
      <c r="O902" s="8">
        <f t="shared" si="57"/>
        <v>51080</v>
      </c>
      <c r="P902" s="8">
        <f t="shared" si="58"/>
        <v>5108</v>
      </c>
      <c r="Q902" s="8">
        <f t="shared" si="59"/>
        <v>3422</v>
      </c>
    </row>
    <row r="903" spans="1:17" x14ac:dyDescent="0.3">
      <c r="A903" s="8" t="str">
        <f>F903&amp;H903</f>
        <v>SaketShastri Nagar</v>
      </c>
      <c r="B903" s="7">
        <v>44682</v>
      </c>
      <c r="C903" s="7" t="str">
        <f t="shared" si="56"/>
        <v>May</v>
      </c>
      <c r="D903" s="8" t="s">
        <v>137</v>
      </c>
      <c r="E903" s="8">
        <f>VLOOKUP(F903,Sheet2!$C$1:$F$34,4,0)</f>
        <v>24</v>
      </c>
      <c r="F903" s="8" t="s">
        <v>26</v>
      </c>
      <c r="G903" s="8">
        <f>VLOOKUP(H903,'warehouse location'!$A$1:$D$5,4,0)</f>
        <v>4</v>
      </c>
      <c r="H903" s="8" t="s">
        <v>36</v>
      </c>
      <c r="I903" s="8">
        <f>VLOOKUP(A903,Freight!$A$1:$D$57,4,0)</f>
        <v>1835</v>
      </c>
      <c r="J903" s="8">
        <f>VLOOKUP(A903,Freight!$A$1:$E$57,5,0)</f>
        <v>4.5</v>
      </c>
      <c r="K903" s="8" t="s">
        <v>65</v>
      </c>
      <c r="L903" s="8">
        <f>VLOOKUP(K903,Sheet1!$A$1:$B$19,2,0)</f>
        <v>100</v>
      </c>
      <c r="M903" s="8">
        <f>VLOOKUP(K903,Sheet1!$A$1:$C$19,3,0)</f>
        <v>20</v>
      </c>
      <c r="N903" s="8">
        <v>2615</v>
      </c>
      <c r="O903" s="8">
        <f t="shared" si="57"/>
        <v>261500</v>
      </c>
      <c r="P903" s="8">
        <f t="shared" si="58"/>
        <v>52300</v>
      </c>
      <c r="Q903" s="8">
        <f t="shared" si="59"/>
        <v>50465</v>
      </c>
    </row>
    <row r="904" spans="1:17" x14ac:dyDescent="0.3">
      <c r="A904" s="8" t="str">
        <f>F904&amp;H904</f>
        <v>NarelaShastri Nagar</v>
      </c>
      <c r="B904" s="7">
        <v>44774</v>
      </c>
      <c r="C904" s="7" t="str">
        <f t="shared" si="56"/>
        <v>Aug</v>
      </c>
      <c r="D904" s="8" t="s">
        <v>104</v>
      </c>
      <c r="E904" s="8">
        <f>VLOOKUP(F904,Sheet2!$C$1:$F$34,4,0)</f>
        <v>12</v>
      </c>
      <c r="F904" s="8" t="s">
        <v>18</v>
      </c>
      <c r="G904" s="8">
        <f>VLOOKUP(H904,'warehouse location'!$A$1:$D$5,4,0)</f>
        <v>4</v>
      </c>
      <c r="H904" s="8" t="s">
        <v>36</v>
      </c>
      <c r="I904" s="8">
        <f>VLOOKUP(A904,Freight!$A$1:$D$57,4,0)</f>
        <v>1981</v>
      </c>
      <c r="J904" s="8">
        <f>VLOOKUP(A904,Freight!$A$1:$E$57,5,0)</f>
        <v>1.5</v>
      </c>
      <c r="K904" s="8" t="s">
        <v>51</v>
      </c>
      <c r="L904" s="8">
        <f>VLOOKUP(K904,Sheet1!$A$1:$B$19,2,0)</f>
        <v>10</v>
      </c>
      <c r="M904" s="8">
        <f>VLOOKUP(K904,Sheet1!$A$1:$C$19,3,0)</f>
        <v>2</v>
      </c>
      <c r="N904" s="8">
        <v>2539</v>
      </c>
      <c r="O904" s="8">
        <f t="shared" si="57"/>
        <v>25390</v>
      </c>
      <c r="P904" s="8">
        <f t="shared" si="58"/>
        <v>5078</v>
      </c>
      <c r="Q904" s="8">
        <f t="shared" si="59"/>
        <v>3097</v>
      </c>
    </row>
    <row r="905" spans="1:17" x14ac:dyDescent="0.3">
      <c r="A905" s="8" t="str">
        <f>F905&amp;H905</f>
        <v>KanjhawalaShastri Nagar</v>
      </c>
      <c r="B905" s="7">
        <v>44866</v>
      </c>
      <c r="C905" s="7" t="str">
        <f t="shared" si="56"/>
        <v>Nov</v>
      </c>
      <c r="D905" s="8" t="s">
        <v>112</v>
      </c>
      <c r="E905" s="8">
        <f>VLOOKUP(F905,Sheet2!$C$1:$F$34,4,0)</f>
        <v>16</v>
      </c>
      <c r="F905" s="8" t="s">
        <v>5</v>
      </c>
      <c r="G905" s="8">
        <f>VLOOKUP(H905,'warehouse location'!$A$1:$D$5,4,0)</f>
        <v>4</v>
      </c>
      <c r="H905" s="8" t="s">
        <v>36</v>
      </c>
      <c r="I905" s="8">
        <f>VLOOKUP(A905,Freight!$A$1:$D$57,4,0)</f>
        <v>1796</v>
      </c>
      <c r="J905" s="8">
        <f>VLOOKUP(A905,Freight!$A$1:$E$57,5,0)</f>
        <v>3</v>
      </c>
      <c r="K905" s="8" t="s">
        <v>67</v>
      </c>
      <c r="L905" s="8">
        <f>VLOOKUP(K905,Sheet1!$A$1:$B$19,2,0)</f>
        <v>10</v>
      </c>
      <c r="M905" s="8">
        <f>VLOOKUP(K905,Sheet1!$A$1:$C$19,3,0)</f>
        <v>2</v>
      </c>
      <c r="N905" s="8">
        <v>2787</v>
      </c>
      <c r="O905" s="8">
        <f t="shared" si="57"/>
        <v>27870</v>
      </c>
      <c r="P905" s="8">
        <f t="shared" si="58"/>
        <v>5574</v>
      </c>
      <c r="Q905" s="8">
        <f t="shared" si="59"/>
        <v>3778</v>
      </c>
    </row>
    <row r="906" spans="1:17" x14ac:dyDescent="0.3">
      <c r="A906" s="8" t="str">
        <f>F906&amp;H906</f>
        <v>Vasant ViharKapashera</v>
      </c>
      <c r="B906" s="7">
        <v>44866</v>
      </c>
      <c r="C906" s="7" t="str">
        <f t="shared" si="56"/>
        <v>Nov</v>
      </c>
      <c r="D906" s="8" t="s">
        <v>97</v>
      </c>
      <c r="E906" s="8">
        <f>VLOOKUP(F906,Sheet2!$C$1:$F$34,4,0)</f>
        <v>9</v>
      </c>
      <c r="F906" s="8" t="s">
        <v>16</v>
      </c>
      <c r="G906" s="8">
        <f>VLOOKUP(H906,'warehouse location'!$A$1:$D$5,4,0)</f>
        <v>3</v>
      </c>
      <c r="H906" s="8" t="s">
        <v>29</v>
      </c>
      <c r="I906" s="8">
        <f>VLOOKUP(A906,Freight!$A$1:$D$57,4,0)</f>
        <v>1897</v>
      </c>
      <c r="J906" s="8">
        <f>VLOOKUP(A906,Freight!$A$1:$E$57,5,0)</f>
        <v>1.5</v>
      </c>
      <c r="K906" s="8" t="s">
        <v>60</v>
      </c>
      <c r="L906" s="8">
        <f>VLOOKUP(K906,Sheet1!$A$1:$B$19,2,0)</f>
        <v>50</v>
      </c>
      <c r="M906" s="8">
        <f>VLOOKUP(K906,Sheet1!$A$1:$C$19,3,0)</f>
        <v>10</v>
      </c>
      <c r="N906" s="8">
        <v>2607</v>
      </c>
      <c r="O906" s="8">
        <f t="shared" si="57"/>
        <v>130350</v>
      </c>
      <c r="P906" s="8">
        <f t="shared" si="58"/>
        <v>26070</v>
      </c>
      <c r="Q906" s="8">
        <f t="shared" si="59"/>
        <v>24173</v>
      </c>
    </row>
    <row r="907" spans="1:17" x14ac:dyDescent="0.3">
      <c r="A907" s="8" t="str">
        <f>F907&amp;H907</f>
        <v>Defence ColonyNand Nagri</v>
      </c>
      <c r="B907" s="7">
        <v>44896</v>
      </c>
      <c r="C907" s="7" t="str">
        <f t="shared" si="56"/>
        <v>Dec</v>
      </c>
      <c r="D907" s="8" t="s">
        <v>140</v>
      </c>
      <c r="E907" s="8">
        <f>VLOOKUP(F907,Sheet2!$C$1:$F$34,4,0)</f>
        <v>25</v>
      </c>
      <c r="F907" s="8" t="s">
        <v>8</v>
      </c>
      <c r="G907" s="8">
        <f>VLOOKUP(H907,'warehouse location'!$A$1:$D$5,4,0)</f>
        <v>1</v>
      </c>
      <c r="H907" s="8" t="s">
        <v>41</v>
      </c>
      <c r="I907" s="8">
        <f>VLOOKUP(A907,Freight!$A$1:$D$57,4,0)</f>
        <v>1897</v>
      </c>
      <c r="J907" s="8">
        <f>VLOOKUP(A907,Freight!$A$1:$E$57,5,0)</f>
        <v>3</v>
      </c>
      <c r="K907" s="8" t="s">
        <v>59</v>
      </c>
      <c r="L907" s="8">
        <f>VLOOKUP(K907,Sheet1!$A$1:$B$19,2,0)</f>
        <v>10</v>
      </c>
      <c r="M907" s="8">
        <f>VLOOKUP(K907,Sheet1!$A$1:$C$19,3,0)</f>
        <v>2</v>
      </c>
      <c r="N907" s="8">
        <v>2802</v>
      </c>
      <c r="O907" s="8">
        <f t="shared" si="57"/>
        <v>28020</v>
      </c>
      <c r="P907" s="8">
        <f t="shared" si="58"/>
        <v>5604</v>
      </c>
      <c r="Q907" s="8">
        <f t="shared" si="59"/>
        <v>3707</v>
      </c>
    </row>
    <row r="908" spans="1:17" x14ac:dyDescent="0.3">
      <c r="A908" s="8" t="str">
        <f>F908&amp;H908</f>
        <v>Model TownKapashera</v>
      </c>
      <c r="B908" s="7">
        <v>44774</v>
      </c>
      <c r="C908" s="7" t="str">
        <f t="shared" si="56"/>
        <v>Aug</v>
      </c>
      <c r="D908" s="8" t="s">
        <v>100</v>
      </c>
      <c r="E908" s="8">
        <f>VLOOKUP(F908,Sheet2!$C$1:$F$34,4,0)</f>
        <v>11</v>
      </c>
      <c r="F908" s="8" t="s">
        <v>17</v>
      </c>
      <c r="G908" s="8">
        <f>VLOOKUP(H908,'warehouse location'!$A$1:$D$5,4,0)</f>
        <v>3</v>
      </c>
      <c r="H908" s="8" t="s">
        <v>29</v>
      </c>
      <c r="I908" s="8">
        <f>VLOOKUP(A908,Freight!$A$1:$D$57,4,0)</f>
        <v>1885</v>
      </c>
      <c r="J908" s="8">
        <f>VLOOKUP(A908,Freight!$A$1:$E$57,5,0)</f>
        <v>1.5</v>
      </c>
      <c r="K908" s="8" t="s">
        <v>65</v>
      </c>
      <c r="L908" s="8">
        <f>VLOOKUP(K908,Sheet1!$A$1:$B$19,2,0)</f>
        <v>100</v>
      </c>
      <c r="M908" s="8">
        <f>VLOOKUP(K908,Sheet1!$A$1:$C$19,3,0)</f>
        <v>20</v>
      </c>
      <c r="N908" s="8">
        <v>2841</v>
      </c>
      <c r="O908" s="8">
        <f t="shared" si="57"/>
        <v>284100</v>
      </c>
      <c r="P908" s="8">
        <f t="shared" si="58"/>
        <v>56820</v>
      </c>
      <c r="Q908" s="8">
        <f t="shared" si="59"/>
        <v>54935</v>
      </c>
    </row>
    <row r="909" spans="1:17" x14ac:dyDescent="0.3">
      <c r="A909" s="8" t="str">
        <f>F909&amp;H909</f>
        <v>Vivek ViharNand Nagri</v>
      </c>
      <c r="B909" s="7">
        <v>44621</v>
      </c>
      <c r="C909" s="7" t="str">
        <f t="shared" si="56"/>
        <v>Mar</v>
      </c>
      <c r="D909" s="8" t="s">
        <v>127</v>
      </c>
      <c r="E909" s="8">
        <f>VLOOKUP(F909,Sheet2!$C$1:$F$34,4,0)</f>
        <v>21</v>
      </c>
      <c r="F909" s="8" t="s">
        <v>24</v>
      </c>
      <c r="G909" s="8">
        <f>VLOOKUP(H909,'warehouse location'!$A$1:$D$5,4,0)</f>
        <v>1</v>
      </c>
      <c r="H909" s="8" t="s">
        <v>41</v>
      </c>
      <c r="I909" s="8">
        <f>VLOOKUP(A909,Freight!$A$1:$D$57,4,0)</f>
        <v>1679</v>
      </c>
      <c r="J909" s="8">
        <f>VLOOKUP(A909,Freight!$A$1:$E$57,5,0)</f>
        <v>3</v>
      </c>
      <c r="K909" s="8" t="s">
        <v>61</v>
      </c>
      <c r="L909" s="8">
        <f>VLOOKUP(K909,Sheet1!$A$1:$B$19,2,0)</f>
        <v>10</v>
      </c>
      <c r="M909" s="8">
        <f>VLOOKUP(K909,Sheet1!$A$1:$C$19,3,0)</f>
        <v>2</v>
      </c>
      <c r="N909" s="8">
        <v>2650</v>
      </c>
      <c r="O909" s="8">
        <f t="shared" si="57"/>
        <v>26500</v>
      </c>
      <c r="P909" s="8">
        <f t="shared" si="58"/>
        <v>5300</v>
      </c>
      <c r="Q909" s="8">
        <f t="shared" si="59"/>
        <v>3621</v>
      </c>
    </row>
    <row r="910" spans="1:17" x14ac:dyDescent="0.3">
      <c r="A910" s="8" t="str">
        <f>F910&amp;H910</f>
        <v>Patel NagarNand Nagri</v>
      </c>
      <c r="B910" s="7">
        <v>44896</v>
      </c>
      <c r="C910" s="7" t="str">
        <f t="shared" si="56"/>
        <v>Dec</v>
      </c>
      <c r="D910" s="8" t="s">
        <v>154</v>
      </c>
      <c r="E910" s="8">
        <f>VLOOKUP(F910,Sheet2!$C$1:$F$34,4,0)</f>
        <v>31</v>
      </c>
      <c r="F910" s="8" t="s">
        <v>10</v>
      </c>
      <c r="G910" s="8">
        <f>VLOOKUP(H910,'warehouse location'!$A$1:$D$5,4,0)</f>
        <v>1</v>
      </c>
      <c r="H910" s="8" t="s">
        <v>41</v>
      </c>
      <c r="I910" s="8">
        <f>VLOOKUP(A910,Freight!$A$1:$D$57,4,0)</f>
        <v>1851</v>
      </c>
      <c r="J910" s="8">
        <f>VLOOKUP(A910,Freight!$A$1:$E$57,5,0)</f>
        <v>4.5</v>
      </c>
      <c r="K910" s="8" t="s">
        <v>59</v>
      </c>
      <c r="L910" s="8">
        <f>VLOOKUP(K910,Sheet1!$A$1:$B$19,2,0)</f>
        <v>10</v>
      </c>
      <c r="M910" s="8">
        <f>VLOOKUP(K910,Sheet1!$A$1:$C$19,3,0)</f>
        <v>2</v>
      </c>
      <c r="N910" s="8">
        <v>2827</v>
      </c>
      <c r="O910" s="8">
        <f t="shared" si="57"/>
        <v>28270</v>
      </c>
      <c r="P910" s="8">
        <f t="shared" si="58"/>
        <v>5654</v>
      </c>
      <c r="Q910" s="8">
        <f t="shared" si="59"/>
        <v>3803</v>
      </c>
    </row>
    <row r="911" spans="1:17" x14ac:dyDescent="0.3">
      <c r="A911" s="8" t="str">
        <f>F911&amp;H911</f>
        <v>NarelaShastri Nagar</v>
      </c>
      <c r="B911" s="7">
        <v>44805</v>
      </c>
      <c r="C911" s="7" t="str">
        <f t="shared" si="56"/>
        <v>Sep</v>
      </c>
      <c r="D911" s="8" t="s">
        <v>105</v>
      </c>
      <c r="E911" s="8">
        <f>VLOOKUP(F911,Sheet2!$C$1:$F$34,4,0)</f>
        <v>12</v>
      </c>
      <c r="F911" s="8" t="s">
        <v>18</v>
      </c>
      <c r="G911" s="8">
        <f>VLOOKUP(H911,'warehouse location'!$A$1:$D$5,4,0)</f>
        <v>4</v>
      </c>
      <c r="H911" s="8" t="s">
        <v>36</v>
      </c>
      <c r="I911" s="8">
        <f>VLOOKUP(A911,Freight!$A$1:$D$57,4,0)</f>
        <v>1981</v>
      </c>
      <c r="J911" s="8">
        <f>VLOOKUP(A911,Freight!$A$1:$E$57,5,0)</f>
        <v>1.5</v>
      </c>
      <c r="K911" s="8" t="s">
        <v>64</v>
      </c>
      <c r="L911" s="8">
        <f>VLOOKUP(K911,Sheet1!$A$1:$B$19,2,0)</f>
        <v>10</v>
      </c>
      <c r="M911" s="8">
        <f>VLOOKUP(K911,Sheet1!$A$1:$C$19,3,0)</f>
        <v>2</v>
      </c>
      <c r="N911" s="8">
        <v>2852</v>
      </c>
      <c r="O911" s="8">
        <f t="shared" si="57"/>
        <v>28520</v>
      </c>
      <c r="P911" s="8">
        <f t="shared" si="58"/>
        <v>5704</v>
      </c>
      <c r="Q911" s="8">
        <f t="shared" si="59"/>
        <v>3723</v>
      </c>
    </row>
    <row r="912" spans="1:17" x14ac:dyDescent="0.3">
      <c r="A912" s="8" t="str">
        <f>F912&amp;H912</f>
        <v>Model TownShastri Nagar</v>
      </c>
      <c r="B912" s="7">
        <v>44713</v>
      </c>
      <c r="C912" s="7" t="str">
        <f t="shared" si="56"/>
        <v>Jun</v>
      </c>
      <c r="D912" s="8" t="s">
        <v>101</v>
      </c>
      <c r="E912" s="8">
        <f>VLOOKUP(F912,Sheet2!$C$1:$F$34,4,0)</f>
        <v>11</v>
      </c>
      <c r="F912" s="8" t="s">
        <v>17</v>
      </c>
      <c r="G912" s="8">
        <f>VLOOKUP(H912,'warehouse location'!$A$1:$D$5,4,0)</f>
        <v>4</v>
      </c>
      <c r="H912" s="8" t="s">
        <v>36</v>
      </c>
      <c r="I912" s="8">
        <f>VLOOKUP(A912,Freight!$A$1:$D$57,4,0)</f>
        <v>1608</v>
      </c>
      <c r="J912" s="8">
        <f>VLOOKUP(A912,Freight!$A$1:$E$57,5,0)</f>
        <v>4.5</v>
      </c>
      <c r="K912" s="8" t="s">
        <v>63</v>
      </c>
      <c r="L912" s="8">
        <f>VLOOKUP(K912,Sheet1!$A$1:$B$19,2,0)</f>
        <v>10</v>
      </c>
      <c r="M912" s="8">
        <f>VLOOKUP(K912,Sheet1!$A$1:$C$19,3,0)</f>
        <v>2</v>
      </c>
      <c r="N912" s="8">
        <v>2834</v>
      </c>
      <c r="O912" s="8">
        <f t="shared" si="57"/>
        <v>28340</v>
      </c>
      <c r="P912" s="8">
        <f t="shared" si="58"/>
        <v>5668</v>
      </c>
      <c r="Q912" s="8">
        <f t="shared" si="59"/>
        <v>4060</v>
      </c>
    </row>
    <row r="913" spans="1:17" x14ac:dyDescent="0.3">
      <c r="A913" s="8" t="str">
        <f>F913&amp;H913</f>
        <v>NarelaShastri Nagar</v>
      </c>
      <c r="B913" s="7">
        <v>44774</v>
      </c>
      <c r="C913" s="7" t="str">
        <f t="shared" si="56"/>
        <v>Aug</v>
      </c>
      <c r="D913" s="8" t="s">
        <v>104</v>
      </c>
      <c r="E913" s="8">
        <f>VLOOKUP(F913,Sheet2!$C$1:$F$34,4,0)</f>
        <v>12</v>
      </c>
      <c r="F913" s="8" t="s">
        <v>18</v>
      </c>
      <c r="G913" s="8">
        <f>VLOOKUP(H913,'warehouse location'!$A$1:$D$5,4,0)</f>
        <v>4</v>
      </c>
      <c r="H913" s="8" t="s">
        <v>36</v>
      </c>
      <c r="I913" s="8">
        <f>VLOOKUP(A913,Freight!$A$1:$D$57,4,0)</f>
        <v>1981</v>
      </c>
      <c r="J913" s="8">
        <f>VLOOKUP(A913,Freight!$A$1:$E$57,5,0)</f>
        <v>1.5</v>
      </c>
      <c r="K913" s="8" t="s">
        <v>54</v>
      </c>
      <c r="L913" s="8">
        <f>VLOOKUP(K913,Sheet1!$A$1:$B$19,2,0)</f>
        <v>50</v>
      </c>
      <c r="M913" s="8">
        <f>VLOOKUP(K913,Sheet1!$A$1:$C$19,3,0)</f>
        <v>10</v>
      </c>
      <c r="N913" s="8">
        <v>2587</v>
      </c>
      <c r="O913" s="8">
        <f t="shared" si="57"/>
        <v>129350</v>
      </c>
      <c r="P913" s="8">
        <f t="shared" si="58"/>
        <v>25870</v>
      </c>
      <c r="Q913" s="8">
        <f t="shared" si="59"/>
        <v>23889</v>
      </c>
    </row>
    <row r="914" spans="1:17" x14ac:dyDescent="0.3">
      <c r="A914" s="8" t="str">
        <f>F914&amp;H914</f>
        <v>Hauz KhasShastri Nagar</v>
      </c>
      <c r="B914" s="7">
        <v>44774</v>
      </c>
      <c r="C914" s="7" t="str">
        <f t="shared" si="56"/>
        <v>Aug</v>
      </c>
      <c r="D914" s="8" t="s">
        <v>130</v>
      </c>
      <c r="E914" s="8">
        <f>VLOOKUP(F914,Sheet2!$C$1:$F$34,4,0)</f>
        <v>22</v>
      </c>
      <c r="F914" s="8" t="s">
        <v>7</v>
      </c>
      <c r="G914" s="8">
        <f>VLOOKUP(H914,'warehouse location'!$A$1:$D$5,4,0)</f>
        <v>4</v>
      </c>
      <c r="H914" s="8" t="s">
        <v>36</v>
      </c>
      <c r="I914" s="8">
        <f>VLOOKUP(A914,Freight!$A$1:$D$57,4,0)</f>
        <v>1882</v>
      </c>
      <c r="J914" s="8">
        <f>VLOOKUP(A914,Freight!$A$1:$E$57,5,0)</f>
        <v>4.5</v>
      </c>
      <c r="K914" s="8" t="s">
        <v>67</v>
      </c>
      <c r="L914" s="8">
        <f>VLOOKUP(K914,Sheet1!$A$1:$B$19,2,0)</f>
        <v>10</v>
      </c>
      <c r="M914" s="8">
        <f>VLOOKUP(K914,Sheet1!$A$1:$C$19,3,0)</f>
        <v>2</v>
      </c>
      <c r="N914" s="8">
        <v>2896</v>
      </c>
      <c r="O914" s="8">
        <f t="shared" si="57"/>
        <v>28960</v>
      </c>
      <c r="P914" s="8">
        <f t="shared" si="58"/>
        <v>5792</v>
      </c>
      <c r="Q914" s="8">
        <f t="shared" si="59"/>
        <v>3910</v>
      </c>
    </row>
    <row r="915" spans="1:17" x14ac:dyDescent="0.3">
      <c r="A915" s="8" t="str">
        <f>F915&amp;H915</f>
        <v>Saraswati ViharNand Nagri</v>
      </c>
      <c r="B915" s="7">
        <v>44562</v>
      </c>
      <c r="C915" s="7" t="str">
        <f t="shared" si="56"/>
        <v>Jan</v>
      </c>
      <c r="D915" s="8" t="s">
        <v>119</v>
      </c>
      <c r="E915" s="8">
        <f>VLOOKUP(F915,Sheet2!$C$1:$F$34,4,0)</f>
        <v>18</v>
      </c>
      <c r="F915" s="8" t="s">
        <v>22</v>
      </c>
      <c r="G915" s="8">
        <f>VLOOKUP(H915,'warehouse location'!$A$1:$D$5,4,0)</f>
        <v>1</v>
      </c>
      <c r="H915" s="8" t="s">
        <v>41</v>
      </c>
      <c r="I915" s="8">
        <f>VLOOKUP(A915,Freight!$A$1:$D$57,4,0)</f>
        <v>1718</v>
      </c>
      <c r="J915" s="8">
        <f>VLOOKUP(A915,Freight!$A$1:$E$57,5,0)</f>
        <v>3</v>
      </c>
      <c r="K915" s="8" t="s">
        <v>67</v>
      </c>
      <c r="L915" s="8">
        <f>VLOOKUP(K915,Sheet1!$A$1:$B$19,2,0)</f>
        <v>10</v>
      </c>
      <c r="M915" s="8">
        <f>VLOOKUP(K915,Sheet1!$A$1:$C$19,3,0)</f>
        <v>2</v>
      </c>
      <c r="N915" s="8">
        <v>2926</v>
      </c>
      <c r="O915" s="8">
        <f t="shared" si="57"/>
        <v>29260</v>
      </c>
      <c r="P915" s="8">
        <f t="shared" si="58"/>
        <v>5852</v>
      </c>
      <c r="Q915" s="8">
        <f t="shared" si="59"/>
        <v>4134</v>
      </c>
    </row>
    <row r="916" spans="1:17" x14ac:dyDescent="0.3">
      <c r="A916" s="8" t="str">
        <f>F916&amp;H916</f>
        <v>Model TownShastri Nagar</v>
      </c>
      <c r="B916" s="7">
        <v>44896</v>
      </c>
      <c r="C916" s="7" t="str">
        <f t="shared" si="56"/>
        <v>Dec</v>
      </c>
      <c r="D916" s="8" t="s">
        <v>101</v>
      </c>
      <c r="E916" s="8">
        <f>VLOOKUP(F916,Sheet2!$C$1:$F$34,4,0)</f>
        <v>11</v>
      </c>
      <c r="F916" s="8" t="s">
        <v>17</v>
      </c>
      <c r="G916" s="8">
        <f>VLOOKUP(H916,'warehouse location'!$A$1:$D$5,4,0)</f>
        <v>4</v>
      </c>
      <c r="H916" s="8" t="s">
        <v>36</v>
      </c>
      <c r="I916" s="8">
        <f>VLOOKUP(A916,Freight!$A$1:$D$57,4,0)</f>
        <v>1608</v>
      </c>
      <c r="J916" s="8">
        <f>VLOOKUP(A916,Freight!$A$1:$E$57,5,0)</f>
        <v>4.5</v>
      </c>
      <c r="K916" s="8" t="s">
        <v>68</v>
      </c>
      <c r="L916" s="8">
        <f>VLOOKUP(K916,Sheet1!$A$1:$B$19,2,0)</f>
        <v>10</v>
      </c>
      <c r="M916" s="8">
        <f>VLOOKUP(K916,Sheet1!$A$1:$C$19,3,0)</f>
        <v>2</v>
      </c>
      <c r="N916" s="8">
        <v>2783</v>
      </c>
      <c r="O916" s="8">
        <f t="shared" si="57"/>
        <v>27830</v>
      </c>
      <c r="P916" s="8">
        <f t="shared" si="58"/>
        <v>5566</v>
      </c>
      <c r="Q916" s="8">
        <f t="shared" si="59"/>
        <v>3958</v>
      </c>
    </row>
    <row r="917" spans="1:17" x14ac:dyDescent="0.3">
      <c r="A917" s="8" t="str">
        <f>F917&amp;H917</f>
        <v>Mayur ViharShastri Nagar</v>
      </c>
      <c r="B917" s="7">
        <v>44682</v>
      </c>
      <c r="C917" s="7" t="str">
        <f t="shared" si="56"/>
        <v>May</v>
      </c>
      <c r="D917" s="8" t="s">
        <v>92</v>
      </c>
      <c r="E917" s="8">
        <f>VLOOKUP(F917,Sheet2!$C$1:$F$34,4,0)</f>
        <v>5</v>
      </c>
      <c r="F917" s="8" t="s">
        <v>13</v>
      </c>
      <c r="G917" s="8">
        <f>VLOOKUP(H917,'warehouse location'!$A$1:$D$5,4,0)</f>
        <v>4</v>
      </c>
      <c r="H917" s="8" t="s">
        <v>36</v>
      </c>
      <c r="I917" s="8">
        <f>VLOOKUP(A917,Freight!$A$1:$D$57,4,0)</f>
        <v>1618</v>
      </c>
      <c r="J917" s="8">
        <f>VLOOKUP(A917,Freight!$A$1:$E$57,5,0)</f>
        <v>3</v>
      </c>
      <c r="K917" s="8" t="s">
        <v>51</v>
      </c>
      <c r="L917" s="8">
        <f>VLOOKUP(K917,Sheet1!$A$1:$B$19,2,0)</f>
        <v>10</v>
      </c>
      <c r="M917" s="8">
        <f>VLOOKUP(K917,Sheet1!$A$1:$C$19,3,0)</f>
        <v>2</v>
      </c>
      <c r="N917" s="8">
        <v>2554</v>
      </c>
      <c r="O917" s="8">
        <f t="shared" si="57"/>
        <v>25540</v>
      </c>
      <c r="P917" s="8">
        <f t="shared" si="58"/>
        <v>5108</v>
      </c>
      <c r="Q917" s="8">
        <f t="shared" si="59"/>
        <v>3490</v>
      </c>
    </row>
    <row r="918" spans="1:17" x14ac:dyDescent="0.3">
      <c r="A918" s="8" t="str">
        <f>F918&amp;H918</f>
        <v>ChanakyapuriKapashera</v>
      </c>
      <c r="B918" s="7">
        <v>44562</v>
      </c>
      <c r="C918" s="7" t="str">
        <f t="shared" si="56"/>
        <v>Jan</v>
      </c>
      <c r="D918" s="8" t="s">
        <v>95</v>
      </c>
      <c r="E918" s="8">
        <f>VLOOKUP(F918,Sheet2!$C$1:$F$34,4,0)</f>
        <v>7</v>
      </c>
      <c r="F918" s="8" t="s">
        <v>2</v>
      </c>
      <c r="G918" s="8">
        <f>VLOOKUP(H918,'warehouse location'!$A$1:$D$5,4,0)</f>
        <v>3</v>
      </c>
      <c r="H918" s="8" t="s">
        <v>29</v>
      </c>
      <c r="I918" s="8">
        <f>VLOOKUP(A918,Freight!$A$1:$D$57,4,0)</f>
        <v>1758</v>
      </c>
      <c r="J918" s="8">
        <f>VLOOKUP(A918,Freight!$A$1:$E$57,5,0)</f>
        <v>1.5</v>
      </c>
      <c r="K918" s="8" t="s">
        <v>56</v>
      </c>
      <c r="L918" s="8">
        <f>VLOOKUP(K918,Sheet1!$A$1:$B$19,2,0)</f>
        <v>20</v>
      </c>
      <c r="M918" s="8">
        <f>VLOOKUP(K918,Sheet1!$A$1:$C$19,3,0)</f>
        <v>2</v>
      </c>
      <c r="N918" s="8">
        <v>2746</v>
      </c>
      <c r="O918" s="8">
        <f t="shared" si="57"/>
        <v>54920</v>
      </c>
      <c r="P918" s="8">
        <f t="shared" si="58"/>
        <v>5492</v>
      </c>
      <c r="Q918" s="8">
        <f t="shared" si="59"/>
        <v>3734</v>
      </c>
    </row>
    <row r="919" spans="1:17" x14ac:dyDescent="0.3">
      <c r="A919" s="8" t="str">
        <f>F919&amp;H919</f>
        <v>KapasheraShastri Nagar</v>
      </c>
      <c r="B919" s="7">
        <v>44652</v>
      </c>
      <c r="C919" s="7" t="str">
        <f t="shared" si="56"/>
        <v>Apr</v>
      </c>
      <c r="D919" s="8" t="s">
        <v>147</v>
      </c>
      <c r="E919" s="8">
        <f>VLOOKUP(F919,Sheet2!$C$1:$F$34,4,0)</f>
        <v>29</v>
      </c>
      <c r="F919" s="8" t="s">
        <v>29</v>
      </c>
      <c r="G919" s="8">
        <f>VLOOKUP(H919,'warehouse location'!$A$1:$D$5,4,0)</f>
        <v>4</v>
      </c>
      <c r="H919" s="8" t="s">
        <v>36</v>
      </c>
      <c r="I919" s="8">
        <f>VLOOKUP(A919,Freight!$A$1:$D$57,4,0)</f>
        <v>1918</v>
      </c>
      <c r="J919" s="8">
        <f>VLOOKUP(A919,Freight!$A$1:$E$57,5,0)</f>
        <v>3</v>
      </c>
      <c r="K919" s="8" t="s">
        <v>66</v>
      </c>
      <c r="L919" s="8">
        <f>VLOOKUP(K919,Sheet1!$A$1:$B$19,2,0)</f>
        <v>80</v>
      </c>
      <c r="M919" s="8">
        <f>VLOOKUP(K919,Sheet1!$A$1:$C$19,3,0)</f>
        <v>10</v>
      </c>
      <c r="N919" s="8">
        <v>2611</v>
      </c>
      <c r="O919" s="8">
        <f t="shared" si="57"/>
        <v>208880</v>
      </c>
      <c r="P919" s="8">
        <f t="shared" si="58"/>
        <v>26110</v>
      </c>
      <c r="Q919" s="8">
        <f t="shared" si="59"/>
        <v>24192</v>
      </c>
    </row>
    <row r="920" spans="1:17" x14ac:dyDescent="0.3">
      <c r="A920" s="8" t="str">
        <f>F920&amp;H920</f>
        <v>Mayur ViharShastri Nagar</v>
      </c>
      <c r="B920" s="7">
        <v>44621</v>
      </c>
      <c r="C920" s="7" t="str">
        <f t="shared" si="56"/>
        <v>Mar</v>
      </c>
      <c r="D920" s="8" t="s">
        <v>89</v>
      </c>
      <c r="E920" s="8">
        <f>VLOOKUP(F920,Sheet2!$C$1:$F$34,4,0)</f>
        <v>5</v>
      </c>
      <c r="F920" s="8" t="s">
        <v>13</v>
      </c>
      <c r="G920" s="8">
        <f>VLOOKUP(H920,'warehouse location'!$A$1:$D$5,4,0)</f>
        <v>4</v>
      </c>
      <c r="H920" s="8" t="s">
        <v>36</v>
      </c>
      <c r="I920" s="8">
        <f>VLOOKUP(A920,Freight!$A$1:$D$57,4,0)</f>
        <v>1618</v>
      </c>
      <c r="J920" s="8">
        <f>VLOOKUP(A920,Freight!$A$1:$E$57,5,0)</f>
        <v>3</v>
      </c>
      <c r="K920" s="8" t="s">
        <v>59</v>
      </c>
      <c r="L920" s="8">
        <f>VLOOKUP(K920,Sheet1!$A$1:$B$19,2,0)</f>
        <v>10</v>
      </c>
      <c r="M920" s="8">
        <f>VLOOKUP(K920,Sheet1!$A$1:$C$19,3,0)</f>
        <v>2</v>
      </c>
      <c r="N920" s="8">
        <v>2906</v>
      </c>
      <c r="O920" s="8">
        <f t="shared" si="57"/>
        <v>29060</v>
      </c>
      <c r="P920" s="8">
        <f t="shared" si="58"/>
        <v>5812</v>
      </c>
      <c r="Q920" s="8">
        <f t="shared" si="59"/>
        <v>4194</v>
      </c>
    </row>
    <row r="921" spans="1:17" x14ac:dyDescent="0.3">
      <c r="A921" s="8" t="str">
        <f>F921&amp;H921</f>
        <v>Preet ViharKapashera</v>
      </c>
      <c r="B921" s="7">
        <v>44652</v>
      </c>
      <c r="C921" s="7" t="str">
        <f t="shared" si="56"/>
        <v>Apr</v>
      </c>
      <c r="D921" s="8" t="s">
        <v>93</v>
      </c>
      <c r="E921" s="8">
        <f>VLOOKUP(F921,Sheet2!$C$1:$F$34,4,0)</f>
        <v>6</v>
      </c>
      <c r="F921" s="8" t="s">
        <v>14</v>
      </c>
      <c r="G921" s="8">
        <f>VLOOKUP(H921,'warehouse location'!$A$1:$D$5,4,0)</f>
        <v>3</v>
      </c>
      <c r="H921" s="8" t="s">
        <v>29</v>
      </c>
      <c r="I921" s="8">
        <f>VLOOKUP(A921,Freight!$A$1:$D$57,4,0)</f>
        <v>1891</v>
      </c>
      <c r="J921" s="8">
        <f>VLOOKUP(A921,Freight!$A$1:$E$57,5,0)</f>
        <v>4.5</v>
      </c>
      <c r="K921" s="8" t="s">
        <v>59</v>
      </c>
      <c r="L921" s="8">
        <f>VLOOKUP(K921,Sheet1!$A$1:$B$19,2,0)</f>
        <v>10</v>
      </c>
      <c r="M921" s="8">
        <f>VLOOKUP(K921,Sheet1!$A$1:$C$19,3,0)</f>
        <v>2</v>
      </c>
      <c r="N921" s="8">
        <v>2715</v>
      </c>
      <c r="O921" s="8">
        <f t="shared" si="57"/>
        <v>27150</v>
      </c>
      <c r="P921" s="8">
        <f t="shared" si="58"/>
        <v>5430</v>
      </c>
      <c r="Q921" s="8">
        <f t="shared" si="59"/>
        <v>3539</v>
      </c>
    </row>
    <row r="922" spans="1:17" x14ac:dyDescent="0.3">
      <c r="A922" s="8" t="str">
        <f>F922&amp;H922</f>
        <v>RohiniShastri Nagar</v>
      </c>
      <c r="B922" s="7">
        <v>44621</v>
      </c>
      <c r="C922" s="7" t="str">
        <f t="shared" si="56"/>
        <v>Mar</v>
      </c>
      <c r="D922" s="8" t="s">
        <v>113</v>
      </c>
      <c r="E922" s="8">
        <f>VLOOKUP(F922,Sheet2!$C$1:$F$34,4,0)</f>
        <v>17</v>
      </c>
      <c r="F922" s="8" t="s">
        <v>21</v>
      </c>
      <c r="G922" s="8">
        <f>VLOOKUP(H922,'warehouse location'!$A$1:$D$5,4,0)</f>
        <v>4</v>
      </c>
      <c r="H922" s="8" t="s">
        <v>36</v>
      </c>
      <c r="I922" s="8">
        <f>VLOOKUP(A922,Freight!$A$1:$D$57,4,0)</f>
        <v>1673</v>
      </c>
      <c r="J922" s="8">
        <f>VLOOKUP(A922,Freight!$A$1:$E$57,5,0)</f>
        <v>3</v>
      </c>
      <c r="K922" s="8" t="s">
        <v>66</v>
      </c>
      <c r="L922" s="8">
        <f>VLOOKUP(K922,Sheet1!$A$1:$B$19,2,0)</f>
        <v>80</v>
      </c>
      <c r="M922" s="8">
        <f>VLOOKUP(K922,Sheet1!$A$1:$C$19,3,0)</f>
        <v>10</v>
      </c>
      <c r="N922" s="8">
        <v>2625</v>
      </c>
      <c r="O922" s="8">
        <f t="shared" si="57"/>
        <v>210000</v>
      </c>
      <c r="P922" s="8">
        <f t="shared" si="58"/>
        <v>26250</v>
      </c>
      <c r="Q922" s="8">
        <f t="shared" si="59"/>
        <v>24577</v>
      </c>
    </row>
    <row r="923" spans="1:17" x14ac:dyDescent="0.3">
      <c r="A923" s="8" t="str">
        <f>F923&amp;H923</f>
        <v>Saraswati ViharKapashera</v>
      </c>
      <c r="B923" s="7">
        <v>44593</v>
      </c>
      <c r="C923" s="7" t="str">
        <f t="shared" si="56"/>
        <v>Feb</v>
      </c>
      <c r="D923" s="8" t="s">
        <v>118</v>
      </c>
      <c r="E923" s="8">
        <f>VLOOKUP(F923,Sheet2!$C$1:$F$34,4,0)</f>
        <v>18</v>
      </c>
      <c r="F923" s="8" t="s">
        <v>22</v>
      </c>
      <c r="G923" s="8">
        <f>VLOOKUP(H923,'warehouse location'!$A$1:$D$5,4,0)</f>
        <v>3</v>
      </c>
      <c r="H923" s="8" t="s">
        <v>29</v>
      </c>
      <c r="I923" s="8">
        <f>VLOOKUP(A923,Freight!$A$1:$D$57,4,0)</f>
        <v>1977</v>
      </c>
      <c r="J923" s="8">
        <f>VLOOKUP(A923,Freight!$A$1:$E$57,5,0)</f>
        <v>1.5</v>
      </c>
      <c r="K923" s="8" t="s">
        <v>64</v>
      </c>
      <c r="L923" s="8">
        <f>VLOOKUP(K923,Sheet1!$A$1:$B$19,2,0)</f>
        <v>10</v>
      </c>
      <c r="M923" s="8">
        <f>VLOOKUP(K923,Sheet1!$A$1:$C$19,3,0)</f>
        <v>2</v>
      </c>
      <c r="N923" s="8">
        <v>2885</v>
      </c>
      <c r="O923" s="8">
        <f t="shared" si="57"/>
        <v>28850</v>
      </c>
      <c r="P923" s="8">
        <f t="shared" si="58"/>
        <v>5770</v>
      </c>
      <c r="Q923" s="8">
        <f t="shared" si="59"/>
        <v>3793</v>
      </c>
    </row>
    <row r="924" spans="1:17" x14ac:dyDescent="0.3">
      <c r="A924" s="8" t="str">
        <f>F924&amp;H924</f>
        <v>Vivek ViharDaryaganj</v>
      </c>
      <c r="B924" s="7">
        <v>44774</v>
      </c>
      <c r="C924" s="7" t="str">
        <f t="shared" si="56"/>
        <v>Aug</v>
      </c>
      <c r="D924" s="8" t="s">
        <v>126</v>
      </c>
      <c r="E924" s="8">
        <f>VLOOKUP(F924,Sheet2!$C$1:$F$34,4,0)</f>
        <v>21</v>
      </c>
      <c r="F924" s="8" t="s">
        <v>24</v>
      </c>
      <c r="G924" s="8">
        <f>VLOOKUP(H924,'warehouse location'!$A$1:$D$5,4,0)</f>
        <v>2</v>
      </c>
      <c r="H924" s="8" t="s">
        <v>34</v>
      </c>
      <c r="I924" s="8">
        <f>VLOOKUP(A924,Freight!$A$1:$D$57,4,0)</f>
        <v>1677</v>
      </c>
      <c r="J924" s="8">
        <f>VLOOKUP(A924,Freight!$A$1:$E$57,5,0)</f>
        <v>1.5</v>
      </c>
      <c r="K924" s="8" t="s">
        <v>60</v>
      </c>
      <c r="L924" s="8">
        <f>VLOOKUP(K924,Sheet1!$A$1:$B$19,2,0)</f>
        <v>50</v>
      </c>
      <c r="M924" s="8">
        <f>VLOOKUP(K924,Sheet1!$A$1:$C$19,3,0)</f>
        <v>10</v>
      </c>
      <c r="N924" s="8">
        <v>2539</v>
      </c>
      <c r="O924" s="8">
        <f t="shared" si="57"/>
        <v>126950</v>
      </c>
      <c r="P924" s="8">
        <f t="shared" si="58"/>
        <v>25390</v>
      </c>
      <c r="Q924" s="8">
        <f t="shared" si="59"/>
        <v>23713</v>
      </c>
    </row>
    <row r="925" spans="1:17" x14ac:dyDescent="0.3">
      <c r="A925" s="8" t="str">
        <f>F925&amp;H925</f>
        <v>Vivek ViharDaryaganj</v>
      </c>
      <c r="B925" s="7">
        <v>44805</v>
      </c>
      <c r="C925" s="7" t="str">
        <f t="shared" si="56"/>
        <v>Sep</v>
      </c>
      <c r="D925" s="8" t="s">
        <v>126</v>
      </c>
      <c r="E925" s="8">
        <f>VLOOKUP(F925,Sheet2!$C$1:$F$34,4,0)</f>
        <v>21</v>
      </c>
      <c r="F925" s="8" t="s">
        <v>24</v>
      </c>
      <c r="G925" s="8">
        <f>VLOOKUP(H925,'warehouse location'!$A$1:$D$5,4,0)</f>
        <v>2</v>
      </c>
      <c r="H925" s="8" t="s">
        <v>34</v>
      </c>
      <c r="I925" s="8">
        <f>VLOOKUP(A925,Freight!$A$1:$D$57,4,0)</f>
        <v>1677</v>
      </c>
      <c r="J925" s="8">
        <f>VLOOKUP(A925,Freight!$A$1:$E$57,5,0)</f>
        <v>1.5</v>
      </c>
      <c r="K925" s="8" t="s">
        <v>62</v>
      </c>
      <c r="L925" s="8">
        <f>VLOOKUP(K925,Sheet1!$A$1:$B$19,2,0)</f>
        <v>10</v>
      </c>
      <c r="M925" s="8">
        <f>VLOOKUP(K925,Sheet1!$A$1:$C$19,3,0)</f>
        <v>2</v>
      </c>
      <c r="N925" s="8">
        <v>2943</v>
      </c>
      <c r="O925" s="8">
        <f t="shared" si="57"/>
        <v>29430</v>
      </c>
      <c r="P925" s="8">
        <f t="shared" si="58"/>
        <v>5886</v>
      </c>
      <c r="Q925" s="8">
        <f t="shared" si="59"/>
        <v>4209</v>
      </c>
    </row>
    <row r="926" spans="1:17" x14ac:dyDescent="0.3">
      <c r="A926" s="8" t="str">
        <f>F926&amp;H926</f>
        <v>Karol BaghDaryaganj</v>
      </c>
      <c r="B926" s="7">
        <v>44896</v>
      </c>
      <c r="C926" s="7" t="str">
        <f t="shared" si="56"/>
        <v>Dec</v>
      </c>
      <c r="D926" s="8" t="s">
        <v>82</v>
      </c>
      <c r="E926" s="8">
        <f>VLOOKUP(F926,Sheet2!$C$1:$F$34,4,0)</f>
        <v>2</v>
      </c>
      <c r="F926" s="8" t="s">
        <v>11</v>
      </c>
      <c r="G926" s="8">
        <f>VLOOKUP(H926,'warehouse location'!$A$1:$D$5,4,0)</f>
        <v>2</v>
      </c>
      <c r="H926" s="8" t="s">
        <v>34</v>
      </c>
      <c r="I926" s="8">
        <f>VLOOKUP(A926,Freight!$A$1:$D$57,4,0)</f>
        <v>1981</v>
      </c>
      <c r="J926" s="8">
        <f>VLOOKUP(A926,Freight!$A$1:$E$57,5,0)</f>
        <v>1.5</v>
      </c>
      <c r="K926" s="8" t="s">
        <v>51</v>
      </c>
      <c r="L926" s="8">
        <f>VLOOKUP(K926,Sheet1!$A$1:$B$19,2,0)</f>
        <v>10</v>
      </c>
      <c r="M926" s="8">
        <f>VLOOKUP(K926,Sheet1!$A$1:$C$19,3,0)</f>
        <v>2</v>
      </c>
      <c r="N926" s="8">
        <v>2713</v>
      </c>
      <c r="O926" s="8">
        <f t="shared" si="57"/>
        <v>27130</v>
      </c>
      <c r="P926" s="8">
        <f t="shared" si="58"/>
        <v>5426</v>
      </c>
      <c r="Q926" s="8">
        <f t="shared" si="59"/>
        <v>3445</v>
      </c>
    </row>
    <row r="927" spans="1:17" x14ac:dyDescent="0.3">
      <c r="A927" s="8" t="str">
        <f>F927&amp;H927</f>
        <v>Sarita ViharNand Nagri</v>
      </c>
      <c r="B927" s="7">
        <v>44621</v>
      </c>
      <c r="C927" s="7" t="str">
        <f t="shared" si="56"/>
        <v>Mar</v>
      </c>
      <c r="D927" s="8" t="s">
        <v>145</v>
      </c>
      <c r="E927" s="8">
        <f>VLOOKUP(F927,Sheet2!$C$1:$F$34,4,0)</f>
        <v>27</v>
      </c>
      <c r="F927" s="8" t="s">
        <v>28</v>
      </c>
      <c r="G927" s="8">
        <f>VLOOKUP(H927,'warehouse location'!$A$1:$D$5,4,0)</f>
        <v>1</v>
      </c>
      <c r="H927" s="8" t="s">
        <v>41</v>
      </c>
      <c r="I927" s="8">
        <f>VLOOKUP(A927,Freight!$A$1:$D$57,4,0)</f>
        <v>1601</v>
      </c>
      <c r="J927" s="8">
        <f>VLOOKUP(A927,Freight!$A$1:$E$57,5,0)</f>
        <v>1.5</v>
      </c>
      <c r="K927" s="8" t="s">
        <v>57</v>
      </c>
      <c r="L927" s="8">
        <f>VLOOKUP(K927,Sheet1!$A$1:$B$19,2,0)</f>
        <v>20</v>
      </c>
      <c r="M927" s="8">
        <f>VLOOKUP(K927,Sheet1!$A$1:$C$19,3,0)</f>
        <v>2</v>
      </c>
      <c r="N927" s="8">
        <v>2984</v>
      </c>
      <c r="O927" s="8">
        <f t="shared" si="57"/>
        <v>59680</v>
      </c>
      <c r="P927" s="8">
        <f t="shared" si="58"/>
        <v>5968</v>
      </c>
      <c r="Q927" s="8">
        <f t="shared" si="59"/>
        <v>4367</v>
      </c>
    </row>
    <row r="928" spans="1:17" x14ac:dyDescent="0.3">
      <c r="A928" s="8" t="str">
        <f>F928&amp;H928</f>
        <v>RohiniShastri Nagar</v>
      </c>
      <c r="B928" s="7">
        <v>44593</v>
      </c>
      <c r="C928" s="7" t="str">
        <f t="shared" si="56"/>
        <v>Feb</v>
      </c>
      <c r="D928" s="8" t="s">
        <v>113</v>
      </c>
      <c r="E928" s="8">
        <f>VLOOKUP(F928,Sheet2!$C$1:$F$34,4,0)</f>
        <v>17</v>
      </c>
      <c r="F928" s="8" t="s">
        <v>21</v>
      </c>
      <c r="G928" s="8">
        <f>VLOOKUP(H928,'warehouse location'!$A$1:$D$5,4,0)</f>
        <v>4</v>
      </c>
      <c r="H928" s="8" t="s">
        <v>36</v>
      </c>
      <c r="I928" s="8">
        <f>VLOOKUP(A928,Freight!$A$1:$D$57,4,0)</f>
        <v>1673</v>
      </c>
      <c r="J928" s="8">
        <f>VLOOKUP(A928,Freight!$A$1:$E$57,5,0)</f>
        <v>3</v>
      </c>
      <c r="K928" s="8" t="s">
        <v>63</v>
      </c>
      <c r="L928" s="8">
        <f>VLOOKUP(K928,Sheet1!$A$1:$B$19,2,0)</f>
        <v>10</v>
      </c>
      <c r="M928" s="8">
        <f>VLOOKUP(K928,Sheet1!$A$1:$C$19,3,0)</f>
        <v>2</v>
      </c>
      <c r="N928" s="8">
        <v>2536</v>
      </c>
      <c r="O928" s="8">
        <f t="shared" si="57"/>
        <v>25360</v>
      </c>
      <c r="P928" s="8">
        <f t="shared" si="58"/>
        <v>5072</v>
      </c>
      <c r="Q928" s="8">
        <f t="shared" si="59"/>
        <v>3399</v>
      </c>
    </row>
    <row r="929" spans="1:17" x14ac:dyDescent="0.3">
      <c r="A929" s="8" t="str">
        <f>F929&amp;H929</f>
        <v>Yamuna ViharNand Nagri</v>
      </c>
      <c r="B929" s="7">
        <v>44682</v>
      </c>
      <c r="C929" s="7" t="str">
        <f t="shared" si="56"/>
        <v>May</v>
      </c>
      <c r="D929" s="8" t="s">
        <v>108</v>
      </c>
      <c r="E929" s="8">
        <f>VLOOKUP(F929,Sheet2!$C$1:$F$34,4,0)</f>
        <v>15</v>
      </c>
      <c r="F929" s="8" t="s">
        <v>20</v>
      </c>
      <c r="G929" s="8">
        <f>VLOOKUP(H929,'warehouse location'!$A$1:$D$5,4,0)</f>
        <v>1</v>
      </c>
      <c r="H929" s="8" t="s">
        <v>41</v>
      </c>
      <c r="I929" s="8">
        <f>VLOOKUP(A929,Freight!$A$1:$D$57,4,0)</f>
        <v>1925</v>
      </c>
      <c r="J929" s="8">
        <f>VLOOKUP(A929,Freight!$A$1:$E$57,5,0)</f>
        <v>3</v>
      </c>
      <c r="K929" s="8" t="s">
        <v>53</v>
      </c>
      <c r="L929" s="8">
        <f>VLOOKUP(K929,Sheet1!$A$1:$B$19,2,0)</f>
        <v>10</v>
      </c>
      <c r="M929" s="8">
        <f>VLOOKUP(K929,Sheet1!$A$1:$C$19,3,0)</f>
        <v>2</v>
      </c>
      <c r="N929" s="8">
        <v>2692</v>
      </c>
      <c r="O929" s="8">
        <f t="shared" si="57"/>
        <v>26920</v>
      </c>
      <c r="P929" s="8">
        <f t="shared" si="58"/>
        <v>5384</v>
      </c>
      <c r="Q929" s="8">
        <f t="shared" si="59"/>
        <v>3459</v>
      </c>
    </row>
    <row r="930" spans="1:17" x14ac:dyDescent="0.3">
      <c r="A930" s="8" t="str">
        <f>F930&amp;H930</f>
        <v>Model TownShastri Nagar</v>
      </c>
      <c r="B930" s="7">
        <v>44743</v>
      </c>
      <c r="C930" s="7" t="str">
        <f t="shared" si="56"/>
        <v>Jul</v>
      </c>
      <c r="D930" s="8" t="s">
        <v>101</v>
      </c>
      <c r="E930" s="8">
        <f>VLOOKUP(F930,Sheet2!$C$1:$F$34,4,0)</f>
        <v>11</v>
      </c>
      <c r="F930" s="8" t="s">
        <v>17</v>
      </c>
      <c r="G930" s="8">
        <f>VLOOKUP(H930,'warehouse location'!$A$1:$D$5,4,0)</f>
        <v>4</v>
      </c>
      <c r="H930" s="8" t="s">
        <v>36</v>
      </c>
      <c r="I930" s="8">
        <f>VLOOKUP(A930,Freight!$A$1:$D$57,4,0)</f>
        <v>1608</v>
      </c>
      <c r="J930" s="8">
        <f>VLOOKUP(A930,Freight!$A$1:$E$57,5,0)</f>
        <v>4.5</v>
      </c>
      <c r="K930" s="8" t="s">
        <v>66</v>
      </c>
      <c r="L930" s="8">
        <f>VLOOKUP(K930,Sheet1!$A$1:$B$19,2,0)</f>
        <v>80</v>
      </c>
      <c r="M930" s="8">
        <f>VLOOKUP(K930,Sheet1!$A$1:$C$19,3,0)</f>
        <v>10</v>
      </c>
      <c r="N930" s="8">
        <v>2841</v>
      </c>
      <c r="O930" s="8">
        <f t="shared" si="57"/>
        <v>227280</v>
      </c>
      <c r="P930" s="8">
        <f t="shared" si="58"/>
        <v>28410</v>
      </c>
      <c r="Q930" s="8">
        <f t="shared" si="59"/>
        <v>26802</v>
      </c>
    </row>
    <row r="931" spans="1:17" x14ac:dyDescent="0.3">
      <c r="A931" s="8" t="str">
        <f>F931&amp;H931</f>
        <v>ShahdaraNand Nagri</v>
      </c>
      <c r="B931" s="7">
        <v>44593</v>
      </c>
      <c r="C931" s="7" t="str">
        <f t="shared" si="56"/>
        <v>Feb</v>
      </c>
      <c r="D931" s="8" t="s">
        <v>121</v>
      </c>
      <c r="E931" s="8">
        <f>VLOOKUP(F931,Sheet2!$C$1:$F$34,4,0)</f>
        <v>20</v>
      </c>
      <c r="F931" s="8" t="s">
        <v>23</v>
      </c>
      <c r="G931" s="8">
        <f>VLOOKUP(H931,'warehouse location'!$A$1:$D$5,4,0)</f>
        <v>1</v>
      </c>
      <c r="H931" s="8" t="s">
        <v>41</v>
      </c>
      <c r="I931" s="8">
        <f>VLOOKUP(A931,Freight!$A$1:$D$57,4,0)</f>
        <v>1714</v>
      </c>
      <c r="J931" s="8">
        <f>VLOOKUP(A931,Freight!$A$1:$E$57,5,0)</f>
        <v>3</v>
      </c>
      <c r="K931" s="8" t="s">
        <v>64</v>
      </c>
      <c r="L931" s="8">
        <f>VLOOKUP(K931,Sheet1!$A$1:$B$19,2,0)</f>
        <v>10</v>
      </c>
      <c r="M931" s="8">
        <f>VLOOKUP(K931,Sheet1!$A$1:$C$19,3,0)</f>
        <v>2</v>
      </c>
      <c r="N931" s="8">
        <v>2599</v>
      </c>
      <c r="O931" s="8">
        <f t="shared" si="57"/>
        <v>25990</v>
      </c>
      <c r="P931" s="8">
        <f t="shared" si="58"/>
        <v>5198</v>
      </c>
      <c r="Q931" s="8">
        <f t="shared" si="59"/>
        <v>3484</v>
      </c>
    </row>
    <row r="932" spans="1:17" x14ac:dyDescent="0.3">
      <c r="A932" s="8" t="str">
        <f>F932&amp;H932</f>
        <v>Vasant ViharKapashera</v>
      </c>
      <c r="B932" s="7">
        <v>44835</v>
      </c>
      <c r="C932" s="7" t="str">
        <f t="shared" si="56"/>
        <v>Oct</v>
      </c>
      <c r="D932" s="8" t="s">
        <v>97</v>
      </c>
      <c r="E932" s="8">
        <f>VLOOKUP(F932,Sheet2!$C$1:$F$34,4,0)</f>
        <v>9</v>
      </c>
      <c r="F932" s="8" t="s">
        <v>16</v>
      </c>
      <c r="G932" s="8">
        <f>VLOOKUP(H932,'warehouse location'!$A$1:$D$5,4,0)</f>
        <v>3</v>
      </c>
      <c r="H932" s="8" t="s">
        <v>29</v>
      </c>
      <c r="I932" s="8">
        <f>VLOOKUP(A932,Freight!$A$1:$D$57,4,0)</f>
        <v>1897</v>
      </c>
      <c r="J932" s="8">
        <f>VLOOKUP(A932,Freight!$A$1:$E$57,5,0)</f>
        <v>1.5</v>
      </c>
      <c r="K932" s="8" t="s">
        <v>56</v>
      </c>
      <c r="L932" s="8">
        <f>VLOOKUP(K932,Sheet1!$A$1:$B$19,2,0)</f>
        <v>20</v>
      </c>
      <c r="M932" s="8">
        <f>VLOOKUP(K932,Sheet1!$A$1:$C$19,3,0)</f>
        <v>2</v>
      </c>
      <c r="N932" s="8">
        <v>2906</v>
      </c>
      <c r="O932" s="8">
        <f t="shared" si="57"/>
        <v>58120</v>
      </c>
      <c r="P932" s="8">
        <f t="shared" si="58"/>
        <v>5812</v>
      </c>
      <c r="Q932" s="8">
        <f t="shared" si="59"/>
        <v>3915</v>
      </c>
    </row>
    <row r="933" spans="1:17" x14ac:dyDescent="0.3">
      <c r="A933" s="8" t="str">
        <f>F933&amp;H933</f>
        <v>Saraswati ViharKapashera</v>
      </c>
      <c r="B933" s="7">
        <v>44743</v>
      </c>
      <c r="C933" s="7" t="str">
        <f t="shared" si="56"/>
        <v>Jul</v>
      </c>
      <c r="D933" s="8" t="s">
        <v>118</v>
      </c>
      <c r="E933" s="8">
        <f>VLOOKUP(F933,Sheet2!$C$1:$F$34,4,0)</f>
        <v>18</v>
      </c>
      <c r="F933" s="8" t="s">
        <v>22</v>
      </c>
      <c r="G933" s="8">
        <f>VLOOKUP(H933,'warehouse location'!$A$1:$D$5,4,0)</f>
        <v>3</v>
      </c>
      <c r="H933" s="8" t="s">
        <v>29</v>
      </c>
      <c r="I933" s="8">
        <f>VLOOKUP(A933,Freight!$A$1:$D$57,4,0)</f>
        <v>1977</v>
      </c>
      <c r="J933" s="8">
        <f>VLOOKUP(A933,Freight!$A$1:$E$57,5,0)</f>
        <v>1.5</v>
      </c>
      <c r="K933" s="8" t="s">
        <v>53</v>
      </c>
      <c r="L933" s="8">
        <f>VLOOKUP(K933,Sheet1!$A$1:$B$19,2,0)</f>
        <v>10</v>
      </c>
      <c r="M933" s="8">
        <f>VLOOKUP(K933,Sheet1!$A$1:$C$19,3,0)</f>
        <v>2</v>
      </c>
      <c r="N933" s="8">
        <v>2681</v>
      </c>
      <c r="O933" s="8">
        <f t="shared" si="57"/>
        <v>26810</v>
      </c>
      <c r="P933" s="8">
        <f t="shared" si="58"/>
        <v>5362</v>
      </c>
      <c r="Q933" s="8">
        <f t="shared" si="59"/>
        <v>3385</v>
      </c>
    </row>
    <row r="934" spans="1:17" x14ac:dyDescent="0.3">
      <c r="A934" s="8" t="str">
        <f>F934&amp;H934</f>
        <v>Sarita ViharNand Nagri</v>
      </c>
      <c r="B934" s="7">
        <v>44805</v>
      </c>
      <c r="C934" s="7" t="str">
        <f t="shared" si="56"/>
        <v>Sep</v>
      </c>
      <c r="D934" s="8" t="s">
        <v>145</v>
      </c>
      <c r="E934" s="8">
        <f>VLOOKUP(F934,Sheet2!$C$1:$F$34,4,0)</f>
        <v>27</v>
      </c>
      <c r="F934" s="8" t="s">
        <v>28</v>
      </c>
      <c r="G934" s="8">
        <f>VLOOKUP(H934,'warehouse location'!$A$1:$D$5,4,0)</f>
        <v>1</v>
      </c>
      <c r="H934" s="8" t="s">
        <v>41</v>
      </c>
      <c r="I934" s="8">
        <f>VLOOKUP(A934,Freight!$A$1:$D$57,4,0)</f>
        <v>1601</v>
      </c>
      <c r="J934" s="8">
        <f>VLOOKUP(A934,Freight!$A$1:$E$57,5,0)</f>
        <v>1.5</v>
      </c>
      <c r="K934" s="8" t="s">
        <v>55</v>
      </c>
      <c r="L934" s="8">
        <f>VLOOKUP(K934,Sheet1!$A$1:$B$19,2,0)</f>
        <v>40</v>
      </c>
      <c r="M934" s="8">
        <f>VLOOKUP(K934,Sheet1!$A$1:$C$19,3,0)</f>
        <v>5</v>
      </c>
      <c r="N934" s="8">
        <v>2775</v>
      </c>
      <c r="O934" s="8">
        <f t="shared" si="57"/>
        <v>111000</v>
      </c>
      <c r="P934" s="8">
        <f t="shared" si="58"/>
        <v>13875</v>
      </c>
      <c r="Q934" s="8">
        <f t="shared" si="59"/>
        <v>12274</v>
      </c>
    </row>
    <row r="935" spans="1:17" x14ac:dyDescent="0.3">
      <c r="A935" s="8" t="str">
        <f>F935&amp;H935</f>
        <v>Karawal NagarShastri Nagar</v>
      </c>
      <c r="B935" s="7">
        <v>44774</v>
      </c>
      <c r="C935" s="7" t="str">
        <f t="shared" si="56"/>
        <v>Aug</v>
      </c>
      <c r="D935" s="8" t="s">
        <v>106</v>
      </c>
      <c r="E935" s="8">
        <f>VLOOKUP(F935,Sheet2!$C$1:$F$34,4,0)</f>
        <v>13</v>
      </c>
      <c r="F935" s="8" t="s">
        <v>4</v>
      </c>
      <c r="G935" s="8">
        <f>VLOOKUP(H935,'warehouse location'!$A$1:$D$5,4,0)</f>
        <v>4</v>
      </c>
      <c r="H935" s="8" t="s">
        <v>36</v>
      </c>
      <c r="I935" s="8">
        <f>VLOOKUP(A935,Freight!$A$1:$D$57,4,0)</f>
        <v>1793</v>
      </c>
      <c r="J935" s="8">
        <f>VLOOKUP(A935,Freight!$A$1:$E$57,5,0)</f>
        <v>4.5</v>
      </c>
      <c r="K935" s="8" t="s">
        <v>58</v>
      </c>
      <c r="L935" s="8">
        <f>VLOOKUP(K935,Sheet1!$A$1:$B$19,2,0)</f>
        <v>10</v>
      </c>
      <c r="M935" s="8">
        <f>VLOOKUP(K935,Sheet1!$A$1:$C$19,3,0)</f>
        <v>2</v>
      </c>
      <c r="N935" s="8">
        <v>2550</v>
      </c>
      <c r="O935" s="8">
        <f t="shared" si="57"/>
        <v>25500</v>
      </c>
      <c r="P935" s="8">
        <f t="shared" si="58"/>
        <v>5100</v>
      </c>
      <c r="Q935" s="8">
        <f t="shared" si="59"/>
        <v>3307</v>
      </c>
    </row>
    <row r="936" spans="1:17" x14ac:dyDescent="0.3">
      <c r="A936" s="8" t="str">
        <f>F936&amp;H936</f>
        <v>Mayur ViharShastri Nagar</v>
      </c>
      <c r="B936" s="7">
        <v>44562</v>
      </c>
      <c r="C936" s="7" t="str">
        <f t="shared" si="56"/>
        <v>Jan</v>
      </c>
      <c r="D936" s="8" t="s">
        <v>91</v>
      </c>
      <c r="E936" s="8">
        <f>VLOOKUP(F936,Sheet2!$C$1:$F$34,4,0)</f>
        <v>5</v>
      </c>
      <c r="F936" s="8" t="s">
        <v>13</v>
      </c>
      <c r="G936" s="8">
        <f>VLOOKUP(H936,'warehouse location'!$A$1:$D$5,4,0)</f>
        <v>4</v>
      </c>
      <c r="H936" s="8" t="s">
        <v>36</v>
      </c>
      <c r="I936" s="8">
        <f>VLOOKUP(A936,Freight!$A$1:$D$57,4,0)</f>
        <v>1618</v>
      </c>
      <c r="J936" s="8">
        <f>VLOOKUP(A936,Freight!$A$1:$E$57,5,0)</f>
        <v>3</v>
      </c>
      <c r="K936" s="8" t="s">
        <v>65</v>
      </c>
      <c r="L936" s="8">
        <f>VLOOKUP(K936,Sheet1!$A$1:$B$19,2,0)</f>
        <v>100</v>
      </c>
      <c r="M936" s="8">
        <f>VLOOKUP(K936,Sheet1!$A$1:$C$19,3,0)</f>
        <v>20</v>
      </c>
      <c r="N936" s="8">
        <v>2878</v>
      </c>
      <c r="O936" s="8">
        <f t="shared" si="57"/>
        <v>287800</v>
      </c>
      <c r="P936" s="8">
        <f t="shared" si="58"/>
        <v>57560</v>
      </c>
      <c r="Q936" s="8">
        <f t="shared" si="59"/>
        <v>55942</v>
      </c>
    </row>
    <row r="937" spans="1:17" x14ac:dyDescent="0.3">
      <c r="A937" s="8" t="str">
        <f>F937&amp;H937</f>
        <v>AlipurShastri Nagar</v>
      </c>
      <c r="B937" s="7">
        <v>44896</v>
      </c>
      <c r="C937" s="7" t="str">
        <f t="shared" si="56"/>
        <v>Dec</v>
      </c>
      <c r="D937" s="8" t="s">
        <v>98</v>
      </c>
      <c r="E937" s="8">
        <f>VLOOKUP(F937,Sheet2!$C$1:$F$34,4,0)</f>
        <v>10</v>
      </c>
      <c r="F937" s="8" t="s">
        <v>3</v>
      </c>
      <c r="G937" s="8">
        <f>VLOOKUP(H937,'warehouse location'!$A$1:$D$5,4,0)</f>
        <v>4</v>
      </c>
      <c r="H937" s="8" t="s">
        <v>36</v>
      </c>
      <c r="I937" s="8">
        <f>VLOOKUP(A937,Freight!$A$1:$D$57,4,0)</f>
        <v>1615</v>
      </c>
      <c r="J937" s="8">
        <f>VLOOKUP(A937,Freight!$A$1:$E$57,5,0)</f>
        <v>1.5</v>
      </c>
      <c r="K937" s="8" t="s">
        <v>59</v>
      </c>
      <c r="L937" s="8">
        <f>VLOOKUP(K937,Sheet1!$A$1:$B$19,2,0)</f>
        <v>10</v>
      </c>
      <c r="M937" s="8">
        <f>VLOOKUP(K937,Sheet1!$A$1:$C$19,3,0)</f>
        <v>2</v>
      </c>
      <c r="N937" s="8">
        <v>2528</v>
      </c>
      <c r="O937" s="8">
        <f t="shared" si="57"/>
        <v>25280</v>
      </c>
      <c r="P937" s="8">
        <f t="shared" si="58"/>
        <v>5056</v>
      </c>
      <c r="Q937" s="8">
        <f t="shared" si="59"/>
        <v>3441</v>
      </c>
    </row>
    <row r="938" spans="1:17" x14ac:dyDescent="0.3">
      <c r="A938" s="8" t="str">
        <f>F938&amp;H938</f>
        <v>Yamuna ViharNand Nagri</v>
      </c>
      <c r="B938" s="7">
        <v>44896</v>
      </c>
      <c r="C938" s="7" t="str">
        <f t="shared" si="56"/>
        <v>Dec</v>
      </c>
      <c r="D938" s="8" t="s">
        <v>108</v>
      </c>
      <c r="E938" s="8">
        <f>VLOOKUP(F938,Sheet2!$C$1:$F$34,4,0)</f>
        <v>15</v>
      </c>
      <c r="F938" s="8" t="s">
        <v>20</v>
      </c>
      <c r="G938" s="8">
        <f>VLOOKUP(H938,'warehouse location'!$A$1:$D$5,4,0)</f>
        <v>1</v>
      </c>
      <c r="H938" s="8" t="s">
        <v>41</v>
      </c>
      <c r="I938" s="8">
        <f>VLOOKUP(A938,Freight!$A$1:$D$57,4,0)</f>
        <v>1925</v>
      </c>
      <c r="J938" s="8">
        <f>VLOOKUP(A938,Freight!$A$1:$E$57,5,0)</f>
        <v>3</v>
      </c>
      <c r="K938" s="8" t="s">
        <v>65</v>
      </c>
      <c r="L938" s="8">
        <f>VLOOKUP(K938,Sheet1!$A$1:$B$19,2,0)</f>
        <v>100</v>
      </c>
      <c r="M938" s="8">
        <f>VLOOKUP(K938,Sheet1!$A$1:$C$19,3,0)</f>
        <v>20</v>
      </c>
      <c r="N938" s="8">
        <v>2831</v>
      </c>
      <c r="O938" s="8">
        <f t="shared" si="57"/>
        <v>283100</v>
      </c>
      <c r="P938" s="8">
        <f t="shared" si="58"/>
        <v>56620</v>
      </c>
      <c r="Q938" s="8">
        <f t="shared" si="59"/>
        <v>54695</v>
      </c>
    </row>
    <row r="939" spans="1:17" x14ac:dyDescent="0.3">
      <c r="A939" s="8" t="str">
        <f>F939&amp;H939</f>
        <v>KanjhawalaShastri Nagar</v>
      </c>
      <c r="B939" s="7">
        <v>44866</v>
      </c>
      <c r="C939" s="7" t="str">
        <f t="shared" si="56"/>
        <v>Nov</v>
      </c>
      <c r="D939" s="8" t="s">
        <v>111</v>
      </c>
      <c r="E939" s="8">
        <f>VLOOKUP(F939,Sheet2!$C$1:$F$34,4,0)</f>
        <v>16</v>
      </c>
      <c r="F939" s="8" t="s">
        <v>5</v>
      </c>
      <c r="G939" s="8">
        <f>VLOOKUP(H939,'warehouse location'!$A$1:$D$5,4,0)</f>
        <v>4</v>
      </c>
      <c r="H939" s="8" t="s">
        <v>36</v>
      </c>
      <c r="I939" s="8">
        <f>VLOOKUP(A939,Freight!$A$1:$D$57,4,0)</f>
        <v>1796</v>
      </c>
      <c r="J939" s="8">
        <f>VLOOKUP(A939,Freight!$A$1:$E$57,5,0)</f>
        <v>3</v>
      </c>
      <c r="K939" s="8" t="s">
        <v>59</v>
      </c>
      <c r="L939" s="8">
        <f>VLOOKUP(K939,Sheet1!$A$1:$B$19,2,0)</f>
        <v>10</v>
      </c>
      <c r="M939" s="8">
        <f>VLOOKUP(K939,Sheet1!$A$1:$C$19,3,0)</f>
        <v>2</v>
      </c>
      <c r="N939" s="8">
        <v>2874</v>
      </c>
      <c r="O939" s="8">
        <f t="shared" si="57"/>
        <v>28740</v>
      </c>
      <c r="P939" s="8">
        <f t="shared" si="58"/>
        <v>5748</v>
      </c>
      <c r="Q939" s="8">
        <f t="shared" si="59"/>
        <v>3952</v>
      </c>
    </row>
    <row r="940" spans="1:17" x14ac:dyDescent="0.3">
      <c r="A940" s="8" t="str">
        <f>F940&amp;H940</f>
        <v>Gandhi NagarDaryaganj</v>
      </c>
      <c r="B940" s="7">
        <v>44562</v>
      </c>
      <c r="C940" s="7" t="str">
        <f t="shared" si="56"/>
        <v>Jan</v>
      </c>
      <c r="D940" s="8" t="s">
        <v>87</v>
      </c>
      <c r="E940" s="8">
        <f>VLOOKUP(F940,Sheet2!$C$1:$F$34,4,0)</f>
        <v>4</v>
      </c>
      <c r="F940" s="8" t="s">
        <v>1</v>
      </c>
      <c r="G940" s="8">
        <f>VLOOKUP(H940,'warehouse location'!$A$1:$D$5,4,0)</f>
        <v>2</v>
      </c>
      <c r="H940" s="8" t="s">
        <v>34</v>
      </c>
      <c r="I940" s="8">
        <f>VLOOKUP(A940,Freight!$A$1:$D$57,4,0)</f>
        <v>1958</v>
      </c>
      <c r="J940" s="8">
        <f>VLOOKUP(A940,Freight!$A$1:$E$57,5,0)</f>
        <v>1.5</v>
      </c>
      <c r="K940" s="8" t="s">
        <v>63</v>
      </c>
      <c r="L940" s="8">
        <f>VLOOKUP(K940,Sheet1!$A$1:$B$19,2,0)</f>
        <v>10</v>
      </c>
      <c r="M940" s="8">
        <f>VLOOKUP(K940,Sheet1!$A$1:$C$19,3,0)</f>
        <v>2</v>
      </c>
      <c r="N940" s="8">
        <v>2986</v>
      </c>
      <c r="O940" s="8">
        <f t="shared" si="57"/>
        <v>29860</v>
      </c>
      <c r="P940" s="8">
        <f t="shared" si="58"/>
        <v>5972</v>
      </c>
      <c r="Q940" s="8">
        <f t="shared" si="59"/>
        <v>4014</v>
      </c>
    </row>
    <row r="941" spans="1:17" x14ac:dyDescent="0.3">
      <c r="A941" s="8" t="str">
        <f>F941&amp;H941</f>
        <v>KapasheraShastri Nagar</v>
      </c>
      <c r="B941" s="7">
        <v>44805</v>
      </c>
      <c r="C941" s="7" t="str">
        <f t="shared" si="56"/>
        <v>Sep</v>
      </c>
      <c r="D941" s="8" t="s">
        <v>146</v>
      </c>
      <c r="E941" s="8">
        <f>VLOOKUP(F941,Sheet2!$C$1:$F$34,4,0)</f>
        <v>29</v>
      </c>
      <c r="F941" s="8" t="s">
        <v>29</v>
      </c>
      <c r="G941" s="8">
        <f>VLOOKUP(H941,'warehouse location'!$A$1:$D$5,4,0)</f>
        <v>4</v>
      </c>
      <c r="H941" s="8" t="s">
        <v>36</v>
      </c>
      <c r="I941" s="8">
        <f>VLOOKUP(A941,Freight!$A$1:$D$57,4,0)</f>
        <v>1918</v>
      </c>
      <c r="J941" s="8">
        <f>VLOOKUP(A941,Freight!$A$1:$E$57,5,0)</f>
        <v>3</v>
      </c>
      <c r="K941" s="8" t="s">
        <v>66</v>
      </c>
      <c r="L941" s="8">
        <f>VLOOKUP(K941,Sheet1!$A$1:$B$19,2,0)</f>
        <v>80</v>
      </c>
      <c r="M941" s="8">
        <f>VLOOKUP(K941,Sheet1!$A$1:$C$19,3,0)</f>
        <v>10</v>
      </c>
      <c r="N941" s="8">
        <v>2931</v>
      </c>
      <c r="O941" s="8">
        <f t="shared" si="57"/>
        <v>234480</v>
      </c>
      <c r="P941" s="8">
        <f t="shared" si="58"/>
        <v>29310</v>
      </c>
      <c r="Q941" s="8">
        <f t="shared" si="59"/>
        <v>27392</v>
      </c>
    </row>
    <row r="942" spans="1:17" x14ac:dyDescent="0.3">
      <c r="A942" s="8" t="str">
        <f>F942&amp;H942</f>
        <v>Punjabi BaghDaryaganj</v>
      </c>
      <c r="B942" s="7">
        <v>44621</v>
      </c>
      <c r="C942" s="7" t="str">
        <f t="shared" si="56"/>
        <v>Mar</v>
      </c>
      <c r="D942" s="8" t="s">
        <v>158</v>
      </c>
      <c r="E942" s="8">
        <f>VLOOKUP(F942,Sheet2!$C$1:$F$34,4,0)</f>
        <v>32</v>
      </c>
      <c r="F942" s="8" t="s">
        <v>31</v>
      </c>
      <c r="G942" s="8">
        <f>VLOOKUP(H942,'warehouse location'!$A$1:$D$5,4,0)</f>
        <v>2</v>
      </c>
      <c r="H942" s="8" t="s">
        <v>34</v>
      </c>
      <c r="I942" s="8">
        <f>VLOOKUP(A942,Freight!$A$1:$D$57,4,0)</f>
        <v>1535</v>
      </c>
      <c r="J942" s="8">
        <f>VLOOKUP(A942,Freight!$A$1:$E$57,5,0)</f>
        <v>3</v>
      </c>
      <c r="K942" s="8" t="s">
        <v>62</v>
      </c>
      <c r="L942" s="8">
        <f>VLOOKUP(K942,Sheet1!$A$1:$B$19,2,0)</f>
        <v>10</v>
      </c>
      <c r="M942" s="8">
        <f>VLOOKUP(K942,Sheet1!$A$1:$C$19,3,0)</f>
        <v>2</v>
      </c>
      <c r="N942" s="8">
        <v>2689</v>
      </c>
      <c r="O942" s="8">
        <f t="shared" si="57"/>
        <v>26890</v>
      </c>
      <c r="P942" s="8">
        <f t="shared" si="58"/>
        <v>5378</v>
      </c>
      <c r="Q942" s="8">
        <f t="shared" si="59"/>
        <v>3843</v>
      </c>
    </row>
    <row r="943" spans="1:17" x14ac:dyDescent="0.3">
      <c r="A943" s="8" t="str">
        <f>F943&amp;H943</f>
        <v>KapasheraShastri Nagar</v>
      </c>
      <c r="B943" s="7">
        <v>44621</v>
      </c>
      <c r="C943" s="7" t="str">
        <f t="shared" si="56"/>
        <v>Mar</v>
      </c>
      <c r="D943" s="8" t="s">
        <v>147</v>
      </c>
      <c r="E943" s="8">
        <f>VLOOKUP(F943,Sheet2!$C$1:$F$34,4,0)</f>
        <v>29</v>
      </c>
      <c r="F943" s="8" t="s">
        <v>29</v>
      </c>
      <c r="G943" s="8">
        <f>VLOOKUP(H943,'warehouse location'!$A$1:$D$5,4,0)</f>
        <v>4</v>
      </c>
      <c r="H943" s="8" t="s">
        <v>36</v>
      </c>
      <c r="I943" s="8">
        <f>VLOOKUP(A943,Freight!$A$1:$D$57,4,0)</f>
        <v>1918</v>
      </c>
      <c r="J943" s="8">
        <f>VLOOKUP(A943,Freight!$A$1:$E$57,5,0)</f>
        <v>3</v>
      </c>
      <c r="K943" s="8" t="s">
        <v>64</v>
      </c>
      <c r="L943" s="8">
        <f>VLOOKUP(K943,Sheet1!$A$1:$B$19,2,0)</f>
        <v>10</v>
      </c>
      <c r="M943" s="8">
        <f>VLOOKUP(K943,Sheet1!$A$1:$C$19,3,0)</f>
        <v>2</v>
      </c>
      <c r="N943" s="8">
        <v>2724</v>
      </c>
      <c r="O943" s="8">
        <f t="shared" si="57"/>
        <v>27240</v>
      </c>
      <c r="P943" s="8">
        <f t="shared" si="58"/>
        <v>5448</v>
      </c>
      <c r="Q943" s="8">
        <f t="shared" si="59"/>
        <v>3530</v>
      </c>
    </row>
    <row r="944" spans="1:17" x14ac:dyDescent="0.3">
      <c r="A944" s="8" t="str">
        <f>F944&amp;H944</f>
        <v>NajafgarhDaryaganj</v>
      </c>
      <c r="B944" s="7">
        <v>44743</v>
      </c>
      <c r="C944" s="7" t="str">
        <f t="shared" si="56"/>
        <v>Jul</v>
      </c>
      <c r="D944" s="8" t="s">
        <v>151</v>
      </c>
      <c r="E944" s="8">
        <f>VLOOKUP(F944,Sheet2!$C$1:$F$34,4,0)</f>
        <v>30</v>
      </c>
      <c r="F944" s="8" t="s">
        <v>30</v>
      </c>
      <c r="G944" s="8">
        <f>VLOOKUP(H944,'warehouse location'!$A$1:$D$5,4,0)</f>
        <v>2</v>
      </c>
      <c r="H944" s="8" t="s">
        <v>34</v>
      </c>
      <c r="I944" s="8">
        <f>VLOOKUP(A944,Freight!$A$1:$D$57,4,0)</f>
        <v>1899</v>
      </c>
      <c r="J944" s="8">
        <f>VLOOKUP(A944,Freight!$A$1:$E$57,5,0)</f>
        <v>3</v>
      </c>
      <c r="K944" s="8" t="s">
        <v>64</v>
      </c>
      <c r="L944" s="8">
        <f>VLOOKUP(K944,Sheet1!$A$1:$B$19,2,0)</f>
        <v>10</v>
      </c>
      <c r="M944" s="8">
        <f>VLOOKUP(K944,Sheet1!$A$1:$C$19,3,0)</f>
        <v>2</v>
      </c>
      <c r="N944" s="8">
        <v>2921</v>
      </c>
      <c r="O944" s="8">
        <f t="shared" si="57"/>
        <v>29210</v>
      </c>
      <c r="P944" s="8">
        <f t="shared" si="58"/>
        <v>5842</v>
      </c>
      <c r="Q944" s="8">
        <f t="shared" si="59"/>
        <v>3943</v>
      </c>
    </row>
    <row r="945" spans="1:17" x14ac:dyDescent="0.3">
      <c r="A945" s="8" t="str">
        <f>F945&amp;H945</f>
        <v>RohiniShastri Nagar</v>
      </c>
      <c r="B945" s="7">
        <v>44743</v>
      </c>
      <c r="C945" s="7" t="str">
        <f t="shared" si="56"/>
        <v>Jul</v>
      </c>
      <c r="D945" s="8" t="s">
        <v>113</v>
      </c>
      <c r="E945" s="8">
        <f>VLOOKUP(F945,Sheet2!$C$1:$F$34,4,0)</f>
        <v>17</v>
      </c>
      <c r="F945" s="8" t="s">
        <v>21</v>
      </c>
      <c r="G945" s="8">
        <f>VLOOKUP(H945,'warehouse location'!$A$1:$D$5,4,0)</f>
        <v>4</v>
      </c>
      <c r="H945" s="8" t="s">
        <v>36</v>
      </c>
      <c r="I945" s="8">
        <f>VLOOKUP(A945,Freight!$A$1:$D$57,4,0)</f>
        <v>1673</v>
      </c>
      <c r="J945" s="8">
        <f>VLOOKUP(A945,Freight!$A$1:$E$57,5,0)</f>
        <v>3</v>
      </c>
      <c r="K945" s="8" t="s">
        <v>66</v>
      </c>
      <c r="L945" s="8">
        <f>VLOOKUP(K945,Sheet1!$A$1:$B$19,2,0)</f>
        <v>80</v>
      </c>
      <c r="M945" s="8">
        <f>VLOOKUP(K945,Sheet1!$A$1:$C$19,3,0)</f>
        <v>10</v>
      </c>
      <c r="N945" s="8">
        <v>2969</v>
      </c>
      <c r="O945" s="8">
        <f t="shared" si="57"/>
        <v>237520</v>
      </c>
      <c r="P945" s="8">
        <f t="shared" si="58"/>
        <v>29690</v>
      </c>
      <c r="Q945" s="8">
        <f t="shared" si="59"/>
        <v>28017</v>
      </c>
    </row>
    <row r="946" spans="1:17" x14ac:dyDescent="0.3">
      <c r="A946" s="8" t="str">
        <f>F946&amp;H946</f>
        <v>Saraswati ViharNand Nagri</v>
      </c>
      <c r="B946" s="7">
        <v>44774</v>
      </c>
      <c r="C946" s="7" t="str">
        <f t="shared" si="56"/>
        <v>Aug</v>
      </c>
      <c r="D946" s="8" t="s">
        <v>119</v>
      </c>
      <c r="E946" s="8">
        <f>VLOOKUP(F946,Sheet2!$C$1:$F$34,4,0)</f>
        <v>18</v>
      </c>
      <c r="F946" s="8" t="s">
        <v>22</v>
      </c>
      <c r="G946" s="8">
        <f>VLOOKUP(H946,'warehouse location'!$A$1:$D$5,4,0)</f>
        <v>1</v>
      </c>
      <c r="H946" s="8" t="s">
        <v>41</v>
      </c>
      <c r="I946" s="8">
        <f>VLOOKUP(A946,Freight!$A$1:$D$57,4,0)</f>
        <v>1718</v>
      </c>
      <c r="J946" s="8">
        <f>VLOOKUP(A946,Freight!$A$1:$E$57,5,0)</f>
        <v>3</v>
      </c>
      <c r="K946" s="8" t="s">
        <v>54</v>
      </c>
      <c r="L946" s="8">
        <f>VLOOKUP(K946,Sheet1!$A$1:$B$19,2,0)</f>
        <v>50</v>
      </c>
      <c r="M946" s="8">
        <f>VLOOKUP(K946,Sheet1!$A$1:$C$19,3,0)</f>
        <v>10</v>
      </c>
      <c r="N946" s="8">
        <v>2933</v>
      </c>
      <c r="O946" s="8">
        <f t="shared" si="57"/>
        <v>146650</v>
      </c>
      <c r="P946" s="8">
        <f t="shared" si="58"/>
        <v>29330</v>
      </c>
      <c r="Q946" s="8">
        <f t="shared" si="59"/>
        <v>27612</v>
      </c>
    </row>
    <row r="947" spans="1:17" x14ac:dyDescent="0.3">
      <c r="A947" s="8" t="str">
        <f>F947&amp;H947</f>
        <v>Karol BaghDaryaganj</v>
      </c>
      <c r="B947" s="7">
        <v>44835</v>
      </c>
      <c r="C947" s="7" t="str">
        <f t="shared" si="56"/>
        <v>Oct</v>
      </c>
      <c r="D947" s="8" t="s">
        <v>82</v>
      </c>
      <c r="E947" s="8">
        <f>VLOOKUP(F947,Sheet2!$C$1:$F$34,4,0)</f>
        <v>2</v>
      </c>
      <c r="F947" s="8" t="s">
        <v>11</v>
      </c>
      <c r="G947" s="8">
        <f>VLOOKUP(H947,'warehouse location'!$A$1:$D$5,4,0)</f>
        <v>2</v>
      </c>
      <c r="H947" s="8" t="s">
        <v>34</v>
      </c>
      <c r="I947" s="8">
        <f>VLOOKUP(A947,Freight!$A$1:$D$57,4,0)</f>
        <v>1981</v>
      </c>
      <c r="J947" s="8">
        <f>VLOOKUP(A947,Freight!$A$1:$E$57,5,0)</f>
        <v>1.5</v>
      </c>
      <c r="K947" s="8" t="s">
        <v>53</v>
      </c>
      <c r="L947" s="8">
        <f>VLOOKUP(K947,Sheet1!$A$1:$B$19,2,0)</f>
        <v>10</v>
      </c>
      <c r="M947" s="8">
        <f>VLOOKUP(K947,Sheet1!$A$1:$C$19,3,0)</f>
        <v>2</v>
      </c>
      <c r="N947" s="8">
        <v>2621</v>
      </c>
      <c r="O947" s="8">
        <f t="shared" si="57"/>
        <v>26210</v>
      </c>
      <c r="P947" s="8">
        <f t="shared" si="58"/>
        <v>5242</v>
      </c>
      <c r="Q947" s="8">
        <f t="shared" si="59"/>
        <v>3261</v>
      </c>
    </row>
    <row r="948" spans="1:17" x14ac:dyDescent="0.3">
      <c r="A948" s="8" t="str">
        <f>F948&amp;H948</f>
        <v>Patel NagarNand Nagri</v>
      </c>
      <c r="B948" s="7">
        <v>44713</v>
      </c>
      <c r="C948" s="7" t="str">
        <f t="shared" si="56"/>
        <v>Jun</v>
      </c>
      <c r="D948" s="8" t="s">
        <v>153</v>
      </c>
      <c r="E948" s="8">
        <f>VLOOKUP(F948,Sheet2!$C$1:$F$34,4,0)</f>
        <v>31</v>
      </c>
      <c r="F948" s="8" t="s">
        <v>10</v>
      </c>
      <c r="G948" s="8">
        <f>VLOOKUP(H948,'warehouse location'!$A$1:$D$5,4,0)</f>
        <v>1</v>
      </c>
      <c r="H948" s="8" t="s">
        <v>41</v>
      </c>
      <c r="I948" s="8">
        <f>VLOOKUP(A948,Freight!$A$1:$D$57,4,0)</f>
        <v>1851</v>
      </c>
      <c r="J948" s="8">
        <f>VLOOKUP(A948,Freight!$A$1:$E$57,5,0)</f>
        <v>4.5</v>
      </c>
      <c r="K948" s="8" t="s">
        <v>62</v>
      </c>
      <c r="L948" s="8">
        <f>VLOOKUP(K948,Sheet1!$A$1:$B$19,2,0)</f>
        <v>10</v>
      </c>
      <c r="M948" s="8">
        <f>VLOOKUP(K948,Sheet1!$A$1:$C$19,3,0)</f>
        <v>2</v>
      </c>
      <c r="N948" s="8">
        <v>2998</v>
      </c>
      <c r="O948" s="8">
        <f t="shared" si="57"/>
        <v>29980</v>
      </c>
      <c r="P948" s="8">
        <f t="shared" si="58"/>
        <v>5996</v>
      </c>
      <c r="Q948" s="8">
        <f t="shared" si="59"/>
        <v>4145</v>
      </c>
    </row>
    <row r="949" spans="1:17" x14ac:dyDescent="0.3">
      <c r="A949" s="8" t="str">
        <f>F949&amp;H949</f>
        <v>SaketShastri Nagar</v>
      </c>
      <c r="B949" s="7">
        <v>44682</v>
      </c>
      <c r="C949" s="7" t="str">
        <f t="shared" si="56"/>
        <v>May</v>
      </c>
      <c r="D949" s="8" t="s">
        <v>136</v>
      </c>
      <c r="E949" s="8">
        <f>VLOOKUP(F949,Sheet2!$C$1:$F$34,4,0)</f>
        <v>24</v>
      </c>
      <c r="F949" s="8" t="s">
        <v>26</v>
      </c>
      <c r="G949" s="8">
        <f>VLOOKUP(H949,'warehouse location'!$A$1:$D$5,4,0)</f>
        <v>4</v>
      </c>
      <c r="H949" s="8" t="s">
        <v>36</v>
      </c>
      <c r="I949" s="8">
        <f>VLOOKUP(A949,Freight!$A$1:$D$57,4,0)</f>
        <v>1835</v>
      </c>
      <c r="J949" s="8">
        <f>VLOOKUP(A949,Freight!$A$1:$E$57,5,0)</f>
        <v>4.5</v>
      </c>
      <c r="K949" s="8" t="s">
        <v>68</v>
      </c>
      <c r="L949" s="8">
        <f>VLOOKUP(K949,Sheet1!$A$1:$B$19,2,0)</f>
        <v>10</v>
      </c>
      <c r="M949" s="8">
        <f>VLOOKUP(K949,Sheet1!$A$1:$C$19,3,0)</f>
        <v>2</v>
      </c>
      <c r="N949" s="8">
        <v>2505</v>
      </c>
      <c r="O949" s="8">
        <f t="shared" si="57"/>
        <v>25050</v>
      </c>
      <c r="P949" s="8">
        <f t="shared" si="58"/>
        <v>5010</v>
      </c>
      <c r="Q949" s="8">
        <f t="shared" si="59"/>
        <v>3175</v>
      </c>
    </row>
    <row r="950" spans="1:17" x14ac:dyDescent="0.3">
      <c r="A950" s="8" t="str">
        <f>F950&amp;H950</f>
        <v>NarelaShastri Nagar</v>
      </c>
      <c r="B950" s="7">
        <v>44805</v>
      </c>
      <c r="C950" s="7" t="str">
        <f t="shared" si="56"/>
        <v>Sep</v>
      </c>
      <c r="D950" s="8" t="s">
        <v>104</v>
      </c>
      <c r="E950" s="8">
        <f>VLOOKUP(F950,Sheet2!$C$1:$F$34,4,0)</f>
        <v>12</v>
      </c>
      <c r="F950" s="8" t="s">
        <v>18</v>
      </c>
      <c r="G950" s="8">
        <f>VLOOKUP(H950,'warehouse location'!$A$1:$D$5,4,0)</f>
        <v>4</v>
      </c>
      <c r="H950" s="8" t="s">
        <v>36</v>
      </c>
      <c r="I950" s="8">
        <f>VLOOKUP(A950,Freight!$A$1:$D$57,4,0)</f>
        <v>1981</v>
      </c>
      <c r="J950" s="8">
        <f>VLOOKUP(A950,Freight!$A$1:$E$57,5,0)</f>
        <v>1.5</v>
      </c>
      <c r="K950" s="8" t="s">
        <v>65</v>
      </c>
      <c r="L950" s="8">
        <f>VLOOKUP(K950,Sheet1!$A$1:$B$19,2,0)</f>
        <v>100</v>
      </c>
      <c r="M950" s="8">
        <f>VLOOKUP(K950,Sheet1!$A$1:$C$19,3,0)</f>
        <v>20</v>
      </c>
      <c r="N950" s="8">
        <v>2514</v>
      </c>
      <c r="O950" s="8">
        <f t="shared" si="57"/>
        <v>251400</v>
      </c>
      <c r="P950" s="8">
        <f t="shared" si="58"/>
        <v>50280</v>
      </c>
      <c r="Q950" s="8">
        <f t="shared" si="59"/>
        <v>48299</v>
      </c>
    </row>
    <row r="951" spans="1:17" x14ac:dyDescent="0.3">
      <c r="A951" s="8" t="str">
        <f>F951&amp;H951</f>
        <v>NajafgarhDaryaganj</v>
      </c>
      <c r="B951" s="7">
        <v>44866</v>
      </c>
      <c r="C951" s="7" t="str">
        <f t="shared" si="56"/>
        <v>Nov</v>
      </c>
      <c r="D951" s="8" t="s">
        <v>150</v>
      </c>
      <c r="E951" s="8">
        <f>VLOOKUP(F951,Sheet2!$C$1:$F$34,4,0)</f>
        <v>30</v>
      </c>
      <c r="F951" s="8" t="s">
        <v>30</v>
      </c>
      <c r="G951" s="8">
        <f>VLOOKUP(H951,'warehouse location'!$A$1:$D$5,4,0)</f>
        <v>2</v>
      </c>
      <c r="H951" s="8" t="s">
        <v>34</v>
      </c>
      <c r="I951" s="8">
        <f>VLOOKUP(A951,Freight!$A$1:$D$57,4,0)</f>
        <v>1899</v>
      </c>
      <c r="J951" s="8">
        <f>VLOOKUP(A951,Freight!$A$1:$E$57,5,0)</f>
        <v>3</v>
      </c>
      <c r="K951" s="8" t="s">
        <v>67</v>
      </c>
      <c r="L951" s="8">
        <f>VLOOKUP(K951,Sheet1!$A$1:$B$19,2,0)</f>
        <v>10</v>
      </c>
      <c r="M951" s="8">
        <f>VLOOKUP(K951,Sheet1!$A$1:$C$19,3,0)</f>
        <v>2</v>
      </c>
      <c r="N951" s="8">
        <v>2756</v>
      </c>
      <c r="O951" s="8">
        <f t="shared" si="57"/>
        <v>27560</v>
      </c>
      <c r="P951" s="8">
        <f t="shared" si="58"/>
        <v>5512</v>
      </c>
      <c r="Q951" s="8">
        <f t="shared" si="59"/>
        <v>3613</v>
      </c>
    </row>
    <row r="952" spans="1:17" x14ac:dyDescent="0.3">
      <c r="A952" s="8" t="str">
        <f>F952&amp;H952</f>
        <v>KapasheraShastri Nagar</v>
      </c>
      <c r="B952" s="7">
        <v>44562</v>
      </c>
      <c r="C952" s="7" t="str">
        <f t="shared" si="56"/>
        <v>Jan</v>
      </c>
      <c r="D952" s="8" t="s">
        <v>147</v>
      </c>
      <c r="E952" s="8">
        <f>VLOOKUP(F952,Sheet2!$C$1:$F$34,4,0)</f>
        <v>29</v>
      </c>
      <c r="F952" s="8" t="s">
        <v>29</v>
      </c>
      <c r="G952" s="8">
        <f>VLOOKUP(H952,'warehouse location'!$A$1:$D$5,4,0)</f>
        <v>4</v>
      </c>
      <c r="H952" s="8" t="s">
        <v>36</v>
      </c>
      <c r="I952" s="8">
        <f>VLOOKUP(A952,Freight!$A$1:$D$57,4,0)</f>
        <v>1918</v>
      </c>
      <c r="J952" s="8">
        <f>VLOOKUP(A952,Freight!$A$1:$E$57,5,0)</f>
        <v>3</v>
      </c>
      <c r="K952" s="8" t="s">
        <v>54</v>
      </c>
      <c r="L952" s="8">
        <f>VLOOKUP(K952,Sheet1!$A$1:$B$19,2,0)</f>
        <v>50</v>
      </c>
      <c r="M952" s="8">
        <f>VLOOKUP(K952,Sheet1!$A$1:$C$19,3,0)</f>
        <v>10</v>
      </c>
      <c r="N952" s="8">
        <v>2694</v>
      </c>
      <c r="O952" s="8">
        <f t="shared" si="57"/>
        <v>134700</v>
      </c>
      <c r="P952" s="8">
        <f t="shared" si="58"/>
        <v>26940</v>
      </c>
      <c r="Q952" s="8">
        <f t="shared" si="59"/>
        <v>25022</v>
      </c>
    </row>
    <row r="953" spans="1:17" x14ac:dyDescent="0.3">
      <c r="A953" s="8" t="str">
        <f>F953&amp;H953</f>
        <v>MehrauliNand Nagri</v>
      </c>
      <c r="B953" s="7">
        <v>44805</v>
      </c>
      <c r="C953" s="7" t="str">
        <f t="shared" si="56"/>
        <v>Sep</v>
      </c>
      <c r="D953" s="8" t="s">
        <v>131</v>
      </c>
      <c r="E953" s="8">
        <f>VLOOKUP(F953,Sheet2!$C$1:$F$34,4,0)</f>
        <v>23</v>
      </c>
      <c r="F953" s="8" t="s">
        <v>25</v>
      </c>
      <c r="G953" s="8">
        <f>VLOOKUP(H953,'warehouse location'!$A$1:$D$5,4,0)</f>
        <v>1</v>
      </c>
      <c r="H953" s="8" t="s">
        <v>41</v>
      </c>
      <c r="I953" s="8">
        <f>VLOOKUP(A953,Freight!$A$1:$D$57,4,0)</f>
        <v>1982</v>
      </c>
      <c r="J953" s="8">
        <f>VLOOKUP(A953,Freight!$A$1:$E$57,5,0)</f>
        <v>4.5</v>
      </c>
      <c r="K953" s="8" t="s">
        <v>60</v>
      </c>
      <c r="L953" s="8">
        <f>VLOOKUP(K953,Sheet1!$A$1:$B$19,2,0)</f>
        <v>50</v>
      </c>
      <c r="M953" s="8">
        <f>VLOOKUP(K953,Sheet1!$A$1:$C$19,3,0)</f>
        <v>10</v>
      </c>
      <c r="N953" s="8">
        <v>2709</v>
      </c>
      <c r="O953" s="8">
        <f t="shared" si="57"/>
        <v>135450</v>
      </c>
      <c r="P953" s="8">
        <f t="shared" si="58"/>
        <v>27090</v>
      </c>
      <c r="Q953" s="8">
        <f t="shared" si="59"/>
        <v>25108</v>
      </c>
    </row>
    <row r="954" spans="1:17" x14ac:dyDescent="0.3">
      <c r="A954" s="8" t="str">
        <f>F954&amp;H954</f>
        <v>Gandhi NagarDaryaganj</v>
      </c>
      <c r="B954" s="7">
        <v>44682</v>
      </c>
      <c r="C954" s="7" t="str">
        <f t="shared" si="56"/>
        <v>May</v>
      </c>
      <c r="D954" s="8" t="s">
        <v>86</v>
      </c>
      <c r="E954" s="8">
        <f>VLOOKUP(F954,Sheet2!$C$1:$F$34,4,0)</f>
        <v>4</v>
      </c>
      <c r="F954" s="8" t="s">
        <v>1</v>
      </c>
      <c r="G954" s="8">
        <f>VLOOKUP(H954,'warehouse location'!$A$1:$D$5,4,0)</f>
        <v>2</v>
      </c>
      <c r="H954" s="8" t="s">
        <v>34</v>
      </c>
      <c r="I954" s="8">
        <f>VLOOKUP(A954,Freight!$A$1:$D$57,4,0)</f>
        <v>1958</v>
      </c>
      <c r="J954" s="8">
        <f>VLOOKUP(A954,Freight!$A$1:$E$57,5,0)</f>
        <v>1.5</v>
      </c>
      <c r="K954" s="8" t="s">
        <v>62</v>
      </c>
      <c r="L954" s="8">
        <f>VLOOKUP(K954,Sheet1!$A$1:$B$19,2,0)</f>
        <v>10</v>
      </c>
      <c r="M954" s="8">
        <f>VLOOKUP(K954,Sheet1!$A$1:$C$19,3,0)</f>
        <v>2</v>
      </c>
      <c r="N954" s="8">
        <v>2846</v>
      </c>
      <c r="O954" s="8">
        <f t="shared" si="57"/>
        <v>28460</v>
      </c>
      <c r="P954" s="8">
        <f t="shared" si="58"/>
        <v>5692</v>
      </c>
      <c r="Q954" s="8">
        <f t="shared" si="59"/>
        <v>3734</v>
      </c>
    </row>
    <row r="955" spans="1:17" x14ac:dyDescent="0.3">
      <c r="A955" s="8" t="str">
        <f>F955&amp;H955</f>
        <v>Patel NagarNand Nagri</v>
      </c>
      <c r="B955" s="7">
        <v>44743</v>
      </c>
      <c r="C955" s="7" t="str">
        <f t="shared" si="56"/>
        <v>Jul</v>
      </c>
      <c r="D955" s="8" t="s">
        <v>152</v>
      </c>
      <c r="E955" s="8">
        <f>VLOOKUP(F955,Sheet2!$C$1:$F$34,4,0)</f>
        <v>31</v>
      </c>
      <c r="F955" s="8" t="s">
        <v>10</v>
      </c>
      <c r="G955" s="8">
        <f>VLOOKUP(H955,'warehouse location'!$A$1:$D$5,4,0)</f>
        <v>1</v>
      </c>
      <c r="H955" s="8" t="s">
        <v>41</v>
      </c>
      <c r="I955" s="8">
        <f>VLOOKUP(A955,Freight!$A$1:$D$57,4,0)</f>
        <v>1851</v>
      </c>
      <c r="J955" s="8">
        <f>VLOOKUP(A955,Freight!$A$1:$E$57,5,0)</f>
        <v>4.5</v>
      </c>
      <c r="K955" s="8" t="s">
        <v>68</v>
      </c>
      <c r="L955" s="8">
        <f>VLOOKUP(K955,Sheet1!$A$1:$B$19,2,0)</f>
        <v>10</v>
      </c>
      <c r="M955" s="8">
        <f>VLOOKUP(K955,Sheet1!$A$1:$C$19,3,0)</f>
        <v>2</v>
      </c>
      <c r="N955" s="8">
        <v>2679</v>
      </c>
      <c r="O955" s="8">
        <f t="shared" si="57"/>
        <v>26790</v>
      </c>
      <c r="P955" s="8">
        <f t="shared" si="58"/>
        <v>5358</v>
      </c>
      <c r="Q955" s="8">
        <f t="shared" si="59"/>
        <v>3507</v>
      </c>
    </row>
    <row r="956" spans="1:17" x14ac:dyDescent="0.3">
      <c r="A956" s="8" t="str">
        <f>F956&amp;H956</f>
        <v>Preet ViharKapashera</v>
      </c>
      <c r="B956" s="7">
        <v>44713</v>
      </c>
      <c r="C956" s="7" t="str">
        <f t="shared" si="56"/>
        <v>Jun</v>
      </c>
      <c r="D956" s="8" t="s">
        <v>93</v>
      </c>
      <c r="E956" s="8">
        <f>VLOOKUP(F956,Sheet2!$C$1:$F$34,4,0)</f>
        <v>6</v>
      </c>
      <c r="F956" s="8" t="s">
        <v>14</v>
      </c>
      <c r="G956" s="8">
        <f>VLOOKUP(H956,'warehouse location'!$A$1:$D$5,4,0)</f>
        <v>3</v>
      </c>
      <c r="H956" s="8" t="s">
        <v>29</v>
      </c>
      <c r="I956" s="8">
        <f>VLOOKUP(A956,Freight!$A$1:$D$57,4,0)</f>
        <v>1891</v>
      </c>
      <c r="J956" s="8">
        <f>VLOOKUP(A956,Freight!$A$1:$E$57,5,0)</f>
        <v>4.5</v>
      </c>
      <c r="K956" s="8" t="s">
        <v>53</v>
      </c>
      <c r="L956" s="8">
        <f>VLOOKUP(K956,Sheet1!$A$1:$B$19,2,0)</f>
        <v>10</v>
      </c>
      <c r="M956" s="8">
        <f>VLOOKUP(K956,Sheet1!$A$1:$C$19,3,0)</f>
        <v>2</v>
      </c>
      <c r="N956" s="8">
        <v>2771</v>
      </c>
      <c r="O956" s="8">
        <f t="shared" si="57"/>
        <v>27710</v>
      </c>
      <c r="P956" s="8">
        <f t="shared" si="58"/>
        <v>5542</v>
      </c>
      <c r="Q956" s="8">
        <f t="shared" si="59"/>
        <v>3651</v>
      </c>
    </row>
    <row r="957" spans="1:17" x14ac:dyDescent="0.3">
      <c r="A957" s="8" t="str">
        <f>F957&amp;H957</f>
        <v>KanjhawalaShastri Nagar</v>
      </c>
      <c r="B957" s="7">
        <v>44593</v>
      </c>
      <c r="C957" s="7" t="str">
        <f t="shared" si="56"/>
        <v>Feb</v>
      </c>
      <c r="D957" s="8" t="s">
        <v>110</v>
      </c>
      <c r="E957" s="8">
        <f>VLOOKUP(F957,Sheet2!$C$1:$F$34,4,0)</f>
        <v>16</v>
      </c>
      <c r="F957" s="8" t="s">
        <v>5</v>
      </c>
      <c r="G957" s="8">
        <f>VLOOKUP(H957,'warehouse location'!$A$1:$D$5,4,0)</f>
        <v>4</v>
      </c>
      <c r="H957" s="8" t="s">
        <v>36</v>
      </c>
      <c r="I957" s="8">
        <f>VLOOKUP(A957,Freight!$A$1:$D$57,4,0)</f>
        <v>1796</v>
      </c>
      <c r="J957" s="8">
        <f>VLOOKUP(A957,Freight!$A$1:$E$57,5,0)</f>
        <v>3</v>
      </c>
      <c r="K957" s="8" t="s">
        <v>65</v>
      </c>
      <c r="L957" s="8">
        <f>VLOOKUP(K957,Sheet1!$A$1:$B$19,2,0)</f>
        <v>100</v>
      </c>
      <c r="M957" s="8">
        <f>VLOOKUP(K957,Sheet1!$A$1:$C$19,3,0)</f>
        <v>20</v>
      </c>
      <c r="N957" s="8">
        <v>2546</v>
      </c>
      <c r="O957" s="8">
        <f t="shared" si="57"/>
        <v>254600</v>
      </c>
      <c r="P957" s="8">
        <f t="shared" si="58"/>
        <v>50920</v>
      </c>
      <c r="Q957" s="8">
        <f t="shared" si="59"/>
        <v>49124</v>
      </c>
    </row>
    <row r="958" spans="1:17" x14ac:dyDescent="0.3">
      <c r="A958" s="8" t="str">
        <f>F958&amp;H958</f>
        <v>Model TownKapashera</v>
      </c>
      <c r="B958" s="7">
        <v>44743</v>
      </c>
      <c r="C958" s="7" t="str">
        <f t="shared" si="56"/>
        <v>Jul</v>
      </c>
      <c r="D958" s="8" t="s">
        <v>100</v>
      </c>
      <c r="E958" s="8">
        <f>VLOOKUP(F958,Sheet2!$C$1:$F$34,4,0)</f>
        <v>11</v>
      </c>
      <c r="F958" s="8" t="s">
        <v>17</v>
      </c>
      <c r="G958" s="8">
        <f>VLOOKUP(H958,'warehouse location'!$A$1:$D$5,4,0)</f>
        <v>3</v>
      </c>
      <c r="H958" s="8" t="s">
        <v>29</v>
      </c>
      <c r="I958" s="8">
        <f>VLOOKUP(A958,Freight!$A$1:$D$57,4,0)</f>
        <v>1885</v>
      </c>
      <c r="J958" s="8">
        <f>VLOOKUP(A958,Freight!$A$1:$E$57,5,0)</f>
        <v>1.5</v>
      </c>
      <c r="K958" s="8" t="s">
        <v>67</v>
      </c>
      <c r="L958" s="8">
        <f>VLOOKUP(K958,Sheet1!$A$1:$B$19,2,0)</f>
        <v>10</v>
      </c>
      <c r="M958" s="8">
        <f>VLOOKUP(K958,Sheet1!$A$1:$C$19,3,0)</f>
        <v>2</v>
      </c>
      <c r="N958" s="8">
        <v>2943</v>
      </c>
      <c r="O958" s="8">
        <f t="shared" si="57"/>
        <v>29430</v>
      </c>
      <c r="P958" s="8">
        <f t="shared" si="58"/>
        <v>5886</v>
      </c>
      <c r="Q958" s="8">
        <f t="shared" si="59"/>
        <v>4001</v>
      </c>
    </row>
    <row r="959" spans="1:17" x14ac:dyDescent="0.3">
      <c r="A959" s="8" t="str">
        <f>F959&amp;H959</f>
        <v>Sarita ViharNand Nagri</v>
      </c>
      <c r="B959" s="7">
        <v>44896</v>
      </c>
      <c r="C959" s="7" t="str">
        <f t="shared" si="56"/>
        <v>Dec</v>
      </c>
      <c r="D959" s="8" t="s">
        <v>145</v>
      </c>
      <c r="E959" s="8">
        <f>VLOOKUP(F959,Sheet2!$C$1:$F$34,4,0)</f>
        <v>27</v>
      </c>
      <c r="F959" s="8" t="s">
        <v>28</v>
      </c>
      <c r="G959" s="8">
        <f>VLOOKUP(H959,'warehouse location'!$A$1:$D$5,4,0)</f>
        <v>1</v>
      </c>
      <c r="H959" s="8" t="s">
        <v>41</v>
      </c>
      <c r="I959" s="8">
        <f>VLOOKUP(A959,Freight!$A$1:$D$57,4,0)</f>
        <v>1601</v>
      </c>
      <c r="J959" s="8">
        <f>VLOOKUP(A959,Freight!$A$1:$E$57,5,0)</f>
        <v>1.5</v>
      </c>
      <c r="K959" s="8" t="s">
        <v>68</v>
      </c>
      <c r="L959" s="8">
        <f>VLOOKUP(K959,Sheet1!$A$1:$B$19,2,0)</f>
        <v>10</v>
      </c>
      <c r="M959" s="8">
        <f>VLOOKUP(K959,Sheet1!$A$1:$C$19,3,0)</f>
        <v>2</v>
      </c>
      <c r="N959" s="8">
        <v>2725</v>
      </c>
      <c r="O959" s="8">
        <f t="shared" si="57"/>
        <v>27250</v>
      </c>
      <c r="P959" s="8">
        <f t="shared" si="58"/>
        <v>5450</v>
      </c>
      <c r="Q959" s="8">
        <f t="shared" si="59"/>
        <v>3849</v>
      </c>
    </row>
    <row r="960" spans="1:17" x14ac:dyDescent="0.3">
      <c r="A960" s="8" t="str">
        <f>F960&amp;H960</f>
        <v>Mayur ViharShastri Nagar</v>
      </c>
      <c r="B960" s="7">
        <v>44713</v>
      </c>
      <c r="C960" s="7" t="str">
        <f t="shared" si="56"/>
        <v>Jun</v>
      </c>
      <c r="D960" s="8" t="s">
        <v>92</v>
      </c>
      <c r="E960" s="8">
        <f>VLOOKUP(F960,Sheet2!$C$1:$F$34,4,0)</f>
        <v>5</v>
      </c>
      <c r="F960" s="8" t="s">
        <v>13</v>
      </c>
      <c r="G960" s="8">
        <f>VLOOKUP(H960,'warehouse location'!$A$1:$D$5,4,0)</f>
        <v>4</v>
      </c>
      <c r="H960" s="8" t="s">
        <v>36</v>
      </c>
      <c r="I960" s="8">
        <f>VLOOKUP(A960,Freight!$A$1:$D$57,4,0)</f>
        <v>1618</v>
      </c>
      <c r="J960" s="8">
        <f>VLOOKUP(A960,Freight!$A$1:$E$57,5,0)</f>
        <v>3</v>
      </c>
      <c r="K960" s="8" t="s">
        <v>52</v>
      </c>
      <c r="L960" s="8">
        <f>VLOOKUP(K960,Sheet1!$A$1:$B$19,2,0)</f>
        <v>10</v>
      </c>
      <c r="M960" s="8">
        <f>VLOOKUP(K960,Sheet1!$A$1:$C$19,3,0)</f>
        <v>2</v>
      </c>
      <c r="N960" s="8">
        <v>2567</v>
      </c>
      <c r="O960" s="8">
        <f t="shared" si="57"/>
        <v>25670</v>
      </c>
      <c r="P960" s="8">
        <f t="shared" si="58"/>
        <v>5134</v>
      </c>
      <c r="Q960" s="8">
        <f t="shared" si="59"/>
        <v>3516</v>
      </c>
    </row>
    <row r="961" spans="1:17" x14ac:dyDescent="0.3">
      <c r="A961" s="8" t="str">
        <f>F961&amp;H961</f>
        <v>Vivek ViharDaryaganj</v>
      </c>
      <c r="B961" s="7">
        <v>44896</v>
      </c>
      <c r="C961" s="7" t="str">
        <f t="shared" si="56"/>
        <v>Dec</v>
      </c>
      <c r="D961" s="8" t="s">
        <v>126</v>
      </c>
      <c r="E961" s="8">
        <f>VLOOKUP(F961,Sheet2!$C$1:$F$34,4,0)</f>
        <v>21</v>
      </c>
      <c r="F961" s="8" t="s">
        <v>24</v>
      </c>
      <c r="G961" s="8">
        <f>VLOOKUP(H961,'warehouse location'!$A$1:$D$5,4,0)</f>
        <v>2</v>
      </c>
      <c r="H961" s="8" t="s">
        <v>34</v>
      </c>
      <c r="I961" s="8">
        <f>VLOOKUP(A961,Freight!$A$1:$D$57,4,0)</f>
        <v>1677</v>
      </c>
      <c r="J961" s="8">
        <f>VLOOKUP(A961,Freight!$A$1:$E$57,5,0)</f>
        <v>1.5</v>
      </c>
      <c r="K961" s="8" t="s">
        <v>60</v>
      </c>
      <c r="L961" s="8">
        <f>VLOOKUP(K961,Sheet1!$A$1:$B$19,2,0)</f>
        <v>50</v>
      </c>
      <c r="M961" s="8">
        <f>VLOOKUP(K961,Sheet1!$A$1:$C$19,3,0)</f>
        <v>10</v>
      </c>
      <c r="N961" s="8">
        <v>2777</v>
      </c>
      <c r="O961" s="8">
        <f t="shared" si="57"/>
        <v>138850</v>
      </c>
      <c r="P961" s="8">
        <f t="shared" si="58"/>
        <v>27770</v>
      </c>
      <c r="Q961" s="8">
        <f t="shared" si="59"/>
        <v>26093</v>
      </c>
    </row>
    <row r="962" spans="1:17" x14ac:dyDescent="0.3">
      <c r="A962" s="8" t="str">
        <f>F962&amp;H962</f>
        <v>RohiniShastri Nagar</v>
      </c>
      <c r="B962" s="7">
        <v>44713</v>
      </c>
      <c r="C962" s="7" t="str">
        <f t="shared" si="56"/>
        <v>Jun</v>
      </c>
      <c r="D962" s="8" t="s">
        <v>113</v>
      </c>
      <c r="E962" s="8">
        <f>VLOOKUP(F962,Sheet2!$C$1:$F$34,4,0)</f>
        <v>17</v>
      </c>
      <c r="F962" s="8" t="s">
        <v>21</v>
      </c>
      <c r="G962" s="8">
        <f>VLOOKUP(H962,'warehouse location'!$A$1:$D$5,4,0)</f>
        <v>4</v>
      </c>
      <c r="H962" s="8" t="s">
        <v>36</v>
      </c>
      <c r="I962" s="8">
        <f>VLOOKUP(A962,Freight!$A$1:$D$57,4,0)</f>
        <v>1673</v>
      </c>
      <c r="J962" s="8">
        <f>VLOOKUP(A962,Freight!$A$1:$E$57,5,0)</f>
        <v>3</v>
      </c>
      <c r="K962" s="8" t="s">
        <v>60</v>
      </c>
      <c r="L962" s="8">
        <f>VLOOKUP(K962,Sheet1!$A$1:$B$19,2,0)</f>
        <v>50</v>
      </c>
      <c r="M962" s="8">
        <f>VLOOKUP(K962,Sheet1!$A$1:$C$19,3,0)</f>
        <v>10</v>
      </c>
      <c r="N962" s="8">
        <v>2761</v>
      </c>
      <c r="O962" s="8">
        <f t="shared" si="57"/>
        <v>138050</v>
      </c>
      <c r="P962" s="8">
        <f t="shared" si="58"/>
        <v>27610</v>
      </c>
      <c r="Q962" s="8">
        <f t="shared" si="59"/>
        <v>25937</v>
      </c>
    </row>
    <row r="963" spans="1:17" x14ac:dyDescent="0.3">
      <c r="A963" s="8" t="str">
        <f>F963&amp;H963</f>
        <v>ShahdaraNand Nagri</v>
      </c>
      <c r="B963" s="7">
        <v>44652</v>
      </c>
      <c r="C963" s="7" t="str">
        <f t="shared" ref="C963:C1026" si="60">TEXT(B963,"mmm")</f>
        <v>Apr</v>
      </c>
      <c r="D963" s="8" t="s">
        <v>121</v>
      </c>
      <c r="E963" s="8">
        <f>VLOOKUP(F963,Sheet2!$C$1:$F$34,4,0)</f>
        <v>20</v>
      </c>
      <c r="F963" s="8" t="s">
        <v>23</v>
      </c>
      <c r="G963" s="8">
        <f>VLOOKUP(H963,'warehouse location'!$A$1:$D$5,4,0)</f>
        <v>1</v>
      </c>
      <c r="H963" s="8" t="s">
        <v>41</v>
      </c>
      <c r="I963" s="8">
        <f>VLOOKUP(A963,Freight!$A$1:$D$57,4,0)</f>
        <v>1714</v>
      </c>
      <c r="J963" s="8">
        <f>VLOOKUP(A963,Freight!$A$1:$E$57,5,0)</f>
        <v>3</v>
      </c>
      <c r="K963" s="8" t="s">
        <v>65</v>
      </c>
      <c r="L963" s="8">
        <f>VLOOKUP(K963,Sheet1!$A$1:$B$19,2,0)</f>
        <v>100</v>
      </c>
      <c r="M963" s="8">
        <f>VLOOKUP(K963,Sheet1!$A$1:$C$19,3,0)</f>
        <v>20</v>
      </c>
      <c r="N963" s="8">
        <v>2552</v>
      </c>
      <c r="O963" s="8">
        <f t="shared" ref="O963:O1026" si="61">N963*L963</f>
        <v>255200</v>
      </c>
      <c r="P963" s="8">
        <f t="shared" ref="P963:P1026" si="62">N963*M963</f>
        <v>51040</v>
      </c>
      <c r="Q963" s="8">
        <f t="shared" ref="Q963:Q1026" si="63">P963-I963</f>
        <v>49326</v>
      </c>
    </row>
    <row r="964" spans="1:17" x14ac:dyDescent="0.3">
      <c r="A964" s="8" t="str">
        <f>F964&amp;H964</f>
        <v>Karawal NagarShastri Nagar</v>
      </c>
      <c r="B964" s="7">
        <v>44866</v>
      </c>
      <c r="C964" s="7" t="str">
        <f t="shared" si="60"/>
        <v>Nov</v>
      </c>
      <c r="D964" s="8" t="s">
        <v>106</v>
      </c>
      <c r="E964" s="8">
        <f>VLOOKUP(F964,Sheet2!$C$1:$F$34,4,0)</f>
        <v>13</v>
      </c>
      <c r="F964" s="8" t="s">
        <v>4</v>
      </c>
      <c r="G964" s="8">
        <f>VLOOKUP(H964,'warehouse location'!$A$1:$D$5,4,0)</f>
        <v>4</v>
      </c>
      <c r="H964" s="8" t="s">
        <v>36</v>
      </c>
      <c r="I964" s="8">
        <f>VLOOKUP(A964,Freight!$A$1:$D$57,4,0)</f>
        <v>1793</v>
      </c>
      <c r="J964" s="8">
        <f>VLOOKUP(A964,Freight!$A$1:$E$57,5,0)</f>
        <v>4.5</v>
      </c>
      <c r="K964" s="8" t="s">
        <v>53</v>
      </c>
      <c r="L964" s="8">
        <f>VLOOKUP(K964,Sheet1!$A$1:$B$19,2,0)</f>
        <v>10</v>
      </c>
      <c r="M964" s="8">
        <f>VLOOKUP(K964,Sheet1!$A$1:$C$19,3,0)</f>
        <v>2</v>
      </c>
      <c r="N964" s="8">
        <v>2899</v>
      </c>
      <c r="O964" s="8">
        <f t="shared" si="61"/>
        <v>28990</v>
      </c>
      <c r="P964" s="8">
        <f t="shared" si="62"/>
        <v>5798</v>
      </c>
      <c r="Q964" s="8">
        <f t="shared" si="63"/>
        <v>4005</v>
      </c>
    </row>
    <row r="965" spans="1:17" x14ac:dyDescent="0.3">
      <c r="A965" s="8" t="str">
        <f>F965&amp;H965</f>
        <v>Defence ColonyDaryaganj</v>
      </c>
      <c r="B965" s="7">
        <v>44805</v>
      </c>
      <c r="C965" s="7" t="str">
        <f t="shared" si="60"/>
        <v>Sep</v>
      </c>
      <c r="D965" s="8" t="s">
        <v>141</v>
      </c>
      <c r="E965" s="8">
        <f>VLOOKUP(F965,Sheet2!$C$1:$F$34,4,0)</f>
        <v>25</v>
      </c>
      <c r="F965" s="8" t="s">
        <v>8</v>
      </c>
      <c r="G965" s="8">
        <f>VLOOKUP(H965,'warehouse location'!$A$1:$D$5,4,0)</f>
        <v>2</v>
      </c>
      <c r="H965" s="8" t="s">
        <v>34</v>
      </c>
      <c r="I965" s="8">
        <f>VLOOKUP(A965,Freight!$A$1:$D$57,4,0)</f>
        <v>1968</v>
      </c>
      <c r="J965" s="8">
        <f>VLOOKUP(A965,Freight!$A$1:$E$57,5,0)</f>
        <v>4.5</v>
      </c>
      <c r="K965" s="8" t="s">
        <v>62</v>
      </c>
      <c r="L965" s="8">
        <f>VLOOKUP(K965,Sheet1!$A$1:$B$19,2,0)</f>
        <v>10</v>
      </c>
      <c r="M965" s="8">
        <f>VLOOKUP(K965,Sheet1!$A$1:$C$19,3,0)</f>
        <v>2</v>
      </c>
      <c r="N965" s="8">
        <v>2522</v>
      </c>
      <c r="O965" s="8">
        <f t="shared" si="61"/>
        <v>25220</v>
      </c>
      <c r="P965" s="8">
        <f t="shared" si="62"/>
        <v>5044</v>
      </c>
      <c r="Q965" s="8">
        <f t="shared" si="63"/>
        <v>3076</v>
      </c>
    </row>
    <row r="966" spans="1:17" x14ac:dyDescent="0.3">
      <c r="A966" s="8" t="str">
        <f>F966&amp;H966</f>
        <v>NarelaShastri Nagar</v>
      </c>
      <c r="B966" s="7">
        <v>44593</v>
      </c>
      <c r="C966" s="7" t="str">
        <f t="shared" si="60"/>
        <v>Feb</v>
      </c>
      <c r="D966" s="8" t="s">
        <v>105</v>
      </c>
      <c r="E966" s="8">
        <f>VLOOKUP(F966,Sheet2!$C$1:$F$34,4,0)</f>
        <v>12</v>
      </c>
      <c r="F966" s="8" t="s">
        <v>18</v>
      </c>
      <c r="G966" s="8">
        <f>VLOOKUP(H966,'warehouse location'!$A$1:$D$5,4,0)</f>
        <v>4</v>
      </c>
      <c r="H966" s="8" t="s">
        <v>36</v>
      </c>
      <c r="I966" s="8">
        <f>VLOOKUP(A966,Freight!$A$1:$D$57,4,0)</f>
        <v>1981</v>
      </c>
      <c r="J966" s="8">
        <f>VLOOKUP(A966,Freight!$A$1:$E$57,5,0)</f>
        <v>1.5</v>
      </c>
      <c r="K966" s="8" t="s">
        <v>61</v>
      </c>
      <c r="L966" s="8">
        <f>VLOOKUP(K966,Sheet1!$A$1:$B$19,2,0)</f>
        <v>10</v>
      </c>
      <c r="M966" s="8">
        <f>VLOOKUP(K966,Sheet1!$A$1:$C$19,3,0)</f>
        <v>2</v>
      </c>
      <c r="N966" s="8">
        <v>2998</v>
      </c>
      <c r="O966" s="8">
        <f t="shared" si="61"/>
        <v>29980</v>
      </c>
      <c r="P966" s="8">
        <f t="shared" si="62"/>
        <v>5996</v>
      </c>
      <c r="Q966" s="8">
        <f t="shared" si="63"/>
        <v>4015</v>
      </c>
    </row>
    <row r="967" spans="1:17" x14ac:dyDescent="0.3">
      <c r="A967" s="8" t="str">
        <f>F967&amp;H967</f>
        <v>KanjhawalaShastri Nagar</v>
      </c>
      <c r="B967" s="7">
        <v>44713</v>
      </c>
      <c r="C967" s="7" t="str">
        <f t="shared" si="60"/>
        <v>Jun</v>
      </c>
      <c r="D967" s="8" t="s">
        <v>112</v>
      </c>
      <c r="E967" s="8">
        <f>VLOOKUP(F967,Sheet2!$C$1:$F$34,4,0)</f>
        <v>16</v>
      </c>
      <c r="F967" s="8" t="s">
        <v>5</v>
      </c>
      <c r="G967" s="8">
        <f>VLOOKUP(H967,'warehouse location'!$A$1:$D$5,4,0)</f>
        <v>4</v>
      </c>
      <c r="H967" s="8" t="s">
        <v>36</v>
      </c>
      <c r="I967" s="8">
        <f>VLOOKUP(A967,Freight!$A$1:$D$57,4,0)</f>
        <v>1796</v>
      </c>
      <c r="J967" s="8">
        <f>VLOOKUP(A967,Freight!$A$1:$E$57,5,0)</f>
        <v>3</v>
      </c>
      <c r="K967" s="8" t="s">
        <v>64</v>
      </c>
      <c r="L967" s="8">
        <f>VLOOKUP(K967,Sheet1!$A$1:$B$19,2,0)</f>
        <v>10</v>
      </c>
      <c r="M967" s="8">
        <f>VLOOKUP(K967,Sheet1!$A$1:$C$19,3,0)</f>
        <v>2</v>
      </c>
      <c r="N967" s="8">
        <v>2750</v>
      </c>
      <c r="O967" s="8">
        <f t="shared" si="61"/>
        <v>27500</v>
      </c>
      <c r="P967" s="8">
        <f t="shared" si="62"/>
        <v>5500</v>
      </c>
      <c r="Q967" s="8">
        <f t="shared" si="63"/>
        <v>3704</v>
      </c>
    </row>
    <row r="968" spans="1:17" x14ac:dyDescent="0.3">
      <c r="A968" s="8" t="str">
        <f>F968&amp;H968</f>
        <v>KotwaliDaryaganj</v>
      </c>
      <c r="B968" s="7">
        <v>44682</v>
      </c>
      <c r="C968" s="7" t="str">
        <f t="shared" si="60"/>
        <v>May</v>
      </c>
      <c r="D968" s="8" t="s">
        <v>83</v>
      </c>
      <c r="E968" s="8">
        <f>VLOOKUP(F968,Sheet2!$C$1:$F$34,4,0)</f>
        <v>3</v>
      </c>
      <c r="F968" s="8" t="s">
        <v>12</v>
      </c>
      <c r="G968" s="8">
        <f>VLOOKUP(H968,'warehouse location'!$A$1:$D$5,4,0)</f>
        <v>2</v>
      </c>
      <c r="H968" s="8" t="s">
        <v>34</v>
      </c>
      <c r="I968" s="8">
        <f>VLOOKUP(A968,Freight!$A$1:$D$57,4,0)</f>
        <v>1770</v>
      </c>
      <c r="J968" s="8">
        <f>VLOOKUP(A968,Freight!$A$1:$E$57,5,0)</f>
        <v>1.5</v>
      </c>
      <c r="K968" s="8" t="s">
        <v>59</v>
      </c>
      <c r="L968" s="8">
        <f>VLOOKUP(K968,Sheet1!$A$1:$B$19,2,0)</f>
        <v>10</v>
      </c>
      <c r="M968" s="8">
        <f>VLOOKUP(K968,Sheet1!$A$1:$C$19,3,0)</f>
        <v>2</v>
      </c>
      <c r="N968" s="8">
        <v>2931</v>
      </c>
      <c r="O968" s="8">
        <f t="shared" si="61"/>
        <v>29310</v>
      </c>
      <c r="P968" s="8">
        <f t="shared" si="62"/>
        <v>5862</v>
      </c>
      <c r="Q968" s="8">
        <f t="shared" si="63"/>
        <v>4092</v>
      </c>
    </row>
    <row r="969" spans="1:17" x14ac:dyDescent="0.3">
      <c r="A969" s="8" t="str">
        <f>F969&amp;H969</f>
        <v>Civil LinesShastri Nagar</v>
      </c>
      <c r="B969" s="7">
        <v>44713</v>
      </c>
      <c r="C969" s="7" t="str">
        <f t="shared" si="60"/>
        <v>Jun</v>
      </c>
      <c r="D969" s="8" t="s">
        <v>79</v>
      </c>
      <c r="E969" s="8">
        <f>VLOOKUP(F969,Sheet2!$C$1:$F$34,4,0)</f>
        <v>1</v>
      </c>
      <c r="F969" s="8" t="s">
        <v>0</v>
      </c>
      <c r="G969" s="8">
        <f>VLOOKUP(H969,'warehouse location'!$A$1:$D$5,4,0)</f>
        <v>4</v>
      </c>
      <c r="H969" s="8" t="s">
        <v>36</v>
      </c>
      <c r="I969" s="8">
        <f>VLOOKUP(A969,Freight!$A$1:$D$57,4,0)</f>
        <v>1702</v>
      </c>
      <c r="J969" s="8">
        <f>VLOOKUP(A969,Freight!$A$1:$E$57,5,0)</f>
        <v>3</v>
      </c>
      <c r="K969" s="8" t="s">
        <v>67</v>
      </c>
      <c r="L969" s="8">
        <f>VLOOKUP(K969,Sheet1!$A$1:$B$19,2,0)</f>
        <v>10</v>
      </c>
      <c r="M969" s="8">
        <f>VLOOKUP(K969,Sheet1!$A$1:$C$19,3,0)</f>
        <v>2</v>
      </c>
      <c r="N969" s="8">
        <v>2546</v>
      </c>
      <c r="O969" s="8">
        <f t="shared" si="61"/>
        <v>25460</v>
      </c>
      <c r="P969" s="8">
        <f t="shared" si="62"/>
        <v>5092</v>
      </c>
      <c r="Q969" s="8">
        <f t="shared" si="63"/>
        <v>3390</v>
      </c>
    </row>
    <row r="970" spans="1:17" x14ac:dyDescent="0.3">
      <c r="A970" s="8" t="str">
        <f>F970&amp;H970</f>
        <v>Patel NagarNand Nagri</v>
      </c>
      <c r="B970" s="7">
        <v>44621</v>
      </c>
      <c r="C970" s="7" t="str">
        <f t="shared" si="60"/>
        <v>Mar</v>
      </c>
      <c r="D970" s="8" t="s">
        <v>154</v>
      </c>
      <c r="E970" s="8">
        <f>VLOOKUP(F970,Sheet2!$C$1:$F$34,4,0)</f>
        <v>31</v>
      </c>
      <c r="F970" s="8" t="s">
        <v>10</v>
      </c>
      <c r="G970" s="8">
        <f>VLOOKUP(H970,'warehouse location'!$A$1:$D$5,4,0)</f>
        <v>1</v>
      </c>
      <c r="H970" s="8" t="s">
        <v>41</v>
      </c>
      <c r="I970" s="8">
        <f>VLOOKUP(A970,Freight!$A$1:$D$57,4,0)</f>
        <v>1851</v>
      </c>
      <c r="J970" s="8">
        <f>VLOOKUP(A970,Freight!$A$1:$E$57,5,0)</f>
        <v>4.5</v>
      </c>
      <c r="K970" s="8" t="s">
        <v>54</v>
      </c>
      <c r="L970" s="8">
        <f>VLOOKUP(K970,Sheet1!$A$1:$B$19,2,0)</f>
        <v>50</v>
      </c>
      <c r="M970" s="8">
        <f>VLOOKUP(K970,Sheet1!$A$1:$C$19,3,0)</f>
        <v>10</v>
      </c>
      <c r="N970" s="8">
        <v>2660</v>
      </c>
      <c r="O970" s="8">
        <f t="shared" si="61"/>
        <v>133000</v>
      </c>
      <c r="P970" s="8">
        <f t="shared" si="62"/>
        <v>26600</v>
      </c>
      <c r="Q970" s="8">
        <f t="shared" si="63"/>
        <v>24749</v>
      </c>
    </row>
    <row r="971" spans="1:17" x14ac:dyDescent="0.3">
      <c r="A971" s="8" t="str">
        <f>F971&amp;H971</f>
        <v>Gandhi NagarDaryaganj</v>
      </c>
      <c r="B971" s="7">
        <v>44621</v>
      </c>
      <c r="C971" s="7" t="str">
        <f t="shared" si="60"/>
        <v>Mar</v>
      </c>
      <c r="D971" s="8" t="s">
        <v>86</v>
      </c>
      <c r="E971" s="8">
        <f>VLOOKUP(F971,Sheet2!$C$1:$F$34,4,0)</f>
        <v>4</v>
      </c>
      <c r="F971" s="8" t="s">
        <v>1</v>
      </c>
      <c r="G971" s="8">
        <f>VLOOKUP(H971,'warehouse location'!$A$1:$D$5,4,0)</f>
        <v>2</v>
      </c>
      <c r="H971" s="8" t="s">
        <v>34</v>
      </c>
      <c r="I971" s="8">
        <f>VLOOKUP(A971,Freight!$A$1:$D$57,4,0)</f>
        <v>1958</v>
      </c>
      <c r="J971" s="8">
        <f>VLOOKUP(A971,Freight!$A$1:$E$57,5,0)</f>
        <v>1.5</v>
      </c>
      <c r="K971" s="8" t="s">
        <v>62</v>
      </c>
      <c r="L971" s="8">
        <f>VLOOKUP(K971,Sheet1!$A$1:$B$19,2,0)</f>
        <v>10</v>
      </c>
      <c r="M971" s="8">
        <f>VLOOKUP(K971,Sheet1!$A$1:$C$19,3,0)</f>
        <v>2</v>
      </c>
      <c r="N971" s="8">
        <v>2941</v>
      </c>
      <c r="O971" s="8">
        <f t="shared" si="61"/>
        <v>29410</v>
      </c>
      <c r="P971" s="8">
        <f t="shared" si="62"/>
        <v>5882</v>
      </c>
      <c r="Q971" s="8">
        <f t="shared" si="63"/>
        <v>3924</v>
      </c>
    </row>
    <row r="972" spans="1:17" x14ac:dyDescent="0.3">
      <c r="A972" s="8" t="str">
        <f>F972&amp;H972</f>
        <v>KanjhawalaShastri Nagar</v>
      </c>
      <c r="B972" s="7">
        <v>44743</v>
      </c>
      <c r="C972" s="7" t="str">
        <f t="shared" si="60"/>
        <v>Jul</v>
      </c>
      <c r="D972" s="8" t="s">
        <v>111</v>
      </c>
      <c r="E972" s="8">
        <f>VLOOKUP(F972,Sheet2!$C$1:$F$34,4,0)</f>
        <v>16</v>
      </c>
      <c r="F972" s="8" t="s">
        <v>5</v>
      </c>
      <c r="G972" s="8">
        <f>VLOOKUP(H972,'warehouse location'!$A$1:$D$5,4,0)</f>
        <v>4</v>
      </c>
      <c r="H972" s="8" t="s">
        <v>36</v>
      </c>
      <c r="I972" s="8">
        <f>VLOOKUP(A972,Freight!$A$1:$D$57,4,0)</f>
        <v>1796</v>
      </c>
      <c r="J972" s="8">
        <f>VLOOKUP(A972,Freight!$A$1:$E$57,5,0)</f>
        <v>3</v>
      </c>
      <c r="K972" s="8" t="s">
        <v>60</v>
      </c>
      <c r="L972" s="8">
        <f>VLOOKUP(K972,Sheet1!$A$1:$B$19,2,0)</f>
        <v>50</v>
      </c>
      <c r="M972" s="8">
        <f>VLOOKUP(K972,Sheet1!$A$1:$C$19,3,0)</f>
        <v>10</v>
      </c>
      <c r="N972" s="8">
        <v>2719</v>
      </c>
      <c r="O972" s="8">
        <f t="shared" si="61"/>
        <v>135950</v>
      </c>
      <c r="P972" s="8">
        <f t="shared" si="62"/>
        <v>27190</v>
      </c>
      <c r="Q972" s="8">
        <f t="shared" si="63"/>
        <v>25394</v>
      </c>
    </row>
    <row r="973" spans="1:17" x14ac:dyDescent="0.3">
      <c r="A973" s="8" t="str">
        <f>F973&amp;H973</f>
        <v>Mayur ViharShastri Nagar</v>
      </c>
      <c r="B973" s="7">
        <v>44774</v>
      </c>
      <c r="C973" s="7" t="str">
        <f t="shared" si="60"/>
        <v>Aug</v>
      </c>
      <c r="D973" s="8" t="s">
        <v>89</v>
      </c>
      <c r="E973" s="8">
        <f>VLOOKUP(F973,Sheet2!$C$1:$F$34,4,0)</f>
        <v>5</v>
      </c>
      <c r="F973" s="8" t="s">
        <v>13</v>
      </c>
      <c r="G973" s="8">
        <f>VLOOKUP(H973,'warehouse location'!$A$1:$D$5,4,0)</f>
        <v>4</v>
      </c>
      <c r="H973" s="8" t="s">
        <v>36</v>
      </c>
      <c r="I973" s="8">
        <f>VLOOKUP(A973,Freight!$A$1:$D$57,4,0)</f>
        <v>1618</v>
      </c>
      <c r="J973" s="8">
        <f>VLOOKUP(A973,Freight!$A$1:$E$57,5,0)</f>
        <v>3</v>
      </c>
      <c r="K973" s="8" t="s">
        <v>68</v>
      </c>
      <c r="L973" s="8">
        <f>VLOOKUP(K973,Sheet1!$A$1:$B$19,2,0)</f>
        <v>10</v>
      </c>
      <c r="M973" s="8">
        <f>VLOOKUP(K973,Sheet1!$A$1:$C$19,3,0)</f>
        <v>2</v>
      </c>
      <c r="N973" s="8">
        <v>2602</v>
      </c>
      <c r="O973" s="8">
        <f t="shared" si="61"/>
        <v>26020</v>
      </c>
      <c r="P973" s="8">
        <f t="shared" si="62"/>
        <v>5204</v>
      </c>
      <c r="Q973" s="8">
        <f t="shared" si="63"/>
        <v>3586</v>
      </c>
    </row>
    <row r="974" spans="1:17" x14ac:dyDescent="0.3">
      <c r="A974" s="8" t="str">
        <f>F974&amp;H974</f>
        <v>NajafgarhDaryaganj</v>
      </c>
      <c r="B974" s="7">
        <v>44562</v>
      </c>
      <c r="C974" s="7" t="str">
        <f t="shared" si="60"/>
        <v>Jan</v>
      </c>
      <c r="D974" s="8" t="s">
        <v>149</v>
      </c>
      <c r="E974" s="8">
        <f>VLOOKUP(F974,Sheet2!$C$1:$F$34,4,0)</f>
        <v>30</v>
      </c>
      <c r="F974" s="8" t="s">
        <v>30</v>
      </c>
      <c r="G974" s="8">
        <f>VLOOKUP(H974,'warehouse location'!$A$1:$D$5,4,0)</f>
        <v>2</v>
      </c>
      <c r="H974" s="8" t="s">
        <v>34</v>
      </c>
      <c r="I974" s="8">
        <f>VLOOKUP(A974,Freight!$A$1:$D$57,4,0)</f>
        <v>1899</v>
      </c>
      <c r="J974" s="8">
        <f>VLOOKUP(A974,Freight!$A$1:$E$57,5,0)</f>
        <v>3</v>
      </c>
      <c r="K974" s="8" t="s">
        <v>66</v>
      </c>
      <c r="L974" s="8">
        <f>VLOOKUP(K974,Sheet1!$A$1:$B$19,2,0)</f>
        <v>80</v>
      </c>
      <c r="M974" s="8">
        <f>VLOOKUP(K974,Sheet1!$A$1:$C$19,3,0)</f>
        <v>10</v>
      </c>
      <c r="N974" s="8">
        <v>2754</v>
      </c>
      <c r="O974" s="8">
        <f t="shared" si="61"/>
        <v>220320</v>
      </c>
      <c r="P974" s="8">
        <f t="shared" si="62"/>
        <v>27540</v>
      </c>
      <c r="Q974" s="8">
        <f t="shared" si="63"/>
        <v>25641</v>
      </c>
    </row>
    <row r="975" spans="1:17" x14ac:dyDescent="0.3">
      <c r="A975" s="8" t="str">
        <f>F975&amp;H975</f>
        <v>MehrauliNand Nagri</v>
      </c>
      <c r="B975" s="7">
        <v>44562</v>
      </c>
      <c r="C975" s="7" t="str">
        <f t="shared" si="60"/>
        <v>Jan</v>
      </c>
      <c r="D975" s="8" t="s">
        <v>131</v>
      </c>
      <c r="E975" s="8">
        <f>VLOOKUP(F975,Sheet2!$C$1:$F$34,4,0)</f>
        <v>23</v>
      </c>
      <c r="F975" s="8" t="s">
        <v>25</v>
      </c>
      <c r="G975" s="8">
        <f>VLOOKUP(H975,'warehouse location'!$A$1:$D$5,4,0)</f>
        <v>1</v>
      </c>
      <c r="H975" s="8" t="s">
        <v>41</v>
      </c>
      <c r="I975" s="8">
        <f>VLOOKUP(A975,Freight!$A$1:$D$57,4,0)</f>
        <v>1982</v>
      </c>
      <c r="J975" s="8">
        <f>VLOOKUP(A975,Freight!$A$1:$E$57,5,0)</f>
        <v>4.5</v>
      </c>
      <c r="K975" s="8" t="s">
        <v>59</v>
      </c>
      <c r="L975" s="8">
        <f>VLOOKUP(K975,Sheet1!$A$1:$B$19,2,0)</f>
        <v>10</v>
      </c>
      <c r="M975" s="8">
        <f>VLOOKUP(K975,Sheet1!$A$1:$C$19,3,0)</f>
        <v>2</v>
      </c>
      <c r="N975" s="8">
        <v>2558</v>
      </c>
      <c r="O975" s="8">
        <f t="shared" si="61"/>
        <v>25580</v>
      </c>
      <c r="P975" s="8">
        <f t="shared" si="62"/>
        <v>5116</v>
      </c>
      <c r="Q975" s="8">
        <f t="shared" si="63"/>
        <v>3134</v>
      </c>
    </row>
    <row r="976" spans="1:17" x14ac:dyDescent="0.3">
      <c r="A976" s="8" t="str">
        <f>F976&amp;H976</f>
        <v>KapasheraShastri Nagar</v>
      </c>
      <c r="B976" s="7">
        <v>44866</v>
      </c>
      <c r="C976" s="7" t="str">
        <f t="shared" si="60"/>
        <v>Nov</v>
      </c>
      <c r="D976" s="8" t="s">
        <v>146</v>
      </c>
      <c r="E976" s="8">
        <f>VLOOKUP(F976,Sheet2!$C$1:$F$34,4,0)</f>
        <v>29</v>
      </c>
      <c r="F976" s="8" t="s">
        <v>29</v>
      </c>
      <c r="G976" s="8">
        <f>VLOOKUP(H976,'warehouse location'!$A$1:$D$5,4,0)</f>
        <v>4</v>
      </c>
      <c r="H976" s="8" t="s">
        <v>36</v>
      </c>
      <c r="I976" s="8">
        <f>VLOOKUP(A976,Freight!$A$1:$D$57,4,0)</f>
        <v>1918</v>
      </c>
      <c r="J976" s="8">
        <f>VLOOKUP(A976,Freight!$A$1:$E$57,5,0)</f>
        <v>3</v>
      </c>
      <c r="K976" s="8" t="s">
        <v>66</v>
      </c>
      <c r="L976" s="8">
        <f>VLOOKUP(K976,Sheet1!$A$1:$B$19,2,0)</f>
        <v>80</v>
      </c>
      <c r="M976" s="8">
        <f>VLOOKUP(K976,Sheet1!$A$1:$C$19,3,0)</f>
        <v>10</v>
      </c>
      <c r="N976" s="8">
        <v>2979</v>
      </c>
      <c r="O976" s="8">
        <f t="shared" si="61"/>
        <v>238320</v>
      </c>
      <c r="P976" s="8">
        <f t="shared" si="62"/>
        <v>29790</v>
      </c>
      <c r="Q976" s="8">
        <f t="shared" si="63"/>
        <v>27872</v>
      </c>
    </row>
    <row r="977" spans="1:17" x14ac:dyDescent="0.3">
      <c r="A977" s="8" t="str">
        <f>F977&amp;H977</f>
        <v>Preet ViharKapashera</v>
      </c>
      <c r="B977" s="7">
        <v>44743</v>
      </c>
      <c r="C977" s="7" t="str">
        <f t="shared" si="60"/>
        <v>Jul</v>
      </c>
      <c r="D977" s="8" t="s">
        <v>93</v>
      </c>
      <c r="E977" s="8">
        <f>VLOOKUP(F977,Sheet2!$C$1:$F$34,4,0)</f>
        <v>6</v>
      </c>
      <c r="F977" s="8" t="s">
        <v>14</v>
      </c>
      <c r="G977" s="8">
        <f>VLOOKUP(H977,'warehouse location'!$A$1:$D$5,4,0)</f>
        <v>3</v>
      </c>
      <c r="H977" s="8" t="s">
        <v>29</v>
      </c>
      <c r="I977" s="8">
        <f>VLOOKUP(A977,Freight!$A$1:$D$57,4,0)</f>
        <v>1891</v>
      </c>
      <c r="J977" s="8">
        <f>VLOOKUP(A977,Freight!$A$1:$E$57,5,0)</f>
        <v>4.5</v>
      </c>
      <c r="K977" s="8" t="s">
        <v>54</v>
      </c>
      <c r="L977" s="8">
        <f>VLOOKUP(K977,Sheet1!$A$1:$B$19,2,0)</f>
        <v>50</v>
      </c>
      <c r="M977" s="8">
        <f>VLOOKUP(K977,Sheet1!$A$1:$C$19,3,0)</f>
        <v>10</v>
      </c>
      <c r="N977" s="8">
        <v>2564</v>
      </c>
      <c r="O977" s="8">
        <f t="shared" si="61"/>
        <v>128200</v>
      </c>
      <c r="P977" s="8">
        <f t="shared" si="62"/>
        <v>25640</v>
      </c>
      <c r="Q977" s="8">
        <f t="shared" si="63"/>
        <v>23749</v>
      </c>
    </row>
    <row r="978" spans="1:17" x14ac:dyDescent="0.3">
      <c r="A978" s="8" t="str">
        <f>F978&amp;H978</f>
        <v>NajafgarhDaryaganj</v>
      </c>
      <c r="B978" s="7">
        <v>44805</v>
      </c>
      <c r="C978" s="7" t="str">
        <f t="shared" si="60"/>
        <v>Sep</v>
      </c>
      <c r="D978" s="8" t="s">
        <v>150</v>
      </c>
      <c r="E978" s="8">
        <f>VLOOKUP(F978,Sheet2!$C$1:$F$34,4,0)</f>
        <v>30</v>
      </c>
      <c r="F978" s="8" t="s">
        <v>30</v>
      </c>
      <c r="G978" s="8">
        <f>VLOOKUP(H978,'warehouse location'!$A$1:$D$5,4,0)</f>
        <v>2</v>
      </c>
      <c r="H978" s="8" t="s">
        <v>34</v>
      </c>
      <c r="I978" s="8">
        <f>VLOOKUP(A978,Freight!$A$1:$D$57,4,0)</f>
        <v>1899</v>
      </c>
      <c r="J978" s="8">
        <f>VLOOKUP(A978,Freight!$A$1:$E$57,5,0)</f>
        <v>3</v>
      </c>
      <c r="K978" s="8" t="s">
        <v>53</v>
      </c>
      <c r="L978" s="8">
        <f>VLOOKUP(K978,Sheet1!$A$1:$B$19,2,0)</f>
        <v>10</v>
      </c>
      <c r="M978" s="8">
        <f>VLOOKUP(K978,Sheet1!$A$1:$C$19,3,0)</f>
        <v>2</v>
      </c>
      <c r="N978" s="8">
        <v>2963</v>
      </c>
      <c r="O978" s="8">
        <f t="shared" si="61"/>
        <v>29630</v>
      </c>
      <c r="P978" s="8">
        <f t="shared" si="62"/>
        <v>5926</v>
      </c>
      <c r="Q978" s="8">
        <f t="shared" si="63"/>
        <v>4027</v>
      </c>
    </row>
    <row r="979" spans="1:17" x14ac:dyDescent="0.3">
      <c r="A979" s="8" t="str">
        <f>F979&amp;H979</f>
        <v>Saraswati ViharKapashera</v>
      </c>
      <c r="B979" s="7">
        <v>44743</v>
      </c>
      <c r="C979" s="7" t="str">
        <f t="shared" si="60"/>
        <v>Jul</v>
      </c>
      <c r="D979" s="8" t="s">
        <v>118</v>
      </c>
      <c r="E979" s="8">
        <f>VLOOKUP(F979,Sheet2!$C$1:$F$34,4,0)</f>
        <v>18</v>
      </c>
      <c r="F979" s="8" t="s">
        <v>22</v>
      </c>
      <c r="G979" s="8">
        <f>VLOOKUP(H979,'warehouse location'!$A$1:$D$5,4,0)</f>
        <v>3</v>
      </c>
      <c r="H979" s="8" t="s">
        <v>29</v>
      </c>
      <c r="I979" s="8">
        <f>VLOOKUP(A979,Freight!$A$1:$D$57,4,0)</f>
        <v>1977</v>
      </c>
      <c r="J979" s="8">
        <f>VLOOKUP(A979,Freight!$A$1:$E$57,5,0)</f>
        <v>1.5</v>
      </c>
      <c r="K979" s="8" t="s">
        <v>60</v>
      </c>
      <c r="L979" s="8">
        <f>VLOOKUP(K979,Sheet1!$A$1:$B$19,2,0)</f>
        <v>50</v>
      </c>
      <c r="M979" s="8">
        <f>VLOOKUP(K979,Sheet1!$A$1:$C$19,3,0)</f>
        <v>10</v>
      </c>
      <c r="N979" s="8">
        <v>2808</v>
      </c>
      <c r="O979" s="8">
        <f t="shared" si="61"/>
        <v>140400</v>
      </c>
      <c r="P979" s="8">
        <f t="shared" si="62"/>
        <v>28080</v>
      </c>
      <c r="Q979" s="8">
        <f t="shared" si="63"/>
        <v>26103</v>
      </c>
    </row>
    <row r="980" spans="1:17" x14ac:dyDescent="0.3">
      <c r="A980" s="8" t="str">
        <f>F980&amp;H980</f>
        <v>Yamuna ViharKapashera</v>
      </c>
      <c r="B980" s="7">
        <v>44805</v>
      </c>
      <c r="C980" s="7" t="str">
        <f t="shared" si="60"/>
        <v>Sep</v>
      </c>
      <c r="D980" s="8" t="s">
        <v>109</v>
      </c>
      <c r="E980" s="8">
        <f>VLOOKUP(F980,Sheet2!$C$1:$F$34,4,0)</f>
        <v>15</v>
      </c>
      <c r="F980" s="8" t="s">
        <v>20</v>
      </c>
      <c r="G980" s="8">
        <f>VLOOKUP(H980,'warehouse location'!$A$1:$D$5,4,0)</f>
        <v>3</v>
      </c>
      <c r="H980" s="8" t="s">
        <v>29</v>
      </c>
      <c r="I980" s="8">
        <f>VLOOKUP(A980,Freight!$A$1:$D$57,4,0)</f>
        <v>1583</v>
      </c>
      <c r="J980" s="8">
        <f>VLOOKUP(A980,Freight!$A$1:$E$57,5,0)</f>
        <v>3</v>
      </c>
      <c r="K980" s="8" t="s">
        <v>67</v>
      </c>
      <c r="L980" s="8">
        <f>VLOOKUP(K980,Sheet1!$A$1:$B$19,2,0)</f>
        <v>10</v>
      </c>
      <c r="M980" s="8">
        <f>VLOOKUP(K980,Sheet1!$A$1:$C$19,3,0)</f>
        <v>2</v>
      </c>
      <c r="N980" s="8">
        <v>2507</v>
      </c>
      <c r="O980" s="8">
        <f t="shared" si="61"/>
        <v>25070</v>
      </c>
      <c r="P980" s="8">
        <f t="shared" si="62"/>
        <v>5014</v>
      </c>
      <c r="Q980" s="8">
        <f t="shared" si="63"/>
        <v>3431</v>
      </c>
    </row>
    <row r="981" spans="1:17" x14ac:dyDescent="0.3">
      <c r="A981" s="8" t="str">
        <f>F981&amp;H981</f>
        <v>Vivek ViharDaryaganj</v>
      </c>
      <c r="B981" s="7">
        <v>44896</v>
      </c>
      <c r="C981" s="7" t="str">
        <f t="shared" si="60"/>
        <v>Dec</v>
      </c>
      <c r="D981" s="8" t="s">
        <v>126</v>
      </c>
      <c r="E981" s="8">
        <f>VLOOKUP(F981,Sheet2!$C$1:$F$34,4,0)</f>
        <v>21</v>
      </c>
      <c r="F981" s="8" t="s">
        <v>24</v>
      </c>
      <c r="G981" s="8">
        <f>VLOOKUP(H981,'warehouse location'!$A$1:$D$5,4,0)</f>
        <v>2</v>
      </c>
      <c r="H981" s="8" t="s">
        <v>34</v>
      </c>
      <c r="I981" s="8">
        <f>VLOOKUP(A981,Freight!$A$1:$D$57,4,0)</f>
        <v>1677</v>
      </c>
      <c r="J981" s="8">
        <f>VLOOKUP(A981,Freight!$A$1:$E$57,5,0)</f>
        <v>1.5</v>
      </c>
      <c r="K981" s="8" t="s">
        <v>55</v>
      </c>
      <c r="L981" s="8">
        <f>VLOOKUP(K981,Sheet1!$A$1:$B$19,2,0)</f>
        <v>40</v>
      </c>
      <c r="M981" s="8">
        <f>VLOOKUP(K981,Sheet1!$A$1:$C$19,3,0)</f>
        <v>5</v>
      </c>
      <c r="N981" s="8">
        <v>2565</v>
      </c>
      <c r="O981" s="8">
        <f t="shared" si="61"/>
        <v>102600</v>
      </c>
      <c r="P981" s="8">
        <f t="shared" si="62"/>
        <v>12825</v>
      </c>
      <c r="Q981" s="8">
        <f t="shared" si="63"/>
        <v>11148</v>
      </c>
    </row>
    <row r="982" spans="1:17" x14ac:dyDescent="0.3">
      <c r="A982" s="8" t="str">
        <f>F982&amp;H982</f>
        <v>MehrauliDaryaganj</v>
      </c>
      <c r="B982" s="7">
        <v>44652</v>
      </c>
      <c r="C982" s="7" t="str">
        <f t="shared" si="60"/>
        <v>Apr</v>
      </c>
      <c r="D982" s="8" t="s">
        <v>133</v>
      </c>
      <c r="E982" s="8">
        <f>VLOOKUP(F982,Sheet2!$C$1:$F$34,4,0)</f>
        <v>23</v>
      </c>
      <c r="F982" s="8" t="s">
        <v>25</v>
      </c>
      <c r="G982" s="8">
        <f>VLOOKUP(H982,'warehouse location'!$A$1:$D$5,4,0)</f>
        <v>2</v>
      </c>
      <c r="H982" s="8" t="s">
        <v>34</v>
      </c>
      <c r="I982" s="8">
        <f>VLOOKUP(A982,Freight!$A$1:$D$57,4,0)</f>
        <v>1672</v>
      </c>
      <c r="J982" s="8">
        <f>VLOOKUP(A982,Freight!$A$1:$E$57,5,0)</f>
        <v>4.5</v>
      </c>
      <c r="K982" s="8" t="s">
        <v>54</v>
      </c>
      <c r="L982" s="8">
        <f>VLOOKUP(K982,Sheet1!$A$1:$B$19,2,0)</f>
        <v>50</v>
      </c>
      <c r="M982" s="8">
        <f>VLOOKUP(K982,Sheet1!$A$1:$C$19,3,0)</f>
        <v>10</v>
      </c>
      <c r="N982" s="8">
        <v>2586</v>
      </c>
      <c r="O982" s="8">
        <f t="shared" si="61"/>
        <v>129300</v>
      </c>
      <c r="P982" s="8">
        <f t="shared" si="62"/>
        <v>25860</v>
      </c>
      <c r="Q982" s="8">
        <f t="shared" si="63"/>
        <v>24188</v>
      </c>
    </row>
    <row r="983" spans="1:17" x14ac:dyDescent="0.3">
      <c r="A983" s="8" t="str">
        <f>F983&amp;H983</f>
        <v>MehrauliNand Nagri</v>
      </c>
      <c r="B983" s="7">
        <v>44774</v>
      </c>
      <c r="C983" s="7" t="str">
        <f t="shared" si="60"/>
        <v>Aug</v>
      </c>
      <c r="D983" s="8" t="s">
        <v>134</v>
      </c>
      <c r="E983" s="8">
        <f>VLOOKUP(F983,Sheet2!$C$1:$F$34,4,0)</f>
        <v>23</v>
      </c>
      <c r="F983" s="8" t="s">
        <v>25</v>
      </c>
      <c r="G983" s="8">
        <f>VLOOKUP(H983,'warehouse location'!$A$1:$D$5,4,0)</f>
        <v>1</v>
      </c>
      <c r="H983" s="8" t="s">
        <v>41</v>
      </c>
      <c r="I983" s="8">
        <f>VLOOKUP(A983,Freight!$A$1:$D$57,4,0)</f>
        <v>1982</v>
      </c>
      <c r="J983" s="8">
        <f>VLOOKUP(A983,Freight!$A$1:$E$57,5,0)</f>
        <v>4.5</v>
      </c>
      <c r="K983" s="8" t="s">
        <v>54</v>
      </c>
      <c r="L983" s="8">
        <f>VLOOKUP(K983,Sheet1!$A$1:$B$19,2,0)</f>
        <v>50</v>
      </c>
      <c r="M983" s="8">
        <f>VLOOKUP(K983,Sheet1!$A$1:$C$19,3,0)</f>
        <v>10</v>
      </c>
      <c r="N983" s="8">
        <v>2797</v>
      </c>
      <c r="O983" s="8">
        <f t="shared" si="61"/>
        <v>139850</v>
      </c>
      <c r="P983" s="8">
        <f t="shared" si="62"/>
        <v>27970</v>
      </c>
      <c r="Q983" s="8">
        <f t="shared" si="63"/>
        <v>25988</v>
      </c>
    </row>
    <row r="984" spans="1:17" x14ac:dyDescent="0.3">
      <c r="A984" s="8" t="str">
        <f>F984&amp;H984</f>
        <v>KalkajiNand Nagri</v>
      </c>
      <c r="B984" s="7">
        <v>44896</v>
      </c>
      <c r="C984" s="7" t="str">
        <f t="shared" si="60"/>
        <v>Dec</v>
      </c>
      <c r="D984" s="8" t="s">
        <v>142</v>
      </c>
      <c r="E984" s="8">
        <f>VLOOKUP(F984,Sheet2!$C$1:$F$34,4,0)</f>
        <v>26</v>
      </c>
      <c r="F984" s="8" t="s">
        <v>27</v>
      </c>
      <c r="G984" s="8">
        <f>VLOOKUP(H984,'warehouse location'!$A$1:$D$5,4,0)</f>
        <v>1</v>
      </c>
      <c r="H984" s="8" t="s">
        <v>41</v>
      </c>
      <c r="I984" s="8">
        <f>VLOOKUP(A984,Freight!$A$1:$D$57,4,0)</f>
        <v>1570</v>
      </c>
      <c r="J984" s="8">
        <f>VLOOKUP(A984,Freight!$A$1:$E$57,5,0)</f>
        <v>4.5</v>
      </c>
      <c r="K984" s="8" t="s">
        <v>57</v>
      </c>
      <c r="L984" s="8">
        <f>VLOOKUP(K984,Sheet1!$A$1:$B$19,2,0)</f>
        <v>20</v>
      </c>
      <c r="M984" s="8">
        <f>VLOOKUP(K984,Sheet1!$A$1:$C$19,3,0)</f>
        <v>2</v>
      </c>
      <c r="N984" s="8">
        <v>2932</v>
      </c>
      <c r="O984" s="8">
        <f t="shared" si="61"/>
        <v>58640</v>
      </c>
      <c r="P984" s="8">
        <f t="shared" si="62"/>
        <v>5864</v>
      </c>
      <c r="Q984" s="8">
        <f t="shared" si="63"/>
        <v>4294</v>
      </c>
    </row>
    <row r="985" spans="1:17" x14ac:dyDescent="0.3">
      <c r="A985" s="8" t="str">
        <f>F985&amp;H985</f>
        <v>Preet ViharKapashera</v>
      </c>
      <c r="B985" s="7">
        <v>44593</v>
      </c>
      <c r="C985" s="7" t="str">
        <f t="shared" si="60"/>
        <v>Feb</v>
      </c>
      <c r="D985" s="8" t="s">
        <v>93</v>
      </c>
      <c r="E985" s="8">
        <f>VLOOKUP(F985,Sheet2!$C$1:$F$34,4,0)</f>
        <v>6</v>
      </c>
      <c r="F985" s="8" t="s">
        <v>14</v>
      </c>
      <c r="G985" s="8">
        <f>VLOOKUP(H985,'warehouse location'!$A$1:$D$5,4,0)</f>
        <v>3</v>
      </c>
      <c r="H985" s="8" t="s">
        <v>29</v>
      </c>
      <c r="I985" s="8">
        <f>VLOOKUP(A985,Freight!$A$1:$D$57,4,0)</f>
        <v>1891</v>
      </c>
      <c r="J985" s="8">
        <f>VLOOKUP(A985,Freight!$A$1:$E$57,5,0)</f>
        <v>4.5</v>
      </c>
      <c r="K985" s="8" t="s">
        <v>55</v>
      </c>
      <c r="L985" s="8">
        <f>VLOOKUP(K985,Sheet1!$A$1:$B$19,2,0)</f>
        <v>40</v>
      </c>
      <c r="M985" s="8">
        <f>VLOOKUP(K985,Sheet1!$A$1:$C$19,3,0)</f>
        <v>5</v>
      </c>
      <c r="N985" s="8">
        <v>2509</v>
      </c>
      <c r="O985" s="8">
        <f t="shared" si="61"/>
        <v>100360</v>
      </c>
      <c r="P985" s="8">
        <f t="shared" si="62"/>
        <v>12545</v>
      </c>
      <c r="Q985" s="8">
        <f t="shared" si="63"/>
        <v>10654</v>
      </c>
    </row>
    <row r="986" spans="1:17" x14ac:dyDescent="0.3">
      <c r="A986" s="8" t="str">
        <f>F986&amp;H986</f>
        <v>Saraswati ViharDaryaganj</v>
      </c>
      <c r="B986" s="7">
        <v>44774</v>
      </c>
      <c r="C986" s="7" t="str">
        <f t="shared" si="60"/>
        <v>Aug</v>
      </c>
      <c r="D986" s="8" t="s">
        <v>117</v>
      </c>
      <c r="E986" s="8">
        <f>VLOOKUP(F986,Sheet2!$C$1:$F$34,4,0)</f>
        <v>18</v>
      </c>
      <c r="F986" s="8" t="s">
        <v>22</v>
      </c>
      <c r="G986" s="8">
        <f>VLOOKUP(H986,'warehouse location'!$A$1:$D$5,4,0)</f>
        <v>2</v>
      </c>
      <c r="H986" s="8" t="s">
        <v>34</v>
      </c>
      <c r="I986" s="8">
        <f>VLOOKUP(A986,Freight!$A$1:$D$57,4,0)</f>
        <v>1776</v>
      </c>
      <c r="J986" s="8">
        <f>VLOOKUP(A986,Freight!$A$1:$E$57,5,0)</f>
        <v>4.5</v>
      </c>
      <c r="K986" s="8" t="s">
        <v>55</v>
      </c>
      <c r="L986" s="8">
        <f>VLOOKUP(K986,Sheet1!$A$1:$B$19,2,0)</f>
        <v>40</v>
      </c>
      <c r="M986" s="8">
        <f>VLOOKUP(K986,Sheet1!$A$1:$C$19,3,0)</f>
        <v>5</v>
      </c>
      <c r="N986" s="8">
        <v>2524</v>
      </c>
      <c r="O986" s="8">
        <f t="shared" si="61"/>
        <v>100960</v>
      </c>
      <c r="P986" s="8">
        <f t="shared" si="62"/>
        <v>12620</v>
      </c>
      <c r="Q986" s="8">
        <f t="shared" si="63"/>
        <v>10844</v>
      </c>
    </row>
    <row r="987" spans="1:17" x14ac:dyDescent="0.3">
      <c r="A987" s="8" t="str">
        <f>F987&amp;H987</f>
        <v>Model TownShastri Nagar</v>
      </c>
      <c r="B987" s="7">
        <v>44774</v>
      </c>
      <c r="C987" s="7" t="str">
        <f t="shared" si="60"/>
        <v>Aug</v>
      </c>
      <c r="D987" s="8" t="s">
        <v>101</v>
      </c>
      <c r="E987" s="8">
        <f>VLOOKUP(F987,Sheet2!$C$1:$F$34,4,0)</f>
        <v>11</v>
      </c>
      <c r="F987" s="8" t="s">
        <v>17</v>
      </c>
      <c r="G987" s="8">
        <f>VLOOKUP(H987,'warehouse location'!$A$1:$D$5,4,0)</f>
        <v>4</v>
      </c>
      <c r="H987" s="8" t="s">
        <v>36</v>
      </c>
      <c r="I987" s="8">
        <f>VLOOKUP(A987,Freight!$A$1:$D$57,4,0)</f>
        <v>1608</v>
      </c>
      <c r="J987" s="8">
        <f>VLOOKUP(A987,Freight!$A$1:$E$57,5,0)</f>
        <v>4.5</v>
      </c>
      <c r="K987" s="8" t="s">
        <v>58</v>
      </c>
      <c r="L987" s="8">
        <f>VLOOKUP(K987,Sheet1!$A$1:$B$19,2,0)</f>
        <v>10</v>
      </c>
      <c r="M987" s="8">
        <f>VLOOKUP(K987,Sheet1!$A$1:$C$19,3,0)</f>
        <v>2</v>
      </c>
      <c r="N987" s="8">
        <v>2880</v>
      </c>
      <c r="O987" s="8">
        <f t="shared" si="61"/>
        <v>28800</v>
      </c>
      <c r="P987" s="8">
        <f t="shared" si="62"/>
        <v>5760</v>
      </c>
      <c r="Q987" s="8">
        <f t="shared" si="63"/>
        <v>4152</v>
      </c>
    </row>
    <row r="988" spans="1:17" x14ac:dyDescent="0.3">
      <c r="A988" s="8" t="str">
        <f>F988&amp;H988</f>
        <v>Gandhi NagarDaryaganj</v>
      </c>
      <c r="B988" s="7">
        <v>44835</v>
      </c>
      <c r="C988" s="7" t="str">
        <f t="shared" si="60"/>
        <v>Oct</v>
      </c>
      <c r="D988" s="8" t="s">
        <v>85</v>
      </c>
      <c r="E988" s="8">
        <f>VLOOKUP(F988,Sheet2!$C$1:$F$34,4,0)</f>
        <v>4</v>
      </c>
      <c r="F988" s="8" t="s">
        <v>1</v>
      </c>
      <c r="G988" s="8">
        <f>VLOOKUP(H988,'warehouse location'!$A$1:$D$5,4,0)</f>
        <v>2</v>
      </c>
      <c r="H988" s="8" t="s">
        <v>34</v>
      </c>
      <c r="I988" s="8">
        <f>VLOOKUP(A988,Freight!$A$1:$D$57,4,0)</f>
        <v>1958</v>
      </c>
      <c r="J988" s="8">
        <f>VLOOKUP(A988,Freight!$A$1:$E$57,5,0)</f>
        <v>1.5</v>
      </c>
      <c r="K988" s="8" t="s">
        <v>67</v>
      </c>
      <c r="L988" s="8">
        <f>VLOOKUP(K988,Sheet1!$A$1:$B$19,2,0)</f>
        <v>10</v>
      </c>
      <c r="M988" s="8">
        <f>VLOOKUP(K988,Sheet1!$A$1:$C$19,3,0)</f>
        <v>2</v>
      </c>
      <c r="N988" s="8">
        <v>2684</v>
      </c>
      <c r="O988" s="8">
        <f t="shared" si="61"/>
        <v>26840</v>
      </c>
      <c r="P988" s="8">
        <f t="shared" si="62"/>
        <v>5368</v>
      </c>
      <c r="Q988" s="8">
        <f t="shared" si="63"/>
        <v>3410</v>
      </c>
    </row>
    <row r="989" spans="1:17" x14ac:dyDescent="0.3">
      <c r="A989" s="8" t="str">
        <f>F989&amp;H989</f>
        <v>Punjabi BaghNand Nagri</v>
      </c>
      <c r="B989" s="7">
        <v>44835</v>
      </c>
      <c r="C989" s="7" t="str">
        <f t="shared" si="60"/>
        <v>Oct</v>
      </c>
      <c r="D989" s="8" t="s">
        <v>156</v>
      </c>
      <c r="E989" s="8">
        <f>VLOOKUP(F989,Sheet2!$C$1:$F$34,4,0)</f>
        <v>32</v>
      </c>
      <c r="F989" s="8" t="s">
        <v>31</v>
      </c>
      <c r="G989" s="8">
        <f>VLOOKUP(H989,'warehouse location'!$A$1:$D$5,4,0)</f>
        <v>1</v>
      </c>
      <c r="H989" s="8" t="s">
        <v>41</v>
      </c>
      <c r="I989" s="8">
        <f>VLOOKUP(A989,Freight!$A$1:$D$57,4,0)</f>
        <v>1975</v>
      </c>
      <c r="J989" s="8">
        <f>VLOOKUP(A989,Freight!$A$1:$E$57,5,0)</f>
        <v>3</v>
      </c>
      <c r="K989" s="8" t="s">
        <v>55</v>
      </c>
      <c r="L989" s="8">
        <f>VLOOKUP(K989,Sheet1!$A$1:$B$19,2,0)</f>
        <v>40</v>
      </c>
      <c r="M989" s="8">
        <f>VLOOKUP(K989,Sheet1!$A$1:$C$19,3,0)</f>
        <v>5</v>
      </c>
      <c r="N989" s="8">
        <v>2614</v>
      </c>
      <c r="O989" s="8">
        <f t="shared" si="61"/>
        <v>104560</v>
      </c>
      <c r="P989" s="8">
        <f t="shared" si="62"/>
        <v>13070</v>
      </c>
      <c r="Q989" s="8">
        <f t="shared" si="63"/>
        <v>11095</v>
      </c>
    </row>
    <row r="990" spans="1:17" x14ac:dyDescent="0.3">
      <c r="A990" s="8" t="str">
        <f>F990&amp;H990</f>
        <v>NarelaShastri Nagar</v>
      </c>
      <c r="B990" s="7">
        <v>44896</v>
      </c>
      <c r="C990" s="7" t="str">
        <f t="shared" si="60"/>
        <v>Dec</v>
      </c>
      <c r="D990" s="8" t="s">
        <v>105</v>
      </c>
      <c r="E990" s="8">
        <f>VLOOKUP(F990,Sheet2!$C$1:$F$34,4,0)</f>
        <v>12</v>
      </c>
      <c r="F990" s="8" t="s">
        <v>18</v>
      </c>
      <c r="G990" s="8">
        <f>VLOOKUP(H990,'warehouse location'!$A$1:$D$5,4,0)</f>
        <v>4</v>
      </c>
      <c r="H990" s="8" t="s">
        <v>36</v>
      </c>
      <c r="I990" s="8">
        <f>VLOOKUP(A990,Freight!$A$1:$D$57,4,0)</f>
        <v>1981</v>
      </c>
      <c r="J990" s="8">
        <f>VLOOKUP(A990,Freight!$A$1:$E$57,5,0)</f>
        <v>1.5</v>
      </c>
      <c r="K990" s="8" t="s">
        <v>55</v>
      </c>
      <c r="L990" s="8">
        <f>VLOOKUP(K990,Sheet1!$A$1:$B$19,2,0)</f>
        <v>40</v>
      </c>
      <c r="M990" s="8">
        <f>VLOOKUP(K990,Sheet1!$A$1:$C$19,3,0)</f>
        <v>5</v>
      </c>
      <c r="N990" s="8">
        <v>2518</v>
      </c>
      <c r="O990" s="8">
        <f t="shared" si="61"/>
        <v>100720</v>
      </c>
      <c r="P990" s="8">
        <f t="shared" si="62"/>
        <v>12590</v>
      </c>
      <c r="Q990" s="8">
        <f t="shared" si="63"/>
        <v>10609</v>
      </c>
    </row>
    <row r="991" spans="1:17" x14ac:dyDescent="0.3">
      <c r="A991" s="8" t="str">
        <f>F991&amp;H991</f>
        <v>KotwaliDaryaganj</v>
      </c>
      <c r="B991" s="7">
        <v>44743</v>
      </c>
      <c r="C991" s="7" t="str">
        <f t="shared" si="60"/>
        <v>Jul</v>
      </c>
      <c r="D991" s="8" t="s">
        <v>83</v>
      </c>
      <c r="E991" s="8">
        <f>VLOOKUP(F991,Sheet2!$C$1:$F$34,4,0)</f>
        <v>3</v>
      </c>
      <c r="F991" s="8" t="s">
        <v>12</v>
      </c>
      <c r="G991" s="8">
        <f>VLOOKUP(H991,'warehouse location'!$A$1:$D$5,4,0)</f>
        <v>2</v>
      </c>
      <c r="H991" s="8" t="s">
        <v>34</v>
      </c>
      <c r="I991" s="8">
        <f>VLOOKUP(A991,Freight!$A$1:$D$57,4,0)</f>
        <v>1770</v>
      </c>
      <c r="J991" s="8">
        <f>VLOOKUP(A991,Freight!$A$1:$E$57,5,0)</f>
        <v>1.5</v>
      </c>
      <c r="K991" s="8" t="s">
        <v>59</v>
      </c>
      <c r="L991" s="8">
        <f>VLOOKUP(K991,Sheet1!$A$1:$B$19,2,0)</f>
        <v>10</v>
      </c>
      <c r="M991" s="8">
        <f>VLOOKUP(K991,Sheet1!$A$1:$C$19,3,0)</f>
        <v>2</v>
      </c>
      <c r="N991" s="8">
        <v>2866</v>
      </c>
      <c r="O991" s="8">
        <f t="shared" si="61"/>
        <v>28660</v>
      </c>
      <c r="P991" s="8">
        <f t="shared" si="62"/>
        <v>5732</v>
      </c>
      <c r="Q991" s="8">
        <f t="shared" si="63"/>
        <v>3962</v>
      </c>
    </row>
    <row r="992" spans="1:17" x14ac:dyDescent="0.3">
      <c r="A992" s="8" t="str">
        <f>F992&amp;H992</f>
        <v>Defence ColonyDaryaganj</v>
      </c>
      <c r="B992" s="7">
        <v>44682</v>
      </c>
      <c r="C992" s="7" t="str">
        <f t="shared" si="60"/>
        <v>May</v>
      </c>
      <c r="D992" s="8" t="s">
        <v>141</v>
      </c>
      <c r="E992" s="8">
        <f>VLOOKUP(F992,Sheet2!$C$1:$F$34,4,0)</f>
        <v>25</v>
      </c>
      <c r="F992" s="8" t="s">
        <v>8</v>
      </c>
      <c r="G992" s="8">
        <f>VLOOKUP(H992,'warehouse location'!$A$1:$D$5,4,0)</f>
        <v>2</v>
      </c>
      <c r="H992" s="8" t="s">
        <v>34</v>
      </c>
      <c r="I992" s="8">
        <f>VLOOKUP(A992,Freight!$A$1:$D$57,4,0)</f>
        <v>1968</v>
      </c>
      <c r="J992" s="8">
        <f>VLOOKUP(A992,Freight!$A$1:$E$57,5,0)</f>
        <v>4.5</v>
      </c>
      <c r="K992" s="8" t="s">
        <v>66</v>
      </c>
      <c r="L992" s="8">
        <f>VLOOKUP(K992,Sheet1!$A$1:$B$19,2,0)</f>
        <v>80</v>
      </c>
      <c r="M992" s="8">
        <f>VLOOKUP(K992,Sheet1!$A$1:$C$19,3,0)</f>
        <v>10</v>
      </c>
      <c r="N992" s="8">
        <v>2885</v>
      </c>
      <c r="O992" s="8">
        <f t="shared" si="61"/>
        <v>230800</v>
      </c>
      <c r="P992" s="8">
        <f t="shared" si="62"/>
        <v>28850</v>
      </c>
      <c r="Q992" s="8">
        <f t="shared" si="63"/>
        <v>26882</v>
      </c>
    </row>
    <row r="993" spans="1:17" x14ac:dyDescent="0.3">
      <c r="A993" s="8" t="str">
        <f>F993&amp;H993</f>
        <v>Mayur ViharShastri Nagar</v>
      </c>
      <c r="B993" s="7">
        <v>44743</v>
      </c>
      <c r="C993" s="7" t="str">
        <f t="shared" si="60"/>
        <v>Jul</v>
      </c>
      <c r="D993" s="8" t="s">
        <v>89</v>
      </c>
      <c r="E993" s="8">
        <f>VLOOKUP(F993,Sheet2!$C$1:$F$34,4,0)</f>
        <v>5</v>
      </c>
      <c r="F993" s="8" t="s">
        <v>13</v>
      </c>
      <c r="G993" s="8">
        <f>VLOOKUP(H993,'warehouse location'!$A$1:$D$5,4,0)</f>
        <v>4</v>
      </c>
      <c r="H993" s="8" t="s">
        <v>36</v>
      </c>
      <c r="I993" s="8">
        <f>VLOOKUP(A993,Freight!$A$1:$D$57,4,0)</f>
        <v>1618</v>
      </c>
      <c r="J993" s="8">
        <f>VLOOKUP(A993,Freight!$A$1:$E$57,5,0)</f>
        <v>3</v>
      </c>
      <c r="K993" s="8" t="s">
        <v>64</v>
      </c>
      <c r="L993" s="8">
        <f>VLOOKUP(K993,Sheet1!$A$1:$B$19,2,0)</f>
        <v>10</v>
      </c>
      <c r="M993" s="8">
        <f>VLOOKUP(K993,Sheet1!$A$1:$C$19,3,0)</f>
        <v>2</v>
      </c>
      <c r="N993" s="8">
        <v>2912</v>
      </c>
      <c r="O993" s="8">
        <f t="shared" si="61"/>
        <v>29120</v>
      </c>
      <c r="P993" s="8">
        <f t="shared" si="62"/>
        <v>5824</v>
      </c>
      <c r="Q993" s="8">
        <f t="shared" si="63"/>
        <v>4206</v>
      </c>
    </row>
    <row r="994" spans="1:17" x14ac:dyDescent="0.3">
      <c r="A994" s="8" t="str">
        <f>F994&amp;H994</f>
        <v>MehrauliKapashera</v>
      </c>
      <c r="B994" s="7">
        <v>44866</v>
      </c>
      <c r="C994" s="7" t="str">
        <f t="shared" si="60"/>
        <v>Nov</v>
      </c>
      <c r="D994" s="8" t="s">
        <v>132</v>
      </c>
      <c r="E994" s="8">
        <f>VLOOKUP(F994,Sheet2!$C$1:$F$34,4,0)</f>
        <v>23</v>
      </c>
      <c r="F994" s="8" t="s">
        <v>25</v>
      </c>
      <c r="G994" s="8">
        <f>VLOOKUP(H994,'warehouse location'!$A$1:$D$5,4,0)</f>
        <v>3</v>
      </c>
      <c r="H994" s="8" t="s">
        <v>29</v>
      </c>
      <c r="I994" s="8">
        <f>VLOOKUP(A994,Freight!$A$1:$D$57,4,0)</f>
        <v>1640</v>
      </c>
      <c r="J994" s="8">
        <f>VLOOKUP(A994,Freight!$A$1:$E$57,5,0)</f>
        <v>3</v>
      </c>
      <c r="K994" s="8" t="s">
        <v>58</v>
      </c>
      <c r="L994" s="8">
        <f>VLOOKUP(K994,Sheet1!$A$1:$B$19,2,0)</f>
        <v>10</v>
      </c>
      <c r="M994" s="8">
        <f>VLOOKUP(K994,Sheet1!$A$1:$C$19,3,0)</f>
        <v>2</v>
      </c>
      <c r="N994" s="8">
        <v>2843</v>
      </c>
      <c r="O994" s="8">
        <f t="shared" si="61"/>
        <v>28430</v>
      </c>
      <c r="P994" s="8">
        <f t="shared" si="62"/>
        <v>5686</v>
      </c>
      <c r="Q994" s="8">
        <f t="shared" si="63"/>
        <v>4046</v>
      </c>
    </row>
    <row r="995" spans="1:17" x14ac:dyDescent="0.3">
      <c r="A995" s="8" t="str">
        <f>F995&amp;H995</f>
        <v>Civil LinesShastri Nagar</v>
      </c>
      <c r="B995" s="7">
        <v>44835</v>
      </c>
      <c r="C995" s="7" t="str">
        <f t="shared" si="60"/>
        <v>Oct</v>
      </c>
      <c r="D995" s="8" t="s">
        <v>79</v>
      </c>
      <c r="E995" s="8">
        <f>VLOOKUP(F995,Sheet2!$C$1:$F$34,4,0)</f>
        <v>1</v>
      </c>
      <c r="F995" s="8" t="s">
        <v>0</v>
      </c>
      <c r="G995" s="8">
        <f>VLOOKUP(H995,'warehouse location'!$A$1:$D$5,4,0)</f>
        <v>4</v>
      </c>
      <c r="H995" s="8" t="s">
        <v>36</v>
      </c>
      <c r="I995" s="8">
        <f>VLOOKUP(A995,Freight!$A$1:$D$57,4,0)</f>
        <v>1702</v>
      </c>
      <c r="J995" s="8">
        <f>VLOOKUP(A995,Freight!$A$1:$E$57,5,0)</f>
        <v>3</v>
      </c>
      <c r="K995" s="8" t="s">
        <v>65</v>
      </c>
      <c r="L995" s="8">
        <f>VLOOKUP(K995,Sheet1!$A$1:$B$19,2,0)</f>
        <v>100</v>
      </c>
      <c r="M995" s="8">
        <f>VLOOKUP(K995,Sheet1!$A$1:$C$19,3,0)</f>
        <v>20</v>
      </c>
      <c r="N995" s="8">
        <v>2540</v>
      </c>
      <c r="O995" s="8">
        <f t="shared" si="61"/>
        <v>254000</v>
      </c>
      <c r="P995" s="8">
        <f t="shared" si="62"/>
        <v>50800</v>
      </c>
      <c r="Q995" s="8">
        <f t="shared" si="63"/>
        <v>49098</v>
      </c>
    </row>
    <row r="996" spans="1:17" x14ac:dyDescent="0.3">
      <c r="A996" s="8" t="str">
        <f>F996&amp;H996</f>
        <v>NarelaDaryaganj</v>
      </c>
      <c r="B996" s="7">
        <v>44896</v>
      </c>
      <c r="C996" s="7" t="str">
        <f t="shared" si="60"/>
        <v>Dec</v>
      </c>
      <c r="D996" s="8" t="s">
        <v>103</v>
      </c>
      <c r="E996" s="8">
        <f>VLOOKUP(F996,Sheet2!$C$1:$F$34,4,0)</f>
        <v>12</v>
      </c>
      <c r="F996" s="8" t="s">
        <v>18</v>
      </c>
      <c r="G996" s="8">
        <f>VLOOKUP(H996,'warehouse location'!$A$1:$D$5,4,0)</f>
        <v>2</v>
      </c>
      <c r="H996" s="8" t="s">
        <v>34</v>
      </c>
      <c r="I996" s="8">
        <f>VLOOKUP(A996,Freight!$A$1:$D$57,4,0)</f>
        <v>1830</v>
      </c>
      <c r="J996" s="8">
        <f>VLOOKUP(A996,Freight!$A$1:$E$57,5,0)</f>
        <v>3</v>
      </c>
      <c r="K996" s="8" t="s">
        <v>61</v>
      </c>
      <c r="L996" s="8">
        <f>VLOOKUP(K996,Sheet1!$A$1:$B$19,2,0)</f>
        <v>10</v>
      </c>
      <c r="M996" s="8">
        <f>VLOOKUP(K996,Sheet1!$A$1:$C$19,3,0)</f>
        <v>2</v>
      </c>
      <c r="N996" s="8">
        <v>2817</v>
      </c>
      <c r="O996" s="8">
        <f t="shared" si="61"/>
        <v>28170</v>
      </c>
      <c r="P996" s="8">
        <f t="shared" si="62"/>
        <v>5634</v>
      </c>
      <c r="Q996" s="8">
        <f t="shared" si="63"/>
        <v>3804</v>
      </c>
    </row>
    <row r="997" spans="1:17" x14ac:dyDescent="0.3">
      <c r="A997" s="8" t="str">
        <f>F997&amp;H997</f>
        <v>Mayur ViharShastri Nagar</v>
      </c>
      <c r="B997" s="7">
        <v>44805</v>
      </c>
      <c r="C997" s="7" t="str">
        <f t="shared" si="60"/>
        <v>Sep</v>
      </c>
      <c r="D997" s="8" t="s">
        <v>89</v>
      </c>
      <c r="E997" s="8">
        <f>VLOOKUP(F997,Sheet2!$C$1:$F$34,4,0)</f>
        <v>5</v>
      </c>
      <c r="F997" s="8" t="s">
        <v>13</v>
      </c>
      <c r="G997" s="8">
        <f>VLOOKUP(H997,'warehouse location'!$A$1:$D$5,4,0)</f>
        <v>4</v>
      </c>
      <c r="H997" s="8" t="s">
        <v>36</v>
      </c>
      <c r="I997" s="8">
        <f>VLOOKUP(A997,Freight!$A$1:$D$57,4,0)</f>
        <v>1618</v>
      </c>
      <c r="J997" s="8">
        <f>VLOOKUP(A997,Freight!$A$1:$E$57,5,0)</f>
        <v>3</v>
      </c>
      <c r="K997" s="8" t="s">
        <v>58</v>
      </c>
      <c r="L997" s="8">
        <f>VLOOKUP(K997,Sheet1!$A$1:$B$19,2,0)</f>
        <v>10</v>
      </c>
      <c r="M997" s="8">
        <f>VLOOKUP(K997,Sheet1!$A$1:$C$19,3,0)</f>
        <v>2</v>
      </c>
      <c r="N997" s="8">
        <v>2723</v>
      </c>
      <c r="O997" s="8">
        <f t="shared" si="61"/>
        <v>27230</v>
      </c>
      <c r="P997" s="8">
        <f t="shared" si="62"/>
        <v>5446</v>
      </c>
      <c r="Q997" s="8">
        <f t="shared" si="63"/>
        <v>3828</v>
      </c>
    </row>
    <row r="998" spans="1:17" x14ac:dyDescent="0.3">
      <c r="A998" s="8" t="str">
        <f>F998&amp;H998</f>
        <v>Model TownKapashera</v>
      </c>
      <c r="B998" s="7">
        <v>44743</v>
      </c>
      <c r="C998" s="7" t="str">
        <f t="shared" si="60"/>
        <v>Jul</v>
      </c>
      <c r="D998" s="8" t="s">
        <v>100</v>
      </c>
      <c r="E998" s="8">
        <f>VLOOKUP(F998,Sheet2!$C$1:$F$34,4,0)</f>
        <v>11</v>
      </c>
      <c r="F998" s="8" t="s">
        <v>17</v>
      </c>
      <c r="G998" s="8">
        <f>VLOOKUP(H998,'warehouse location'!$A$1:$D$5,4,0)</f>
        <v>3</v>
      </c>
      <c r="H998" s="8" t="s">
        <v>29</v>
      </c>
      <c r="I998" s="8">
        <f>VLOOKUP(A998,Freight!$A$1:$D$57,4,0)</f>
        <v>1885</v>
      </c>
      <c r="J998" s="8">
        <f>VLOOKUP(A998,Freight!$A$1:$E$57,5,0)</f>
        <v>1.5</v>
      </c>
      <c r="K998" s="8" t="s">
        <v>52</v>
      </c>
      <c r="L998" s="8">
        <f>VLOOKUP(K998,Sheet1!$A$1:$B$19,2,0)</f>
        <v>10</v>
      </c>
      <c r="M998" s="8">
        <f>VLOOKUP(K998,Sheet1!$A$1:$C$19,3,0)</f>
        <v>2</v>
      </c>
      <c r="N998" s="8">
        <v>2771</v>
      </c>
      <c r="O998" s="8">
        <f t="shared" si="61"/>
        <v>27710</v>
      </c>
      <c r="P998" s="8">
        <f t="shared" si="62"/>
        <v>5542</v>
      </c>
      <c r="Q998" s="8">
        <f t="shared" si="63"/>
        <v>3657</v>
      </c>
    </row>
    <row r="999" spans="1:17" x14ac:dyDescent="0.3">
      <c r="A999" s="8" t="str">
        <f>F999&amp;H999</f>
        <v>Karol BaghNand Nagri</v>
      </c>
      <c r="B999" s="7">
        <v>44866</v>
      </c>
      <c r="C999" s="7" t="str">
        <f t="shared" si="60"/>
        <v>Nov</v>
      </c>
      <c r="D999" s="8" t="s">
        <v>81</v>
      </c>
      <c r="E999" s="8">
        <f>VLOOKUP(F999,Sheet2!$C$1:$F$34,4,0)</f>
        <v>2</v>
      </c>
      <c r="F999" s="8" t="s">
        <v>11</v>
      </c>
      <c r="G999" s="8">
        <f>VLOOKUP(H999,'warehouse location'!$A$1:$D$5,4,0)</f>
        <v>1</v>
      </c>
      <c r="H999" s="8" t="s">
        <v>41</v>
      </c>
      <c r="I999" s="8">
        <f>VLOOKUP(A999,Freight!$A$1:$D$57,4,0)</f>
        <v>1686</v>
      </c>
      <c r="J999" s="8">
        <f>VLOOKUP(A999,Freight!$A$1:$E$57,5,0)</f>
        <v>4.5</v>
      </c>
      <c r="K999" s="8" t="s">
        <v>55</v>
      </c>
      <c r="L999" s="8">
        <f>VLOOKUP(K999,Sheet1!$A$1:$B$19,2,0)</f>
        <v>40</v>
      </c>
      <c r="M999" s="8">
        <f>VLOOKUP(K999,Sheet1!$A$1:$C$19,3,0)</f>
        <v>5</v>
      </c>
      <c r="N999" s="8">
        <v>2898</v>
      </c>
      <c r="O999" s="8">
        <f t="shared" si="61"/>
        <v>115920</v>
      </c>
      <c r="P999" s="8">
        <f t="shared" si="62"/>
        <v>14490</v>
      </c>
      <c r="Q999" s="8">
        <f t="shared" si="63"/>
        <v>12804</v>
      </c>
    </row>
    <row r="1000" spans="1:17" x14ac:dyDescent="0.3">
      <c r="A1000" s="8" t="str">
        <f>F1000&amp;H1000</f>
        <v>KapasheraShastri Nagar</v>
      </c>
      <c r="B1000" s="7">
        <v>44835</v>
      </c>
      <c r="C1000" s="7" t="str">
        <f t="shared" si="60"/>
        <v>Oct</v>
      </c>
      <c r="D1000" s="8" t="s">
        <v>147</v>
      </c>
      <c r="E1000" s="8">
        <f>VLOOKUP(F1000,Sheet2!$C$1:$F$34,4,0)</f>
        <v>29</v>
      </c>
      <c r="F1000" s="8" t="s">
        <v>29</v>
      </c>
      <c r="G1000" s="8">
        <f>VLOOKUP(H1000,'warehouse location'!$A$1:$D$5,4,0)</f>
        <v>4</v>
      </c>
      <c r="H1000" s="8" t="s">
        <v>36</v>
      </c>
      <c r="I1000" s="8">
        <f>VLOOKUP(A1000,Freight!$A$1:$D$57,4,0)</f>
        <v>1918</v>
      </c>
      <c r="J1000" s="8">
        <f>VLOOKUP(A1000,Freight!$A$1:$E$57,5,0)</f>
        <v>3</v>
      </c>
      <c r="K1000" s="8" t="s">
        <v>59</v>
      </c>
      <c r="L1000" s="8">
        <f>VLOOKUP(K1000,Sheet1!$A$1:$B$19,2,0)</f>
        <v>10</v>
      </c>
      <c r="M1000" s="8">
        <f>VLOOKUP(K1000,Sheet1!$A$1:$C$19,3,0)</f>
        <v>2</v>
      </c>
      <c r="N1000" s="8">
        <v>2848</v>
      </c>
      <c r="O1000" s="8">
        <f t="shared" si="61"/>
        <v>28480</v>
      </c>
      <c r="P1000" s="8">
        <f t="shared" si="62"/>
        <v>5696</v>
      </c>
      <c r="Q1000" s="8">
        <f t="shared" si="63"/>
        <v>3778</v>
      </c>
    </row>
    <row r="1001" spans="1:17" x14ac:dyDescent="0.3">
      <c r="A1001" s="8" t="str">
        <f>F1001&amp;H1001</f>
        <v>Patel NagarNand Nagri</v>
      </c>
      <c r="B1001" s="7">
        <v>44593</v>
      </c>
      <c r="C1001" s="7" t="str">
        <f t="shared" si="60"/>
        <v>Feb</v>
      </c>
      <c r="D1001" s="8" t="s">
        <v>152</v>
      </c>
      <c r="E1001" s="8">
        <f>VLOOKUP(F1001,Sheet2!$C$1:$F$34,4,0)</f>
        <v>31</v>
      </c>
      <c r="F1001" s="8" t="s">
        <v>10</v>
      </c>
      <c r="G1001" s="8">
        <f>VLOOKUP(H1001,'warehouse location'!$A$1:$D$5,4,0)</f>
        <v>1</v>
      </c>
      <c r="H1001" s="8" t="s">
        <v>41</v>
      </c>
      <c r="I1001" s="8">
        <f>VLOOKUP(A1001,Freight!$A$1:$D$57,4,0)</f>
        <v>1851</v>
      </c>
      <c r="J1001" s="8">
        <f>VLOOKUP(A1001,Freight!$A$1:$E$57,5,0)</f>
        <v>4.5</v>
      </c>
      <c r="K1001" s="8" t="s">
        <v>64</v>
      </c>
      <c r="L1001" s="8">
        <f>VLOOKUP(K1001,Sheet1!$A$1:$B$19,2,0)</f>
        <v>10</v>
      </c>
      <c r="M1001" s="8">
        <f>VLOOKUP(K1001,Sheet1!$A$1:$C$19,3,0)</f>
        <v>2</v>
      </c>
      <c r="N1001" s="8">
        <v>2694</v>
      </c>
      <c r="O1001" s="8">
        <f t="shared" si="61"/>
        <v>26940</v>
      </c>
      <c r="P1001" s="8">
        <f t="shared" si="62"/>
        <v>5388</v>
      </c>
      <c r="Q1001" s="8">
        <f t="shared" si="63"/>
        <v>3537</v>
      </c>
    </row>
    <row r="1002" spans="1:17" x14ac:dyDescent="0.3">
      <c r="A1002" s="8" t="str">
        <f>F1002&amp;H1002</f>
        <v>KalkajiNand Nagri</v>
      </c>
      <c r="B1002" s="7">
        <v>44621</v>
      </c>
      <c r="C1002" s="7" t="str">
        <f t="shared" si="60"/>
        <v>Mar</v>
      </c>
      <c r="D1002" s="8" t="s">
        <v>143</v>
      </c>
      <c r="E1002" s="8">
        <f>VLOOKUP(F1002,Sheet2!$C$1:$F$34,4,0)</f>
        <v>26</v>
      </c>
      <c r="F1002" s="8" t="s">
        <v>27</v>
      </c>
      <c r="G1002" s="8">
        <f>VLOOKUP(H1002,'warehouse location'!$A$1:$D$5,4,0)</f>
        <v>1</v>
      </c>
      <c r="H1002" s="8" t="s">
        <v>41</v>
      </c>
      <c r="I1002" s="8">
        <f>VLOOKUP(A1002,Freight!$A$1:$D$57,4,0)</f>
        <v>1570</v>
      </c>
      <c r="J1002" s="8">
        <f>VLOOKUP(A1002,Freight!$A$1:$E$57,5,0)</f>
        <v>4.5</v>
      </c>
      <c r="K1002" s="8" t="s">
        <v>53</v>
      </c>
      <c r="L1002" s="8">
        <f>VLOOKUP(K1002,Sheet1!$A$1:$B$19,2,0)</f>
        <v>10</v>
      </c>
      <c r="M1002" s="8">
        <f>VLOOKUP(K1002,Sheet1!$A$1:$C$19,3,0)</f>
        <v>2</v>
      </c>
      <c r="N1002" s="8">
        <v>2738</v>
      </c>
      <c r="O1002" s="8">
        <f t="shared" si="61"/>
        <v>27380</v>
      </c>
      <c r="P1002" s="8">
        <f t="shared" si="62"/>
        <v>5476</v>
      </c>
      <c r="Q1002" s="8">
        <f t="shared" si="63"/>
        <v>3906</v>
      </c>
    </row>
    <row r="1003" spans="1:17" x14ac:dyDescent="0.3">
      <c r="A1003" s="8" t="str">
        <f>F1003&amp;H1003</f>
        <v>Mayur ViharShastri Nagar</v>
      </c>
      <c r="B1003" s="7">
        <v>44743</v>
      </c>
      <c r="C1003" s="7" t="str">
        <f t="shared" si="60"/>
        <v>Jul</v>
      </c>
      <c r="D1003" s="8" t="s">
        <v>89</v>
      </c>
      <c r="E1003" s="8">
        <f>VLOOKUP(F1003,Sheet2!$C$1:$F$34,4,0)</f>
        <v>5</v>
      </c>
      <c r="F1003" s="8" t="s">
        <v>13</v>
      </c>
      <c r="G1003" s="8">
        <f>VLOOKUP(H1003,'warehouse location'!$A$1:$D$5,4,0)</f>
        <v>4</v>
      </c>
      <c r="H1003" s="8" t="s">
        <v>36</v>
      </c>
      <c r="I1003" s="8">
        <f>VLOOKUP(A1003,Freight!$A$1:$D$57,4,0)</f>
        <v>1618</v>
      </c>
      <c r="J1003" s="8">
        <f>VLOOKUP(A1003,Freight!$A$1:$E$57,5,0)</f>
        <v>3</v>
      </c>
      <c r="K1003" s="8" t="s">
        <v>55</v>
      </c>
      <c r="L1003" s="8">
        <f>VLOOKUP(K1003,Sheet1!$A$1:$B$19,2,0)</f>
        <v>40</v>
      </c>
      <c r="M1003" s="8">
        <f>VLOOKUP(K1003,Sheet1!$A$1:$C$19,3,0)</f>
        <v>5</v>
      </c>
      <c r="N1003" s="8">
        <v>2511</v>
      </c>
      <c r="O1003" s="8">
        <f t="shared" si="61"/>
        <v>100440</v>
      </c>
      <c r="P1003" s="8">
        <f t="shared" si="62"/>
        <v>12555</v>
      </c>
      <c r="Q1003" s="8">
        <f t="shared" si="63"/>
        <v>10937</v>
      </c>
    </row>
    <row r="1004" spans="1:17" x14ac:dyDescent="0.3">
      <c r="A1004" s="8" t="str">
        <f>F1004&amp;H1004</f>
        <v>KanjhawalaShastri Nagar</v>
      </c>
      <c r="B1004" s="7">
        <v>44866</v>
      </c>
      <c r="C1004" s="7" t="str">
        <f t="shared" si="60"/>
        <v>Nov</v>
      </c>
      <c r="D1004" s="8" t="s">
        <v>110</v>
      </c>
      <c r="E1004" s="8">
        <f>VLOOKUP(F1004,Sheet2!$C$1:$F$34,4,0)</f>
        <v>16</v>
      </c>
      <c r="F1004" s="8" t="s">
        <v>5</v>
      </c>
      <c r="G1004" s="8">
        <f>VLOOKUP(H1004,'warehouse location'!$A$1:$D$5,4,0)</f>
        <v>4</v>
      </c>
      <c r="H1004" s="8" t="s">
        <v>36</v>
      </c>
      <c r="I1004" s="8">
        <f>VLOOKUP(A1004,Freight!$A$1:$D$57,4,0)</f>
        <v>1796</v>
      </c>
      <c r="J1004" s="8">
        <f>VLOOKUP(A1004,Freight!$A$1:$E$57,5,0)</f>
        <v>3</v>
      </c>
      <c r="K1004" s="8" t="s">
        <v>60</v>
      </c>
      <c r="L1004" s="8">
        <f>VLOOKUP(K1004,Sheet1!$A$1:$B$19,2,0)</f>
        <v>50</v>
      </c>
      <c r="M1004" s="8">
        <f>VLOOKUP(K1004,Sheet1!$A$1:$C$19,3,0)</f>
        <v>10</v>
      </c>
      <c r="N1004" s="8">
        <v>2640</v>
      </c>
      <c r="O1004" s="8">
        <f t="shared" si="61"/>
        <v>132000</v>
      </c>
      <c r="P1004" s="8">
        <f t="shared" si="62"/>
        <v>26400</v>
      </c>
      <c r="Q1004" s="8">
        <f t="shared" si="63"/>
        <v>24604</v>
      </c>
    </row>
    <row r="1005" spans="1:17" x14ac:dyDescent="0.3">
      <c r="A1005" s="8" t="str">
        <f>F1005&amp;H1005</f>
        <v>Rajouri GardenDaryaganj</v>
      </c>
      <c r="B1005" s="7">
        <v>44562</v>
      </c>
      <c r="C1005" s="7" t="str">
        <f t="shared" si="60"/>
        <v>Jan</v>
      </c>
      <c r="D1005" s="8" t="s">
        <v>159</v>
      </c>
      <c r="E1005" s="8">
        <f>VLOOKUP(F1005,Sheet2!$C$1:$F$34,4,0)</f>
        <v>33</v>
      </c>
      <c r="F1005" s="8" t="s">
        <v>32</v>
      </c>
      <c r="G1005" s="8">
        <f>VLOOKUP(H1005,'warehouse location'!$A$1:$D$5,4,0)</f>
        <v>2</v>
      </c>
      <c r="H1005" s="8" t="s">
        <v>34</v>
      </c>
      <c r="I1005" s="8">
        <f>VLOOKUP(A1005,Freight!$A$1:$D$57,4,0)</f>
        <v>1683</v>
      </c>
      <c r="J1005" s="8">
        <f>VLOOKUP(A1005,Freight!$A$1:$E$57,5,0)</f>
        <v>1.5</v>
      </c>
      <c r="K1005" s="8" t="s">
        <v>54</v>
      </c>
      <c r="L1005" s="8">
        <f>VLOOKUP(K1005,Sheet1!$A$1:$B$19,2,0)</f>
        <v>50</v>
      </c>
      <c r="M1005" s="8">
        <f>VLOOKUP(K1005,Sheet1!$A$1:$C$19,3,0)</f>
        <v>10</v>
      </c>
      <c r="N1005" s="8">
        <v>2915</v>
      </c>
      <c r="O1005" s="8">
        <f t="shared" si="61"/>
        <v>145750</v>
      </c>
      <c r="P1005" s="8">
        <f t="shared" si="62"/>
        <v>29150</v>
      </c>
      <c r="Q1005" s="8">
        <f t="shared" si="63"/>
        <v>27467</v>
      </c>
    </row>
    <row r="1006" spans="1:17" x14ac:dyDescent="0.3">
      <c r="A1006" s="8" t="str">
        <f>F1006&amp;H1006</f>
        <v>MehrauliNand Nagri</v>
      </c>
      <c r="B1006" s="7">
        <v>44896</v>
      </c>
      <c r="C1006" s="7" t="str">
        <f t="shared" si="60"/>
        <v>Dec</v>
      </c>
      <c r="D1006" s="8" t="s">
        <v>134</v>
      </c>
      <c r="E1006" s="8">
        <f>VLOOKUP(F1006,Sheet2!$C$1:$F$34,4,0)</f>
        <v>23</v>
      </c>
      <c r="F1006" s="8" t="s">
        <v>25</v>
      </c>
      <c r="G1006" s="8">
        <f>VLOOKUP(H1006,'warehouse location'!$A$1:$D$5,4,0)</f>
        <v>1</v>
      </c>
      <c r="H1006" s="8" t="s">
        <v>41</v>
      </c>
      <c r="I1006" s="8">
        <f>VLOOKUP(A1006,Freight!$A$1:$D$57,4,0)</f>
        <v>1982</v>
      </c>
      <c r="J1006" s="8">
        <f>VLOOKUP(A1006,Freight!$A$1:$E$57,5,0)</f>
        <v>4.5</v>
      </c>
      <c r="K1006" s="8" t="s">
        <v>58</v>
      </c>
      <c r="L1006" s="8">
        <f>VLOOKUP(K1006,Sheet1!$A$1:$B$19,2,0)</f>
        <v>10</v>
      </c>
      <c r="M1006" s="8">
        <f>VLOOKUP(K1006,Sheet1!$A$1:$C$19,3,0)</f>
        <v>2</v>
      </c>
      <c r="N1006" s="8">
        <v>2919</v>
      </c>
      <c r="O1006" s="8">
        <f t="shared" si="61"/>
        <v>29190</v>
      </c>
      <c r="P1006" s="8">
        <f t="shared" si="62"/>
        <v>5838</v>
      </c>
      <c r="Q1006" s="8">
        <f t="shared" si="63"/>
        <v>3856</v>
      </c>
    </row>
    <row r="1007" spans="1:17" x14ac:dyDescent="0.3">
      <c r="A1007" s="8" t="str">
        <f>F1007&amp;H1007</f>
        <v>Model TownShastri Nagar</v>
      </c>
      <c r="B1007" s="7">
        <v>44652</v>
      </c>
      <c r="C1007" s="7" t="str">
        <f t="shared" si="60"/>
        <v>Apr</v>
      </c>
      <c r="D1007" s="8" t="s">
        <v>99</v>
      </c>
      <c r="E1007" s="8">
        <f>VLOOKUP(F1007,Sheet2!$C$1:$F$34,4,0)</f>
        <v>11</v>
      </c>
      <c r="F1007" s="8" t="s">
        <v>17</v>
      </c>
      <c r="G1007" s="8">
        <f>VLOOKUP(H1007,'warehouse location'!$A$1:$D$5,4,0)</f>
        <v>4</v>
      </c>
      <c r="H1007" s="8" t="s">
        <v>36</v>
      </c>
      <c r="I1007" s="8">
        <f>VLOOKUP(A1007,Freight!$A$1:$D$57,4,0)</f>
        <v>1608</v>
      </c>
      <c r="J1007" s="8">
        <f>VLOOKUP(A1007,Freight!$A$1:$E$57,5,0)</f>
        <v>4.5</v>
      </c>
      <c r="K1007" s="8" t="s">
        <v>66</v>
      </c>
      <c r="L1007" s="8">
        <f>VLOOKUP(K1007,Sheet1!$A$1:$B$19,2,0)</f>
        <v>80</v>
      </c>
      <c r="M1007" s="8">
        <f>VLOOKUP(K1007,Sheet1!$A$1:$C$19,3,0)</f>
        <v>10</v>
      </c>
      <c r="N1007" s="8">
        <v>2952</v>
      </c>
      <c r="O1007" s="8">
        <f t="shared" si="61"/>
        <v>236160</v>
      </c>
      <c r="P1007" s="8">
        <f t="shared" si="62"/>
        <v>29520</v>
      </c>
      <c r="Q1007" s="8">
        <f t="shared" si="63"/>
        <v>27912</v>
      </c>
    </row>
    <row r="1008" spans="1:17" x14ac:dyDescent="0.3">
      <c r="A1008" s="8" t="str">
        <f>F1008&amp;H1008</f>
        <v>Saraswati ViharKapashera</v>
      </c>
      <c r="B1008" s="7">
        <v>44682</v>
      </c>
      <c r="C1008" s="7" t="str">
        <f t="shared" si="60"/>
        <v>May</v>
      </c>
      <c r="D1008" s="8" t="s">
        <v>118</v>
      </c>
      <c r="E1008" s="8">
        <f>VLOOKUP(F1008,Sheet2!$C$1:$F$34,4,0)</f>
        <v>18</v>
      </c>
      <c r="F1008" s="8" t="s">
        <v>22</v>
      </c>
      <c r="G1008" s="8">
        <f>VLOOKUP(H1008,'warehouse location'!$A$1:$D$5,4,0)</f>
        <v>3</v>
      </c>
      <c r="H1008" s="8" t="s">
        <v>29</v>
      </c>
      <c r="I1008" s="8">
        <f>VLOOKUP(A1008,Freight!$A$1:$D$57,4,0)</f>
        <v>1977</v>
      </c>
      <c r="J1008" s="8">
        <f>VLOOKUP(A1008,Freight!$A$1:$E$57,5,0)</f>
        <v>1.5</v>
      </c>
      <c r="K1008" s="8" t="s">
        <v>59</v>
      </c>
      <c r="L1008" s="8">
        <f>VLOOKUP(K1008,Sheet1!$A$1:$B$19,2,0)</f>
        <v>10</v>
      </c>
      <c r="M1008" s="8">
        <f>VLOOKUP(K1008,Sheet1!$A$1:$C$19,3,0)</f>
        <v>2</v>
      </c>
      <c r="N1008" s="8">
        <v>2813</v>
      </c>
      <c r="O1008" s="8">
        <f t="shared" si="61"/>
        <v>28130</v>
      </c>
      <c r="P1008" s="8">
        <f t="shared" si="62"/>
        <v>5626</v>
      </c>
      <c r="Q1008" s="8">
        <f t="shared" si="63"/>
        <v>3649</v>
      </c>
    </row>
    <row r="1009" spans="1:17" x14ac:dyDescent="0.3">
      <c r="A1009" s="8" t="str">
        <f>F1009&amp;H1009</f>
        <v>SeelampurShastri Nagar</v>
      </c>
      <c r="B1009" s="7">
        <v>44866</v>
      </c>
      <c r="C1009" s="7" t="str">
        <f t="shared" si="60"/>
        <v>Nov</v>
      </c>
      <c r="D1009" s="8" t="s">
        <v>107</v>
      </c>
      <c r="E1009" s="8">
        <f>VLOOKUP(F1009,Sheet2!$C$1:$F$34,4,0)</f>
        <v>14</v>
      </c>
      <c r="F1009" s="8" t="s">
        <v>19</v>
      </c>
      <c r="G1009" s="8">
        <f>VLOOKUP(H1009,'warehouse location'!$A$1:$D$5,4,0)</f>
        <v>4</v>
      </c>
      <c r="H1009" s="8" t="s">
        <v>36</v>
      </c>
      <c r="I1009" s="8">
        <f>VLOOKUP(A1009,Freight!$A$1:$D$57,4,0)</f>
        <v>1656</v>
      </c>
      <c r="J1009" s="8">
        <f>VLOOKUP(A1009,Freight!$A$1:$E$57,5,0)</f>
        <v>3</v>
      </c>
      <c r="K1009" s="8" t="s">
        <v>54</v>
      </c>
      <c r="L1009" s="8">
        <f>VLOOKUP(K1009,Sheet1!$A$1:$B$19,2,0)</f>
        <v>50</v>
      </c>
      <c r="M1009" s="8">
        <f>VLOOKUP(K1009,Sheet1!$A$1:$C$19,3,0)</f>
        <v>10</v>
      </c>
      <c r="N1009" s="8">
        <v>2668</v>
      </c>
      <c r="O1009" s="8">
        <f t="shared" si="61"/>
        <v>133400</v>
      </c>
      <c r="P1009" s="8">
        <f t="shared" si="62"/>
        <v>26680</v>
      </c>
      <c r="Q1009" s="8">
        <f t="shared" si="63"/>
        <v>25024</v>
      </c>
    </row>
    <row r="1010" spans="1:17" x14ac:dyDescent="0.3">
      <c r="A1010" s="8" t="str">
        <f>F1010&amp;H1010</f>
        <v>Karawal NagarShastri Nagar</v>
      </c>
      <c r="B1010" s="7">
        <v>44593</v>
      </c>
      <c r="C1010" s="7" t="str">
        <f t="shared" si="60"/>
        <v>Feb</v>
      </c>
      <c r="D1010" s="8" t="s">
        <v>106</v>
      </c>
      <c r="E1010" s="8">
        <f>VLOOKUP(F1010,Sheet2!$C$1:$F$34,4,0)</f>
        <v>13</v>
      </c>
      <c r="F1010" s="8" t="s">
        <v>4</v>
      </c>
      <c r="G1010" s="8">
        <f>VLOOKUP(H1010,'warehouse location'!$A$1:$D$5,4,0)</f>
        <v>4</v>
      </c>
      <c r="H1010" s="8" t="s">
        <v>36</v>
      </c>
      <c r="I1010" s="8">
        <f>VLOOKUP(A1010,Freight!$A$1:$D$57,4,0)</f>
        <v>1793</v>
      </c>
      <c r="J1010" s="8">
        <f>VLOOKUP(A1010,Freight!$A$1:$E$57,5,0)</f>
        <v>4.5</v>
      </c>
      <c r="K1010" s="8" t="s">
        <v>51</v>
      </c>
      <c r="L1010" s="8">
        <f>VLOOKUP(K1010,Sheet1!$A$1:$B$19,2,0)</f>
        <v>10</v>
      </c>
      <c r="M1010" s="8">
        <f>VLOOKUP(K1010,Sheet1!$A$1:$C$19,3,0)</f>
        <v>2</v>
      </c>
      <c r="N1010" s="8">
        <v>2605</v>
      </c>
      <c r="O1010" s="8">
        <f t="shared" si="61"/>
        <v>26050</v>
      </c>
      <c r="P1010" s="8">
        <f t="shared" si="62"/>
        <v>5210</v>
      </c>
      <c r="Q1010" s="8">
        <f t="shared" si="63"/>
        <v>3417</v>
      </c>
    </row>
    <row r="1011" spans="1:17" x14ac:dyDescent="0.3">
      <c r="A1011" s="8" t="str">
        <f>F1011&amp;H1011</f>
        <v>Civil LinesShastri Nagar</v>
      </c>
      <c r="B1011" s="7">
        <v>44713</v>
      </c>
      <c r="C1011" s="7" t="str">
        <f t="shared" si="60"/>
        <v>Jun</v>
      </c>
      <c r="D1011" s="8" t="s">
        <v>79</v>
      </c>
      <c r="E1011" s="8">
        <f>VLOOKUP(F1011,Sheet2!$C$1:$F$34,4,0)</f>
        <v>1</v>
      </c>
      <c r="F1011" s="8" t="s">
        <v>0</v>
      </c>
      <c r="G1011" s="8">
        <f>VLOOKUP(H1011,'warehouse location'!$A$1:$D$5,4,0)</f>
        <v>4</v>
      </c>
      <c r="H1011" s="8" t="s">
        <v>36</v>
      </c>
      <c r="I1011" s="8">
        <f>VLOOKUP(A1011,Freight!$A$1:$D$57,4,0)</f>
        <v>1702</v>
      </c>
      <c r="J1011" s="8">
        <f>VLOOKUP(A1011,Freight!$A$1:$E$57,5,0)</f>
        <v>3</v>
      </c>
      <c r="K1011" s="8" t="s">
        <v>61</v>
      </c>
      <c r="L1011" s="8">
        <f>VLOOKUP(K1011,Sheet1!$A$1:$B$19,2,0)</f>
        <v>10</v>
      </c>
      <c r="M1011" s="8">
        <f>VLOOKUP(K1011,Sheet1!$A$1:$C$19,3,0)</f>
        <v>2</v>
      </c>
      <c r="N1011" s="8">
        <v>2672</v>
      </c>
      <c r="O1011" s="8">
        <f t="shared" si="61"/>
        <v>26720</v>
      </c>
      <c r="P1011" s="8">
        <f t="shared" si="62"/>
        <v>5344</v>
      </c>
      <c r="Q1011" s="8">
        <f t="shared" si="63"/>
        <v>3642</v>
      </c>
    </row>
    <row r="1012" spans="1:17" x14ac:dyDescent="0.3">
      <c r="A1012" s="8" t="str">
        <f>F1012&amp;H1012</f>
        <v>NajafgarhDaryaganj</v>
      </c>
      <c r="B1012" s="7">
        <v>44652</v>
      </c>
      <c r="C1012" s="7" t="str">
        <f t="shared" si="60"/>
        <v>Apr</v>
      </c>
      <c r="D1012" s="8" t="s">
        <v>149</v>
      </c>
      <c r="E1012" s="8">
        <f>VLOOKUP(F1012,Sheet2!$C$1:$F$34,4,0)</f>
        <v>30</v>
      </c>
      <c r="F1012" s="8" t="s">
        <v>30</v>
      </c>
      <c r="G1012" s="8">
        <f>VLOOKUP(H1012,'warehouse location'!$A$1:$D$5,4,0)</f>
        <v>2</v>
      </c>
      <c r="H1012" s="8" t="s">
        <v>34</v>
      </c>
      <c r="I1012" s="8">
        <f>VLOOKUP(A1012,Freight!$A$1:$D$57,4,0)</f>
        <v>1899</v>
      </c>
      <c r="J1012" s="8">
        <f>VLOOKUP(A1012,Freight!$A$1:$E$57,5,0)</f>
        <v>3</v>
      </c>
      <c r="K1012" s="8" t="s">
        <v>60</v>
      </c>
      <c r="L1012" s="8">
        <f>VLOOKUP(K1012,Sheet1!$A$1:$B$19,2,0)</f>
        <v>50</v>
      </c>
      <c r="M1012" s="8">
        <f>VLOOKUP(K1012,Sheet1!$A$1:$C$19,3,0)</f>
        <v>10</v>
      </c>
      <c r="N1012" s="8">
        <v>2697</v>
      </c>
      <c r="O1012" s="8">
        <f t="shared" si="61"/>
        <v>134850</v>
      </c>
      <c r="P1012" s="8">
        <f t="shared" si="62"/>
        <v>26970</v>
      </c>
      <c r="Q1012" s="8">
        <f t="shared" si="63"/>
        <v>25071</v>
      </c>
    </row>
    <row r="1013" spans="1:17" x14ac:dyDescent="0.3">
      <c r="A1013" s="8" t="str">
        <f>F1013&amp;H1013</f>
        <v>Hauz KhasShastri Nagar</v>
      </c>
      <c r="B1013" s="7">
        <v>44896</v>
      </c>
      <c r="C1013" s="7" t="str">
        <f t="shared" si="60"/>
        <v>Dec</v>
      </c>
      <c r="D1013" s="8" t="s">
        <v>130</v>
      </c>
      <c r="E1013" s="8">
        <f>VLOOKUP(F1013,Sheet2!$C$1:$F$34,4,0)</f>
        <v>22</v>
      </c>
      <c r="F1013" s="8" t="s">
        <v>7</v>
      </c>
      <c r="G1013" s="8">
        <f>VLOOKUP(H1013,'warehouse location'!$A$1:$D$5,4,0)</f>
        <v>4</v>
      </c>
      <c r="H1013" s="8" t="s">
        <v>36</v>
      </c>
      <c r="I1013" s="8">
        <f>VLOOKUP(A1013,Freight!$A$1:$D$57,4,0)</f>
        <v>1882</v>
      </c>
      <c r="J1013" s="8">
        <f>VLOOKUP(A1013,Freight!$A$1:$E$57,5,0)</f>
        <v>4.5</v>
      </c>
      <c r="K1013" s="8" t="s">
        <v>59</v>
      </c>
      <c r="L1013" s="8">
        <f>VLOOKUP(K1013,Sheet1!$A$1:$B$19,2,0)</f>
        <v>10</v>
      </c>
      <c r="M1013" s="8">
        <f>VLOOKUP(K1013,Sheet1!$A$1:$C$19,3,0)</f>
        <v>2</v>
      </c>
      <c r="N1013" s="8">
        <v>2530</v>
      </c>
      <c r="O1013" s="8">
        <f t="shared" si="61"/>
        <v>25300</v>
      </c>
      <c r="P1013" s="8">
        <f t="shared" si="62"/>
        <v>5060</v>
      </c>
      <c r="Q1013" s="8">
        <f t="shared" si="63"/>
        <v>3178</v>
      </c>
    </row>
    <row r="1014" spans="1:17" x14ac:dyDescent="0.3">
      <c r="A1014" s="8" t="str">
        <f>F1014&amp;H1014</f>
        <v>Model TownShastri Nagar</v>
      </c>
      <c r="B1014" s="7">
        <v>44743</v>
      </c>
      <c r="C1014" s="7" t="str">
        <f t="shared" si="60"/>
        <v>Jul</v>
      </c>
      <c r="D1014" s="8" t="s">
        <v>99</v>
      </c>
      <c r="E1014" s="8">
        <f>VLOOKUP(F1014,Sheet2!$C$1:$F$34,4,0)</f>
        <v>11</v>
      </c>
      <c r="F1014" s="8" t="s">
        <v>17</v>
      </c>
      <c r="G1014" s="8">
        <f>VLOOKUP(H1014,'warehouse location'!$A$1:$D$5,4,0)</f>
        <v>4</v>
      </c>
      <c r="H1014" s="8" t="s">
        <v>36</v>
      </c>
      <c r="I1014" s="8">
        <f>VLOOKUP(A1014,Freight!$A$1:$D$57,4,0)</f>
        <v>1608</v>
      </c>
      <c r="J1014" s="8">
        <f>VLOOKUP(A1014,Freight!$A$1:$E$57,5,0)</f>
        <v>4.5</v>
      </c>
      <c r="K1014" s="8" t="s">
        <v>59</v>
      </c>
      <c r="L1014" s="8">
        <f>VLOOKUP(K1014,Sheet1!$A$1:$B$19,2,0)</f>
        <v>10</v>
      </c>
      <c r="M1014" s="8">
        <f>VLOOKUP(K1014,Sheet1!$A$1:$C$19,3,0)</f>
        <v>2</v>
      </c>
      <c r="N1014" s="8">
        <v>2979</v>
      </c>
      <c r="O1014" s="8">
        <f t="shared" si="61"/>
        <v>29790</v>
      </c>
      <c r="P1014" s="8">
        <f t="shared" si="62"/>
        <v>5958</v>
      </c>
      <c r="Q1014" s="8">
        <f t="shared" si="63"/>
        <v>4350</v>
      </c>
    </row>
    <row r="1015" spans="1:17" x14ac:dyDescent="0.3">
      <c r="A1015" s="8" t="str">
        <f>F1015&amp;H1015</f>
        <v>Delhi CantonmentShastri Nagar</v>
      </c>
      <c r="B1015" s="7">
        <v>44682</v>
      </c>
      <c r="C1015" s="7" t="str">
        <f t="shared" si="60"/>
        <v>May</v>
      </c>
      <c r="D1015" s="8" t="s">
        <v>96</v>
      </c>
      <c r="E1015" s="8">
        <f>VLOOKUP(F1015,Sheet2!$C$1:$F$34,4,0)</f>
        <v>8</v>
      </c>
      <c r="F1015" s="8" t="s">
        <v>15</v>
      </c>
      <c r="G1015" s="8">
        <f>VLOOKUP(H1015,'warehouse location'!$A$1:$D$5,4,0)</f>
        <v>4</v>
      </c>
      <c r="H1015" s="8" t="s">
        <v>36</v>
      </c>
      <c r="I1015" s="8">
        <f>VLOOKUP(A1015,Freight!$A$1:$D$57,4,0)</f>
        <v>1848</v>
      </c>
      <c r="J1015" s="8">
        <f>VLOOKUP(A1015,Freight!$A$1:$E$57,5,0)</f>
        <v>4.5</v>
      </c>
      <c r="K1015" s="8" t="s">
        <v>51</v>
      </c>
      <c r="L1015" s="8">
        <f>VLOOKUP(K1015,Sheet1!$A$1:$B$19,2,0)</f>
        <v>10</v>
      </c>
      <c r="M1015" s="8">
        <f>VLOOKUP(K1015,Sheet1!$A$1:$C$19,3,0)</f>
        <v>2</v>
      </c>
      <c r="N1015" s="8">
        <v>2567</v>
      </c>
      <c r="O1015" s="8">
        <f t="shared" si="61"/>
        <v>25670</v>
      </c>
      <c r="P1015" s="8">
        <f t="shared" si="62"/>
        <v>5134</v>
      </c>
      <c r="Q1015" s="8">
        <f t="shared" si="63"/>
        <v>3286</v>
      </c>
    </row>
    <row r="1016" spans="1:17" x14ac:dyDescent="0.3">
      <c r="A1016" s="8" t="str">
        <f>F1016&amp;H1016</f>
        <v>Civil LinesShastri Nagar</v>
      </c>
      <c r="B1016" s="7">
        <v>44774</v>
      </c>
      <c r="C1016" s="7" t="str">
        <f t="shared" si="60"/>
        <v>Aug</v>
      </c>
      <c r="D1016" s="8" t="s">
        <v>79</v>
      </c>
      <c r="E1016" s="8">
        <f>VLOOKUP(F1016,Sheet2!$C$1:$F$34,4,0)</f>
        <v>1</v>
      </c>
      <c r="F1016" s="8" t="s">
        <v>0</v>
      </c>
      <c r="G1016" s="8">
        <f>VLOOKUP(H1016,'warehouse location'!$A$1:$D$5,4,0)</f>
        <v>4</v>
      </c>
      <c r="H1016" s="8" t="s">
        <v>36</v>
      </c>
      <c r="I1016" s="8">
        <f>VLOOKUP(A1016,Freight!$A$1:$D$57,4,0)</f>
        <v>1702</v>
      </c>
      <c r="J1016" s="8">
        <f>VLOOKUP(A1016,Freight!$A$1:$E$57,5,0)</f>
        <v>3</v>
      </c>
      <c r="K1016" s="8" t="s">
        <v>68</v>
      </c>
      <c r="L1016" s="8">
        <f>VLOOKUP(K1016,Sheet1!$A$1:$B$19,2,0)</f>
        <v>10</v>
      </c>
      <c r="M1016" s="8">
        <f>VLOOKUP(K1016,Sheet1!$A$1:$C$19,3,0)</f>
        <v>2</v>
      </c>
      <c r="N1016" s="8">
        <v>2555</v>
      </c>
      <c r="O1016" s="8">
        <f t="shared" si="61"/>
        <v>25550</v>
      </c>
      <c r="P1016" s="8">
        <f t="shared" si="62"/>
        <v>5110</v>
      </c>
      <c r="Q1016" s="8">
        <f t="shared" si="63"/>
        <v>3408</v>
      </c>
    </row>
    <row r="1017" spans="1:17" x14ac:dyDescent="0.3">
      <c r="A1017" s="8" t="str">
        <f>F1017&amp;H1017</f>
        <v>Karol BaghDaryaganj</v>
      </c>
      <c r="B1017" s="7">
        <v>44713</v>
      </c>
      <c r="C1017" s="7" t="str">
        <f t="shared" si="60"/>
        <v>Jun</v>
      </c>
      <c r="D1017" s="8" t="s">
        <v>82</v>
      </c>
      <c r="E1017" s="8">
        <f>VLOOKUP(F1017,Sheet2!$C$1:$F$34,4,0)</f>
        <v>2</v>
      </c>
      <c r="F1017" s="8" t="s">
        <v>11</v>
      </c>
      <c r="G1017" s="8">
        <f>VLOOKUP(H1017,'warehouse location'!$A$1:$D$5,4,0)</f>
        <v>2</v>
      </c>
      <c r="H1017" s="8" t="s">
        <v>34</v>
      </c>
      <c r="I1017" s="8">
        <f>VLOOKUP(A1017,Freight!$A$1:$D$57,4,0)</f>
        <v>1981</v>
      </c>
      <c r="J1017" s="8">
        <f>VLOOKUP(A1017,Freight!$A$1:$E$57,5,0)</f>
        <v>1.5</v>
      </c>
      <c r="K1017" s="8" t="s">
        <v>64</v>
      </c>
      <c r="L1017" s="8">
        <f>VLOOKUP(K1017,Sheet1!$A$1:$B$19,2,0)</f>
        <v>10</v>
      </c>
      <c r="M1017" s="8">
        <f>VLOOKUP(K1017,Sheet1!$A$1:$C$19,3,0)</f>
        <v>2</v>
      </c>
      <c r="N1017" s="8">
        <v>2709</v>
      </c>
      <c r="O1017" s="8">
        <f t="shared" si="61"/>
        <v>27090</v>
      </c>
      <c r="P1017" s="8">
        <f t="shared" si="62"/>
        <v>5418</v>
      </c>
      <c r="Q1017" s="8">
        <f t="shared" si="63"/>
        <v>3437</v>
      </c>
    </row>
    <row r="1018" spans="1:17" x14ac:dyDescent="0.3">
      <c r="A1018" s="8" t="str">
        <f>F1018&amp;H1018</f>
        <v>SeelampurShastri Nagar</v>
      </c>
      <c r="B1018" s="7">
        <v>44835</v>
      </c>
      <c r="C1018" s="7" t="str">
        <f t="shared" si="60"/>
        <v>Oct</v>
      </c>
      <c r="D1018" s="8" t="s">
        <v>107</v>
      </c>
      <c r="E1018" s="8">
        <f>VLOOKUP(F1018,Sheet2!$C$1:$F$34,4,0)</f>
        <v>14</v>
      </c>
      <c r="F1018" s="8" t="s">
        <v>19</v>
      </c>
      <c r="G1018" s="8">
        <f>VLOOKUP(H1018,'warehouse location'!$A$1:$D$5,4,0)</f>
        <v>4</v>
      </c>
      <c r="H1018" s="8" t="s">
        <v>36</v>
      </c>
      <c r="I1018" s="8">
        <f>VLOOKUP(A1018,Freight!$A$1:$D$57,4,0)</f>
        <v>1656</v>
      </c>
      <c r="J1018" s="8">
        <f>VLOOKUP(A1018,Freight!$A$1:$E$57,5,0)</f>
        <v>3</v>
      </c>
      <c r="K1018" s="8" t="s">
        <v>66</v>
      </c>
      <c r="L1018" s="8">
        <f>VLOOKUP(K1018,Sheet1!$A$1:$B$19,2,0)</f>
        <v>80</v>
      </c>
      <c r="M1018" s="8">
        <f>VLOOKUP(K1018,Sheet1!$A$1:$C$19,3,0)</f>
        <v>10</v>
      </c>
      <c r="N1018" s="8">
        <v>2719</v>
      </c>
      <c r="O1018" s="8">
        <f t="shared" si="61"/>
        <v>217520</v>
      </c>
      <c r="P1018" s="8">
        <f t="shared" si="62"/>
        <v>27190</v>
      </c>
      <c r="Q1018" s="8">
        <f t="shared" si="63"/>
        <v>25534</v>
      </c>
    </row>
    <row r="1019" spans="1:17" x14ac:dyDescent="0.3">
      <c r="A1019" s="8" t="str">
        <f>F1019&amp;H1019</f>
        <v>ShahdaraShastri Nagar</v>
      </c>
      <c r="B1019" s="7">
        <v>44896</v>
      </c>
      <c r="C1019" s="7" t="str">
        <f t="shared" si="60"/>
        <v>Dec</v>
      </c>
      <c r="D1019" s="8" t="s">
        <v>124</v>
      </c>
      <c r="E1019" s="8">
        <f>VLOOKUP(F1019,Sheet2!$C$1:$F$34,4,0)</f>
        <v>20</v>
      </c>
      <c r="F1019" s="8" t="s">
        <v>23</v>
      </c>
      <c r="G1019" s="8">
        <f>VLOOKUP(H1019,'warehouse location'!$A$1:$D$5,4,0)</f>
        <v>4</v>
      </c>
      <c r="H1019" s="8" t="s">
        <v>36</v>
      </c>
      <c r="I1019" s="8">
        <f>VLOOKUP(A1019,Freight!$A$1:$D$57,4,0)</f>
        <v>1810</v>
      </c>
      <c r="J1019" s="8">
        <f>VLOOKUP(A1019,Freight!$A$1:$E$57,5,0)</f>
        <v>4.5</v>
      </c>
      <c r="K1019" s="8" t="s">
        <v>55</v>
      </c>
      <c r="L1019" s="8">
        <f>VLOOKUP(K1019,Sheet1!$A$1:$B$19,2,0)</f>
        <v>40</v>
      </c>
      <c r="M1019" s="8">
        <f>VLOOKUP(K1019,Sheet1!$A$1:$C$19,3,0)</f>
        <v>5</v>
      </c>
      <c r="N1019" s="8">
        <v>2773</v>
      </c>
      <c r="O1019" s="8">
        <f t="shared" si="61"/>
        <v>110920</v>
      </c>
      <c r="P1019" s="8">
        <f t="shared" si="62"/>
        <v>13865</v>
      </c>
      <c r="Q1019" s="8">
        <f t="shared" si="63"/>
        <v>12055</v>
      </c>
    </row>
    <row r="1020" spans="1:17" x14ac:dyDescent="0.3">
      <c r="A1020" s="8" t="str">
        <f>F1020&amp;H1020</f>
        <v>Yamuna ViharKapashera</v>
      </c>
      <c r="B1020" s="7">
        <v>44713</v>
      </c>
      <c r="C1020" s="7" t="str">
        <f t="shared" si="60"/>
        <v>Jun</v>
      </c>
      <c r="D1020" s="8" t="s">
        <v>109</v>
      </c>
      <c r="E1020" s="8">
        <f>VLOOKUP(F1020,Sheet2!$C$1:$F$34,4,0)</f>
        <v>15</v>
      </c>
      <c r="F1020" s="8" t="s">
        <v>20</v>
      </c>
      <c r="G1020" s="8">
        <f>VLOOKUP(H1020,'warehouse location'!$A$1:$D$5,4,0)</f>
        <v>3</v>
      </c>
      <c r="H1020" s="8" t="s">
        <v>29</v>
      </c>
      <c r="I1020" s="8">
        <f>VLOOKUP(A1020,Freight!$A$1:$D$57,4,0)</f>
        <v>1583</v>
      </c>
      <c r="J1020" s="8">
        <f>VLOOKUP(A1020,Freight!$A$1:$E$57,5,0)</f>
        <v>3</v>
      </c>
      <c r="K1020" s="8" t="s">
        <v>53</v>
      </c>
      <c r="L1020" s="8">
        <f>VLOOKUP(K1020,Sheet1!$A$1:$B$19,2,0)</f>
        <v>10</v>
      </c>
      <c r="M1020" s="8">
        <f>VLOOKUP(K1020,Sheet1!$A$1:$C$19,3,0)</f>
        <v>2</v>
      </c>
      <c r="N1020" s="8">
        <v>2593</v>
      </c>
      <c r="O1020" s="8">
        <f t="shared" si="61"/>
        <v>25930</v>
      </c>
      <c r="P1020" s="8">
        <f t="shared" si="62"/>
        <v>5186</v>
      </c>
      <c r="Q1020" s="8">
        <f t="shared" si="63"/>
        <v>3603</v>
      </c>
    </row>
    <row r="1021" spans="1:17" x14ac:dyDescent="0.3">
      <c r="A1021" s="8" t="str">
        <f>F1021&amp;H1021</f>
        <v>Hauz KhasShastri Nagar</v>
      </c>
      <c r="B1021" s="7">
        <v>44774</v>
      </c>
      <c r="C1021" s="7" t="str">
        <f t="shared" si="60"/>
        <v>Aug</v>
      </c>
      <c r="D1021" s="8" t="s">
        <v>130</v>
      </c>
      <c r="E1021" s="8">
        <f>VLOOKUP(F1021,Sheet2!$C$1:$F$34,4,0)</f>
        <v>22</v>
      </c>
      <c r="F1021" s="8" t="s">
        <v>7</v>
      </c>
      <c r="G1021" s="8">
        <f>VLOOKUP(H1021,'warehouse location'!$A$1:$D$5,4,0)</f>
        <v>4</v>
      </c>
      <c r="H1021" s="8" t="s">
        <v>36</v>
      </c>
      <c r="I1021" s="8">
        <f>VLOOKUP(A1021,Freight!$A$1:$D$57,4,0)</f>
        <v>1882</v>
      </c>
      <c r="J1021" s="8">
        <f>VLOOKUP(A1021,Freight!$A$1:$E$57,5,0)</f>
        <v>4.5</v>
      </c>
      <c r="K1021" s="8" t="s">
        <v>61</v>
      </c>
      <c r="L1021" s="8">
        <f>VLOOKUP(K1021,Sheet1!$A$1:$B$19,2,0)</f>
        <v>10</v>
      </c>
      <c r="M1021" s="8">
        <f>VLOOKUP(K1021,Sheet1!$A$1:$C$19,3,0)</f>
        <v>2</v>
      </c>
      <c r="N1021" s="8">
        <v>2842</v>
      </c>
      <c r="O1021" s="8">
        <f t="shared" si="61"/>
        <v>28420</v>
      </c>
      <c r="P1021" s="8">
        <f t="shared" si="62"/>
        <v>5684</v>
      </c>
      <c r="Q1021" s="8">
        <f t="shared" si="63"/>
        <v>3802</v>
      </c>
    </row>
    <row r="1022" spans="1:17" x14ac:dyDescent="0.3">
      <c r="A1022" s="8" t="str">
        <f>F1022&amp;H1022</f>
        <v>SaketShastri Nagar</v>
      </c>
      <c r="B1022" s="7">
        <v>44682</v>
      </c>
      <c r="C1022" s="7" t="str">
        <f t="shared" si="60"/>
        <v>May</v>
      </c>
      <c r="D1022" s="8" t="s">
        <v>135</v>
      </c>
      <c r="E1022" s="8">
        <f>VLOOKUP(F1022,Sheet2!$C$1:$F$34,4,0)</f>
        <v>24</v>
      </c>
      <c r="F1022" s="8" t="s">
        <v>26</v>
      </c>
      <c r="G1022" s="8">
        <f>VLOOKUP(H1022,'warehouse location'!$A$1:$D$5,4,0)</f>
        <v>4</v>
      </c>
      <c r="H1022" s="8" t="s">
        <v>36</v>
      </c>
      <c r="I1022" s="8">
        <f>VLOOKUP(A1022,Freight!$A$1:$D$57,4,0)</f>
        <v>1835</v>
      </c>
      <c r="J1022" s="8">
        <f>VLOOKUP(A1022,Freight!$A$1:$E$57,5,0)</f>
        <v>4.5</v>
      </c>
      <c r="K1022" s="8" t="s">
        <v>66</v>
      </c>
      <c r="L1022" s="8">
        <f>VLOOKUP(K1022,Sheet1!$A$1:$B$19,2,0)</f>
        <v>80</v>
      </c>
      <c r="M1022" s="8">
        <f>VLOOKUP(K1022,Sheet1!$A$1:$C$19,3,0)</f>
        <v>10</v>
      </c>
      <c r="N1022" s="8">
        <v>2680</v>
      </c>
      <c r="O1022" s="8">
        <f t="shared" si="61"/>
        <v>214400</v>
      </c>
      <c r="P1022" s="8">
        <f t="shared" si="62"/>
        <v>26800</v>
      </c>
      <c r="Q1022" s="8">
        <f t="shared" si="63"/>
        <v>24965</v>
      </c>
    </row>
    <row r="1023" spans="1:17" x14ac:dyDescent="0.3">
      <c r="A1023" s="8" t="str">
        <f>F1023&amp;H1023</f>
        <v>ShahdaraKapashera</v>
      </c>
      <c r="B1023" s="7">
        <v>44562</v>
      </c>
      <c r="C1023" s="7" t="str">
        <f t="shared" si="60"/>
        <v>Jan</v>
      </c>
      <c r="D1023" s="8" t="s">
        <v>123</v>
      </c>
      <c r="E1023" s="8">
        <f>VLOOKUP(F1023,Sheet2!$C$1:$F$34,4,0)</f>
        <v>20</v>
      </c>
      <c r="F1023" s="8" t="s">
        <v>23</v>
      </c>
      <c r="G1023" s="8">
        <f>VLOOKUP(H1023,'warehouse location'!$A$1:$D$5,4,0)</f>
        <v>3</v>
      </c>
      <c r="H1023" s="8" t="s">
        <v>29</v>
      </c>
      <c r="I1023" s="8">
        <f>VLOOKUP(A1023,Freight!$A$1:$D$57,4,0)</f>
        <v>1644</v>
      </c>
      <c r="J1023" s="8">
        <f>VLOOKUP(A1023,Freight!$A$1:$E$57,5,0)</f>
        <v>4.5</v>
      </c>
      <c r="K1023" s="8" t="s">
        <v>61</v>
      </c>
      <c r="L1023" s="8">
        <f>VLOOKUP(K1023,Sheet1!$A$1:$B$19,2,0)</f>
        <v>10</v>
      </c>
      <c r="M1023" s="8">
        <f>VLOOKUP(K1023,Sheet1!$A$1:$C$19,3,0)</f>
        <v>2</v>
      </c>
      <c r="N1023" s="8">
        <v>2590</v>
      </c>
      <c r="O1023" s="8">
        <f t="shared" si="61"/>
        <v>25900</v>
      </c>
      <c r="P1023" s="8">
        <f t="shared" si="62"/>
        <v>5180</v>
      </c>
      <c r="Q1023" s="8">
        <f t="shared" si="63"/>
        <v>3536</v>
      </c>
    </row>
    <row r="1024" spans="1:17" x14ac:dyDescent="0.3">
      <c r="A1024" s="8" t="str">
        <f>F1024&amp;H1024</f>
        <v>Karawal NagarShastri Nagar</v>
      </c>
      <c r="B1024" s="7">
        <v>44593</v>
      </c>
      <c r="C1024" s="7" t="str">
        <f t="shared" si="60"/>
        <v>Feb</v>
      </c>
      <c r="D1024" s="8" t="s">
        <v>106</v>
      </c>
      <c r="E1024" s="8">
        <f>VLOOKUP(F1024,Sheet2!$C$1:$F$34,4,0)</f>
        <v>13</v>
      </c>
      <c r="F1024" s="8" t="s">
        <v>4</v>
      </c>
      <c r="G1024" s="8">
        <f>VLOOKUP(H1024,'warehouse location'!$A$1:$D$5,4,0)</f>
        <v>4</v>
      </c>
      <c r="H1024" s="8" t="s">
        <v>36</v>
      </c>
      <c r="I1024" s="8">
        <f>VLOOKUP(A1024,Freight!$A$1:$D$57,4,0)</f>
        <v>1793</v>
      </c>
      <c r="J1024" s="8">
        <f>VLOOKUP(A1024,Freight!$A$1:$E$57,5,0)</f>
        <v>4.5</v>
      </c>
      <c r="K1024" s="8" t="s">
        <v>67</v>
      </c>
      <c r="L1024" s="8">
        <f>VLOOKUP(K1024,Sheet1!$A$1:$B$19,2,0)</f>
        <v>10</v>
      </c>
      <c r="M1024" s="8">
        <f>VLOOKUP(K1024,Sheet1!$A$1:$C$19,3,0)</f>
        <v>2</v>
      </c>
      <c r="N1024" s="8">
        <v>2967</v>
      </c>
      <c r="O1024" s="8">
        <f t="shared" si="61"/>
        <v>29670</v>
      </c>
      <c r="P1024" s="8">
        <f t="shared" si="62"/>
        <v>5934</v>
      </c>
      <c r="Q1024" s="8">
        <f t="shared" si="63"/>
        <v>4141</v>
      </c>
    </row>
    <row r="1025" spans="1:17" x14ac:dyDescent="0.3">
      <c r="A1025" s="8" t="str">
        <f>F1025&amp;H1025</f>
        <v>Model TownNand Nagri</v>
      </c>
      <c r="B1025" s="7">
        <v>44621</v>
      </c>
      <c r="C1025" s="7" t="str">
        <f t="shared" si="60"/>
        <v>Mar</v>
      </c>
      <c r="D1025" s="8" t="s">
        <v>102</v>
      </c>
      <c r="E1025" s="8">
        <f>VLOOKUP(F1025,Sheet2!$C$1:$F$34,4,0)</f>
        <v>11</v>
      </c>
      <c r="F1025" s="8" t="s">
        <v>17</v>
      </c>
      <c r="G1025" s="8">
        <f>VLOOKUP(H1025,'warehouse location'!$A$1:$D$5,4,0)</f>
        <v>1</v>
      </c>
      <c r="H1025" s="8" t="s">
        <v>41</v>
      </c>
      <c r="I1025" s="8">
        <f>VLOOKUP(A1025,Freight!$A$1:$D$57,4,0)</f>
        <v>1570</v>
      </c>
      <c r="J1025" s="8">
        <f>VLOOKUP(A1025,Freight!$A$1:$E$57,5,0)</f>
        <v>3</v>
      </c>
      <c r="K1025" s="8" t="s">
        <v>57</v>
      </c>
      <c r="L1025" s="8">
        <f>VLOOKUP(K1025,Sheet1!$A$1:$B$19,2,0)</f>
        <v>20</v>
      </c>
      <c r="M1025" s="8">
        <f>VLOOKUP(K1025,Sheet1!$A$1:$C$19,3,0)</f>
        <v>2</v>
      </c>
      <c r="N1025" s="8">
        <v>2808</v>
      </c>
      <c r="O1025" s="8">
        <f t="shared" si="61"/>
        <v>56160</v>
      </c>
      <c r="P1025" s="8">
        <f t="shared" si="62"/>
        <v>5616</v>
      </c>
      <c r="Q1025" s="8">
        <f t="shared" si="63"/>
        <v>4046</v>
      </c>
    </row>
    <row r="1026" spans="1:17" x14ac:dyDescent="0.3">
      <c r="A1026" s="8" t="str">
        <f>F1026&amp;H1026</f>
        <v>Sarita ViharNand Nagri</v>
      </c>
      <c r="B1026" s="7">
        <v>44713</v>
      </c>
      <c r="C1026" s="7" t="str">
        <f t="shared" si="60"/>
        <v>Jun</v>
      </c>
      <c r="D1026" s="8" t="s">
        <v>145</v>
      </c>
      <c r="E1026" s="8">
        <f>VLOOKUP(F1026,Sheet2!$C$1:$F$34,4,0)</f>
        <v>27</v>
      </c>
      <c r="F1026" s="8" t="s">
        <v>28</v>
      </c>
      <c r="G1026" s="8">
        <f>VLOOKUP(H1026,'warehouse location'!$A$1:$D$5,4,0)</f>
        <v>1</v>
      </c>
      <c r="H1026" s="8" t="s">
        <v>41</v>
      </c>
      <c r="I1026" s="8">
        <f>VLOOKUP(A1026,Freight!$A$1:$D$57,4,0)</f>
        <v>1601</v>
      </c>
      <c r="J1026" s="8">
        <f>VLOOKUP(A1026,Freight!$A$1:$E$57,5,0)</f>
        <v>1.5</v>
      </c>
      <c r="K1026" s="8" t="s">
        <v>57</v>
      </c>
      <c r="L1026" s="8">
        <f>VLOOKUP(K1026,Sheet1!$A$1:$B$19,2,0)</f>
        <v>20</v>
      </c>
      <c r="M1026" s="8">
        <f>VLOOKUP(K1026,Sheet1!$A$1:$C$19,3,0)</f>
        <v>2</v>
      </c>
      <c r="N1026" s="8">
        <v>2643</v>
      </c>
      <c r="O1026" s="8">
        <f t="shared" si="61"/>
        <v>52860</v>
      </c>
      <c r="P1026" s="8">
        <f t="shared" si="62"/>
        <v>5286</v>
      </c>
      <c r="Q1026" s="8">
        <f t="shared" si="63"/>
        <v>3685</v>
      </c>
    </row>
    <row r="1027" spans="1:17" x14ac:dyDescent="0.3">
      <c r="A1027" s="8" t="str">
        <f>F1027&amp;H1027</f>
        <v>KalkajiNand Nagri</v>
      </c>
      <c r="B1027" s="7">
        <v>44774</v>
      </c>
      <c r="C1027" s="7" t="str">
        <f t="shared" ref="C1027:C1090" si="64">TEXT(B1027,"mmm")</f>
        <v>Aug</v>
      </c>
      <c r="D1027" s="8" t="s">
        <v>142</v>
      </c>
      <c r="E1027" s="8">
        <f>VLOOKUP(F1027,Sheet2!$C$1:$F$34,4,0)</f>
        <v>26</v>
      </c>
      <c r="F1027" s="8" t="s">
        <v>27</v>
      </c>
      <c r="G1027" s="8">
        <f>VLOOKUP(H1027,'warehouse location'!$A$1:$D$5,4,0)</f>
        <v>1</v>
      </c>
      <c r="H1027" s="8" t="s">
        <v>41</v>
      </c>
      <c r="I1027" s="8">
        <f>VLOOKUP(A1027,Freight!$A$1:$D$57,4,0)</f>
        <v>1570</v>
      </c>
      <c r="J1027" s="8">
        <f>VLOOKUP(A1027,Freight!$A$1:$E$57,5,0)</f>
        <v>4.5</v>
      </c>
      <c r="K1027" s="8" t="s">
        <v>68</v>
      </c>
      <c r="L1027" s="8">
        <f>VLOOKUP(K1027,Sheet1!$A$1:$B$19,2,0)</f>
        <v>10</v>
      </c>
      <c r="M1027" s="8">
        <f>VLOOKUP(K1027,Sheet1!$A$1:$C$19,3,0)</f>
        <v>2</v>
      </c>
      <c r="N1027" s="8">
        <v>2839</v>
      </c>
      <c r="O1027" s="8">
        <f t="shared" ref="O1027:O1090" si="65">N1027*L1027</f>
        <v>28390</v>
      </c>
      <c r="P1027" s="8">
        <f t="shared" ref="P1027:P1090" si="66">N1027*M1027</f>
        <v>5678</v>
      </c>
      <c r="Q1027" s="8">
        <f t="shared" ref="Q1027:Q1090" si="67">P1027-I1027</f>
        <v>4108</v>
      </c>
    </row>
    <row r="1028" spans="1:17" x14ac:dyDescent="0.3">
      <c r="A1028" s="8" t="str">
        <f>F1028&amp;H1028</f>
        <v>ShahdaraShastri Nagar</v>
      </c>
      <c r="B1028" s="7">
        <v>44774</v>
      </c>
      <c r="C1028" s="7" t="str">
        <f t="shared" si="64"/>
        <v>Aug</v>
      </c>
      <c r="D1028" s="8" t="s">
        <v>124</v>
      </c>
      <c r="E1028" s="8">
        <f>VLOOKUP(F1028,Sheet2!$C$1:$F$34,4,0)</f>
        <v>20</v>
      </c>
      <c r="F1028" s="8" t="s">
        <v>23</v>
      </c>
      <c r="G1028" s="8">
        <f>VLOOKUP(H1028,'warehouse location'!$A$1:$D$5,4,0)</f>
        <v>4</v>
      </c>
      <c r="H1028" s="8" t="s">
        <v>36</v>
      </c>
      <c r="I1028" s="8">
        <f>VLOOKUP(A1028,Freight!$A$1:$D$57,4,0)</f>
        <v>1810</v>
      </c>
      <c r="J1028" s="8">
        <f>VLOOKUP(A1028,Freight!$A$1:$E$57,5,0)</f>
        <v>4.5</v>
      </c>
      <c r="K1028" s="8" t="s">
        <v>57</v>
      </c>
      <c r="L1028" s="8">
        <f>VLOOKUP(K1028,Sheet1!$A$1:$B$19,2,0)</f>
        <v>20</v>
      </c>
      <c r="M1028" s="8">
        <f>VLOOKUP(K1028,Sheet1!$A$1:$C$19,3,0)</f>
        <v>2</v>
      </c>
      <c r="N1028" s="8">
        <v>2793</v>
      </c>
      <c r="O1028" s="8">
        <f t="shared" si="65"/>
        <v>55860</v>
      </c>
      <c r="P1028" s="8">
        <f t="shared" si="66"/>
        <v>5586</v>
      </c>
      <c r="Q1028" s="8">
        <f t="shared" si="67"/>
        <v>3776</v>
      </c>
    </row>
    <row r="1029" spans="1:17" x14ac:dyDescent="0.3">
      <c r="A1029" s="8" t="str">
        <f>F1029&amp;H1029</f>
        <v>ShahdaraNand Nagri</v>
      </c>
      <c r="B1029" s="7">
        <v>44682</v>
      </c>
      <c r="C1029" s="7" t="str">
        <f t="shared" si="64"/>
        <v>May</v>
      </c>
      <c r="D1029" s="8" t="s">
        <v>121</v>
      </c>
      <c r="E1029" s="8">
        <f>VLOOKUP(F1029,Sheet2!$C$1:$F$34,4,0)</f>
        <v>20</v>
      </c>
      <c r="F1029" s="8" t="s">
        <v>23</v>
      </c>
      <c r="G1029" s="8">
        <f>VLOOKUP(H1029,'warehouse location'!$A$1:$D$5,4,0)</f>
        <v>1</v>
      </c>
      <c r="H1029" s="8" t="s">
        <v>41</v>
      </c>
      <c r="I1029" s="8">
        <f>VLOOKUP(A1029,Freight!$A$1:$D$57,4,0)</f>
        <v>1714</v>
      </c>
      <c r="J1029" s="8">
        <f>VLOOKUP(A1029,Freight!$A$1:$E$57,5,0)</f>
        <v>3</v>
      </c>
      <c r="K1029" s="8" t="s">
        <v>59</v>
      </c>
      <c r="L1029" s="8">
        <f>VLOOKUP(K1029,Sheet1!$A$1:$B$19,2,0)</f>
        <v>10</v>
      </c>
      <c r="M1029" s="8">
        <f>VLOOKUP(K1029,Sheet1!$A$1:$C$19,3,0)</f>
        <v>2</v>
      </c>
      <c r="N1029" s="8">
        <v>2840</v>
      </c>
      <c r="O1029" s="8">
        <f t="shared" si="65"/>
        <v>28400</v>
      </c>
      <c r="P1029" s="8">
        <f t="shared" si="66"/>
        <v>5680</v>
      </c>
      <c r="Q1029" s="8">
        <f t="shared" si="67"/>
        <v>3966</v>
      </c>
    </row>
    <row r="1030" spans="1:17" x14ac:dyDescent="0.3">
      <c r="A1030" s="8" t="str">
        <f>F1030&amp;H1030</f>
        <v>Punjabi BaghNand Nagri</v>
      </c>
      <c r="B1030" s="7">
        <v>44593</v>
      </c>
      <c r="C1030" s="7" t="str">
        <f t="shared" si="64"/>
        <v>Feb</v>
      </c>
      <c r="D1030" s="8" t="s">
        <v>156</v>
      </c>
      <c r="E1030" s="8">
        <f>VLOOKUP(F1030,Sheet2!$C$1:$F$34,4,0)</f>
        <v>32</v>
      </c>
      <c r="F1030" s="8" t="s">
        <v>31</v>
      </c>
      <c r="G1030" s="8">
        <f>VLOOKUP(H1030,'warehouse location'!$A$1:$D$5,4,0)</f>
        <v>1</v>
      </c>
      <c r="H1030" s="8" t="s">
        <v>41</v>
      </c>
      <c r="I1030" s="8">
        <f>VLOOKUP(A1030,Freight!$A$1:$D$57,4,0)</f>
        <v>1975</v>
      </c>
      <c r="J1030" s="8">
        <f>VLOOKUP(A1030,Freight!$A$1:$E$57,5,0)</f>
        <v>3</v>
      </c>
      <c r="K1030" s="8" t="s">
        <v>52</v>
      </c>
      <c r="L1030" s="8">
        <f>VLOOKUP(K1030,Sheet1!$A$1:$B$19,2,0)</f>
        <v>10</v>
      </c>
      <c r="M1030" s="8">
        <f>VLOOKUP(K1030,Sheet1!$A$1:$C$19,3,0)</f>
        <v>2</v>
      </c>
      <c r="N1030" s="8">
        <v>2613</v>
      </c>
      <c r="O1030" s="8">
        <f t="shared" si="65"/>
        <v>26130</v>
      </c>
      <c r="P1030" s="8">
        <f t="shared" si="66"/>
        <v>5226</v>
      </c>
      <c r="Q1030" s="8">
        <f t="shared" si="67"/>
        <v>3251</v>
      </c>
    </row>
    <row r="1031" spans="1:17" x14ac:dyDescent="0.3">
      <c r="A1031" s="8" t="str">
        <f>F1031&amp;H1031</f>
        <v>Sarita ViharKapashera</v>
      </c>
      <c r="B1031" s="7">
        <v>44743</v>
      </c>
      <c r="C1031" s="7" t="str">
        <f t="shared" si="64"/>
        <v>Jul</v>
      </c>
      <c r="D1031" s="8" t="s">
        <v>144</v>
      </c>
      <c r="E1031" s="8">
        <f>VLOOKUP(F1031,Sheet2!$C$1:$F$34,4,0)</f>
        <v>27</v>
      </c>
      <c r="F1031" s="8" t="s">
        <v>28</v>
      </c>
      <c r="G1031" s="8">
        <f>VLOOKUP(H1031,'warehouse location'!$A$1:$D$5,4,0)</f>
        <v>3</v>
      </c>
      <c r="H1031" s="8" t="s">
        <v>29</v>
      </c>
      <c r="I1031" s="8">
        <f>VLOOKUP(A1031,Freight!$A$1:$D$57,4,0)</f>
        <v>1979</v>
      </c>
      <c r="J1031" s="8">
        <f>VLOOKUP(A1031,Freight!$A$1:$E$57,5,0)</f>
        <v>1.5</v>
      </c>
      <c r="K1031" s="8" t="s">
        <v>64</v>
      </c>
      <c r="L1031" s="8">
        <f>VLOOKUP(K1031,Sheet1!$A$1:$B$19,2,0)</f>
        <v>10</v>
      </c>
      <c r="M1031" s="8">
        <f>VLOOKUP(K1031,Sheet1!$A$1:$C$19,3,0)</f>
        <v>2</v>
      </c>
      <c r="N1031" s="8">
        <v>2975</v>
      </c>
      <c r="O1031" s="8">
        <f t="shared" si="65"/>
        <v>29750</v>
      </c>
      <c r="P1031" s="8">
        <f t="shared" si="66"/>
        <v>5950</v>
      </c>
      <c r="Q1031" s="8">
        <f t="shared" si="67"/>
        <v>3971</v>
      </c>
    </row>
    <row r="1032" spans="1:17" x14ac:dyDescent="0.3">
      <c r="A1032" s="8" t="str">
        <f>F1032&amp;H1032</f>
        <v>ShahdaraDaryaganj</v>
      </c>
      <c r="B1032" s="7">
        <v>44774</v>
      </c>
      <c r="C1032" s="7" t="str">
        <f t="shared" si="64"/>
        <v>Aug</v>
      </c>
      <c r="D1032" s="8" t="s">
        <v>122</v>
      </c>
      <c r="E1032" s="8">
        <f>VLOOKUP(F1032,Sheet2!$C$1:$F$34,4,0)</f>
        <v>20</v>
      </c>
      <c r="F1032" s="8" t="s">
        <v>23</v>
      </c>
      <c r="G1032" s="8">
        <f>VLOOKUP(H1032,'warehouse location'!$A$1:$D$5,4,0)</f>
        <v>2</v>
      </c>
      <c r="H1032" s="8" t="s">
        <v>34</v>
      </c>
      <c r="I1032" s="8">
        <f>VLOOKUP(A1032,Freight!$A$1:$D$57,4,0)</f>
        <v>1924</v>
      </c>
      <c r="J1032" s="8">
        <f>VLOOKUP(A1032,Freight!$A$1:$E$57,5,0)</f>
        <v>3</v>
      </c>
      <c r="K1032" s="8" t="s">
        <v>62</v>
      </c>
      <c r="L1032" s="8">
        <f>VLOOKUP(K1032,Sheet1!$A$1:$B$19,2,0)</f>
        <v>10</v>
      </c>
      <c r="M1032" s="8">
        <f>VLOOKUP(K1032,Sheet1!$A$1:$C$19,3,0)</f>
        <v>2</v>
      </c>
      <c r="N1032" s="8">
        <v>2919</v>
      </c>
      <c r="O1032" s="8">
        <f t="shared" si="65"/>
        <v>29190</v>
      </c>
      <c r="P1032" s="8">
        <f t="shared" si="66"/>
        <v>5838</v>
      </c>
      <c r="Q1032" s="8">
        <f t="shared" si="67"/>
        <v>3914</v>
      </c>
    </row>
    <row r="1033" spans="1:17" x14ac:dyDescent="0.3">
      <c r="A1033" s="8" t="str">
        <f>F1033&amp;H1033</f>
        <v>KalkajiNand Nagri</v>
      </c>
      <c r="B1033" s="7">
        <v>44593</v>
      </c>
      <c r="C1033" s="7" t="str">
        <f t="shared" si="64"/>
        <v>Feb</v>
      </c>
      <c r="D1033" s="8" t="s">
        <v>143</v>
      </c>
      <c r="E1033" s="8">
        <f>VLOOKUP(F1033,Sheet2!$C$1:$F$34,4,0)</f>
        <v>26</v>
      </c>
      <c r="F1033" s="8" t="s">
        <v>27</v>
      </c>
      <c r="G1033" s="8">
        <f>VLOOKUP(H1033,'warehouse location'!$A$1:$D$5,4,0)</f>
        <v>1</v>
      </c>
      <c r="H1033" s="8" t="s">
        <v>41</v>
      </c>
      <c r="I1033" s="8">
        <f>VLOOKUP(A1033,Freight!$A$1:$D$57,4,0)</f>
        <v>1570</v>
      </c>
      <c r="J1033" s="8">
        <f>VLOOKUP(A1033,Freight!$A$1:$E$57,5,0)</f>
        <v>4.5</v>
      </c>
      <c r="K1033" s="8" t="s">
        <v>62</v>
      </c>
      <c r="L1033" s="8">
        <f>VLOOKUP(K1033,Sheet1!$A$1:$B$19,2,0)</f>
        <v>10</v>
      </c>
      <c r="M1033" s="8">
        <f>VLOOKUP(K1033,Sheet1!$A$1:$C$19,3,0)</f>
        <v>2</v>
      </c>
      <c r="N1033" s="8">
        <v>2765</v>
      </c>
      <c r="O1033" s="8">
        <f t="shared" si="65"/>
        <v>27650</v>
      </c>
      <c r="P1033" s="8">
        <f t="shared" si="66"/>
        <v>5530</v>
      </c>
      <c r="Q1033" s="8">
        <f t="shared" si="67"/>
        <v>3960</v>
      </c>
    </row>
    <row r="1034" spans="1:17" x14ac:dyDescent="0.3">
      <c r="A1034" s="8" t="str">
        <f>F1034&amp;H1034</f>
        <v>Patel NagarNand Nagri</v>
      </c>
      <c r="B1034" s="7">
        <v>44805</v>
      </c>
      <c r="C1034" s="7" t="str">
        <f t="shared" si="64"/>
        <v>Sep</v>
      </c>
      <c r="D1034" s="8" t="s">
        <v>153</v>
      </c>
      <c r="E1034" s="8">
        <f>VLOOKUP(F1034,Sheet2!$C$1:$F$34,4,0)</f>
        <v>31</v>
      </c>
      <c r="F1034" s="8" t="s">
        <v>10</v>
      </c>
      <c r="G1034" s="8">
        <f>VLOOKUP(H1034,'warehouse location'!$A$1:$D$5,4,0)</f>
        <v>1</v>
      </c>
      <c r="H1034" s="8" t="s">
        <v>41</v>
      </c>
      <c r="I1034" s="8">
        <f>VLOOKUP(A1034,Freight!$A$1:$D$57,4,0)</f>
        <v>1851</v>
      </c>
      <c r="J1034" s="8">
        <f>VLOOKUP(A1034,Freight!$A$1:$E$57,5,0)</f>
        <v>4.5</v>
      </c>
      <c r="K1034" s="8" t="s">
        <v>52</v>
      </c>
      <c r="L1034" s="8">
        <f>VLOOKUP(K1034,Sheet1!$A$1:$B$19,2,0)</f>
        <v>10</v>
      </c>
      <c r="M1034" s="8">
        <f>VLOOKUP(K1034,Sheet1!$A$1:$C$19,3,0)</f>
        <v>2</v>
      </c>
      <c r="N1034" s="8">
        <v>2522</v>
      </c>
      <c r="O1034" s="8">
        <f t="shared" si="65"/>
        <v>25220</v>
      </c>
      <c r="P1034" s="8">
        <f t="shared" si="66"/>
        <v>5044</v>
      </c>
      <c r="Q1034" s="8">
        <f t="shared" si="67"/>
        <v>3193</v>
      </c>
    </row>
    <row r="1035" spans="1:17" x14ac:dyDescent="0.3">
      <c r="A1035" s="8" t="str">
        <f>F1035&amp;H1035</f>
        <v>Civil LinesShastri Nagar</v>
      </c>
      <c r="B1035" s="7">
        <v>44866</v>
      </c>
      <c r="C1035" s="7" t="str">
        <f t="shared" si="64"/>
        <v>Nov</v>
      </c>
      <c r="D1035" s="8" t="s">
        <v>79</v>
      </c>
      <c r="E1035" s="8">
        <f>VLOOKUP(F1035,Sheet2!$C$1:$F$34,4,0)</f>
        <v>1</v>
      </c>
      <c r="F1035" s="8" t="s">
        <v>0</v>
      </c>
      <c r="G1035" s="8">
        <f>VLOOKUP(H1035,'warehouse location'!$A$1:$D$5,4,0)</f>
        <v>4</v>
      </c>
      <c r="H1035" s="8" t="s">
        <v>36</v>
      </c>
      <c r="I1035" s="8">
        <f>VLOOKUP(A1035,Freight!$A$1:$D$57,4,0)</f>
        <v>1702</v>
      </c>
      <c r="J1035" s="8">
        <f>VLOOKUP(A1035,Freight!$A$1:$E$57,5,0)</f>
        <v>3</v>
      </c>
      <c r="K1035" s="8" t="s">
        <v>56</v>
      </c>
      <c r="L1035" s="8">
        <f>VLOOKUP(K1035,Sheet1!$A$1:$B$19,2,0)</f>
        <v>20</v>
      </c>
      <c r="M1035" s="8">
        <f>VLOOKUP(K1035,Sheet1!$A$1:$C$19,3,0)</f>
        <v>2</v>
      </c>
      <c r="N1035" s="8">
        <v>2819</v>
      </c>
      <c r="O1035" s="8">
        <f t="shared" si="65"/>
        <v>56380</v>
      </c>
      <c r="P1035" s="8">
        <f t="shared" si="66"/>
        <v>5638</v>
      </c>
      <c r="Q1035" s="8">
        <f t="shared" si="67"/>
        <v>3936</v>
      </c>
    </row>
    <row r="1036" spans="1:17" x14ac:dyDescent="0.3">
      <c r="A1036" s="8" t="str">
        <f>F1036&amp;H1036</f>
        <v>ShahdaraNand Nagri</v>
      </c>
      <c r="B1036" s="7">
        <v>44713</v>
      </c>
      <c r="C1036" s="7" t="str">
        <f t="shared" si="64"/>
        <v>Jun</v>
      </c>
      <c r="D1036" s="8" t="s">
        <v>121</v>
      </c>
      <c r="E1036" s="8">
        <f>VLOOKUP(F1036,Sheet2!$C$1:$F$34,4,0)</f>
        <v>20</v>
      </c>
      <c r="F1036" s="8" t="s">
        <v>23</v>
      </c>
      <c r="G1036" s="8">
        <f>VLOOKUP(H1036,'warehouse location'!$A$1:$D$5,4,0)</f>
        <v>1</v>
      </c>
      <c r="H1036" s="8" t="s">
        <v>41</v>
      </c>
      <c r="I1036" s="8">
        <f>VLOOKUP(A1036,Freight!$A$1:$D$57,4,0)</f>
        <v>1714</v>
      </c>
      <c r="J1036" s="8">
        <f>VLOOKUP(A1036,Freight!$A$1:$E$57,5,0)</f>
        <v>3</v>
      </c>
      <c r="K1036" s="8" t="s">
        <v>66</v>
      </c>
      <c r="L1036" s="8">
        <f>VLOOKUP(K1036,Sheet1!$A$1:$B$19,2,0)</f>
        <v>80</v>
      </c>
      <c r="M1036" s="8">
        <f>VLOOKUP(K1036,Sheet1!$A$1:$C$19,3,0)</f>
        <v>10</v>
      </c>
      <c r="N1036" s="8">
        <v>2992</v>
      </c>
      <c r="O1036" s="8">
        <f t="shared" si="65"/>
        <v>239360</v>
      </c>
      <c r="P1036" s="8">
        <f t="shared" si="66"/>
        <v>29920</v>
      </c>
      <c r="Q1036" s="8">
        <f t="shared" si="67"/>
        <v>28206</v>
      </c>
    </row>
    <row r="1037" spans="1:17" x14ac:dyDescent="0.3">
      <c r="A1037" s="8" t="str">
        <f>F1037&amp;H1037</f>
        <v>KapasheraShastri Nagar</v>
      </c>
      <c r="B1037" s="7">
        <v>44562</v>
      </c>
      <c r="C1037" s="7" t="str">
        <f t="shared" si="64"/>
        <v>Jan</v>
      </c>
      <c r="D1037" s="8" t="s">
        <v>146</v>
      </c>
      <c r="E1037" s="8">
        <f>VLOOKUP(F1037,Sheet2!$C$1:$F$34,4,0)</f>
        <v>29</v>
      </c>
      <c r="F1037" s="8" t="s">
        <v>29</v>
      </c>
      <c r="G1037" s="8">
        <f>VLOOKUP(H1037,'warehouse location'!$A$1:$D$5,4,0)</f>
        <v>4</v>
      </c>
      <c r="H1037" s="8" t="s">
        <v>36</v>
      </c>
      <c r="I1037" s="8">
        <f>VLOOKUP(A1037,Freight!$A$1:$D$57,4,0)</f>
        <v>1918</v>
      </c>
      <c r="J1037" s="8">
        <f>VLOOKUP(A1037,Freight!$A$1:$E$57,5,0)</f>
        <v>3</v>
      </c>
      <c r="K1037" s="8" t="s">
        <v>61</v>
      </c>
      <c r="L1037" s="8">
        <f>VLOOKUP(K1037,Sheet1!$A$1:$B$19,2,0)</f>
        <v>10</v>
      </c>
      <c r="M1037" s="8">
        <f>VLOOKUP(K1037,Sheet1!$A$1:$C$19,3,0)</f>
        <v>2</v>
      </c>
      <c r="N1037" s="8">
        <v>2720</v>
      </c>
      <c r="O1037" s="8">
        <f t="shared" si="65"/>
        <v>27200</v>
      </c>
      <c r="P1037" s="8">
        <f t="shared" si="66"/>
        <v>5440</v>
      </c>
      <c r="Q1037" s="8">
        <f t="shared" si="67"/>
        <v>3522</v>
      </c>
    </row>
    <row r="1038" spans="1:17" x14ac:dyDescent="0.3">
      <c r="A1038" s="8" t="str">
        <f>F1038&amp;H1038</f>
        <v>SaketShastri Nagar</v>
      </c>
      <c r="B1038" s="7">
        <v>44682</v>
      </c>
      <c r="C1038" s="7" t="str">
        <f t="shared" si="64"/>
        <v>May</v>
      </c>
      <c r="D1038" s="8" t="s">
        <v>136</v>
      </c>
      <c r="E1038" s="8">
        <f>VLOOKUP(F1038,Sheet2!$C$1:$F$34,4,0)</f>
        <v>24</v>
      </c>
      <c r="F1038" s="8" t="s">
        <v>26</v>
      </c>
      <c r="G1038" s="8">
        <f>VLOOKUP(H1038,'warehouse location'!$A$1:$D$5,4,0)</f>
        <v>4</v>
      </c>
      <c r="H1038" s="8" t="s">
        <v>36</v>
      </c>
      <c r="I1038" s="8">
        <f>VLOOKUP(A1038,Freight!$A$1:$D$57,4,0)</f>
        <v>1835</v>
      </c>
      <c r="J1038" s="8">
        <f>VLOOKUP(A1038,Freight!$A$1:$E$57,5,0)</f>
        <v>4.5</v>
      </c>
      <c r="K1038" s="8" t="s">
        <v>55</v>
      </c>
      <c r="L1038" s="8">
        <f>VLOOKUP(K1038,Sheet1!$A$1:$B$19,2,0)</f>
        <v>40</v>
      </c>
      <c r="M1038" s="8">
        <f>VLOOKUP(K1038,Sheet1!$A$1:$C$19,3,0)</f>
        <v>5</v>
      </c>
      <c r="N1038" s="8">
        <v>2700</v>
      </c>
      <c r="O1038" s="8">
        <f t="shared" si="65"/>
        <v>108000</v>
      </c>
      <c r="P1038" s="8">
        <f t="shared" si="66"/>
        <v>13500</v>
      </c>
      <c r="Q1038" s="8">
        <f t="shared" si="67"/>
        <v>11665</v>
      </c>
    </row>
    <row r="1039" spans="1:17" x14ac:dyDescent="0.3">
      <c r="A1039" s="8" t="str">
        <f>F1039&amp;H1039</f>
        <v>RohiniDaryaganj</v>
      </c>
      <c r="B1039" s="7">
        <v>44713</v>
      </c>
      <c r="C1039" s="7" t="str">
        <f t="shared" si="64"/>
        <v>Jun</v>
      </c>
      <c r="D1039" s="8" t="s">
        <v>115</v>
      </c>
      <c r="E1039" s="8">
        <f>VLOOKUP(F1039,Sheet2!$C$1:$F$34,4,0)</f>
        <v>17</v>
      </c>
      <c r="F1039" s="8" t="s">
        <v>21</v>
      </c>
      <c r="G1039" s="8">
        <f>VLOOKUP(H1039,'warehouse location'!$A$1:$D$5,4,0)</f>
        <v>2</v>
      </c>
      <c r="H1039" s="8" t="s">
        <v>34</v>
      </c>
      <c r="I1039" s="8">
        <f>VLOOKUP(A1039,Freight!$A$1:$D$57,4,0)</f>
        <v>1655</v>
      </c>
      <c r="J1039" s="8">
        <f>VLOOKUP(A1039,Freight!$A$1:$E$57,5,0)</f>
        <v>3</v>
      </c>
      <c r="K1039" s="8" t="s">
        <v>68</v>
      </c>
      <c r="L1039" s="8">
        <f>VLOOKUP(K1039,Sheet1!$A$1:$B$19,2,0)</f>
        <v>10</v>
      </c>
      <c r="M1039" s="8">
        <f>VLOOKUP(K1039,Sheet1!$A$1:$C$19,3,0)</f>
        <v>2</v>
      </c>
      <c r="N1039" s="8">
        <v>2998</v>
      </c>
      <c r="O1039" s="8">
        <f t="shared" si="65"/>
        <v>29980</v>
      </c>
      <c r="P1039" s="8">
        <f t="shared" si="66"/>
        <v>5996</v>
      </c>
      <c r="Q1039" s="8">
        <f t="shared" si="67"/>
        <v>4341</v>
      </c>
    </row>
    <row r="1040" spans="1:17" x14ac:dyDescent="0.3">
      <c r="A1040" s="8" t="str">
        <f>F1040&amp;H1040</f>
        <v>Hauz KhasShastri Nagar</v>
      </c>
      <c r="B1040" s="7">
        <v>44866</v>
      </c>
      <c r="C1040" s="7" t="str">
        <f t="shared" si="64"/>
        <v>Nov</v>
      </c>
      <c r="D1040" s="8" t="s">
        <v>129</v>
      </c>
      <c r="E1040" s="8">
        <f>VLOOKUP(F1040,Sheet2!$C$1:$F$34,4,0)</f>
        <v>22</v>
      </c>
      <c r="F1040" s="8" t="s">
        <v>7</v>
      </c>
      <c r="G1040" s="8">
        <f>VLOOKUP(H1040,'warehouse location'!$A$1:$D$5,4,0)</f>
        <v>4</v>
      </c>
      <c r="H1040" s="8" t="s">
        <v>36</v>
      </c>
      <c r="I1040" s="8">
        <f>VLOOKUP(A1040,Freight!$A$1:$D$57,4,0)</f>
        <v>1882</v>
      </c>
      <c r="J1040" s="8">
        <f>VLOOKUP(A1040,Freight!$A$1:$E$57,5,0)</f>
        <v>4.5</v>
      </c>
      <c r="K1040" s="8" t="s">
        <v>60</v>
      </c>
      <c r="L1040" s="8">
        <f>VLOOKUP(K1040,Sheet1!$A$1:$B$19,2,0)</f>
        <v>50</v>
      </c>
      <c r="M1040" s="8">
        <f>VLOOKUP(K1040,Sheet1!$A$1:$C$19,3,0)</f>
        <v>10</v>
      </c>
      <c r="N1040" s="8">
        <v>2985</v>
      </c>
      <c r="O1040" s="8">
        <f t="shared" si="65"/>
        <v>149250</v>
      </c>
      <c r="P1040" s="8">
        <f t="shared" si="66"/>
        <v>29850</v>
      </c>
      <c r="Q1040" s="8">
        <f t="shared" si="67"/>
        <v>27968</v>
      </c>
    </row>
    <row r="1041" spans="1:17" x14ac:dyDescent="0.3">
      <c r="A1041" s="8" t="str">
        <f>F1041&amp;H1041</f>
        <v>KanjhawalaShastri Nagar</v>
      </c>
      <c r="B1041" s="7">
        <v>44896</v>
      </c>
      <c r="C1041" s="7" t="str">
        <f t="shared" si="64"/>
        <v>Dec</v>
      </c>
      <c r="D1041" s="8" t="s">
        <v>112</v>
      </c>
      <c r="E1041" s="8">
        <f>VLOOKUP(F1041,Sheet2!$C$1:$F$34,4,0)</f>
        <v>16</v>
      </c>
      <c r="F1041" s="8" t="s">
        <v>5</v>
      </c>
      <c r="G1041" s="8">
        <f>VLOOKUP(H1041,'warehouse location'!$A$1:$D$5,4,0)</f>
        <v>4</v>
      </c>
      <c r="H1041" s="8" t="s">
        <v>36</v>
      </c>
      <c r="I1041" s="8">
        <f>VLOOKUP(A1041,Freight!$A$1:$D$57,4,0)</f>
        <v>1796</v>
      </c>
      <c r="J1041" s="8">
        <f>VLOOKUP(A1041,Freight!$A$1:$E$57,5,0)</f>
        <v>3</v>
      </c>
      <c r="K1041" s="8" t="s">
        <v>60</v>
      </c>
      <c r="L1041" s="8">
        <f>VLOOKUP(K1041,Sheet1!$A$1:$B$19,2,0)</f>
        <v>50</v>
      </c>
      <c r="M1041" s="8">
        <f>VLOOKUP(K1041,Sheet1!$A$1:$C$19,3,0)</f>
        <v>10</v>
      </c>
      <c r="N1041" s="8">
        <v>2776</v>
      </c>
      <c r="O1041" s="8">
        <f t="shared" si="65"/>
        <v>138800</v>
      </c>
      <c r="P1041" s="8">
        <f t="shared" si="66"/>
        <v>27760</v>
      </c>
      <c r="Q1041" s="8">
        <f t="shared" si="67"/>
        <v>25964</v>
      </c>
    </row>
    <row r="1042" spans="1:17" x14ac:dyDescent="0.3">
      <c r="A1042" s="8" t="str">
        <f>F1042&amp;H1042</f>
        <v>Defence ColonyShastri Nagar</v>
      </c>
      <c r="B1042" s="7">
        <v>44774</v>
      </c>
      <c r="C1042" s="7" t="str">
        <f t="shared" si="64"/>
        <v>Aug</v>
      </c>
      <c r="D1042" s="8" t="s">
        <v>138</v>
      </c>
      <c r="E1042" s="8">
        <f>VLOOKUP(F1042,Sheet2!$C$1:$F$34,4,0)</f>
        <v>25</v>
      </c>
      <c r="F1042" s="8" t="s">
        <v>8</v>
      </c>
      <c r="G1042" s="8">
        <f>VLOOKUP(H1042,'warehouse location'!$A$1:$D$5,4,0)</f>
        <v>4</v>
      </c>
      <c r="H1042" s="8" t="s">
        <v>36</v>
      </c>
      <c r="I1042" s="8">
        <f>VLOOKUP(A1042,Freight!$A$1:$D$57,4,0)</f>
        <v>1669</v>
      </c>
      <c r="J1042" s="8">
        <f>VLOOKUP(A1042,Freight!$A$1:$E$57,5,0)</f>
        <v>4.5</v>
      </c>
      <c r="K1042" s="8" t="s">
        <v>60</v>
      </c>
      <c r="L1042" s="8">
        <f>VLOOKUP(K1042,Sheet1!$A$1:$B$19,2,0)</f>
        <v>50</v>
      </c>
      <c r="M1042" s="8">
        <f>VLOOKUP(K1042,Sheet1!$A$1:$C$19,3,0)</f>
        <v>10</v>
      </c>
      <c r="N1042" s="8">
        <v>2968</v>
      </c>
      <c r="O1042" s="8">
        <f t="shared" si="65"/>
        <v>148400</v>
      </c>
      <c r="P1042" s="8">
        <f t="shared" si="66"/>
        <v>29680</v>
      </c>
      <c r="Q1042" s="8">
        <f t="shared" si="67"/>
        <v>28011</v>
      </c>
    </row>
    <row r="1043" spans="1:17" x14ac:dyDescent="0.3">
      <c r="A1043" s="8" t="str">
        <f>F1043&amp;H1043</f>
        <v>RohiniShastri Nagar</v>
      </c>
      <c r="B1043" s="7">
        <v>44713</v>
      </c>
      <c r="C1043" s="7" t="str">
        <f t="shared" si="64"/>
        <v>Jun</v>
      </c>
      <c r="D1043" s="8" t="s">
        <v>114</v>
      </c>
      <c r="E1043" s="8">
        <f>VLOOKUP(F1043,Sheet2!$C$1:$F$34,4,0)</f>
        <v>17</v>
      </c>
      <c r="F1043" s="8" t="s">
        <v>21</v>
      </c>
      <c r="G1043" s="8">
        <f>VLOOKUP(H1043,'warehouse location'!$A$1:$D$5,4,0)</f>
        <v>4</v>
      </c>
      <c r="H1043" s="8" t="s">
        <v>36</v>
      </c>
      <c r="I1043" s="8">
        <f>VLOOKUP(A1043,Freight!$A$1:$D$57,4,0)</f>
        <v>1673</v>
      </c>
      <c r="J1043" s="8">
        <f>VLOOKUP(A1043,Freight!$A$1:$E$57,5,0)</f>
        <v>3</v>
      </c>
      <c r="K1043" s="8" t="s">
        <v>63</v>
      </c>
      <c r="L1043" s="8">
        <f>VLOOKUP(K1043,Sheet1!$A$1:$B$19,2,0)</f>
        <v>10</v>
      </c>
      <c r="M1043" s="8">
        <f>VLOOKUP(K1043,Sheet1!$A$1:$C$19,3,0)</f>
        <v>2</v>
      </c>
      <c r="N1043" s="8">
        <v>2931</v>
      </c>
      <c r="O1043" s="8">
        <f t="shared" si="65"/>
        <v>29310</v>
      </c>
      <c r="P1043" s="8">
        <f t="shared" si="66"/>
        <v>5862</v>
      </c>
      <c r="Q1043" s="8">
        <f t="shared" si="67"/>
        <v>4189</v>
      </c>
    </row>
    <row r="1044" spans="1:17" x14ac:dyDescent="0.3">
      <c r="A1044" s="8" t="str">
        <f>F1044&amp;H1044</f>
        <v>Preet ViharKapashera</v>
      </c>
      <c r="B1044" s="7">
        <v>44835</v>
      </c>
      <c r="C1044" s="7" t="str">
        <f t="shared" si="64"/>
        <v>Oct</v>
      </c>
      <c r="D1044" s="8" t="s">
        <v>93</v>
      </c>
      <c r="E1044" s="8">
        <f>VLOOKUP(F1044,Sheet2!$C$1:$F$34,4,0)</f>
        <v>6</v>
      </c>
      <c r="F1044" s="8" t="s">
        <v>14</v>
      </c>
      <c r="G1044" s="8">
        <f>VLOOKUP(H1044,'warehouse location'!$A$1:$D$5,4,0)</f>
        <v>3</v>
      </c>
      <c r="H1044" s="8" t="s">
        <v>29</v>
      </c>
      <c r="I1044" s="8">
        <f>VLOOKUP(A1044,Freight!$A$1:$D$57,4,0)</f>
        <v>1891</v>
      </c>
      <c r="J1044" s="8">
        <f>VLOOKUP(A1044,Freight!$A$1:$E$57,5,0)</f>
        <v>4.5</v>
      </c>
      <c r="K1044" s="8" t="s">
        <v>58</v>
      </c>
      <c r="L1044" s="8">
        <f>VLOOKUP(K1044,Sheet1!$A$1:$B$19,2,0)</f>
        <v>10</v>
      </c>
      <c r="M1044" s="8">
        <f>VLOOKUP(K1044,Sheet1!$A$1:$C$19,3,0)</f>
        <v>2</v>
      </c>
      <c r="N1044" s="8">
        <v>2761</v>
      </c>
      <c r="O1044" s="8">
        <f t="shared" si="65"/>
        <v>27610</v>
      </c>
      <c r="P1044" s="8">
        <f t="shared" si="66"/>
        <v>5522</v>
      </c>
      <c r="Q1044" s="8">
        <f t="shared" si="67"/>
        <v>3631</v>
      </c>
    </row>
    <row r="1045" spans="1:17" x14ac:dyDescent="0.3">
      <c r="A1045" s="8" t="str">
        <f>F1045&amp;H1045</f>
        <v>SeelampurShastri Nagar</v>
      </c>
      <c r="B1045" s="7">
        <v>44805</v>
      </c>
      <c r="C1045" s="7" t="str">
        <f t="shared" si="64"/>
        <v>Sep</v>
      </c>
      <c r="D1045" s="8" t="s">
        <v>107</v>
      </c>
      <c r="E1045" s="8">
        <f>VLOOKUP(F1045,Sheet2!$C$1:$F$34,4,0)</f>
        <v>14</v>
      </c>
      <c r="F1045" s="8" t="s">
        <v>19</v>
      </c>
      <c r="G1045" s="8">
        <f>VLOOKUP(H1045,'warehouse location'!$A$1:$D$5,4,0)</f>
        <v>4</v>
      </c>
      <c r="H1045" s="8" t="s">
        <v>36</v>
      </c>
      <c r="I1045" s="8">
        <f>VLOOKUP(A1045,Freight!$A$1:$D$57,4,0)</f>
        <v>1656</v>
      </c>
      <c r="J1045" s="8">
        <f>VLOOKUP(A1045,Freight!$A$1:$E$57,5,0)</f>
        <v>3</v>
      </c>
      <c r="K1045" s="8" t="s">
        <v>67</v>
      </c>
      <c r="L1045" s="8">
        <f>VLOOKUP(K1045,Sheet1!$A$1:$B$19,2,0)</f>
        <v>10</v>
      </c>
      <c r="M1045" s="8">
        <f>VLOOKUP(K1045,Sheet1!$A$1:$C$19,3,0)</f>
        <v>2</v>
      </c>
      <c r="N1045" s="8">
        <v>2613</v>
      </c>
      <c r="O1045" s="8">
        <f t="shared" si="65"/>
        <v>26130</v>
      </c>
      <c r="P1045" s="8">
        <f t="shared" si="66"/>
        <v>5226</v>
      </c>
      <c r="Q1045" s="8">
        <f t="shared" si="67"/>
        <v>3570</v>
      </c>
    </row>
    <row r="1046" spans="1:17" x14ac:dyDescent="0.3">
      <c r="A1046" s="8" t="str">
        <f>F1046&amp;H1046</f>
        <v>Model TownShastri Nagar</v>
      </c>
      <c r="B1046" s="7">
        <v>44713</v>
      </c>
      <c r="C1046" s="7" t="str">
        <f t="shared" si="64"/>
        <v>Jun</v>
      </c>
      <c r="D1046" s="8" t="s">
        <v>99</v>
      </c>
      <c r="E1046" s="8">
        <f>VLOOKUP(F1046,Sheet2!$C$1:$F$34,4,0)</f>
        <v>11</v>
      </c>
      <c r="F1046" s="8" t="s">
        <v>17</v>
      </c>
      <c r="G1046" s="8">
        <f>VLOOKUP(H1046,'warehouse location'!$A$1:$D$5,4,0)</f>
        <v>4</v>
      </c>
      <c r="H1046" s="8" t="s">
        <v>36</v>
      </c>
      <c r="I1046" s="8">
        <f>VLOOKUP(A1046,Freight!$A$1:$D$57,4,0)</f>
        <v>1608</v>
      </c>
      <c r="J1046" s="8">
        <f>VLOOKUP(A1046,Freight!$A$1:$E$57,5,0)</f>
        <v>4.5</v>
      </c>
      <c r="K1046" s="8" t="s">
        <v>65</v>
      </c>
      <c r="L1046" s="8">
        <f>VLOOKUP(K1046,Sheet1!$A$1:$B$19,2,0)</f>
        <v>100</v>
      </c>
      <c r="M1046" s="8">
        <f>VLOOKUP(K1046,Sheet1!$A$1:$C$19,3,0)</f>
        <v>20</v>
      </c>
      <c r="N1046" s="8">
        <v>2871</v>
      </c>
      <c r="O1046" s="8">
        <f t="shared" si="65"/>
        <v>287100</v>
      </c>
      <c r="P1046" s="8">
        <f t="shared" si="66"/>
        <v>57420</v>
      </c>
      <c r="Q1046" s="8">
        <f t="shared" si="67"/>
        <v>55812</v>
      </c>
    </row>
    <row r="1047" spans="1:17" x14ac:dyDescent="0.3">
      <c r="A1047" s="8" t="str">
        <f>F1047&amp;H1047</f>
        <v>Mayur ViharShastri Nagar</v>
      </c>
      <c r="B1047" s="7">
        <v>44774</v>
      </c>
      <c r="C1047" s="7" t="str">
        <f t="shared" si="64"/>
        <v>Aug</v>
      </c>
      <c r="D1047" s="8" t="s">
        <v>92</v>
      </c>
      <c r="E1047" s="8">
        <f>VLOOKUP(F1047,Sheet2!$C$1:$F$34,4,0)</f>
        <v>5</v>
      </c>
      <c r="F1047" s="8" t="s">
        <v>13</v>
      </c>
      <c r="G1047" s="8">
        <f>VLOOKUP(H1047,'warehouse location'!$A$1:$D$5,4,0)</f>
        <v>4</v>
      </c>
      <c r="H1047" s="8" t="s">
        <v>36</v>
      </c>
      <c r="I1047" s="8">
        <f>VLOOKUP(A1047,Freight!$A$1:$D$57,4,0)</f>
        <v>1618</v>
      </c>
      <c r="J1047" s="8">
        <f>VLOOKUP(A1047,Freight!$A$1:$E$57,5,0)</f>
        <v>3</v>
      </c>
      <c r="K1047" s="8" t="s">
        <v>57</v>
      </c>
      <c r="L1047" s="8">
        <f>VLOOKUP(K1047,Sheet1!$A$1:$B$19,2,0)</f>
        <v>20</v>
      </c>
      <c r="M1047" s="8">
        <f>VLOOKUP(K1047,Sheet1!$A$1:$C$19,3,0)</f>
        <v>2</v>
      </c>
      <c r="N1047" s="8">
        <v>2822</v>
      </c>
      <c r="O1047" s="8">
        <f t="shared" si="65"/>
        <v>56440</v>
      </c>
      <c r="P1047" s="8">
        <f t="shared" si="66"/>
        <v>5644</v>
      </c>
      <c r="Q1047" s="8">
        <f t="shared" si="67"/>
        <v>4026</v>
      </c>
    </row>
    <row r="1048" spans="1:17" x14ac:dyDescent="0.3">
      <c r="A1048" s="8" t="str">
        <f>F1048&amp;H1048</f>
        <v>Vivek ViharDaryaganj</v>
      </c>
      <c r="B1048" s="7">
        <v>44774</v>
      </c>
      <c r="C1048" s="7" t="str">
        <f t="shared" si="64"/>
        <v>Aug</v>
      </c>
      <c r="D1048" s="8" t="s">
        <v>125</v>
      </c>
      <c r="E1048" s="8">
        <f>VLOOKUP(F1048,Sheet2!$C$1:$F$34,4,0)</f>
        <v>21</v>
      </c>
      <c r="F1048" s="8" t="s">
        <v>24</v>
      </c>
      <c r="G1048" s="8">
        <f>VLOOKUP(H1048,'warehouse location'!$A$1:$D$5,4,0)</f>
        <v>2</v>
      </c>
      <c r="H1048" s="8" t="s">
        <v>34</v>
      </c>
      <c r="I1048" s="8">
        <f>VLOOKUP(A1048,Freight!$A$1:$D$57,4,0)</f>
        <v>1677</v>
      </c>
      <c r="J1048" s="8">
        <f>VLOOKUP(A1048,Freight!$A$1:$E$57,5,0)</f>
        <v>1.5</v>
      </c>
      <c r="K1048" s="8" t="s">
        <v>60</v>
      </c>
      <c r="L1048" s="8">
        <f>VLOOKUP(K1048,Sheet1!$A$1:$B$19,2,0)</f>
        <v>50</v>
      </c>
      <c r="M1048" s="8">
        <f>VLOOKUP(K1048,Sheet1!$A$1:$C$19,3,0)</f>
        <v>10</v>
      </c>
      <c r="N1048" s="8">
        <v>2973</v>
      </c>
      <c r="O1048" s="8">
        <f t="shared" si="65"/>
        <v>148650</v>
      </c>
      <c r="P1048" s="8">
        <f t="shared" si="66"/>
        <v>29730</v>
      </c>
      <c r="Q1048" s="8">
        <f t="shared" si="67"/>
        <v>28053</v>
      </c>
    </row>
    <row r="1049" spans="1:17" x14ac:dyDescent="0.3">
      <c r="A1049" s="8" t="str">
        <f>F1049&amp;H1049</f>
        <v>RohiniShastri Nagar</v>
      </c>
      <c r="B1049" s="7">
        <v>44621</v>
      </c>
      <c r="C1049" s="7" t="str">
        <f t="shared" si="64"/>
        <v>Mar</v>
      </c>
      <c r="D1049" s="8" t="s">
        <v>113</v>
      </c>
      <c r="E1049" s="8">
        <f>VLOOKUP(F1049,Sheet2!$C$1:$F$34,4,0)</f>
        <v>17</v>
      </c>
      <c r="F1049" s="8" t="s">
        <v>21</v>
      </c>
      <c r="G1049" s="8">
        <f>VLOOKUP(H1049,'warehouse location'!$A$1:$D$5,4,0)</f>
        <v>4</v>
      </c>
      <c r="H1049" s="8" t="s">
        <v>36</v>
      </c>
      <c r="I1049" s="8">
        <f>VLOOKUP(A1049,Freight!$A$1:$D$57,4,0)</f>
        <v>1673</v>
      </c>
      <c r="J1049" s="8">
        <f>VLOOKUP(A1049,Freight!$A$1:$E$57,5,0)</f>
        <v>3</v>
      </c>
      <c r="K1049" s="8" t="s">
        <v>52</v>
      </c>
      <c r="L1049" s="8">
        <f>VLOOKUP(K1049,Sheet1!$A$1:$B$19,2,0)</f>
        <v>10</v>
      </c>
      <c r="M1049" s="8">
        <f>VLOOKUP(K1049,Sheet1!$A$1:$C$19,3,0)</f>
        <v>2</v>
      </c>
      <c r="N1049" s="8">
        <v>2643</v>
      </c>
      <c r="O1049" s="8">
        <f t="shared" si="65"/>
        <v>26430</v>
      </c>
      <c r="P1049" s="8">
        <f t="shared" si="66"/>
        <v>5286</v>
      </c>
      <c r="Q1049" s="8">
        <f t="shared" si="67"/>
        <v>3613</v>
      </c>
    </row>
    <row r="1050" spans="1:17" x14ac:dyDescent="0.3">
      <c r="A1050" s="8" t="str">
        <f>F1050&amp;H1050</f>
        <v>NajafgarhDaryaganj</v>
      </c>
      <c r="B1050" s="7">
        <v>44562</v>
      </c>
      <c r="C1050" s="7" t="str">
        <f t="shared" si="64"/>
        <v>Jan</v>
      </c>
      <c r="D1050" s="8" t="s">
        <v>150</v>
      </c>
      <c r="E1050" s="8">
        <f>VLOOKUP(F1050,Sheet2!$C$1:$F$34,4,0)</f>
        <v>30</v>
      </c>
      <c r="F1050" s="8" t="s">
        <v>30</v>
      </c>
      <c r="G1050" s="8">
        <f>VLOOKUP(H1050,'warehouse location'!$A$1:$D$5,4,0)</f>
        <v>2</v>
      </c>
      <c r="H1050" s="8" t="s">
        <v>34</v>
      </c>
      <c r="I1050" s="8">
        <f>VLOOKUP(A1050,Freight!$A$1:$D$57,4,0)</f>
        <v>1899</v>
      </c>
      <c r="J1050" s="8">
        <f>VLOOKUP(A1050,Freight!$A$1:$E$57,5,0)</f>
        <v>3</v>
      </c>
      <c r="K1050" s="8" t="s">
        <v>56</v>
      </c>
      <c r="L1050" s="8">
        <f>VLOOKUP(K1050,Sheet1!$A$1:$B$19,2,0)</f>
        <v>20</v>
      </c>
      <c r="M1050" s="8">
        <f>VLOOKUP(K1050,Sheet1!$A$1:$C$19,3,0)</f>
        <v>2</v>
      </c>
      <c r="N1050" s="8">
        <v>2645</v>
      </c>
      <c r="O1050" s="8">
        <f t="shared" si="65"/>
        <v>52900</v>
      </c>
      <c r="P1050" s="8">
        <f t="shared" si="66"/>
        <v>5290</v>
      </c>
      <c r="Q1050" s="8">
        <f t="shared" si="67"/>
        <v>3391</v>
      </c>
    </row>
    <row r="1051" spans="1:17" x14ac:dyDescent="0.3">
      <c r="A1051" s="8" t="str">
        <f>F1051&amp;H1051</f>
        <v>Karol BaghNand Nagri</v>
      </c>
      <c r="B1051" s="7">
        <v>44652</v>
      </c>
      <c r="C1051" s="7" t="str">
        <f t="shared" si="64"/>
        <v>Apr</v>
      </c>
      <c r="D1051" s="8" t="s">
        <v>81</v>
      </c>
      <c r="E1051" s="8">
        <f>VLOOKUP(F1051,Sheet2!$C$1:$F$34,4,0)</f>
        <v>2</v>
      </c>
      <c r="F1051" s="8" t="s">
        <v>11</v>
      </c>
      <c r="G1051" s="8">
        <f>VLOOKUP(H1051,'warehouse location'!$A$1:$D$5,4,0)</f>
        <v>1</v>
      </c>
      <c r="H1051" s="8" t="s">
        <v>41</v>
      </c>
      <c r="I1051" s="8">
        <f>VLOOKUP(A1051,Freight!$A$1:$D$57,4,0)</f>
        <v>1686</v>
      </c>
      <c r="J1051" s="8">
        <f>VLOOKUP(A1051,Freight!$A$1:$E$57,5,0)</f>
        <v>4.5</v>
      </c>
      <c r="K1051" s="8" t="s">
        <v>68</v>
      </c>
      <c r="L1051" s="8">
        <f>VLOOKUP(K1051,Sheet1!$A$1:$B$19,2,0)</f>
        <v>10</v>
      </c>
      <c r="M1051" s="8">
        <f>VLOOKUP(K1051,Sheet1!$A$1:$C$19,3,0)</f>
        <v>2</v>
      </c>
      <c r="N1051" s="8">
        <v>2536</v>
      </c>
      <c r="O1051" s="8">
        <f t="shared" si="65"/>
        <v>25360</v>
      </c>
      <c r="P1051" s="8">
        <f t="shared" si="66"/>
        <v>5072</v>
      </c>
      <c r="Q1051" s="8">
        <f t="shared" si="67"/>
        <v>3386</v>
      </c>
    </row>
    <row r="1052" spans="1:17" x14ac:dyDescent="0.3">
      <c r="A1052" s="8" t="str">
        <f>F1052&amp;H1052</f>
        <v>NarelaDaryaganj</v>
      </c>
      <c r="B1052" s="7">
        <v>44682</v>
      </c>
      <c r="C1052" s="7" t="str">
        <f t="shared" si="64"/>
        <v>May</v>
      </c>
      <c r="D1052" s="8" t="s">
        <v>103</v>
      </c>
      <c r="E1052" s="8">
        <f>VLOOKUP(F1052,Sheet2!$C$1:$F$34,4,0)</f>
        <v>12</v>
      </c>
      <c r="F1052" s="8" t="s">
        <v>18</v>
      </c>
      <c r="G1052" s="8">
        <f>VLOOKUP(H1052,'warehouse location'!$A$1:$D$5,4,0)</f>
        <v>2</v>
      </c>
      <c r="H1052" s="8" t="s">
        <v>34</v>
      </c>
      <c r="I1052" s="8">
        <f>VLOOKUP(A1052,Freight!$A$1:$D$57,4,0)</f>
        <v>1830</v>
      </c>
      <c r="J1052" s="8">
        <f>VLOOKUP(A1052,Freight!$A$1:$E$57,5,0)</f>
        <v>3</v>
      </c>
      <c r="K1052" s="8" t="s">
        <v>64</v>
      </c>
      <c r="L1052" s="8">
        <f>VLOOKUP(K1052,Sheet1!$A$1:$B$19,2,0)</f>
        <v>10</v>
      </c>
      <c r="M1052" s="8">
        <f>VLOOKUP(K1052,Sheet1!$A$1:$C$19,3,0)</f>
        <v>2</v>
      </c>
      <c r="N1052" s="8">
        <v>2908</v>
      </c>
      <c r="O1052" s="8">
        <f t="shared" si="65"/>
        <v>29080</v>
      </c>
      <c r="P1052" s="8">
        <f t="shared" si="66"/>
        <v>5816</v>
      </c>
      <c r="Q1052" s="8">
        <f t="shared" si="67"/>
        <v>3986</v>
      </c>
    </row>
    <row r="1053" spans="1:17" x14ac:dyDescent="0.3">
      <c r="A1053" s="8" t="str">
        <f>F1053&amp;H1053</f>
        <v>Saraswati ViharNand Nagri</v>
      </c>
      <c r="B1053" s="7">
        <v>44562</v>
      </c>
      <c r="C1053" s="7" t="str">
        <f t="shared" si="64"/>
        <v>Jan</v>
      </c>
      <c r="D1053" s="8" t="s">
        <v>119</v>
      </c>
      <c r="E1053" s="8">
        <f>VLOOKUP(F1053,Sheet2!$C$1:$F$34,4,0)</f>
        <v>18</v>
      </c>
      <c r="F1053" s="8" t="s">
        <v>22</v>
      </c>
      <c r="G1053" s="8">
        <f>VLOOKUP(H1053,'warehouse location'!$A$1:$D$5,4,0)</f>
        <v>1</v>
      </c>
      <c r="H1053" s="8" t="s">
        <v>41</v>
      </c>
      <c r="I1053" s="8">
        <f>VLOOKUP(A1053,Freight!$A$1:$D$57,4,0)</f>
        <v>1718</v>
      </c>
      <c r="J1053" s="8">
        <f>VLOOKUP(A1053,Freight!$A$1:$E$57,5,0)</f>
        <v>3</v>
      </c>
      <c r="K1053" s="8" t="s">
        <v>64</v>
      </c>
      <c r="L1053" s="8">
        <f>VLOOKUP(K1053,Sheet1!$A$1:$B$19,2,0)</f>
        <v>10</v>
      </c>
      <c r="M1053" s="8">
        <f>VLOOKUP(K1053,Sheet1!$A$1:$C$19,3,0)</f>
        <v>2</v>
      </c>
      <c r="N1053" s="8">
        <v>2606</v>
      </c>
      <c r="O1053" s="8">
        <f t="shared" si="65"/>
        <v>26060</v>
      </c>
      <c r="P1053" s="8">
        <f t="shared" si="66"/>
        <v>5212</v>
      </c>
      <c r="Q1053" s="8">
        <f t="shared" si="67"/>
        <v>3494</v>
      </c>
    </row>
    <row r="1054" spans="1:17" x14ac:dyDescent="0.3">
      <c r="A1054" s="8" t="str">
        <f>F1054&amp;H1054</f>
        <v>SeemapuriNand Nagri</v>
      </c>
      <c r="B1054" s="7">
        <v>44593</v>
      </c>
      <c r="C1054" s="7" t="str">
        <f t="shared" si="64"/>
        <v>Feb</v>
      </c>
      <c r="D1054" s="8" t="s">
        <v>120</v>
      </c>
      <c r="E1054" s="8">
        <f>VLOOKUP(F1054,Sheet2!$C$1:$F$34,4,0)</f>
        <v>19</v>
      </c>
      <c r="F1054" s="8" t="s">
        <v>6</v>
      </c>
      <c r="G1054" s="8">
        <f>VLOOKUP(H1054,'warehouse location'!$A$1:$D$5,4,0)</f>
        <v>1</v>
      </c>
      <c r="H1054" s="8" t="s">
        <v>41</v>
      </c>
      <c r="I1054" s="8">
        <f>VLOOKUP(A1054,Freight!$A$1:$D$57,4,0)</f>
        <v>1694</v>
      </c>
      <c r="J1054" s="8">
        <f>VLOOKUP(A1054,Freight!$A$1:$E$57,5,0)</f>
        <v>4.5</v>
      </c>
      <c r="K1054" s="8" t="s">
        <v>52</v>
      </c>
      <c r="L1054" s="8">
        <f>VLOOKUP(K1054,Sheet1!$A$1:$B$19,2,0)</f>
        <v>10</v>
      </c>
      <c r="M1054" s="8">
        <f>VLOOKUP(K1054,Sheet1!$A$1:$C$19,3,0)</f>
        <v>2</v>
      </c>
      <c r="N1054" s="8">
        <v>2663</v>
      </c>
      <c r="O1054" s="8">
        <f t="shared" si="65"/>
        <v>26630</v>
      </c>
      <c r="P1054" s="8">
        <f t="shared" si="66"/>
        <v>5326</v>
      </c>
      <c r="Q1054" s="8">
        <f t="shared" si="67"/>
        <v>3632</v>
      </c>
    </row>
    <row r="1055" spans="1:17" x14ac:dyDescent="0.3">
      <c r="A1055" s="8" t="str">
        <f>F1055&amp;H1055</f>
        <v>Sarita ViharNand Nagri</v>
      </c>
      <c r="B1055" s="7">
        <v>44593</v>
      </c>
      <c r="C1055" s="7" t="str">
        <f t="shared" si="64"/>
        <v>Feb</v>
      </c>
      <c r="D1055" s="8" t="s">
        <v>145</v>
      </c>
      <c r="E1055" s="8">
        <f>VLOOKUP(F1055,Sheet2!$C$1:$F$34,4,0)</f>
        <v>27</v>
      </c>
      <c r="F1055" s="8" t="s">
        <v>28</v>
      </c>
      <c r="G1055" s="8">
        <f>VLOOKUP(H1055,'warehouse location'!$A$1:$D$5,4,0)</f>
        <v>1</v>
      </c>
      <c r="H1055" s="8" t="s">
        <v>41</v>
      </c>
      <c r="I1055" s="8">
        <f>VLOOKUP(A1055,Freight!$A$1:$D$57,4,0)</f>
        <v>1601</v>
      </c>
      <c r="J1055" s="8">
        <f>VLOOKUP(A1055,Freight!$A$1:$E$57,5,0)</f>
        <v>1.5</v>
      </c>
      <c r="K1055" s="8" t="s">
        <v>63</v>
      </c>
      <c r="L1055" s="8">
        <f>VLOOKUP(K1055,Sheet1!$A$1:$B$19,2,0)</f>
        <v>10</v>
      </c>
      <c r="M1055" s="8">
        <f>VLOOKUP(K1055,Sheet1!$A$1:$C$19,3,0)</f>
        <v>2</v>
      </c>
      <c r="N1055" s="8">
        <v>2739</v>
      </c>
      <c r="O1055" s="8">
        <f t="shared" si="65"/>
        <v>27390</v>
      </c>
      <c r="P1055" s="8">
        <f t="shared" si="66"/>
        <v>5478</v>
      </c>
      <c r="Q1055" s="8">
        <f t="shared" si="67"/>
        <v>3877</v>
      </c>
    </row>
    <row r="1056" spans="1:17" x14ac:dyDescent="0.3">
      <c r="A1056" s="8" t="str">
        <f>F1056&amp;H1056</f>
        <v>MehrauliNand Nagri</v>
      </c>
      <c r="B1056" s="7">
        <v>44805</v>
      </c>
      <c r="C1056" s="7" t="str">
        <f t="shared" si="64"/>
        <v>Sep</v>
      </c>
      <c r="D1056" s="8" t="s">
        <v>134</v>
      </c>
      <c r="E1056" s="8">
        <f>VLOOKUP(F1056,Sheet2!$C$1:$F$34,4,0)</f>
        <v>23</v>
      </c>
      <c r="F1056" s="8" t="s">
        <v>25</v>
      </c>
      <c r="G1056" s="8">
        <f>VLOOKUP(H1056,'warehouse location'!$A$1:$D$5,4,0)</f>
        <v>1</v>
      </c>
      <c r="H1056" s="8" t="s">
        <v>41</v>
      </c>
      <c r="I1056" s="8">
        <f>VLOOKUP(A1056,Freight!$A$1:$D$57,4,0)</f>
        <v>1982</v>
      </c>
      <c r="J1056" s="8">
        <f>VLOOKUP(A1056,Freight!$A$1:$E$57,5,0)</f>
        <v>4.5</v>
      </c>
      <c r="K1056" s="8" t="s">
        <v>61</v>
      </c>
      <c r="L1056" s="8">
        <f>VLOOKUP(K1056,Sheet1!$A$1:$B$19,2,0)</f>
        <v>10</v>
      </c>
      <c r="M1056" s="8">
        <f>VLOOKUP(K1056,Sheet1!$A$1:$C$19,3,0)</f>
        <v>2</v>
      </c>
      <c r="N1056" s="8">
        <v>2512</v>
      </c>
      <c r="O1056" s="8">
        <f t="shared" si="65"/>
        <v>25120</v>
      </c>
      <c r="P1056" s="8">
        <f t="shared" si="66"/>
        <v>5024</v>
      </c>
      <c r="Q1056" s="8">
        <f t="shared" si="67"/>
        <v>3042</v>
      </c>
    </row>
    <row r="1057" spans="1:17" x14ac:dyDescent="0.3">
      <c r="A1057" s="8" t="str">
        <f>F1057&amp;H1057</f>
        <v>KapasheraShastri Nagar</v>
      </c>
      <c r="B1057" s="7">
        <v>44835</v>
      </c>
      <c r="C1057" s="7" t="str">
        <f t="shared" si="64"/>
        <v>Oct</v>
      </c>
      <c r="D1057" s="8" t="s">
        <v>146</v>
      </c>
      <c r="E1057" s="8">
        <f>VLOOKUP(F1057,Sheet2!$C$1:$F$34,4,0)</f>
        <v>29</v>
      </c>
      <c r="F1057" s="8" t="s">
        <v>29</v>
      </c>
      <c r="G1057" s="8">
        <f>VLOOKUP(H1057,'warehouse location'!$A$1:$D$5,4,0)</f>
        <v>4</v>
      </c>
      <c r="H1057" s="8" t="s">
        <v>36</v>
      </c>
      <c r="I1057" s="8">
        <f>VLOOKUP(A1057,Freight!$A$1:$D$57,4,0)</f>
        <v>1918</v>
      </c>
      <c r="J1057" s="8">
        <f>VLOOKUP(A1057,Freight!$A$1:$E$57,5,0)</f>
        <v>3</v>
      </c>
      <c r="K1057" s="8" t="s">
        <v>68</v>
      </c>
      <c r="L1057" s="8">
        <f>VLOOKUP(K1057,Sheet1!$A$1:$B$19,2,0)</f>
        <v>10</v>
      </c>
      <c r="M1057" s="8">
        <f>VLOOKUP(K1057,Sheet1!$A$1:$C$19,3,0)</f>
        <v>2</v>
      </c>
      <c r="N1057" s="8">
        <v>2637</v>
      </c>
      <c r="O1057" s="8">
        <f t="shared" si="65"/>
        <v>26370</v>
      </c>
      <c r="P1057" s="8">
        <f t="shared" si="66"/>
        <v>5274</v>
      </c>
      <c r="Q1057" s="8">
        <f t="shared" si="67"/>
        <v>3356</v>
      </c>
    </row>
    <row r="1058" spans="1:17" x14ac:dyDescent="0.3">
      <c r="A1058" s="8" t="str">
        <f>F1058&amp;H1058</f>
        <v>Mayur ViharKapashera</v>
      </c>
      <c r="B1058" s="7">
        <v>44621</v>
      </c>
      <c r="C1058" s="7" t="str">
        <f t="shared" si="64"/>
        <v>Mar</v>
      </c>
      <c r="D1058" s="8" t="s">
        <v>88</v>
      </c>
      <c r="E1058" s="8">
        <f>VLOOKUP(F1058,Sheet2!$C$1:$F$34,4,0)</f>
        <v>5</v>
      </c>
      <c r="F1058" s="8" t="s">
        <v>13</v>
      </c>
      <c r="G1058" s="8">
        <f>VLOOKUP(H1058,'warehouse location'!$A$1:$D$5,4,0)</f>
        <v>3</v>
      </c>
      <c r="H1058" s="8" t="s">
        <v>29</v>
      </c>
      <c r="I1058" s="8">
        <f>VLOOKUP(A1058,Freight!$A$1:$D$57,4,0)</f>
        <v>1968</v>
      </c>
      <c r="J1058" s="8">
        <f>VLOOKUP(A1058,Freight!$A$1:$E$57,5,0)</f>
        <v>4.5</v>
      </c>
      <c r="K1058" s="8" t="s">
        <v>67</v>
      </c>
      <c r="L1058" s="8">
        <f>VLOOKUP(K1058,Sheet1!$A$1:$B$19,2,0)</f>
        <v>10</v>
      </c>
      <c r="M1058" s="8">
        <f>VLOOKUP(K1058,Sheet1!$A$1:$C$19,3,0)</f>
        <v>2</v>
      </c>
      <c r="N1058" s="8">
        <v>2926</v>
      </c>
      <c r="O1058" s="8">
        <f t="shared" si="65"/>
        <v>29260</v>
      </c>
      <c r="P1058" s="8">
        <f t="shared" si="66"/>
        <v>5852</v>
      </c>
      <c r="Q1058" s="8">
        <f t="shared" si="67"/>
        <v>3884</v>
      </c>
    </row>
    <row r="1059" spans="1:17" x14ac:dyDescent="0.3">
      <c r="A1059" s="8" t="str">
        <f>F1059&amp;H1059</f>
        <v>SaketShastri Nagar</v>
      </c>
      <c r="B1059" s="7">
        <v>44774</v>
      </c>
      <c r="C1059" s="7" t="str">
        <f t="shared" si="64"/>
        <v>Aug</v>
      </c>
      <c r="D1059" s="8" t="s">
        <v>135</v>
      </c>
      <c r="E1059" s="8">
        <f>VLOOKUP(F1059,Sheet2!$C$1:$F$34,4,0)</f>
        <v>24</v>
      </c>
      <c r="F1059" s="8" t="s">
        <v>26</v>
      </c>
      <c r="G1059" s="8">
        <f>VLOOKUP(H1059,'warehouse location'!$A$1:$D$5,4,0)</f>
        <v>4</v>
      </c>
      <c r="H1059" s="8" t="s">
        <v>36</v>
      </c>
      <c r="I1059" s="8">
        <f>VLOOKUP(A1059,Freight!$A$1:$D$57,4,0)</f>
        <v>1835</v>
      </c>
      <c r="J1059" s="8">
        <f>VLOOKUP(A1059,Freight!$A$1:$E$57,5,0)</f>
        <v>4.5</v>
      </c>
      <c r="K1059" s="8" t="s">
        <v>59</v>
      </c>
      <c r="L1059" s="8">
        <f>VLOOKUP(K1059,Sheet1!$A$1:$B$19,2,0)</f>
        <v>10</v>
      </c>
      <c r="M1059" s="8">
        <f>VLOOKUP(K1059,Sheet1!$A$1:$C$19,3,0)</f>
        <v>2</v>
      </c>
      <c r="N1059" s="8">
        <v>2564</v>
      </c>
      <c r="O1059" s="8">
        <f t="shared" si="65"/>
        <v>25640</v>
      </c>
      <c r="P1059" s="8">
        <f t="shared" si="66"/>
        <v>5128</v>
      </c>
      <c r="Q1059" s="8">
        <f t="shared" si="67"/>
        <v>3293</v>
      </c>
    </row>
    <row r="1060" spans="1:17" x14ac:dyDescent="0.3">
      <c r="A1060" s="8" t="str">
        <f>F1060&amp;H1060</f>
        <v>KapasheraShastri Nagar</v>
      </c>
      <c r="B1060" s="7">
        <v>44774</v>
      </c>
      <c r="C1060" s="7" t="str">
        <f t="shared" si="64"/>
        <v>Aug</v>
      </c>
      <c r="D1060" s="8" t="s">
        <v>146</v>
      </c>
      <c r="E1060" s="8">
        <f>VLOOKUP(F1060,Sheet2!$C$1:$F$34,4,0)</f>
        <v>29</v>
      </c>
      <c r="F1060" s="8" t="s">
        <v>29</v>
      </c>
      <c r="G1060" s="8">
        <f>VLOOKUP(H1060,'warehouse location'!$A$1:$D$5,4,0)</f>
        <v>4</v>
      </c>
      <c r="H1060" s="8" t="s">
        <v>36</v>
      </c>
      <c r="I1060" s="8">
        <f>VLOOKUP(A1060,Freight!$A$1:$D$57,4,0)</f>
        <v>1918</v>
      </c>
      <c r="J1060" s="8">
        <f>VLOOKUP(A1060,Freight!$A$1:$E$57,5,0)</f>
        <v>3</v>
      </c>
      <c r="K1060" s="8" t="s">
        <v>59</v>
      </c>
      <c r="L1060" s="8">
        <f>VLOOKUP(K1060,Sheet1!$A$1:$B$19,2,0)</f>
        <v>10</v>
      </c>
      <c r="M1060" s="8">
        <f>VLOOKUP(K1060,Sheet1!$A$1:$C$19,3,0)</f>
        <v>2</v>
      </c>
      <c r="N1060" s="8">
        <v>2972</v>
      </c>
      <c r="O1060" s="8">
        <f t="shared" si="65"/>
        <v>29720</v>
      </c>
      <c r="P1060" s="8">
        <f t="shared" si="66"/>
        <v>5944</v>
      </c>
      <c r="Q1060" s="8">
        <f t="shared" si="67"/>
        <v>4026</v>
      </c>
    </row>
    <row r="1061" spans="1:17" x14ac:dyDescent="0.3">
      <c r="A1061" s="8" t="str">
        <f>F1061&amp;H1061</f>
        <v>MehrauliNand Nagri</v>
      </c>
      <c r="B1061" s="7">
        <v>44805</v>
      </c>
      <c r="C1061" s="7" t="str">
        <f t="shared" si="64"/>
        <v>Sep</v>
      </c>
      <c r="D1061" s="8" t="s">
        <v>134</v>
      </c>
      <c r="E1061" s="8">
        <f>VLOOKUP(F1061,Sheet2!$C$1:$F$34,4,0)</f>
        <v>23</v>
      </c>
      <c r="F1061" s="8" t="s">
        <v>25</v>
      </c>
      <c r="G1061" s="8">
        <f>VLOOKUP(H1061,'warehouse location'!$A$1:$D$5,4,0)</f>
        <v>1</v>
      </c>
      <c r="H1061" s="8" t="s">
        <v>41</v>
      </c>
      <c r="I1061" s="8">
        <f>VLOOKUP(A1061,Freight!$A$1:$D$57,4,0)</f>
        <v>1982</v>
      </c>
      <c r="J1061" s="8">
        <f>VLOOKUP(A1061,Freight!$A$1:$E$57,5,0)</f>
        <v>4.5</v>
      </c>
      <c r="K1061" s="8" t="s">
        <v>66</v>
      </c>
      <c r="L1061" s="8">
        <f>VLOOKUP(K1061,Sheet1!$A$1:$B$19,2,0)</f>
        <v>80</v>
      </c>
      <c r="M1061" s="8">
        <f>VLOOKUP(K1061,Sheet1!$A$1:$C$19,3,0)</f>
        <v>10</v>
      </c>
      <c r="N1061" s="8">
        <v>2810</v>
      </c>
      <c r="O1061" s="8">
        <f t="shared" si="65"/>
        <v>224800</v>
      </c>
      <c r="P1061" s="8">
        <f t="shared" si="66"/>
        <v>28100</v>
      </c>
      <c r="Q1061" s="8">
        <f t="shared" si="67"/>
        <v>26118</v>
      </c>
    </row>
    <row r="1062" spans="1:17" x14ac:dyDescent="0.3">
      <c r="A1062" s="8" t="str">
        <f>F1062&amp;H1062</f>
        <v>KalkajiNand Nagri</v>
      </c>
      <c r="B1062" s="7">
        <v>44835</v>
      </c>
      <c r="C1062" s="7" t="str">
        <f t="shared" si="64"/>
        <v>Oct</v>
      </c>
      <c r="D1062" s="8" t="s">
        <v>142</v>
      </c>
      <c r="E1062" s="8">
        <f>VLOOKUP(F1062,Sheet2!$C$1:$F$34,4,0)</f>
        <v>26</v>
      </c>
      <c r="F1062" s="8" t="s">
        <v>27</v>
      </c>
      <c r="G1062" s="8">
        <f>VLOOKUP(H1062,'warehouse location'!$A$1:$D$5,4,0)</f>
        <v>1</v>
      </c>
      <c r="H1062" s="8" t="s">
        <v>41</v>
      </c>
      <c r="I1062" s="8">
        <f>VLOOKUP(A1062,Freight!$A$1:$D$57,4,0)</f>
        <v>1570</v>
      </c>
      <c r="J1062" s="8">
        <f>VLOOKUP(A1062,Freight!$A$1:$E$57,5,0)</f>
        <v>4.5</v>
      </c>
      <c r="K1062" s="8" t="s">
        <v>65</v>
      </c>
      <c r="L1062" s="8">
        <f>VLOOKUP(K1062,Sheet1!$A$1:$B$19,2,0)</f>
        <v>100</v>
      </c>
      <c r="M1062" s="8">
        <f>VLOOKUP(K1062,Sheet1!$A$1:$C$19,3,0)</f>
        <v>20</v>
      </c>
      <c r="N1062" s="8">
        <v>2668</v>
      </c>
      <c r="O1062" s="8">
        <f t="shared" si="65"/>
        <v>266800</v>
      </c>
      <c r="P1062" s="8">
        <f t="shared" si="66"/>
        <v>53360</v>
      </c>
      <c r="Q1062" s="8">
        <f t="shared" si="67"/>
        <v>51790</v>
      </c>
    </row>
    <row r="1063" spans="1:17" x14ac:dyDescent="0.3">
      <c r="A1063" s="8" t="str">
        <f>F1063&amp;H1063</f>
        <v>Patel NagarDaryaganj</v>
      </c>
      <c r="B1063" s="7">
        <v>44652</v>
      </c>
      <c r="C1063" s="7" t="str">
        <f t="shared" si="64"/>
        <v>Apr</v>
      </c>
      <c r="D1063" s="8" t="s">
        <v>155</v>
      </c>
      <c r="E1063" s="8">
        <f>VLOOKUP(F1063,Sheet2!$C$1:$F$34,4,0)</f>
        <v>31</v>
      </c>
      <c r="F1063" s="8" t="s">
        <v>10</v>
      </c>
      <c r="G1063" s="8">
        <f>VLOOKUP(H1063,'warehouse location'!$A$1:$D$5,4,0)</f>
        <v>2</v>
      </c>
      <c r="H1063" s="8" t="s">
        <v>34</v>
      </c>
      <c r="I1063" s="8">
        <f>VLOOKUP(A1063,Freight!$A$1:$D$57,4,0)</f>
        <v>1789</v>
      </c>
      <c r="J1063" s="8">
        <f>VLOOKUP(A1063,Freight!$A$1:$E$57,5,0)</f>
        <v>1.5</v>
      </c>
      <c r="K1063" s="8" t="s">
        <v>56</v>
      </c>
      <c r="L1063" s="8">
        <f>VLOOKUP(K1063,Sheet1!$A$1:$B$19,2,0)</f>
        <v>20</v>
      </c>
      <c r="M1063" s="8">
        <f>VLOOKUP(K1063,Sheet1!$A$1:$C$19,3,0)</f>
        <v>2</v>
      </c>
      <c r="N1063" s="8">
        <v>2707</v>
      </c>
      <c r="O1063" s="8">
        <f t="shared" si="65"/>
        <v>54140</v>
      </c>
      <c r="P1063" s="8">
        <f t="shared" si="66"/>
        <v>5414</v>
      </c>
      <c r="Q1063" s="8">
        <f t="shared" si="67"/>
        <v>3625</v>
      </c>
    </row>
    <row r="1064" spans="1:17" x14ac:dyDescent="0.3">
      <c r="A1064" s="8" t="str">
        <f>F1064&amp;H1064</f>
        <v>Model TownShastri Nagar</v>
      </c>
      <c r="B1064" s="7">
        <v>44866</v>
      </c>
      <c r="C1064" s="7" t="str">
        <f t="shared" si="64"/>
        <v>Nov</v>
      </c>
      <c r="D1064" s="8" t="s">
        <v>99</v>
      </c>
      <c r="E1064" s="8">
        <f>VLOOKUP(F1064,Sheet2!$C$1:$F$34,4,0)</f>
        <v>11</v>
      </c>
      <c r="F1064" s="8" t="s">
        <v>17</v>
      </c>
      <c r="G1064" s="8">
        <f>VLOOKUP(H1064,'warehouse location'!$A$1:$D$5,4,0)</f>
        <v>4</v>
      </c>
      <c r="H1064" s="8" t="s">
        <v>36</v>
      </c>
      <c r="I1064" s="8">
        <f>VLOOKUP(A1064,Freight!$A$1:$D$57,4,0)</f>
        <v>1608</v>
      </c>
      <c r="J1064" s="8">
        <f>VLOOKUP(A1064,Freight!$A$1:$E$57,5,0)</f>
        <v>4.5</v>
      </c>
      <c r="K1064" s="8" t="s">
        <v>57</v>
      </c>
      <c r="L1064" s="8">
        <f>VLOOKUP(K1064,Sheet1!$A$1:$B$19,2,0)</f>
        <v>20</v>
      </c>
      <c r="M1064" s="8">
        <f>VLOOKUP(K1064,Sheet1!$A$1:$C$19,3,0)</f>
        <v>2</v>
      </c>
      <c r="N1064" s="8">
        <v>2999</v>
      </c>
      <c r="O1064" s="8">
        <f t="shared" si="65"/>
        <v>59980</v>
      </c>
      <c r="P1064" s="8">
        <f t="shared" si="66"/>
        <v>5998</v>
      </c>
      <c r="Q1064" s="8">
        <f t="shared" si="67"/>
        <v>4390</v>
      </c>
    </row>
    <row r="1065" spans="1:17" x14ac:dyDescent="0.3">
      <c r="A1065" s="8" t="str">
        <f>F1065&amp;H1065</f>
        <v>MehrauliKapashera</v>
      </c>
      <c r="B1065" s="7">
        <v>44713</v>
      </c>
      <c r="C1065" s="7" t="str">
        <f t="shared" si="64"/>
        <v>Jun</v>
      </c>
      <c r="D1065" s="8" t="s">
        <v>132</v>
      </c>
      <c r="E1065" s="8">
        <f>VLOOKUP(F1065,Sheet2!$C$1:$F$34,4,0)</f>
        <v>23</v>
      </c>
      <c r="F1065" s="8" t="s">
        <v>25</v>
      </c>
      <c r="G1065" s="8">
        <f>VLOOKUP(H1065,'warehouse location'!$A$1:$D$5,4,0)</f>
        <v>3</v>
      </c>
      <c r="H1065" s="8" t="s">
        <v>29</v>
      </c>
      <c r="I1065" s="8">
        <f>VLOOKUP(A1065,Freight!$A$1:$D$57,4,0)</f>
        <v>1640</v>
      </c>
      <c r="J1065" s="8">
        <f>VLOOKUP(A1065,Freight!$A$1:$E$57,5,0)</f>
        <v>3</v>
      </c>
      <c r="K1065" s="8" t="s">
        <v>58</v>
      </c>
      <c r="L1065" s="8">
        <f>VLOOKUP(K1065,Sheet1!$A$1:$B$19,2,0)</f>
        <v>10</v>
      </c>
      <c r="M1065" s="8">
        <f>VLOOKUP(K1065,Sheet1!$A$1:$C$19,3,0)</f>
        <v>2</v>
      </c>
      <c r="N1065" s="8">
        <v>2589</v>
      </c>
      <c r="O1065" s="8">
        <f t="shared" si="65"/>
        <v>25890</v>
      </c>
      <c r="P1065" s="8">
        <f t="shared" si="66"/>
        <v>5178</v>
      </c>
      <c r="Q1065" s="8">
        <f t="shared" si="67"/>
        <v>3538</v>
      </c>
    </row>
    <row r="1066" spans="1:17" x14ac:dyDescent="0.3">
      <c r="A1066" s="8" t="str">
        <f>F1066&amp;H1066</f>
        <v>ShahdaraKapashera</v>
      </c>
      <c r="B1066" s="7">
        <v>44896</v>
      </c>
      <c r="C1066" s="7" t="str">
        <f t="shared" si="64"/>
        <v>Dec</v>
      </c>
      <c r="D1066" s="8" t="s">
        <v>123</v>
      </c>
      <c r="E1066" s="8">
        <f>VLOOKUP(F1066,Sheet2!$C$1:$F$34,4,0)</f>
        <v>20</v>
      </c>
      <c r="F1066" s="8" t="s">
        <v>23</v>
      </c>
      <c r="G1066" s="8">
        <f>VLOOKUP(H1066,'warehouse location'!$A$1:$D$5,4,0)</f>
        <v>3</v>
      </c>
      <c r="H1066" s="8" t="s">
        <v>29</v>
      </c>
      <c r="I1066" s="8">
        <f>VLOOKUP(A1066,Freight!$A$1:$D$57,4,0)</f>
        <v>1644</v>
      </c>
      <c r="J1066" s="8">
        <f>VLOOKUP(A1066,Freight!$A$1:$E$57,5,0)</f>
        <v>4.5</v>
      </c>
      <c r="K1066" s="8" t="s">
        <v>55</v>
      </c>
      <c r="L1066" s="8">
        <f>VLOOKUP(K1066,Sheet1!$A$1:$B$19,2,0)</f>
        <v>40</v>
      </c>
      <c r="M1066" s="8">
        <f>VLOOKUP(K1066,Sheet1!$A$1:$C$19,3,0)</f>
        <v>5</v>
      </c>
      <c r="N1066" s="8">
        <v>2788</v>
      </c>
      <c r="O1066" s="8">
        <f t="shared" si="65"/>
        <v>111520</v>
      </c>
      <c r="P1066" s="8">
        <f t="shared" si="66"/>
        <v>13940</v>
      </c>
      <c r="Q1066" s="8">
        <f t="shared" si="67"/>
        <v>12296</v>
      </c>
    </row>
    <row r="1067" spans="1:17" x14ac:dyDescent="0.3">
      <c r="A1067" s="8" t="str">
        <f>F1067&amp;H1067</f>
        <v>Patel NagarNand Nagri</v>
      </c>
      <c r="B1067" s="7">
        <v>44743</v>
      </c>
      <c r="C1067" s="7" t="str">
        <f t="shared" si="64"/>
        <v>Jul</v>
      </c>
      <c r="D1067" s="8" t="s">
        <v>152</v>
      </c>
      <c r="E1067" s="8">
        <f>VLOOKUP(F1067,Sheet2!$C$1:$F$34,4,0)</f>
        <v>31</v>
      </c>
      <c r="F1067" s="8" t="s">
        <v>10</v>
      </c>
      <c r="G1067" s="8">
        <f>VLOOKUP(H1067,'warehouse location'!$A$1:$D$5,4,0)</f>
        <v>1</v>
      </c>
      <c r="H1067" s="8" t="s">
        <v>41</v>
      </c>
      <c r="I1067" s="8">
        <f>VLOOKUP(A1067,Freight!$A$1:$D$57,4,0)</f>
        <v>1851</v>
      </c>
      <c r="J1067" s="8">
        <f>VLOOKUP(A1067,Freight!$A$1:$E$57,5,0)</f>
        <v>4.5</v>
      </c>
      <c r="K1067" s="8" t="s">
        <v>67</v>
      </c>
      <c r="L1067" s="8">
        <f>VLOOKUP(K1067,Sheet1!$A$1:$B$19,2,0)</f>
        <v>10</v>
      </c>
      <c r="M1067" s="8">
        <f>VLOOKUP(K1067,Sheet1!$A$1:$C$19,3,0)</f>
        <v>2</v>
      </c>
      <c r="N1067" s="8">
        <v>2652</v>
      </c>
      <c r="O1067" s="8">
        <f t="shared" si="65"/>
        <v>26520</v>
      </c>
      <c r="P1067" s="8">
        <f t="shared" si="66"/>
        <v>5304</v>
      </c>
      <c r="Q1067" s="8">
        <f t="shared" si="67"/>
        <v>3453</v>
      </c>
    </row>
    <row r="1068" spans="1:17" x14ac:dyDescent="0.3">
      <c r="A1068" s="8" t="str">
        <f>F1068&amp;H1068</f>
        <v>NarelaShastri Nagar</v>
      </c>
      <c r="B1068" s="7">
        <v>44713</v>
      </c>
      <c r="C1068" s="7" t="str">
        <f t="shared" si="64"/>
        <v>Jun</v>
      </c>
      <c r="D1068" s="8" t="s">
        <v>104</v>
      </c>
      <c r="E1068" s="8">
        <f>VLOOKUP(F1068,Sheet2!$C$1:$F$34,4,0)</f>
        <v>12</v>
      </c>
      <c r="F1068" s="8" t="s">
        <v>18</v>
      </c>
      <c r="G1068" s="8">
        <f>VLOOKUP(H1068,'warehouse location'!$A$1:$D$5,4,0)</f>
        <v>4</v>
      </c>
      <c r="H1068" s="8" t="s">
        <v>36</v>
      </c>
      <c r="I1068" s="8">
        <f>VLOOKUP(A1068,Freight!$A$1:$D$57,4,0)</f>
        <v>1981</v>
      </c>
      <c r="J1068" s="8">
        <f>VLOOKUP(A1068,Freight!$A$1:$E$57,5,0)</f>
        <v>1.5</v>
      </c>
      <c r="K1068" s="8" t="s">
        <v>53</v>
      </c>
      <c r="L1068" s="8">
        <f>VLOOKUP(K1068,Sheet1!$A$1:$B$19,2,0)</f>
        <v>10</v>
      </c>
      <c r="M1068" s="8">
        <f>VLOOKUP(K1068,Sheet1!$A$1:$C$19,3,0)</f>
        <v>2</v>
      </c>
      <c r="N1068" s="8">
        <v>2599</v>
      </c>
      <c r="O1068" s="8">
        <f t="shared" si="65"/>
        <v>25990</v>
      </c>
      <c r="P1068" s="8">
        <f t="shared" si="66"/>
        <v>5198</v>
      </c>
      <c r="Q1068" s="8">
        <f t="shared" si="67"/>
        <v>3217</v>
      </c>
    </row>
    <row r="1069" spans="1:17" x14ac:dyDescent="0.3">
      <c r="A1069" s="8" t="str">
        <f>F1069&amp;H1069</f>
        <v>Patel NagarNand Nagri</v>
      </c>
      <c r="B1069" s="7">
        <v>44835</v>
      </c>
      <c r="C1069" s="7" t="str">
        <f t="shared" si="64"/>
        <v>Oct</v>
      </c>
      <c r="D1069" s="8" t="s">
        <v>153</v>
      </c>
      <c r="E1069" s="8">
        <f>VLOOKUP(F1069,Sheet2!$C$1:$F$34,4,0)</f>
        <v>31</v>
      </c>
      <c r="F1069" s="8" t="s">
        <v>10</v>
      </c>
      <c r="G1069" s="8">
        <f>VLOOKUP(H1069,'warehouse location'!$A$1:$D$5,4,0)</f>
        <v>1</v>
      </c>
      <c r="H1069" s="8" t="s">
        <v>41</v>
      </c>
      <c r="I1069" s="8">
        <f>VLOOKUP(A1069,Freight!$A$1:$D$57,4,0)</f>
        <v>1851</v>
      </c>
      <c r="J1069" s="8">
        <f>VLOOKUP(A1069,Freight!$A$1:$E$57,5,0)</f>
        <v>4.5</v>
      </c>
      <c r="K1069" s="8" t="s">
        <v>55</v>
      </c>
      <c r="L1069" s="8">
        <f>VLOOKUP(K1069,Sheet1!$A$1:$B$19,2,0)</f>
        <v>40</v>
      </c>
      <c r="M1069" s="8">
        <f>VLOOKUP(K1069,Sheet1!$A$1:$C$19,3,0)</f>
        <v>5</v>
      </c>
      <c r="N1069" s="8">
        <v>2558</v>
      </c>
      <c r="O1069" s="8">
        <f t="shared" si="65"/>
        <v>102320</v>
      </c>
      <c r="P1069" s="8">
        <f t="shared" si="66"/>
        <v>12790</v>
      </c>
      <c r="Q1069" s="8">
        <f t="shared" si="67"/>
        <v>10939</v>
      </c>
    </row>
    <row r="1070" spans="1:17" x14ac:dyDescent="0.3">
      <c r="A1070" s="8" t="str">
        <f>F1070&amp;H1070</f>
        <v>Yamuna ViharKapashera</v>
      </c>
      <c r="B1070" s="7">
        <v>44774</v>
      </c>
      <c r="C1070" s="7" t="str">
        <f t="shared" si="64"/>
        <v>Aug</v>
      </c>
      <c r="D1070" s="8" t="s">
        <v>109</v>
      </c>
      <c r="E1070" s="8">
        <f>VLOOKUP(F1070,Sheet2!$C$1:$F$34,4,0)</f>
        <v>15</v>
      </c>
      <c r="F1070" s="8" t="s">
        <v>20</v>
      </c>
      <c r="G1070" s="8">
        <f>VLOOKUP(H1070,'warehouse location'!$A$1:$D$5,4,0)</f>
        <v>3</v>
      </c>
      <c r="H1070" s="8" t="s">
        <v>29</v>
      </c>
      <c r="I1070" s="8">
        <f>VLOOKUP(A1070,Freight!$A$1:$D$57,4,0)</f>
        <v>1583</v>
      </c>
      <c r="J1070" s="8">
        <f>VLOOKUP(A1070,Freight!$A$1:$E$57,5,0)</f>
        <v>3</v>
      </c>
      <c r="K1070" s="8" t="s">
        <v>60</v>
      </c>
      <c r="L1070" s="8">
        <f>VLOOKUP(K1070,Sheet1!$A$1:$B$19,2,0)</f>
        <v>50</v>
      </c>
      <c r="M1070" s="8">
        <f>VLOOKUP(K1070,Sheet1!$A$1:$C$19,3,0)</f>
        <v>10</v>
      </c>
      <c r="N1070" s="8">
        <v>2553</v>
      </c>
      <c r="O1070" s="8">
        <f t="shared" si="65"/>
        <v>127650</v>
      </c>
      <c r="P1070" s="8">
        <f t="shared" si="66"/>
        <v>25530</v>
      </c>
      <c r="Q1070" s="8">
        <f t="shared" si="67"/>
        <v>23947</v>
      </c>
    </row>
    <row r="1071" spans="1:17" x14ac:dyDescent="0.3">
      <c r="A1071" s="8" t="str">
        <f>F1071&amp;H1071</f>
        <v>ChanakyapuriKapashera</v>
      </c>
      <c r="B1071" s="7">
        <v>44835</v>
      </c>
      <c r="C1071" s="7" t="str">
        <f t="shared" si="64"/>
        <v>Oct</v>
      </c>
      <c r="D1071" s="8" t="s">
        <v>95</v>
      </c>
      <c r="E1071" s="8">
        <f>VLOOKUP(F1071,Sheet2!$C$1:$F$34,4,0)</f>
        <v>7</v>
      </c>
      <c r="F1071" s="8" t="s">
        <v>2</v>
      </c>
      <c r="G1071" s="8">
        <f>VLOOKUP(H1071,'warehouse location'!$A$1:$D$5,4,0)</f>
        <v>3</v>
      </c>
      <c r="H1071" s="8" t="s">
        <v>29</v>
      </c>
      <c r="I1071" s="8">
        <f>VLOOKUP(A1071,Freight!$A$1:$D$57,4,0)</f>
        <v>1758</v>
      </c>
      <c r="J1071" s="8">
        <f>VLOOKUP(A1071,Freight!$A$1:$E$57,5,0)</f>
        <v>1.5</v>
      </c>
      <c r="K1071" s="8" t="s">
        <v>56</v>
      </c>
      <c r="L1071" s="8">
        <f>VLOOKUP(K1071,Sheet1!$A$1:$B$19,2,0)</f>
        <v>20</v>
      </c>
      <c r="M1071" s="8">
        <f>VLOOKUP(K1071,Sheet1!$A$1:$C$19,3,0)</f>
        <v>2</v>
      </c>
      <c r="N1071" s="8">
        <v>2878</v>
      </c>
      <c r="O1071" s="8">
        <f t="shared" si="65"/>
        <v>57560</v>
      </c>
      <c r="P1071" s="8">
        <f t="shared" si="66"/>
        <v>5756</v>
      </c>
      <c r="Q1071" s="8">
        <f t="shared" si="67"/>
        <v>3998</v>
      </c>
    </row>
    <row r="1072" spans="1:17" x14ac:dyDescent="0.3">
      <c r="A1072" s="8" t="str">
        <f>F1072&amp;H1072</f>
        <v>Punjabi BaghDaryaganj</v>
      </c>
      <c r="B1072" s="7">
        <v>44774</v>
      </c>
      <c r="C1072" s="7" t="str">
        <f t="shared" si="64"/>
        <v>Aug</v>
      </c>
      <c r="D1072" s="8" t="s">
        <v>158</v>
      </c>
      <c r="E1072" s="8">
        <f>VLOOKUP(F1072,Sheet2!$C$1:$F$34,4,0)</f>
        <v>32</v>
      </c>
      <c r="F1072" s="8" t="s">
        <v>31</v>
      </c>
      <c r="G1072" s="8">
        <f>VLOOKUP(H1072,'warehouse location'!$A$1:$D$5,4,0)</f>
        <v>2</v>
      </c>
      <c r="H1072" s="8" t="s">
        <v>34</v>
      </c>
      <c r="I1072" s="8">
        <f>VLOOKUP(A1072,Freight!$A$1:$D$57,4,0)</f>
        <v>1535</v>
      </c>
      <c r="J1072" s="8">
        <f>VLOOKUP(A1072,Freight!$A$1:$E$57,5,0)</f>
        <v>3</v>
      </c>
      <c r="K1072" s="8" t="s">
        <v>51</v>
      </c>
      <c r="L1072" s="8">
        <f>VLOOKUP(K1072,Sheet1!$A$1:$B$19,2,0)</f>
        <v>10</v>
      </c>
      <c r="M1072" s="8">
        <f>VLOOKUP(K1072,Sheet1!$A$1:$C$19,3,0)</f>
        <v>2</v>
      </c>
      <c r="N1072" s="8">
        <v>2649</v>
      </c>
      <c r="O1072" s="8">
        <f t="shared" si="65"/>
        <v>26490</v>
      </c>
      <c r="P1072" s="8">
        <f t="shared" si="66"/>
        <v>5298</v>
      </c>
      <c r="Q1072" s="8">
        <f t="shared" si="67"/>
        <v>3763</v>
      </c>
    </row>
    <row r="1073" spans="1:17" x14ac:dyDescent="0.3">
      <c r="A1073" s="8" t="str">
        <f>F1073&amp;H1073</f>
        <v>KanjhawalaShastri Nagar</v>
      </c>
      <c r="B1073" s="7">
        <v>44835</v>
      </c>
      <c r="C1073" s="7" t="str">
        <f t="shared" si="64"/>
        <v>Oct</v>
      </c>
      <c r="D1073" s="8" t="s">
        <v>110</v>
      </c>
      <c r="E1073" s="8">
        <f>VLOOKUP(F1073,Sheet2!$C$1:$F$34,4,0)</f>
        <v>16</v>
      </c>
      <c r="F1073" s="8" t="s">
        <v>5</v>
      </c>
      <c r="G1073" s="8">
        <f>VLOOKUP(H1073,'warehouse location'!$A$1:$D$5,4,0)</f>
        <v>4</v>
      </c>
      <c r="H1073" s="8" t="s">
        <v>36</v>
      </c>
      <c r="I1073" s="8">
        <f>VLOOKUP(A1073,Freight!$A$1:$D$57,4,0)</f>
        <v>1796</v>
      </c>
      <c r="J1073" s="8">
        <f>VLOOKUP(A1073,Freight!$A$1:$E$57,5,0)</f>
        <v>3</v>
      </c>
      <c r="K1073" s="8" t="s">
        <v>56</v>
      </c>
      <c r="L1073" s="8">
        <f>VLOOKUP(K1073,Sheet1!$A$1:$B$19,2,0)</f>
        <v>20</v>
      </c>
      <c r="M1073" s="8">
        <f>VLOOKUP(K1073,Sheet1!$A$1:$C$19,3,0)</f>
        <v>2</v>
      </c>
      <c r="N1073" s="8">
        <v>2504</v>
      </c>
      <c r="O1073" s="8">
        <f t="shared" si="65"/>
        <v>50080</v>
      </c>
      <c r="P1073" s="8">
        <f t="shared" si="66"/>
        <v>5008</v>
      </c>
      <c r="Q1073" s="8">
        <f t="shared" si="67"/>
        <v>3212</v>
      </c>
    </row>
    <row r="1074" spans="1:17" x14ac:dyDescent="0.3">
      <c r="A1074" s="8" t="str">
        <f>F1074&amp;H1074</f>
        <v>Gandhi NagarDaryaganj</v>
      </c>
      <c r="B1074" s="7">
        <v>44562</v>
      </c>
      <c r="C1074" s="7" t="str">
        <f t="shared" si="64"/>
        <v>Jan</v>
      </c>
      <c r="D1074" s="8" t="s">
        <v>86</v>
      </c>
      <c r="E1074" s="8">
        <f>VLOOKUP(F1074,Sheet2!$C$1:$F$34,4,0)</f>
        <v>4</v>
      </c>
      <c r="F1074" s="8" t="s">
        <v>1</v>
      </c>
      <c r="G1074" s="8">
        <f>VLOOKUP(H1074,'warehouse location'!$A$1:$D$5,4,0)</f>
        <v>2</v>
      </c>
      <c r="H1074" s="8" t="s">
        <v>34</v>
      </c>
      <c r="I1074" s="8">
        <f>VLOOKUP(A1074,Freight!$A$1:$D$57,4,0)</f>
        <v>1958</v>
      </c>
      <c r="J1074" s="8">
        <f>VLOOKUP(A1074,Freight!$A$1:$E$57,5,0)</f>
        <v>1.5</v>
      </c>
      <c r="K1074" s="8" t="s">
        <v>55</v>
      </c>
      <c r="L1074" s="8">
        <f>VLOOKUP(K1074,Sheet1!$A$1:$B$19,2,0)</f>
        <v>40</v>
      </c>
      <c r="M1074" s="8">
        <f>VLOOKUP(K1074,Sheet1!$A$1:$C$19,3,0)</f>
        <v>5</v>
      </c>
      <c r="N1074" s="8">
        <v>2875</v>
      </c>
      <c r="O1074" s="8">
        <f t="shared" si="65"/>
        <v>115000</v>
      </c>
      <c r="P1074" s="8">
        <f t="shared" si="66"/>
        <v>14375</v>
      </c>
      <c r="Q1074" s="8">
        <f t="shared" si="67"/>
        <v>12417</v>
      </c>
    </row>
    <row r="1075" spans="1:17" x14ac:dyDescent="0.3">
      <c r="A1075" s="8" t="str">
        <f>F1075&amp;H1075</f>
        <v>SaketShastri Nagar</v>
      </c>
      <c r="B1075" s="7">
        <v>44713</v>
      </c>
      <c r="C1075" s="7" t="str">
        <f t="shared" si="64"/>
        <v>Jun</v>
      </c>
      <c r="D1075" s="8" t="s">
        <v>136</v>
      </c>
      <c r="E1075" s="8">
        <f>VLOOKUP(F1075,Sheet2!$C$1:$F$34,4,0)</f>
        <v>24</v>
      </c>
      <c r="F1075" s="8" t="s">
        <v>26</v>
      </c>
      <c r="G1075" s="8">
        <f>VLOOKUP(H1075,'warehouse location'!$A$1:$D$5,4,0)</f>
        <v>4</v>
      </c>
      <c r="H1075" s="8" t="s">
        <v>36</v>
      </c>
      <c r="I1075" s="8">
        <f>VLOOKUP(A1075,Freight!$A$1:$D$57,4,0)</f>
        <v>1835</v>
      </c>
      <c r="J1075" s="8">
        <f>VLOOKUP(A1075,Freight!$A$1:$E$57,5,0)</f>
        <v>4.5</v>
      </c>
      <c r="K1075" s="8" t="s">
        <v>64</v>
      </c>
      <c r="L1075" s="8">
        <f>VLOOKUP(K1075,Sheet1!$A$1:$B$19,2,0)</f>
        <v>10</v>
      </c>
      <c r="M1075" s="8">
        <f>VLOOKUP(K1075,Sheet1!$A$1:$C$19,3,0)</f>
        <v>2</v>
      </c>
      <c r="N1075" s="8">
        <v>2816</v>
      </c>
      <c r="O1075" s="8">
        <f t="shared" si="65"/>
        <v>28160</v>
      </c>
      <c r="P1075" s="8">
        <f t="shared" si="66"/>
        <v>5632</v>
      </c>
      <c r="Q1075" s="8">
        <f t="shared" si="67"/>
        <v>3797</v>
      </c>
    </row>
    <row r="1076" spans="1:17" x14ac:dyDescent="0.3">
      <c r="A1076" s="8" t="str">
        <f>F1076&amp;H1076</f>
        <v>RohiniShastri Nagar</v>
      </c>
      <c r="B1076" s="7">
        <v>44593</v>
      </c>
      <c r="C1076" s="7" t="str">
        <f t="shared" si="64"/>
        <v>Feb</v>
      </c>
      <c r="D1076" s="8" t="s">
        <v>114</v>
      </c>
      <c r="E1076" s="8">
        <f>VLOOKUP(F1076,Sheet2!$C$1:$F$34,4,0)</f>
        <v>17</v>
      </c>
      <c r="F1076" s="8" t="s">
        <v>21</v>
      </c>
      <c r="G1076" s="8">
        <f>VLOOKUP(H1076,'warehouse location'!$A$1:$D$5,4,0)</f>
        <v>4</v>
      </c>
      <c r="H1076" s="8" t="s">
        <v>36</v>
      </c>
      <c r="I1076" s="8">
        <f>VLOOKUP(A1076,Freight!$A$1:$D$57,4,0)</f>
        <v>1673</v>
      </c>
      <c r="J1076" s="8">
        <f>VLOOKUP(A1076,Freight!$A$1:$E$57,5,0)</f>
        <v>3</v>
      </c>
      <c r="K1076" s="8" t="s">
        <v>54</v>
      </c>
      <c r="L1076" s="8">
        <f>VLOOKUP(K1076,Sheet1!$A$1:$B$19,2,0)</f>
        <v>50</v>
      </c>
      <c r="M1076" s="8">
        <f>VLOOKUP(K1076,Sheet1!$A$1:$C$19,3,0)</f>
        <v>10</v>
      </c>
      <c r="N1076" s="8">
        <v>2544</v>
      </c>
      <c r="O1076" s="8">
        <f t="shared" si="65"/>
        <v>127200</v>
      </c>
      <c r="P1076" s="8">
        <f t="shared" si="66"/>
        <v>25440</v>
      </c>
      <c r="Q1076" s="8">
        <f t="shared" si="67"/>
        <v>23767</v>
      </c>
    </row>
    <row r="1077" spans="1:17" x14ac:dyDescent="0.3">
      <c r="A1077" s="8" t="str">
        <f>F1077&amp;H1077</f>
        <v>Patel NagarDaryaganj</v>
      </c>
      <c r="B1077" s="7">
        <v>44562</v>
      </c>
      <c r="C1077" s="7" t="str">
        <f t="shared" si="64"/>
        <v>Jan</v>
      </c>
      <c r="D1077" s="8" t="s">
        <v>155</v>
      </c>
      <c r="E1077" s="8">
        <f>VLOOKUP(F1077,Sheet2!$C$1:$F$34,4,0)</f>
        <v>31</v>
      </c>
      <c r="F1077" s="8" t="s">
        <v>10</v>
      </c>
      <c r="G1077" s="8">
        <f>VLOOKUP(H1077,'warehouse location'!$A$1:$D$5,4,0)</f>
        <v>2</v>
      </c>
      <c r="H1077" s="8" t="s">
        <v>34</v>
      </c>
      <c r="I1077" s="8">
        <f>VLOOKUP(A1077,Freight!$A$1:$D$57,4,0)</f>
        <v>1789</v>
      </c>
      <c r="J1077" s="8">
        <f>VLOOKUP(A1077,Freight!$A$1:$E$57,5,0)</f>
        <v>1.5</v>
      </c>
      <c r="K1077" s="8" t="s">
        <v>67</v>
      </c>
      <c r="L1077" s="8">
        <f>VLOOKUP(K1077,Sheet1!$A$1:$B$19,2,0)</f>
        <v>10</v>
      </c>
      <c r="M1077" s="8">
        <f>VLOOKUP(K1077,Sheet1!$A$1:$C$19,3,0)</f>
        <v>2</v>
      </c>
      <c r="N1077" s="8">
        <v>2579</v>
      </c>
      <c r="O1077" s="8">
        <f t="shared" si="65"/>
        <v>25790</v>
      </c>
      <c r="P1077" s="8">
        <f t="shared" si="66"/>
        <v>5158</v>
      </c>
      <c r="Q1077" s="8">
        <f t="shared" si="67"/>
        <v>3369</v>
      </c>
    </row>
    <row r="1078" spans="1:17" x14ac:dyDescent="0.3">
      <c r="A1078" s="8" t="str">
        <f>F1078&amp;H1078</f>
        <v>RohiniShastri Nagar</v>
      </c>
      <c r="B1078" s="7">
        <v>44562</v>
      </c>
      <c r="C1078" s="7" t="str">
        <f t="shared" si="64"/>
        <v>Jan</v>
      </c>
      <c r="D1078" s="8" t="s">
        <v>113</v>
      </c>
      <c r="E1078" s="8">
        <f>VLOOKUP(F1078,Sheet2!$C$1:$F$34,4,0)</f>
        <v>17</v>
      </c>
      <c r="F1078" s="8" t="s">
        <v>21</v>
      </c>
      <c r="G1078" s="8">
        <f>VLOOKUP(H1078,'warehouse location'!$A$1:$D$5,4,0)</f>
        <v>4</v>
      </c>
      <c r="H1078" s="8" t="s">
        <v>36</v>
      </c>
      <c r="I1078" s="8">
        <f>VLOOKUP(A1078,Freight!$A$1:$D$57,4,0)</f>
        <v>1673</v>
      </c>
      <c r="J1078" s="8">
        <f>VLOOKUP(A1078,Freight!$A$1:$E$57,5,0)</f>
        <v>3</v>
      </c>
      <c r="K1078" s="8" t="s">
        <v>63</v>
      </c>
      <c r="L1078" s="8">
        <f>VLOOKUP(K1078,Sheet1!$A$1:$B$19,2,0)</f>
        <v>10</v>
      </c>
      <c r="M1078" s="8">
        <f>VLOOKUP(K1078,Sheet1!$A$1:$C$19,3,0)</f>
        <v>2</v>
      </c>
      <c r="N1078" s="8">
        <v>2530</v>
      </c>
      <c r="O1078" s="8">
        <f t="shared" si="65"/>
        <v>25300</v>
      </c>
      <c r="P1078" s="8">
        <f t="shared" si="66"/>
        <v>5060</v>
      </c>
      <c r="Q1078" s="8">
        <f t="shared" si="67"/>
        <v>3387</v>
      </c>
    </row>
    <row r="1079" spans="1:17" x14ac:dyDescent="0.3">
      <c r="A1079" s="8" t="str">
        <f>F1079&amp;H1079</f>
        <v>Preet ViharKapashera</v>
      </c>
      <c r="B1079" s="7">
        <v>44835</v>
      </c>
      <c r="C1079" s="7" t="str">
        <f t="shared" si="64"/>
        <v>Oct</v>
      </c>
      <c r="D1079" s="8" t="s">
        <v>93</v>
      </c>
      <c r="E1079" s="8">
        <f>VLOOKUP(F1079,Sheet2!$C$1:$F$34,4,0)</f>
        <v>6</v>
      </c>
      <c r="F1079" s="8" t="s">
        <v>14</v>
      </c>
      <c r="G1079" s="8">
        <f>VLOOKUP(H1079,'warehouse location'!$A$1:$D$5,4,0)</f>
        <v>3</v>
      </c>
      <c r="H1079" s="8" t="s">
        <v>29</v>
      </c>
      <c r="I1079" s="8">
        <f>VLOOKUP(A1079,Freight!$A$1:$D$57,4,0)</f>
        <v>1891</v>
      </c>
      <c r="J1079" s="8">
        <f>VLOOKUP(A1079,Freight!$A$1:$E$57,5,0)</f>
        <v>4.5</v>
      </c>
      <c r="K1079" s="8" t="s">
        <v>62</v>
      </c>
      <c r="L1079" s="8">
        <f>VLOOKUP(K1079,Sheet1!$A$1:$B$19,2,0)</f>
        <v>10</v>
      </c>
      <c r="M1079" s="8">
        <f>VLOOKUP(K1079,Sheet1!$A$1:$C$19,3,0)</f>
        <v>2</v>
      </c>
      <c r="N1079" s="8">
        <v>2886</v>
      </c>
      <c r="O1079" s="8">
        <f t="shared" si="65"/>
        <v>28860</v>
      </c>
      <c r="P1079" s="8">
        <f t="shared" si="66"/>
        <v>5772</v>
      </c>
      <c r="Q1079" s="8">
        <f t="shared" si="67"/>
        <v>3881</v>
      </c>
    </row>
    <row r="1080" spans="1:17" x14ac:dyDescent="0.3">
      <c r="A1080" s="8" t="str">
        <f>F1080&amp;H1080</f>
        <v>RohiniShastri Nagar</v>
      </c>
      <c r="B1080" s="7">
        <v>44682</v>
      </c>
      <c r="C1080" s="7" t="str">
        <f t="shared" si="64"/>
        <v>May</v>
      </c>
      <c r="D1080" s="8" t="s">
        <v>114</v>
      </c>
      <c r="E1080" s="8">
        <f>VLOOKUP(F1080,Sheet2!$C$1:$F$34,4,0)</f>
        <v>17</v>
      </c>
      <c r="F1080" s="8" t="s">
        <v>21</v>
      </c>
      <c r="G1080" s="8">
        <f>VLOOKUP(H1080,'warehouse location'!$A$1:$D$5,4,0)</f>
        <v>4</v>
      </c>
      <c r="H1080" s="8" t="s">
        <v>36</v>
      </c>
      <c r="I1080" s="8">
        <f>VLOOKUP(A1080,Freight!$A$1:$D$57,4,0)</f>
        <v>1673</v>
      </c>
      <c r="J1080" s="8">
        <f>VLOOKUP(A1080,Freight!$A$1:$E$57,5,0)</f>
        <v>3</v>
      </c>
      <c r="K1080" s="8" t="s">
        <v>61</v>
      </c>
      <c r="L1080" s="8">
        <f>VLOOKUP(K1080,Sheet1!$A$1:$B$19,2,0)</f>
        <v>10</v>
      </c>
      <c r="M1080" s="8">
        <f>VLOOKUP(K1080,Sheet1!$A$1:$C$19,3,0)</f>
        <v>2</v>
      </c>
      <c r="N1080" s="8">
        <v>2985</v>
      </c>
      <c r="O1080" s="8">
        <f t="shared" si="65"/>
        <v>29850</v>
      </c>
      <c r="P1080" s="8">
        <f t="shared" si="66"/>
        <v>5970</v>
      </c>
      <c r="Q1080" s="8">
        <f t="shared" si="67"/>
        <v>4297</v>
      </c>
    </row>
    <row r="1081" spans="1:17" x14ac:dyDescent="0.3">
      <c r="A1081" s="8" t="str">
        <f>F1081&amp;H1081</f>
        <v>RohiniShastri Nagar</v>
      </c>
      <c r="B1081" s="7">
        <v>44682</v>
      </c>
      <c r="C1081" s="7" t="str">
        <f t="shared" si="64"/>
        <v>May</v>
      </c>
      <c r="D1081" s="8" t="s">
        <v>113</v>
      </c>
      <c r="E1081" s="8">
        <f>VLOOKUP(F1081,Sheet2!$C$1:$F$34,4,0)</f>
        <v>17</v>
      </c>
      <c r="F1081" s="8" t="s">
        <v>21</v>
      </c>
      <c r="G1081" s="8">
        <f>VLOOKUP(H1081,'warehouse location'!$A$1:$D$5,4,0)</f>
        <v>4</v>
      </c>
      <c r="H1081" s="8" t="s">
        <v>36</v>
      </c>
      <c r="I1081" s="8">
        <f>VLOOKUP(A1081,Freight!$A$1:$D$57,4,0)</f>
        <v>1673</v>
      </c>
      <c r="J1081" s="8">
        <f>VLOOKUP(A1081,Freight!$A$1:$E$57,5,0)</f>
        <v>3</v>
      </c>
      <c r="K1081" s="8" t="s">
        <v>65</v>
      </c>
      <c r="L1081" s="8">
        <f>VLOOKUP(K1081,Sheet1!$A$1:$B$19,2,0)</f>
        <v>100</v>
      </c>
      <c r="M1081" s="8">
        <f>VLOOKUP(K1081,Sheet1!$A$1:$C$19,3,0)</f>
        <v>20</v>
      </c>
      <c r="N1081" s="8">
        <v>2844</v>
      </c>
      <c r="O1081" s="8">
        <f t="shared" si="65"/>
        <v>284400</v>
      </c>
      <c r="P1081" s="8">
        <f t="shared" si="66"/>
        <v>56880</v>
      </c>
      <c r="Q1081" s="8">
        <f t="shared" si="67"/>
        <v>55207</v>
      </c>
    </row>
    <row r="1082" spans="1:17" x14ac:dyDescent="0.3">
      <c r="A1082" s="8" t="str">
        <f>F1082&amp;H1082</f>
        <v>ShahdaraDaryaganj</v>
      </c>
      <c r="B1082" s="7">
        <v>44866</v>
      </c>
      <c r="C1082" s="7" t="str">
        <f t="shared" si="64"/>
        <v>Nov</v>
      </c>
      <c r="D1082" s="8" t="s">
        <v>122</v>
      </c>
      <c r="E1082" s="8">
        <f>VLOOKUP(F1082,Sheet2!$C$1:$F$34,4,0)</f>
        <v>20</v>
      </c>
      <c r="F1082" s="8" t="s">
        <v>23</v>
      </c>
      <c r="G1082" s="8">
        <f>VLOOKUP(H1082,'warehouse location'!$A$1:$D$5,4,0)</f>
        <v>2</v>
      </c>
      <c r="H1082" s="8" t="s">
        <v>34</v>
      </c>
      <c r="I1082" s="8">
        <f>VLOOKUP(A1082,Freight!$A$1:$D$57,4,0)</f>
        <v>1924</v>
      </c>
      <c r="J1082" s="8">
        <f>VLOOKUP(A1082,Freight!$A$1:$E$57,5,0)</f>
        <v>3</v>
      </c>
      <c r="K1082" s="8" t="s">
        <v>59</v>
      </c>
      <c r="L1082" s="8">
        <f>VLOOKUP(K1082,Sheet1!$A$1:$B$19,2,0)</f>
        <v>10</v>
      </c>
      <c r="M1082" s="8">
        <f>VLOOKUP(K1082,Sheet1!$A$1:$C$19,3,0)</f>
        <v>2</v>
      </c>
      <c r="N1082" s="8">
        <v>2944</v>
      </c>
      <c r="O1082" s="8">
        <f t="shared" si="65"/>
        <v>29440</v>
      </c>
      <c r="P1082" s="8">
        <f t="shared" si="66"/>
        <v>5888</v>
      </c>
      <c r="Q1082" s="8">
        <f t="shared" si="67"/>
        <v>3964</v>
      </c>
    </row>
    <row r="1083" spans="1:17" x14ac:dyDescent="0.3">
      <c r="A1083" s="8" t="str">
        <f>F1083&amp;H1083</f>
        <v>NajafgarhDaryaganj</v>
      </c>
      <c r="B1083" s="7">
        <v>44774</v>
      </c>
      <c r="C1083" s="7" t="str">
        <f t="shared" si="64"/>
        <v>Aug</v>
      </c>
      <c r="D1083" s="8" t="s">
        <v>150</v>
      </c>
      <c r="E1083" s="8">
        <f>VLOOKUP(F1083,Sheet2!$C$1:$F$34,4,0)</f>
        <v>30</v>
      </c>
      <c r="F1083" s="8" t="s">
        <v>30</v>
      </c>
      <c r="G1083" s="8">
        <f>VLOOKUP(H1083,'warehouse location'!$A$1:$D$5,4,0)</f>
        <v>2</v>
      </c>
      <c r="H1083" s="8" t="s">
        <v>34</v>
      </c>
      <c r="I1083" s="8">
        <f>VLOOKUP(A1083,Freight!$A$1:$D$57,4,0)</f>
        <v>1899</v>
      </c>
      <c r="J1083" s="8">
        <f>VLOOKUP(A1083,Freight!$A$1:$E$57,5,0)</f>
        <v>3</v>
      </c>
      <c r="K1083" s="8" t="s">
        <v>57</v>
      </c>
      <c r="L1083" s="8">
        <f>VLOOKUP(K1083,Sheet1!$A$1:$B$19,2,0)</f>
        <v>20</v>
      </c>
      <c r="M1083" s="8">
        <f>VLOOKUP(K1083,Sheet1!$A$1:$C$19,3,0)</f>
        <v>2</v>
      </c>
      <c r="N1083" s="8">
        <v>2769</v>
      </c>
      <c r="O1083" s="8">
        <f t="shared" si="65"/>
        <v>55380</v>
      </c>
      <c r="P1083" s="8">
        <f t="shared" si="66"/>
        <v>5538</v>
      </c>
      <c r="Q1083" s="8">
        <f t="shared" si="67"/>
        <v>3639</v>
      </c>
    </row>
    <row r="1084" spans="1:17" x14ac:dyDescent="0.3">
      <c r="A1084" s="8" t="str">
        <f>F1084&amp;H1084</f>
        <v>Delhi CantonmentShastri Nagar</v>
      </c>
      <c r="B1084" s="7">
        <v>44896</v>
      </c>
      <c r="C1084" s="7" t="str">
        <f t="shared" si="64"/>
        <v>Dec</v>
      </c>
      <c r="D1084" s="8" t="s">
        <v>96</v>
      </c>
      <c r="E1084" s="8">
        <f>VLOOKUP(F1084,Sheet2!$C$1:$F$34,4,0)</f>
        <v>8</v>
      </c>
      <c r="F1084" s="8" t="s">
        <v>15</v>
      </c>
      <c r="G1084" s="8">
        <f>VLOOKUP(H1084,'warehouse location'!$A$1:$D$5,4,0)</f>
        <v>4</v>
      </c>
      <c r="H1084" s="8" t="s">
        <v>36</v>
      </c>
      <c r="I1084" s="8">
        <f>VLOOKUP(A1084,Freight!$A$1:$D$57,4,0)</f>
        <v>1848</v>
      </c>
      <c r="J1084" s="8">
        <f>VLOOKUP(A1084,Freight!$A$1:$E$57,5,0)</f>
        <v>4.5</v>
      </c>
      <c r="K1084" s="8" t="s">
        <v>55</v>
      </c>
      <c r="L1084" s="8">
        <f>VLOOKUP(K1084,Sheet1!$A$1:$B$19,2,0)</f>
        <v>40</v>
      </c>
      <c r="M1084" s="8">
        <f>VLOOKUP(K1084,Sheet1!$A$1:$C$19,3,0)</f>
        <v>5</v>
      </c>
      <c r="N1084" s="8">
        <v>2501</v>
      </c>
      <c r="O1084" s="8">
        <f t="shared" si="65"/>
        <v>100040</v>
      </c>
      <c r="P1084" s="8">
        <f t="shared" si="66"/>
        <v>12505</v>
      </c>
      <c r="Q1084" s="8">
        <f t="shared" si="67"/>
        <v>10657</v>
      </c>
    </row>
    <row r="1085" spans="1:17" x14ac:dyDescent="0.3">
      <c r="A1085" s="8" t="str">
        <f>F1085&amp;H1085</f>
        <v>Gandhi NagarDaryaganj</v>
      </c>
      <c r="B1085" s="7">
        <v>44805</v>
      </c>
      <c r="C1085" s="7" t="str">
        <f t="shared" si="64"/>
        <v>Sep</v>
      </c>
      <c r="D1085" s="8" t="s">
        <v>87</v>
      </c>
      <c r="E1085" s="8">
        <f>VLOOKUP(F1085,Sheet2!$C$1:$F$34,4,0)</f>
        <v>4</v>
      </c>
      <c r="F1085" s="8" t="s">
        <v>1</v>
      </c>
      <c r="G1085" s="8">
        <f>VLOOKUP(H1085,'warehouse location'!$A$1:$D$5,4,0)</f>
        <v>2</v>
      </c>
      <c r="H1085" s="8" t="s">
        <v>34</v>
      </c>
      <c r="I1085" s="8">
        <f>VLOOKUP(A1085,Freight!$A$1:$D$57,4,0)</f>
        <v>1958</v>
      </c>
      <c r="J1085" s="8">
        <f>VLOOKUP(A1085,Freight!$A$1:$E$57,5,0)</f>
        <v>1.5</v>
      </c>
      <c r="K1085" s="8" t="s">
        <v>66</v>
      </c>
      <c r="L1085" s="8">
        <f>VLOOKUP(K1085,Sheet1!$A$1:$B$19,2,0)</f>
        <v>80</v>
      </c>
      <c r="M1085" s="8">
        <f>VLOOKUP(K1085,Sheet1!$A$1:$C$19,3,0)</f>
        <v>10</v>
      </c>
      <c r="N1085" s="8">
        <v>2861</v>
      </c>
      <c r="O1085" s="8">
        <f t="shared" si="65"/>
        <v>228880</v>
      </c>
      <c r="P1085" s="8">
        <f t="shared" si="66"/>
        <v>28610</v>
      </c>
      <c r="Q1085" s="8">
        <f t="shared" si="67"/>
        <v>26652</v>
      </c>
    </row>
    <row r="1086" spans="1:17" x14ac:dyDescent="0.3">
      <c r="A1086" s="8" t="str">
        <f>F1086&amp;H1086</f>
        <v>MehrauliNand Nagri</v>
      </c>
      <c r="B1086" s="7">
        <v>44713</v>
      </c>
      <c r="C1086" s="7" t="str">
        <f t="shared" si="64"/>
        <v>Jun</v>
      </c>
      <c r="D1086" s="8" t="s">
        <v>131</v>
      </c>
      <c r="E1086" s="8">
        <f>VLOOKUP(F1086,Sheet2!$C$1:$F$34,4,0)</f>
        <v>23</v>
      </c>
      <c r="F1086" s="8" t="s">
        <v>25</v>
      </c>
      <c r="G1086" s="8">
        <f>VLOOKUP(H1086,'warehouse location'!$A$1:$D$5,4,0)</f>
        <v>1</v>
      </c>
      <c r="H1086" s="8" t="s">
        <v>41</v>
      </c>
      <c r="I1086" s="8">
        <f>VLOOKUP(A1086,Freight!$A$1:$D$57,4,0)</f>
        <v>1982</v>
      </c>
      <c r="J1086" s="8">
        <f>VLOOKUP(A1086,Freight!$A$1:$E$57,5,0)</f>
        <v>4.5</v>
      </c>
      <c r="K1086" s="8" t="s">
        <v>61</v>
      </c>
      <c r="L1086" s="8">
        <f>VLOOKUP(K1086,Sheet1!$A$1:$B$19,2,0)</f>
        <v>10</v>
      </c>
      <c r="M1086" s="8">
        <f>VLOOKUP(K1086,Sheet1!$A$1:$C$19,3,0)</f>
        <v>2</v>
      </c>
      <c r="N1086" s="8">
        <v>2965</v>
      </c>
      <c r="O1086" s="8">
        <f t="shared" si="65"/>
        <v>29650</v>
      </c>
      <c r="P1086" s="8">
        <f t="shared" si="66"/>
        <v>5930</v>
      </c>
      <c r="Q1086" s="8">
        <f t="shared" si="67"/>
        <v>3948</v>
      </c>
    </row>
    <row r="1087" spans="1:17" x14ac:dyDescent="0.3">
      <c r="A1087" s="8" t="str">
        <f>F1087&amp;H1087</f>
        <v>MehrauliDaryaganj</v>
      </c>
      <c r="B1087" s="7">
        <v>44896</v>
      </c>
      <c r="C1087" s="7" t="str">
        <f t="shared" si="64"/>
        <v>Dec</v>
      </c>
      <c r="D1087" s="8" t="s">
        <v>133</v>
      </c>
      <c r="E1087" s="8">
        <f>VLOOKUP(F1087,Sheet2!$C$1:$F$34,4,0)</f>
        <v>23</v>
      </c>
      <c r="F1087" s="8" t="s">
        <v>25</v>
      </c>
      <c r="G1087" s="8">
        <f>VLOOKUP(H1087,'warehouse location'!$A$1:$D$5,4,0)</f>
        <v>2</v>
      </c>
      <c r="H1087" s="8" t="s">
        <v>34</v>
      </c>
      <c r="I1087" s="8">
        <f>VLOOKUP(A1087,Freight!$A$1:$D$57,4,0)</f>
        <v>1672</v>
      </c>
      <c r="J1087" s="8">
        <f>VLOOKUP(A1087,Freight!$A$1:$E$57,5,0)</f>
        <v>4.5</v>
      </c>
      <c r="K1087" s="8" t="s">
        <v>52</v>
      </c>
      <c r="L1087" s="8">
        <f>VLOOKUP(K1087,Sheet1!$A$1:$B$19,2,0)</f>
        <v>10</v>
      </c>
      <c r="M1087" s="8">
        <f>VLOOKUP(K1087,Sheet1!$A$1:$C$19,3,0)</f>
        <v>2</v>
      </c>
      <c r="N1087" s="8">
        <v>2805</v>
      </c>
      <c r="O1087" s="8">
        <f t="shared" si="65"/>
        <v>28050</v>
      </c>
      <c r="P1087" s="8">
        <f t="shared" si="66"/>
        <v>5610</v>
      </c>
      <c r="Q1087" s="8">
        <f t="shared" si="67"/>
        <v>3938</v>
      </c>
    </row>
    <row r="1088" spans="1:17" x14ac:dyDescent="0.3">
      <c r="A1088" s="8" t="str">
        <f>F1088&amp;H1088</f>
        <v>Model TownShastri Nagar</v>
      </c>
      <c r="B1088" s="7">
        <v>44713</v>
      </c>
      <c r="C1088" s="7" t="str">
        <f t="shared" si="64"/>
        <v>Jun</v>
      </c>
      <c r="D1088" s="8" t="s">
        <v>101</v>
      </c>
      <c r="E1088" s="8">
        <f>VLOOKUP(F1088,Sheet2!$C$1:$F$34,4,0)</f>
        <v>11</v>
      </c>
      <c r="F1088" s="8" t="s">
        <v>17</v>
      </c>
      <c r="G1088" s="8">
        <f>VLOOKUP(H1088,'warehouse location'!$A$1:$D$5,4,0)</f>
        <v>4</v>
      </c>
      <c r="H1088" s="8" t="s">
        <v>36</v>
      </c>
      <c r="I1088" s="8">
        <f>VLOOKUP(A1088,Freight!$A$1:$D$57,4,0)</f>
        <v>1608</v>
      </c>
      <c r="J1088" s="8">
        <f>VLOOKUP(A1088,Freight!$A$1:$E$57,5,0)</f>
        <v>4.5</v>
      </c>
      <c r="K1088" s="8" t="s">
        <v>64</v>
      </c>
      <c r="L1088" s="8">
        <f>VLOOKUP(K1088,Sheet1!$A$1:$B$19,2,0)</f>
        <v>10</v>
      </c>
      <c r="M1088" s="8">
        <f>VLOOKUP(K1088,Sheet1!$A$1:$C$19,3,0)</f>
        <v>2</v>
      </c>
      <c r="N1088" s="8">
        <v>2515</v>
      </c>
      <c r="O1088" s="8">
        <f t="shared" si="65"/>
        <v>25150</v>
      </c>
      <c r="P1088" s="8">
        <f t="shared" si="66"/>
        <v>5030</v>
      </c>
      <c r="Q1088" s="8">
        <f t="shared" si="67"/>
        <v>3422</v>
      </c>
    </row>
    <row r="1089" spans="1:17" x14ac:dyDescent="0.3">
      <c r="A1089" s="8" t="str">
        <f>F1089&amp;H1089</f>
        <v>Yamuna ViharKapashera</v>
      </c>
      <c r="B1089" s="7">
        <v>44835</v>
      </c>
      <c r="C1089" s="7" t="str">
        <f t="shared" si="64"/>
        <v>Oct</v>
      </c>
      <c r="D1089" s="8" t="s">
        <v>109</v>
      </c>
      <c r="E1089" s="8">
        <f>VLOOKUP(F1089,Sheet2!$C$1:$F$34,4,0)</f>
        <v>15</v>
      </c>
      <c r="F1089" s="8" t="s">
        <v>20</v>
      </c>
      <c r="G1089" s="8">
        <f>VLOOKUP(H1089,'warehouse location'!$A$1:$D$5,4,0)</f>
        <v>3</v>
      </c>
      <c r="H1089" s="8" t="s">
        <v>29</v>
      </c>
      <c r="I1089" s="8">
        <f>VLOOKUP(A1089,Freight!$A$1:$D$57,4,0)</f>
        <v>1583</v>
      </c>
      <c r="J1089" s="8">
        <f>VLOOKUP(A1089,Freight!$A$1:$E$57,5,0)</f>
        <v>3</v>
      </c>
      <c r="K1089" s="8" t="s">
        <v>58</v>
      </c>
      <c r="L1089" s="8">
        <f>VLOOKUP(K1089,Sheet1!$A$1:$B$19,2,0)</f>
        <v>10</v>
      </c>
      <c r="M1089" s="8">
        <f>VLOOKUP(K1089,Sheet1!$A$1:$C$19,3,0)</f>
        <v>2</v>
      </c>
      <c r="N1089" s="8">
        <v>2892</v>
      </c>
      <c r="O1089" s="8">
        <f t="shared" si="65"/>
        <v>28920</v>
      </c>
      <c r="P1089" s="8">
        <f t="shared" si="66"/>
        <v>5784</v>
      </c>
      <c r="Q1089" s="8">
        <f t="shared" si="67"/>
        <v>4201</v>
      </c>
    </row>
    <row r="1090" spans="1:17" x14ac:dyDescent="0.3">
      <c r="A1090" s="8" t="str">
        <f>F1090&amp;H1090</f>
        <v>Hauz KhasShastri Nagar</v>
      </c>
      <c r="B1090" s="7">
        <v>44682</v>
      </c>
      <c r="C1090" s="7" t="str">
        <f t="shared" si="64"/>
        <v>May</v>
      </c>
      <c r="D1090" s="8" t="s">
        <v>129</v>
      </c>
      <c r="E1090" s="8">
        <f>VLOOKUP(F1090,Sheet2!$C$1:$F$34,4,0)</f>
        <v>22</v>
      </c>
      <c r="F1090" s="8" t="s">
        <v>7</v>
      </c>
      <c r="G1090" s="8">
        <f>VLOOKUP(H1090,'warehouse location'!$A$1:$D$5,4,0)</f>
        <v>4</v>
      </c>
      <c r="H1090" s="8" t="s">
        <v>36</v>
      </c>
      <c r="I1090" s="8">
        <f>VLOOKUP(A1090,Freight!$A$1:$D$57,4,0)</f>
        <v>1882</v>
      </c>
      <c r="J1090" s="8">
        <f>VLOOKUP(A1090,Freight!$A$1:$E$57,5,0)</f>
        <v>4.5</v>
      </c>
      <c r="K1090" s="8" t="s">
        <v>59</v>
      </c>
      <c r="L1090" s="8">
        <f>VLOOKUP(K1090,Sheet1!$A$1:$B$19,2,0)</f>
        <v>10</v>
      </c>
      <c r="M1090" s="8">
        <f>VLOOKUP(K1090,Sheet1!$A$1:$C$19,3,0)</f>
        <v>2</v>
      </c>
      <c r="N1090" s="8">
        <v>2540</v>
      </c>
      <c r="O1090" s="8">
        <f t="shared" si="65"/>
        <v>25400</v>
      </c>
      <c r="P1090" s="8">
        <f t="shared" si="66"/>
        <v>5080</v>
      </c>
      <c r="Q1090" s="8">
        <f t="shared" si="67"/>
        <v>3198</v>
      </c>
    </row>
    <row r="1091" spans="1:17" x14ac:dyDescent="0.3">
      <c r="A1091" s="8" t="str">
        <f>F1091&amp;H1091</f>
        <v>Preet ViharKapashera</v>
      </c>
      <c r="B1091" s="7">
        <v>44805</v>
      </c>
      <c r="C1091" s="7" t="str">
        <f t="shared" ref="C1091:C1154" si="68">TEXT(B1091,"mmm")</f>
        <v>Sep</v>
      </c>
      <c r="D1091" s="8" t="s">
        <v>93</v>
      </c>
      <c r="E1091" s="8">
        <f>VLOOKUP(F1091,Sheet2!$C$1:$F$34,4,0)</f>
        <v>6</v>
      </c>
      <c r="F1091" s="8" t="s">
        <v>14</v>
      </c>
      <c r="G1091" s="8">
        <f>VLOOKUP(H1091,'warehouse location'!$A$1:$D$5,4,0)</f>
        <v>3</v>
      </c>
      <c r="H1091" s="8" t="s">
        <v>29</v>
      </c>
      <c r="I1091" s="8">
        <f>VLOOKUP(A1091,Freight!$A$1:$D$57,4,0)</f>
        <v>1891</v>
      </c>
      <c r="J1091" s="8">
        <f>VLOOKUP(A1091,Freight!$A$1:$E$57,5,0)</f>
        <v>4.5</v>
      </c>
      <c r="K1091" s="8" t="s">
        <v>61</v>
      </c>
      <c r="L1091" s="8">
        <f>VLOOKUP(K1091,Sheet1!$A$1:$B$19,2,0)</f>
        <v>10</v>
      </c>
      <c r="M1091" s="8">
        <f>VLOOKUP(K1091,Sheet1!$A$1:$C$19,3,0)</f>
        <v>2</v>
      </c>
      <c r="N1091" s="8">
        <v>2750</v>
      </c>
      <c r="O1091" s="8">
        <f t="shared" ref="O1091:O1154" si="69">N1091*L1091</f>
        <v>27500</v>
      </c>
      <c r="P1091" s="8">
        <f t="shared" ref="P1091:P1154" si="70">N1091*M1091</f>
        <v>5500</v>
      </c>
      <c r="Q1091" s="8">
        <f t="shared" ref="Q1091:Q1154" si="71">P1091-I1091</f>
        <v>3609</v>
      </c>
    </row>
    <row r="1092" spans="1:17" x14ac:dyDescent="0.3">
      <c r="A1092" s="8" t="str">
        <f>F1092&amp;H1092</f>
        <v>KanjhawalaShastri Nagar</v>
      </c>
      <c r="B1092" s="7">
        <v>44774</v>
      </c>
      <c r="C1092" s="7" t="str">
        <f t="shared" si="68"/>
        <v>Aug</v>
      </c>
      <c r="D1092" s="8" t="s">
        <v>110</v>
      </c>
      <c r="E1092" s="8">
        <f>VLOOKUP(F1092,Sheet2!$C$1:$F$34,4,0)</f>
        <v>16</v>
      </c>
      <c r="F1092" s="8" t="s">
        <v>5</v>
      </c>
      <c r="G1092" s="8">
        <f>VLOOKUP(H1092,'warehouse location'!$A$1:$D$5,4,0)</f>
        <v>4</v>
      </c>
      <c r="H1092" s="8" t="s">
        <v>36</v>
      </c>
      <c r="I1092" s="8">
        <f>VLOOKUP(A1092,Freight!$A$1:$D$57,4,0)</f>
        <v>1796</v>
      </c>
      <c r="J1092" s="8">
        <f>VLOOKUP(A1092,Freight!$A$1:$E$57,5,0)</f>
        <v>3</v>
      </c>
      <c r="K1092" s="8" t="s">
        <v>54</v>
      </c>
      <c r="L1092" s="8">
        <f>VLOOKUP(K1092,Sheet1!$A$1:$B$19,2,0)</f>
        <v>50</v>
      </c>
      <c r="M1092" s="8">
        <f>VLOOKUP(K1092,Sheet1!$A$1:$C$19,3,0)</f>
        <v>10</v>
      </c>
      <c r="N1092" s="8">
        <v>2621</v>
      </c>
      <c r="O1092" s="8">
        <f t="shared" si="69"/>
        <v>131050</v>
      </c>
      <c r="P1092" s="8">
        <f t="shared" si="70"/>
        <v>26210</v>
      </c>
      <c r="Q1092" s="8">
        <f t="shared" si="71"/>
        <v>24414</v>
      </c>
    </row>
    <row r="1093" spans="1:17" x14ac:dyDescent="0.3">
      <c r="A1093" s="8" t="str">
        <f>F1093&amp;H1093</f>
        <v>KanjhawalaShastri Nagar</v>
      </c>
      <c r="B1093" s="7">
        <v>44593</v>
      </c>
      <c r="C1093" s="7" t="str">
        <f t="shared" si="68"/>
        <v>Feb</v>
      </c>
      <c r="D1093" s="8" t="s">
        <v>110</v>
      </c>
      <c r="E1093" s="8">
        <f>VLOOKUP(F1093,Sheet2!$C$1:$F$34,4,0)</f>
        <v>16</v>
      </c>
      <c r="F1093" s="8" t="s">
        <v>5</v>
      </c>
      <c r="G1093" s="8">
        <f>VLOOKUP(H1093,'warehouse location'!$A$1:$D$5,4,0)</f>
        <v>4</v>
      </c>
      <c r="H1093" s="8" t="s">
        <v>36</v>
      </c>
      <c r="I1093" s="8">
        <f>VLOOKUP(A1093,Freight!$A$1:$D$57,4,0)</f>
        <v>1796</v>
      </c>
      <c r="J1093" s="8">
        <f>VLOOKUP(A1093,Freight!$A$1:$E$57,5,0)</f>
        <v>3</v>
      </c>
      <c r="K1093" s="8" t="s">
        <v>58</v>
      </c>
      <c r="L1093" s="8">
        <f>VLOOKUP(K1093,Sheet1!$A$1:$B$19,2,0)</f>
        <v>10</v>
      </c>
      <c r="M1093" s="8">
        <f>VLOOKUP(K1093,Sheet1!$A$1:$C$19,3,0)</f>
        <v>2</v>
      </c>
      <c r="N1093" s="8">
        <v>2707</v>
      </c>
      <c r="O1093" s="8">
        <f t="shared" si="69"/>
        <v>27070</v>
      </c>
      <c r="P1093" s="8">
        <f t="shared" si="70"/>
        <v>5414</v>
      </c>
      <c r="Q1093" s="8">
        <f t="shared" si="71"/>
        <v>3618</v>
      </c>
    </row>
    <row r="1094" spans="1:17" x14ac:dyDescent="0.3">
      <c r="A1094" s="8" t="str">
        <f>F1094&amp;H1094</f>
        <v>MehrauliDaryaganj</v>
      </c>
      <c r="B1094" s="7">
        <v>44743</v>
      </c>
      <c r="C1094" s="7" t="str">
        <f t="shared" si="68"/>
        <v>Jul</v>
      </c>
      <c r="D1094" s="8" t="s">
        <v>133</v>
      </c>
      <c r="E1094" s="8">
        <f>VLOOKUP(F1094,Sheet2!$C$1:$F$34,4,0)</f>
        <v>23</v>
      </c>
      <c r="F1094" s="8" t="s">
        <v>25</v>
      </c>
      <c r="G1094" s="8">
        <f>VLOOKUP(H1094,'warehouse location'!$A$1:$D$5,4,0)</f>
        <v>2</v>
      </c>
      <c r="H1094" s="8" t="s">
        <v>34</v>
      </c>
      <c r="I1094" s="8">
        <f>VLOOKUP(A1094,Freight!$A$1:$D$57,4,0)</f>
        <v>1672</v>
      </c>
      <c r="J1094" s="8">
        <f>VLOOKUP(A1094,Freight!$A$1:$E$57,5,0)</f>
        <v>4.5</v>
      </c>
      <c r="K1094" s="8" t="s">
        <v>60</v>
      </c>
      <c r="L1094" s="8">
        <f>VLOOKUP(K1094,Sheet1!$A$1:$B$19,2,0)</f>
        <v>50</v>
      </c>
      <c r="M1094" s="8">
        <f>VLOOKUP(K1094,Sheet1!$A$1:$C$19,3,0)</f>
        <v>10</v>
      </c>
      <c r="N1094" s="8">
        <v>2557</v>
      </c>
      <c r="O1094" s="8">
        <f t="shared" si="69"/>
        <v>127850</v>
      </c>
      <c r="P1094" s="8">
        <f t="shared" si="70"/>
        <v>25570</v>
      </c>
      <c r="Q1094" s="8">
        <f t="shared" si="71"/>
        <v>23898</v>
      </c>
    </row>
    <row r="1095" spans="1:17" x14ac:dyDescent="0.3">
      <c r="A1095" s="8" t="str">
        <f>F1095&amp;H1095</f>
        <v>Gandhi NagarDaryaganj</v>
      </c>
      <c r="B1095" s="7">
        <v>44621</v>
      </c>
      <c r="C1095" s="7" t="str">
        <f t="shared" si="68"/>
        <v>Mar</v>
      </c>
      <c r="D1095" s="8" t="s">
        <v>87</v>
      </c>
      <c r="E1095" s="8">
        <f>VLOOKUP(F1095,Sheet2!$C$1:$F$34,4,0)</f>
        <v>4</v>
      </c>
      <c r="F1095" s="8" t="s">
        <v>1</v>
      </c>
      <c r="G1095" s="8">
        <f>VLOOKUP(H1095,'warehouse location'!$A$1:$D$5,4,0)</f>
        <v>2</v>
      </c>
      <c r="H1095" s="8" t="s">
        <v>34</v>
      </c>
      <c r="I1095" s="8">
        <f>VLOOKUP(A1095,Freight!$A$1:$D$57,4,0)</f>
        <v>1958</v>
      </c>
      <c r="J1095" s="8">
        <f>VLOOKUP(A1095,Freight!$A$1:$E$57,5,0)</f>
        <v>1.5</v>
      </c>
      <c r="K1095" s="8" t="s">
        <v>58</v>
      </c>
      <c r="L1095" s="8">
        <f>VLOOKUP(K1095,Sheet1!$A$1:$B$19,2,0)</f>
        <v>10</v>
      </c>
      <c r="M1095" s="8">
        <f>VLOOKUP(K1095,Sheet1!$A$1:$C$19,3,0)</f>
        <v>2</v>
      </c>
      <c r="N1095" s="8">
        <v>2955</v>
      </c>
      <c r="O1095" s="8">
        <f t="shared" si="69"/>
        <v>29550</v>
      </c>
      <c r="P1095" s="8">
        <f t="shared" si="70"/>
        <v>5910</v>
      </c>
      <c r="Q1095" s="8">
        <f t="shared" si="71"/>
        <v>3952</v>
      </c>
    </row>
    <row r="1096" spans="1:17" x14ac:dyDescent="0.3">
      <c r="A1096" s="8" t="str">
        <f>F1096&amp;H1096</f>
        <v>Karol BaghDaryaganj</v>
      </c>
      <c r="B1096" s="7">
        <v>44562</v>
      </c>
      <c r="C1096" s="7" t="str">
        <f t="shared" si="68"/>
        <v>Jan</v>
      </c>
      <c r="D1096" s="8" t="s">
        <v>82</v>
      </c>
      <c r="E1096" s="8">
        <f>VLOOKUP(F1096,Sheet2!$C$1:$F$34,4,0)</f>
        <v>2</v>
      </c>
      <c r="F1096" s="8" t="s">
        <v>11</v>
      </c>
      <c r="G1096" s="8">
        <f>VLOOKUP(H1096,'warehouse location'!$A$1:$D$5,4,0)</f>
        <v>2</v>
      </c>
      <c r="H1096" s="8" t="s">
        <v>34</v>
      </c>
      <c r="I1096" s="8">
        <f>VLOOKUP(A1096,Freight!$A$1:$D$57,4,0)</f>
        <v>1981</v>
      </c>
      <c r="J1096" s="8">
        <f>VLOOKUP(A1096,Freight!$A$1:$E$57,5,0)</f>
        <v>1.5</v>
      </c>
      <c r="K1096" s="8" t="s">
        <v>66</v>
      </c>
      <c r="L1096" s="8">
        <f>VLOOKUP(K1096,Sheet1!$A$1:$B$19,2,0)</f>
        <v>80</v>
      </c>
      <c r="M1096" s="8">
        <f>VLOOKUP(K1096,Sheet1!$A$1:$C$19,3,0)</f>
        <v>10</v>
      </c>
      <c r="N1096" s="8">
        <v>2661</v>
      </c>
      <c r="O1096" s="8">
        <f t="shared" si="69"/>
        <v>212880</v>
      </c>
      <c r="P1096" s="8">
        <f t="shared" si="70"/>
        <v>26610</v>
      </c>
      <c r="Q1096" s="8">
        <f t="shared" si="71"/>
        <v>24629</v>
      </c>
    </row>
    <row r="1097" spans="1:17" x14ac:dyDescent="0.3">
      <c r="A1097" s="8" t="str">
        <f>F1097&amp;H1097</f>
        <v>Civil LinesShastri Nagar</v>
      </c>
      <c r="B1097" s="7">
        <v>44896</v>
      </c>
      <c r="C1097" s="7" t="str">
        <f t="shared" si="68"/>
        <v>Dec</v>
      </c>
      <c r="D1097" s="8" t="s">
        <v>79</v>
      </c>
      <c r="E1097" s="8">
        <f>VLOOKUP(F1097,Sheet2!$C$1:$F$34,4,0)</f>
        <v>1</v>
      </c>
      <c r="F1097" s="8" t="s">
        <v>0</v>
      </c>
      <c r="G1097" s="8">
        <f>VLOOKUP(H1097,'warehouse location'!$A$1:$D$5,4,0)</f>
        <v>4</v>
      </c>
      <c r="H1097" s="8" t="s">
        <v>36</v>
      </c>
      <c r="I1097" s="8">
        <f>VLOOKUP(A1097,Freight!$A$1:$D$57,4,0)</f>
        <v>1702</v>
      </c>
      <c r="J1097" s="8">
        <f>VLOOKUP(A1097,Freight!$A$1:$E$57,5,0)</f>
        <v>3</v>
      </c>
      <c r="K1097" s="8" t="s">
        <v>54</v>
      </c>
      <c r="L1097" s="8">
        <f>VLOOKUP(K1097,Sheet1!$A$1:$B$19,2,0)</f>
        <v>50</v>
      </c>
      <c r="M1097" s="8">
        <f>VLOOKUP(K1097,Sheet1!$A$1:$C$19,3,0)</f>
        <v>10</v>
      </c>
      <c r="N1097" s="8">
        <v>2899</v>
      </c>
      <c r="O1097" s="8">
        <f t="shared" si="69"/>
        <v>144950</v>
      </c>
      <c r="P1097" s="8">
        <f t="shared" si="70"/>
        <v>28990</v>
      </c>
      <c r="Q1097" s="8">
        <f t="shared" si="71"/>
        <v>27288</v>
      </c>
    </row>
    <row r="1098" spans="1:17" x14ac:dyDescent="0.3">
      <c r="A1098" s="8" t="str">
        <f>F1098&amp;H1098</f>
        <v>Civil LinesShastri Nagar</v>
      </c>
      <c r="B1098" s="7">
        <v>44805</v>
      </c>
      <c r="C1098" s="7" t="str">
        <f t="shared" si="68"/>
        <v>Sep</v>
      </c>
      <c r="D1098" s="8" t="s">
        <v>79</v>
      </c>
      <c r="E1098" s="8">
        <f>VLOOKUP(F1098,Sheet2!$C$1:$F$34,4,0)</f>
        <v>1</v>
      </c>
      <c r="F1098" s="8" t="s">
        <v>0</v>
      </c>
      <c r="G1098" s="8">
        <f>VLOOKUP(H1098,'warehouse location'!$A$1:$D$5,4,0)</f>
        <v>4</v>
      </c>
      <c r="H1098" s="8" t="s">
        <v>36</v>
      </c>
      <c r="I1098" s="8">
        <f>VLOOKUP(A1098,Freight!$A$1:$D$57,4,0)</f>
        <v>1702</v>
      </c>
      <c r="J1098" s="8">
        <f>VLOOKUP(A1098,Freight!$A$1:$E$57,5,0)</f>
        <v>3</v>
      </c>
      <c r="K1098" s="8" t="s">
        <v>57</v>
      </c>
      <c r="L1098" s="8">
        <f>VLOOKUP(K1098,Sheet1!$A$1:$B$19,2,0)</f>
        <v>20</v>
      </c>
      <c r="M1098" s="8">
        <f>VLOOKUP(K1098,Sheet1!$A$1:$C$19,3,0)</f>
        <v>2</v>
      </c>
      <c r="N1098" s="8">
        <v>2665</v>
      </c>
      <c r="O1098" s="8">
        <f t="shared" si="69"/>
        <v>53300</v>
      </c>
      <c r="P1098" s="8">
        <f t="shared" si="70"/>
        <v>5330</v>
      </c>
      <c r="Q1098" s="8">
        <f t="shared" si="71"/>
        <v>3628</v>
      </c>
    </row>
    <row r="1099" spans="1:17" x14ac:dyDescent="0.3">
      <c r="A1099" s="8" t="str">
        <f>F1099&amp;H1099</f>
        <v>MehrauliNand Nagri</v>
      </c>
      <c r="B1099" s="7">
        <v>44743</v>
      </c>
      <c r="C1099" s="7" t="str">
        <f t="shared" si="68"/>
        <v>Jul</v>
      </c>
      <c r="D1099" s="8" t="s">
        <v>134</v>
      </c>
      <c r="E1099" s="8">
        <f>VLOOKUP(F1099,Sheet2!$C$1:$F$34,4,0)</f>
        <v>23</v>
      </c>
      <c r="F1099" s="8" t="s">
        <v>25</v>
      </c>
      <c r="G1099" s="8">
        <f>VLOOKUP(H1099,'warehouse location'!$A$1:$D$5,4,0)</f>
        <v>1</v>
      </c>
      <c r="H1099" s="8" t="s">
        <v>41</v>
      </c>
      <c r="I1099" s="8">
        <f>VLOOKUP(A1099,Freight!$A$1:$D$57,4,0)</f>
        <v>1982</v>
      </c>
      <c r="J1099" s="8">
        <f>VLOOKUP(A1099,Freight!$A$1:$E$57,5,0)</f>
        <v>4.5</v>
      </c>
      <c r="K1099" s="8" t="s">
        <v>52</v>
      </c>
      <c r="L1099" s="8">
        <f>VLOOKUP(K1099,Sheet1!$A$1:$B$19,2,0)</f>
        <v>10</v>
      </c>
      <c r="M1099" s="8">
        <f>VLOOKUP(K1099,Sheet1!$A$1:$C$19,3,0)</f>
        <v>2</v>
      </c>
      <c r="N1099" s="8">
        <v>2504</v>
      </c>
      <c r="O1099" s="8">
        <f t="shared" si="69"/>
        <v>25040</v>
      </c>
      <c r="P1099" s="8">
        <f t="shared" si="70"/>
        <v>5008</v>
      </c>
      <c r="Q1099" s="8">
        <f t="shared" si="71"/>
        <v>3026</v>
      </c>
    </row>
    <row r="1100" spans="1:17" x14ac:dyDescent="0.3">
      <c r="A1100" s="8" t="str">
        <f>F1100&amp;H1100</f>
        <v>Saraswati ViharDaryaganj</v>
      </c>
      <c r="B1100" s="7">
        <v>44774</v>
      </c>
      <c r="C1100" s="7" t="str">
        <f t="shared" si="68"/>
        <v>Aug</v>
      </c>
      <c r="D1100" s="8" t="s">
        <v>117</v>
      </c>
      <c r="E1100" s="8">
        <f>VLOOKUP(F1100,Sheet2!$C$1:$F$34,4,0)</f>
        <v>18</v>
      </c>
      <c r="F1100" s="8" t="s">
        <v>22</v>
      </c>
      <c r="G1100" s="8">
        <f>VLOOKUP(H1100,'warehouse location'!$A$1:$D$5,4,0)</f>
        <v>2</v>
      </c>
      <c r="H1100" s="8" t="s">
        <v>34</v>
      </c>
      <c r="I1100" s="8">
        <f>VLOOKUP(A1100,Freight!$A$1:$D$57,4,0)</f>
        <v>1776</v>
      </c>
      <c r="J1100" s="8">
        <f>VLOOKUP(A1100,Freight!$A$1:$E$57,5,0)</f>
        <v>4.5</v>
      </c>
      <c r="K1100" s="8" t="s">
        <v>64</v>
      </c>
      <c r="L1100" s="8">
        <f>VLOOKUP(K1100,Sheet1!$A$1:$B$19,2,0)</f>
        <v>10</v>
      </c>
      <c r="M1100" s="8">
        <f>VLOOKUP(K1100,Sheet1!$A$1:$C$19,3,0)</f>
        <v>2</v>
      </c>
      <c r="N1100" s="8">
        <v>2622</v>
      </c>
      <c r="O1100" s="8">
        <f t="shared" si="69"/>
        <v>26220</v>
      </c>
      <c r="P1100" s="8">
        <f t="shared" si="70"/>
        <v>5244</v>
      </c>
      <c r="Q1100" s="8">
        <f t="shared" si="71"/>
        <v>3468</v>
      </c>
    </row>
    <row r="1101" spans="1:17" x14ac:dyDescent="0.3">
      <c r="A1101" s="8" t="str">
        <f>F1101&amp;H1101</f>
        <v>Defence ColonyNand Nagri</v>
      </c>
      <c r="B1101" s="7">
        <v>44562</v>
      </c>
      <c r="C1101" s="7" t="str">
        <f t="shared" si="68"/>
        <v>Jan</v>
      </c>
      <c r="D1101" s="8" t="s">
        <v>140</v>
      </c>
      <c r="E1101" s="8">
        <f>VLOOKUP(F1101,Sheet2!$C$1:$F$34,4,0)</f>
        <v>25</v>
      </c>
      <c r="F1101" s="8" t="s">
        <v>8</v>
      </c>
      <c r="G1101" s="8">
        <f>VLOOKUP(H1101,'warehouse location'!$A$1:$D$5,4,0)</f>
        <v>1</v>
      </c>
      <c r="H1101" s="8" t="s">
        <v>41</v>
      </c>
      <c r="I1101" s="8">
        <f>VLOOKUP(A1101,Freight!$A$1:$D$57,4,0)</f>
        <v>1897</v>
      </c>
      <c r="J1101" s="8">
        <f>VLOOKUP(A1101,Freight!$A$1:$E$57,5,0)</f>
        <v>3</v>
      </c>
      <c r="K1101" s="8" t="s">
        <v>52</v>
      </c>
      <c r="L1101" s="8">
        <f>VLOOKUP(K1101,Sheet1!$A$1:$B$19,2,0)</f>
        <v>10</v>
      </c>
      <c r="M1101" s="8">
        <f>VLOOKUP(K1101,Sheet1!$A$1:$C$19,3,0)</f>
        <v>2</v>
      </c>
      <c r="N1101" s="8">
        <v>2890</v>
      </c>
      <c r="O1101" s="8">
        <f t="shared" si="69"/>
        <v>28900</v>
      </c>
      <c r="P1101" s="8">
        <f t="shared" si="70"/>
        <v>5780</v>
      </c>
      <c r="Q1101" s="8">
        <f t="shared" si="71"/>
        <v>3883</v>
      </c>
    </row>
    <row r="1102" spans="1:17" x14ac:dyDescent="0.3">
      <c r="A1102" s="8" t="str">
        <f>F1102&amp;H1102</f>
        <v>Yamuna ViharNand Nagri</v>
      </c>
      <c r="B1102" s="7">
        <v>44682</v>
      </c>
      <c r="C1102" s="7" t="str">
        <f t="shared" si="68"/>
        <v>May</v>
      </c>
      <c r="D1102" s="8" t="s">
        <v>108</v>
      </c>
      <c r="E1102" s="8">
        <f>VLOOKUP(F1102,Sheet2!$C$1:$F$34,4,0)</f>
        <v>15</v>
      </c>
      <c r="F1102" s="8" t="s">
        <v>20</v>
      </c>
      <c r="G1102" s="8">
        <f>VLOOKUP(H1102,'warehouse location'!$A$1:$D$5,4,0)</f>
        <v>1</v>
      </c>
      <c r="H1102" s="8" t="s">
        <v>41</v>
      </c>
      <c r="I1102" s="8">
        <f>VLOOKUP(A1102,Freight!$A$1:$D$57,4,0)</f>
        <v>1925</v>
      </c>
      <c r="J1102" s="8">
        <f>VLOOKUP(A1102,Freight!$A$1:$E$57,5,0)</f>
        <v>3</v>
      </c>
      <c r="K1102" s="8" t="s">
        <v>53</v>
      </c>
      <c r="L1102" s="8">
        <f>VLOOKUP(K1102,Sheet1!$A$1:$B$19,2,0)</f>
        <v>10</v>
      </c>
      <c r="M1102" s="8">
        <f>VLOOKUP(K1102,Sheet1!$A$1:$C$19,3,0)</f>
        <v>2</v>
      </c>
      <c r="N1102" s="8">
        <v>2806</v>
      </c>
      <c r="O1102" s="8">
        <f t="shared" si="69"/>
        <v>28060</v>
      </c>
      <c r="P1102" s="8">
        <f t="shared" si="70"/>
        <v>5612</v>
      </c>
      <c r="Q1102" s="8">
        <f t="shared" si="71"/>
        <v>3687</v>
      </c>
    </row>
    <row r="1103" spans="1:17" x14ac:dyDescent="0.3">
      <c r="A1103" s="8" t="str">
        <f>F1103&amp;H1103</f>
        <v>Patel NagarNand Nagri</v>
      </c>
      <c r="B1103" s="7">
        <v>44652</v>
      </c>
      <c r="C1103" s="7" t="str">
        <f t="shared" si="68"/>
        <v>Apr</v>
      </c>
      <c r="D1103" s="8" t="s">
        <v>152</v>
      </c>
      <c r="E1103" s="8">
        <f>VLOOKUP(F1103,Sheet2!$C$1:$F$34,4,0)</f>
        <v>31</v>
      </c>
      <c r="F1103" s="8" t="s">
        <v>10</v>
      </c>
      <c r="G1103" s="8">
        <f>VLOOKUP(H1103,'warehouse location'!$A$1:$D$5,4,0)</f>
        <v>1</v>
      </c>
      <c r="H1103" s="8" t="s">
        <v>41</v>
      </c>
      <c r="I1103" s="8">
        <f>VLOOKUP(A1103,Freight!$A$1:$D$57,4,0)</f>
        <v>1851</v>
      </c>
      <c r="J1103" s="8">
        <f>VLOOKUP(A1103,Freight!$A$1:$E$57,5,0)</f>
        <v>4.5</v>
      </c>
      <c r="K1103" s="8" t="s">
        <v>53</v>
      </c>
      <c r="L1103" s="8">
        <f>VLOOKUP(K1103,Sheet1!$A$1:$B$19,2,0)</f>
        <v>10</v>
      </c>
      <c r="M1103" s="8">
        <f>VLOOKUP(K1103,Sheet1!$A$1:$C$19,3,0)</f>
        <v>2</v>
      </c>
      <c r="N1103" s="8">
        <v>2529</v>
      </c>
      <c r="O1103" s="8">
        <f t="shared" si="69"/>
        <v>25290</v>
      </c>
      <c r="P1103" s="8">
        <f t="shared" si="70"/>
        <v>5058</v>
      </c>
      <c r="Q1103" s="8">
        <f t="shared" si="71"/>
        <v>3207</v>
      </c>
    </row>
    <row r="1104" spans="1:17" x14ac:dyDescent="0.3">
      <c r="A1104" s="8" t="str">
        <f>F1104&amp;H1104</f>
        <v>Patel NagarDaryaganj</v>
      </c>
      <c r="B1104" s="7">
        <v>44743</v>
      </c>
      <c r="C1104" s="7" t="str">
        <f t="shared" si="68"/>
        <v>Jul</v>
      </c>
      <c r="D1104" s="8" t="s">
        <v>155</v>
      </c>
      <c r="E1104" s="8">
        <f>VLOOKUP(F1104,Sheet2!$C$1:$F$34,4,0)</f>
        <v>31</v>
      </c>
      <c r="F1104" s="8" t="s">
        <v>10</v>
      </c>
      <c r="G1104" s="8">
        <f>VLOOKUP(H1104,'warehouse location'!$A$1:$D$5,4,0)</f>
        <v>2</v>
      </c>
      <c r="H1104" s="8" t="s">
        <v>34</v>
      </c>
      <c r="I1104" s="8">
        <f>VLOOKUP(A1104,Freight!$A$1:$D$57,4,0)</f>
        <v>1789</v>
      </c>
      <c r="J1104" s="8">
        <f>VLOOKUP(A1104,Freight!$A$1:$E$57,5,0)</f>
        <v>1.5</v>
      </c>
      <c r="K1104" s="8" t="s">
        <v>58</v>
      </c>
      <c r="L1104" s="8">
        <f>VLOOKUP(K1104,Sheet1!$A$1:$B$19,2,0)</f>
        <v>10</v>
      </c>
      <c r="M1104" s="8">
        <f>VLOOKUP(K1104,Sheet1!$A$1:$C$19,3,0)</f>
        <v>2</v>
      </c>
      <c r="N1104" s="8">
        <v>2522</v>
      </c>
      <c r="O1104" s="8">
        <f t="shared" si="69"/>
        <v>25220</v>
      </c>
      <c r="P1104" s="8">
        <f t="shared" si="70"/>
        <v>5044</v>
      </c>
      <c r="Q1104" s="8">
        <f t="shared" si="71"/>
        <v>3255</v>
      </c>
    </row>
    <row r="1105" spans="1:17" x14ac:dyDescent="0.3">
      <c r="A1105" s="8" t="str">
        <f>F1105&amp;H1105</f>
        <v>Punjabi BaghKapashera</v>
      </c>
      <c r="B1105" s="7">
        <v>44562</v>
      </c>
      <c r="C1105" s="7" t="str">
        <f t="shared" si="68"/>
        <v>Jan</v>
      </c>
      <c r="D1105" s="8" t="s">
        <v>157</v>
      </c>
      <c r="E1105" s="8">
        <f>VLOOKUP(F1105,Sheet2!$C$1:$F$34,4,0)</f>
        <v>32</v>
      </c>
      <c r="F1105" s="8" t="s">
        <v>31</v>
      </c>
      <c r="G1105" s="8">
        <f>VLOOKUP(H1105,'warehouse location'!$A$1:$D$5,4,0)</f>
        <v>3</v>
      </c>
      <c r="H1105" s="8" t="s">
        <v>29</v>
      </c>
      <c r="I1105" s="8">
        <f>VLOOKUP(A1105,Freight!$A$1:$D$57,4,0)</f>
        <v>1816</v>
      </c>
      <c r="J1105" s="8">
        <f>VLOOKUP(A1105,Freight!$A$1:$E$57,5,0)</f>
        <v>4.5</v>
      </c>
      <c r="K1105" s="8" t="s">
        <v>52</v>
      </c>
      <c r="L1105" s="8">
        <f>VLOOKUP(K1105,Sheet1!$A$1:$B$19,2,0)</f>
        <v>10</v>
      </c>
      <c r="M1105" s="8">
        <f>VLOOKUP(K1105,Sheet1!$A$1:$C$19,3,0)</f>
        <v>2</v>
      </c>
      <c r="N1105" s="8">
        <v>2952</v>
      </c>
      <c r="O1105" s="8">
        <f t="shared" si="69"/>
        <v>29520</v>
      </c>
      <c r="P1105" s="8">
        <f t="shared" si="70"/>
        <v>5904</v>
      </c>
      <c r="Q1105" s="8">
        <f t="shared" si="71"/>
        <v>4088</v>
      </c>
    </row>
    <row r="1106" spans="1:17" x14ac:dyDescent="0.3">
      <c r="A1106" s="8" t="str">
        <f>F1106&amp;H1106</f>
        <v>RohiniShastri Nagar</v>
      </c>
      <c r="B1106" s="7">
        <v>44621</v>
      </c>
      <c r="C1106" s="7" t="str">
        <f t="shared" si="68"/>
        <v>Mar</v>
      </c>
      <c r="D1106" s="8" t="s">
        <v>114</v>
      </c>
      <c r="E1106" s="8">
        <f>VLOOKUP(F1106,Sheet2!$C$1:$F$34,4,0)</f>
        <v>17</v>
      </c>
      <c r="F1106" s="8" t="s">
        <v>21</v>
      </c>
      <c r="G1106" s="8">
        <f>VLOOKUP(H1106,'warehouse location'!$A$1:$D$5,4,0)</f>
        <v>4</v>
      </c>
      <c r="H1106" s="8" t="s">
        <v>36</v>
      </c>
      <c r="I1106" s="8">
        <f>VLOOKUP(A1106,Freight!$A$1:$D$57,4,0)</f>
        <v>1673</v>
      </c>
      <c r="J1106" s="8">
        <f>VLOOKUP(A1106,Freight!$A$1:$E$57,5,0)</f>
        <v>3</v>
      </c>
      <c r="K1106" s="8" t="s">
        <v>65</v>
      </c>
      <c r="L1106" s="8">
        <f>VLOOKUP(K1106,Sheet1!$A$1:$B$19,2,0)</f>
        <v>100</v>
      </c>
      <c r="M1106" s="8">
        <f>VLOOKUP(K1106,Sheet1!$A$1:$C$19,3,0)</f>
        <v>20</v>
      </c>
      <c r="N1106" s="8">
        <v>2898</v>
      </c>
      <c r="O1106" s="8">
        <f t="shared" si="69"/>
        <v>289800</v>
      </c>
      <c r="P1106" s="8">
        <f t="shared" si="70"/>
        <v>57960</v>
      </c>
      <c r="Q1106" s="8">
        <f t="shared" si="71"/>
        <v>56287</v>
      </c>
    </row>
    <row r="1107" spans="1:17" x14ac:dyDescent="0.3">
      <c r="A1107" s="8" t="str">
        <f>F1107&amp;H1107</f>
        <v>Preet ViharKapashera</v>
      </c>
      <c r="B1107" s="7">
        <v>44866</v>
      </c>
      <c r="C1107" s="7" t="str">
        <f t="shared" si="68"/>
        <v>Nov</v>
      </c>
      <c r="D1107" s="8" t="s">
        <v>94</v>
      </c>
      <c r="E1107" s="8">
        <f>VLOOKUP(F1107,Sheet2!$C$1:$F$34,4,0)</f>
        <v>6</v>
      </c>
      <c r="F1107" s="8" t="s">
        <v>14</v>
      </c>
      <c r="G1107" s="8">
        <f>VLOOKUP(H1107,'warehouse location'!$A$1:$D$5,4,0)</f>
        <v>3</v>
      </c>
      <c r="H1107" s="8" t="s">
        <v>29</v>
      </c>
      <c r="I1107" s="8">
        <f>VLOOKUP(A1107,Freight!$A$1:$D$57,4,0)</f>
        <v>1891</v>
      </c>
      <c r="J1107" s="8">
        <f>VLOOKUP(A1107,Freight!$A$1:$E$57,5,0)</f>
        <v>4.5</v>
      </c>
      <c r="K1107" s="8" t="s">
        <v>65</v>
      </c>
      <c r="L1107" s="8">
        <f>VLOOKUP(K1107,Sheet1!$A$1:$B$19,2,0)</f>
        <v>100</v>
      </c>
      <c r="M1107" s="8">
        <f>VLOOKUP(K1107,Sheet1!$A$1:$C$19,3,0)</f>
        <v>20</v>
      </c>
      <c r="N1107" s="8">
        <v>2792</v>
      </c>
      <c r="O1107" s="8">
        <f t="shared" si="69"/>
        <v>279200</v>
      </c>
      <c r="P1107" s="8">
        <f t="shared" si="70"/>
        <v>55840</v>
      </c>
      <c r="Q1107" s="8">
        <f t="shared" si="71"/>
        <v>53949</v>
      </c>
    </row>
    <row r="1108" spans="1:17" x14ac:dyDescent="0.3">
      <c r="A1108" s="8" t="str">
        <f>F1108&amp;H1108</f>
        <v>Hauz KhasNand Nagri</v>
      </c>
      <c r="B1108" s="7">
        <v>44562</v>
      </c>
      <c r="C1108" s="7" t="str">
        <f t="shared" si="68"/>
        <v>Jan</v>
      </c>
      <c r="D1108" s="8" t="s">
        <v>128</v>
      </c>
      <c r="E1108" s="8">
        <f>VLOOKUP(F1108,Sheet2!$C$1:$F$34,4,0)</f>
        <v>22</v>
      </c>
      <c r="F1108" s="8" t="s">
        <v>7</v>
      </c>
      <c r="G1108" s="8">
        <f>VLOOKUP(H1108,'warehouse location'!$A$1:$D$5,4,0)</f>
        <v>1</v>
      </c>
      <c r="H1108" s="8" t="s">
        <v>41</v>
      </c>
      <c r="I1108" s="8">
        <f>VLOOKUP(A1108,Freight!$A$1:$D$57,4,0)</f>
        <v>1796</v>
      </c>
      <c r="J1108" s="8">
        <f>VLOOKUP(A1108,Freight!$A$1:$E$57,5,0)</f>
        <v>3</v>
      </c>
      <c r="K1108" s="8" t="s">
        <v>53</v>
      </c>
      <c r="L1108" s="8">
        <f>VLOOKUP(K1108,Sheet1!$A$1:$B$19,2,0)</f>
        <v>10</v>
      </c>
      <c r="M1108" s="8">
        <f>VLOOKUP(K1108,Sheet1!$A$1:$C$19,3,0)</f>
        <v>2</v>
      </c>
      <c r="N1108" s="8">
        <v>2753</v>
      </c>
      <c r="O1108" s="8">
        <f t="shared" si="69"/>
        <v>27530</v>
      </c>
      <c r="P1108" s="8">
        <f t="shared" si="70"/>
        <v>5506</v>
      </c>
      <c r="Q1108" s="8">
        <f t="shared" si="71"/>
        <v>3710</v>
      </c>
    </row>
    <row r="1109" spans="1:17" x14ac:dyDescent="0.3">
      <c r="A1109" s="8" t="str">
        <f>F1109&amp;H1109</f>
        <v>Karol BaghDaryaganj</v>
      </c>
      <c r="B1109" s="7">
        <v>44652</v>
      </c>
      <c r="C1109" s="7" t="str">
        <f t="shared" si="68"/>
        <v>Apr</v>
      </c>
      <c r="D1109" s="8" t="s">
        <v>82</v>
      </c>
      <c r="E1109" s="8">
        <f>VLOOKUP(F1109,Sheet2!$C$1:$F$34,4,0)</f>
        <v>2</v>
      </c>
      <c r="F1109" s="8" t="s">
        <v>11</v>
      </c>
      <c r="G1109" s="8">
        <f>VLOOKUP(H1109,'warehouse location'!$A$1:$D$5,4,0)</f>
        <v>2</v>
      </c>
      <c r="H1109" s="8" t="s">
        <v>34</v>
      </c>
      <c r="I1109" s="8">
        <f>VLOOKUP(A1109,Freight!$A$1:$D$57,4,0)</f>
        <v>1981</v>
      </c>
      <c r="J1109" s="8">
        <f>VLOOKUP(A1109,Freight!$A$1:$E$57,5,0)</f>
        <v>1.5</v>
      </c>
      <c r="K1109" s="8" t="s">
        <v>64</v>
      </c>
      <c r="L1109" s="8">
        <f>VLOOKUP(K1109,Sheet1!$A$1:$B$19,2,0)</f>
        <v>10</v>
      </c>
      <c r="M1109" s="8">
        <f>VLOOKUP(K1109,Sheet1!$A$1:$C$19,3,0)</f>
        <v>2</v>
      </c>
      <c r="N1109" s="8">
        <v>2647</v>
      </c>
      <c r="O1109" s="8">
        <f t="shared" si="69"/>
        <v>26470</v>
      </c>
      <c r="P1109" s="8">
        <f t="shared" si="70"/>
        <v>5294</v>
      </c>
      <c r="Q1109" s="8">
        <f t="shared" si="71"/>
        <v>3313</v>
      </c>
    </row>
    <row r="1110" spans="1:17" x14ac:dyDescent="0.3">
      <c r="A1110" s="8" t="str">
        <f>F1110&amp;H1110</f>
        <v>Hauz KhasShastri Nagar</v>
      </c>
      <c r="B1110" s="7">
        <v>44621</v>
      </c>
      <c r="C1110" s="7" t="str">
        <f t="shared" si="68"/>
        <v>Mar</v>
      </c>
      <c r="D1110" s="8" t="s">
        <v>129</v>
      </c>
      <c r="E1110" s="8">
        <f>VLOOKUP(F1110,Sheet2!$C$1:$F$34,4,0)</f>
        <v>22</v>
      </c>
      <c r="F1110" s="8" t="s">
        <v>7</v>
      </c>
      <c r="G1110" s="8">
        <f>VLOOKUP(H1110,'warehouse location'!$A$1:$D$5,4,0)</f>
        <v>4</v>
      </c>
      <c r="H1110" s="8" t="s">
        <v>36</v>
      </c>
      <c r="I1110" s="8">
        <f>VLOOKUP(A1110,Freight!$A$1:$D$57,4,0)</f>
        <v>1882</v>
      </c>
      <c r="J1110" s="8">
        <f>VLOOKUP(A1110,Freight!$A$1:$E$57,5,0)</f>
        <v>4.5</v>
      </c>
      <c r="K1110" s="8" t="s">
        <v>54</v>
      </c>
      <c r="L1110" s="8">
        <f>VLOOKUP(K1110,Sheet1!$A$1:$B$19,2,0)</f>
        <v>50</v>
      </c>
      <c r="M1110" s="8">
        <f>VLOOKUP(K1110,Sheet1!$A$1:$C$19,3,0)</f>
        <v>10</v>
      </c>
      <c r="N1110" s="8">
        <v>2853</v>
      </c>
      <c r="O1110" s="8">
        <f t="shared" si="69"/>
        <v>142650</v>
      </c>
      <c r="P1110" s="8">
        <f t="shared" si="70"/>
        <v>28530</v>
      </c>
      <c r="Q1110" s="8">
        <f t="shared" si="71"/>
        <v>26648</v>
      </c>
    </row>
    <row r="1111" spans="1:17" x14ac:dyDescent="0.3">
      <c r="A1111" s="8" t="str">
        <f>F1111&amp;H1111</f>
        <v>Defence ColonyShastri Nagar</v>
      </c>
      <c r="B1111" s="7">
        <v>44682</v>
      </c>
      <c r="C1111" s="7" t="str">
        <f t="shared" si="68"/>
        <v>May</v>
      </c>
      <c r="D1111" s="8" t="s">
        <v>138</v>
      </c>
      <c r="E1111" s="8">
        <f>VLOOKUP(F1111,Sheet2!$C$1:$F$34,4,0)</f>
        <v>25</v>
      </c>
      <c r="F1111" s="8" t="s">
        <v>8</v>
      </c>
      <c r="G1111" s="8">
        <f>VLOOKUP(H1111,'warehouse location'!$A$1:$D$5,4,0)</f>
        <v>4</v>
      </c>
      <c r="H1111" s="8" t="s">
        <v>36</v>
      </c>
      <c r="I1111" s="8">
        <f>VLOOKUP(A1111,Freight!$A$1:$D$57,4,0)</f>
        <v>1669</v>
      </c>
      <c r="J1111" s="8">
        <f>VLOOKUP(A1111,Freight!$A$1:$E$57,5,0)</f>
        <v>4.5</v>
      </c>
      <c r="K1111" s="8" t="s">
        <v>68</v>
      </c>
      <c r="L1111" s="8">
        <f>VLOOKUP(K1111,Sheet1!$A$1:$B$19,2,0)</f>
        <v>10</v>
      </c>
      <c r="M1111" s="8">
        <f>VLOOKUP(K1111,Sheet1!$A$1:$C$19,3,0)</f>
        <v>2</v>
      </c>
      <c r="N1111" s="8">
        <v>2596</v>
      </c>
      <c r="O1111" s="8">
        <f t="shared" si="69"/>
        <v>25960</v>
      </c>
      <c r="P1111" s="8">
        <f t="shared" si="70"/>
        <v>5192</v>
      </c>
      <c r="Q1111" s="8">
        <f t="shared" si="71"/>
        <v>3523</v>
      </c>
    </row>
    <row r="1112" spans="1:17" x14ac:dyDescent="0.3">
      <c r="A1112" s="8" t="str">
        <f>F1112&amp;H1112</f>
        <v>SaketShastri Nagar</v>
      </c>
      <c r="B1112" s="7">
        <v>44562</v>
      </c>
      <c r="C1112" s="7" t="str">
        <f t="shared" si="68"/>
        <v>Jan</v>
      </c>
      <c r="D1112" s="8" t="s">
        <v>137</v>
      </c>
      <c r="E1112" s="8">
        <f>VLOOKUP(F1112,Sheet2!$C$1:$F$34,4,0)</f>
        <v>24</v>
      </c>
      <c r="F1112" s="8" t="s">
        <v>26</v>
      </c>
      <c r="G1112" s="8">
        <f>VLOOKUP(H1112,'warehouse location'!$A$1:$D$5,4,0)</f>
        <v>4</v>
      </c>
      <c r="H1112" s="8" t="s">
        <v>36</v>
      </c>
      <c r="I1112" s="8">
        <f>VLOOKUP(A1112,Freight!$A$1:$D$57,4,0)</f>
        <v>1835</v>
      </c>
      <c r="J1112" s="8">
        <f>VLOOKUP(A1112,Freight!$A$1:$E$57,5,0)</f>
        <v>4.5</v>
      </c>
      <c r="K1112" s="8" t="s">
        <v>58</v>
      </c>
      <c r="L1112" s="8">
        <f>VLOOKUP(K1112,Sheet1!$A$1:$B$19,2,0)</f>
        <v>10</v>
      </c>
      <c r="M1112" s="8">
        <f>VLOOKUP(K1112,Sheet1!$A$1:$C$19,3,0)</f>
        <v>2</v>
      </c>
      <c r="N1112" s="8">
        <v>2710</v>
      </c>
      <c r="O1112" s="8">
        <f t="shared" si="69"/>
        <v>27100</v>
      </c>
      <c r="P1112" s="8">
        <f t="shared" si="70"/>
        <v>5420</v>
      </c>
      <c r="Q1112" s="8">
        <f t="shared" si="71"/>
        <v>3585</v>
      </c>
    </row>
    <row r="1113" spans="1:17" x14ac:dyDescent="0.3">
      <c r="A1113" s="8" t="str">
        <f>F1113&amp;H1113</f>
        <v>Sarita ViharNand Nagri</v>
      </c>
      <c r="B1113" s="7">
        <v>44866</v>
      </c>
      <c r="C1113" s="7" t="str">
        <f t="shared" si="68"/>
        <v>Nov</v>
      </c>
      <c r="D1113" s="8" t="s">
        <v>145</v>
      </c>
      <c r="E1113" s="8">
        <f>VLOOKUP(F1113,Sheet2!$C$1:$F$34,4,0)</f>
        <v>27</v>
      </c>
      <c r="F1113" s="8" t="s">
        <v>28</v>
      </c>
      <c r="G1113" s="8">
        <f>VLOOKUP(H1113,'warehouse location'!$A$1:$D$5,4,0)</f>
        <v>1</v>
      </c>
      <c r="H1113" s="8" t="s">
        <v>41</v>
      </c>
      <c r="I1113" s="8">
        <f>VLOOKUP(A1113,Freight!$A$1:$D$57,4,0)</f>
        <v>1601</v>
      </c>
      <c r="J1113" s="8">
        <f>VLOOKUP(A1113,Freight!$A$1:$E$57,5,0)</f>
        <v>1.5</v>
      </c>
      <c r="K1113" s="8" t="s">
        <v>66</v>
      </c>
      <c r="L1113" s="8">
        <f>VLOOKUP(K1113,Sheet1!$A$1:$B$19,2,0)</f>
        <v>80</v>
      </c>
      <c r="M1113" s="8">
        <f>VLOOKUP(K1113,Sheet1!$A$1:$C$19,3,0)</f>
        <v>10</v>
      </c>
      <c r="N1113" s="8">
        <v>2926</v>
      </c>
      <c r="O1113" s="8">
        <f t="shared" si="69"/>
        <v>234080</v>
      </c>
      <c r="P1113" s="8">
        <f t="shared" si="70"/>
        <v>29260</v>
      </c>
      <c r="Q1113" s="8">
        <f t="shared" si="71"/>
        <v>27659</v>
      </c>
    </row>
    <row r="1114" spans="1:17" x14ac:dyDescent="0.3">
      <c r="A1114" s="8" t="str">
        <f>F1114&amp;H1114</f>
        <v>Karol BaghNand Nagri</v>
      </c>
      <c r="B1114" s="7">
        <v>44774</v>
      </c>
      <c r="C1114" s="7" t="str">
        <f t="shared" si="68"/>
        <v>Aug</v>
      </c>
      <c r="D1114" s="8" t="s">
        <v>81</v>
      </c>
      <c r="E1114" s="8">
        <f>VLOOKUP(F1114,Sheet2!$C$1:$F$34,4,0)</f>
        <v>2</v>
      </c>
      <c r="F1114" s="8" t="s">
        <v>11</v>
      </c>
      <c r="G1114" s="8">
        <f>VLOOKUP(H1114,'warehouse location'!$A$1:$D$5,4,0)</f>
        <v>1</v>
      </c>
      <c r="H1114" s="8" t="s">
        <v>41</v>
      </c>
      <c r="I1114" s="8">
        <f>VLOOKUP(A1114,Freight!$A$1:$D$57,4,0)</f>
        <v>1686</v>
      </c>
      <c r="J1114" s="8">
        <f>VLOOKUP(A1114,Freight!$A$1:$E$57,5,0)</f>
        <v>4.5</v>
      </c>
      <c r="K1114" s="8" t="s">
        <v>60</v>
      </c>
      <c r="L1114" s="8">
        <f>VLOOKUP(K1114,Sheet1!$A$1:$B$19,2,0)</f>
        <v>50</v>
      </c>
      <c r="M1114" s="8">
        <f>VLOOKUP(K1114,Sheet1!$A$1:$C$19,3,0)</f>
        <v>10</v>
      </c>
      <c r="N1114" s="8">
        <v>2918</v>
      </c>
      <c r="O1114" s="8">
        <f t="shared" si="69"/>
        <v>145900</v>
      </c>
      <c r="P1114" s="8">
        <f t="shared" si="70"/>
        <v>29180</v>
      </c>
      <c r="Q1114" s="8">
        <f t="shared" si="71"/>
        <v>27494</v>
      </c>
    </row>
    <row r="1115" spans="1:17" x14ac:dyDescent="0.3">
      <c r="A1115" s="8" t="str">
        <f>F1115&amp;H1115</f>
        <v>Gandhi NagarDaryaganj</v>
      </c>
      <c r="B1115" s="7">
        <v>44621</v>
      </c>
      <c r="C1115" s="7" t="str">
        <f t="shared" si="68"/>
        <v>Mar</v>
      </c>
      <c r="D1115" s="8" t="s">
        <v>85</v>
      </c>
      <c r="E1115" s="8">
        <f>VLOOKUP(F1115,Sheet2!$C$1:$F$34,4,0)</f>
        <v>4</v>
      </c>
      <c r="F1115" s="8" t="s">
        <v>1</v>
      </c>
      <c r="G1115" s="8">
        <f>VLOOKUP(H1115,'warehouse location'!$A$1:$D$5,4,0)</f>
        <v>2</v>
      </c>
      <c r="H1115" s="8" t="s">
        <v>34</v>
      </c>
      <c r="I1115" s="8">
        <f>VLOOKUP(A1115,Freight!$A$1:$D$57,4,0)</f>
        <v>1958</v>
      </c>
      <c r="J1115" s="8">
        <f>VLOOKUP(A1115,Freight!$A$1:$E$57,5,0)</f>
        <v>1.5</v>
      </c>
      <c r="K1115" s="8" t="s">
        <v>61</v>
      </c>
      <c r="L1115" s="8">
        <f>VLOOKUP(K1115,Sheet1!$A$1:$B$19,2,0)</f>
        <v>10</v>
      </c>
      <c r="M1115" s="8">
        <f>VLOOKUP(K1115,Sheet1!$A$1:$C$19,3,0)</f>
        <v>2</v>
      </c>
      <c r="N1115" s="8">
        <v>2852</v>
      </c>
      <c r="O1115" s="8">
        <f t="shared" si="69"/>
        <v>28520</v>
      </c>
      <c r="P1115" s="8">
        <f t="shared" si="70"/>
        <v>5704</v>
      </c>
      <c r="Q1115" s="8">
        <f t="shared" si="71"/>
        <v>3746</v>
      </c>
    </row>
    <row r="1116" spans="1:17" x14ac:dyDescent="0.3">
      <c r="A1116" s="8" t="str">
        <f>F1116&amp;H1116</f>
        <v>Yamuna ViharKapashera</v>
      </c>
      <c r="B1116" s="7">
        <v>44805</v>
      </c>
      <c r="C1116" s="7" t="str">
        <f t="shared" si="68"/>
        <v>Sep</v>
      </c>
      <c r="D1116" s="8" t="s">
        <v>109</v>
      </c>
      <c r="E1116" s="8">
        <f>VLOOKUP(F1116,Sheet2!$C$1:$F$34,4,0)</f>
        <v>15</v>
      </c>
      <c r="F1116" s="8" t="s">
        <v>20</v>
      </c>
      <c r="G1116" s="8">
        <f>VLOOKUP(H1116,'warehouse location'!$A$1:$D$5,4,0)</f>
        <v>3</v>
      </c>
      <c r="H1116" s="8" t="s">
        <v>29</v>
      </c>
      <c r="I1116" s="8">
        <f>VLOOKUP(A1116,Freight!$A$1:$D$57,4,0)</f>
        <v>1583</v>
      </c>
      <c r="J1116" s="8">
        <f>VLOOKUP(A1116,Freight!$A$1:$E$57,5,0)</f>
        <v>3</v>
      </c>
      <c r="K1116" s="8" t="s">
        <v>62</v>
      </c>
      <c r="L1116" s="8">
        <f>VLOOKUP(K1116,Sheet1!$A$1:$B$19,2,0)</f>
        <v>10</v>
      </c>
      <c r="M1116" s="8">
        <f>VLOOKUP(K1116,Sheet1!$A$1:$C$19,3,0)</f>
        <v>2</v>
      </c>
      <c r="N1116" s="8">
        <v>2945</v>
      </c>
      <c r="O1116" s="8">
        <f t="shared" si="69"/>
        <v>29450</v>
      </c>
      <c r="P1116" s="8">
        <f t="shared" si="70"/>
        <v>5890</v>
      </c>
      <c r="Q1116" s="8">
        <f t="shared" si="71"/>
        <v>4307</v>
      </c>
    </row>
    <row r="1117" spans="1:17" x14ac:dyDescent="0.3">
      <c r="A1117" s="8" t="str">
        <f>F1117&amp;H1117</f>
        <v>Model TownShastri Nagar</v>
      </c>
      <c r="B1117" s="7">
        <v>44562</v>
      </c>
      <c r="C1117" s="7" t="str">
        <f t="shared" si="68"/>
        <v>Jan</v>
      </c>
      <c r="D1117" s="8" t="s">
        <v>101</v>
      </c>
      <c r="E1117" s="8">
        <f>VLOOKUP(F1117,Sheet2!$C$1:$F$34,4,0)</f>
        <v>11</v>
      </c>
      <c r="F1117" s="8" t="s">
        <v>17</v>
      </c>
      <c r="G1117" s="8">
        <f>VLOOKUP(H1117,'warehouse location'!$A$1:$D$5,4,0)</f>
        <v>4</v>
      </c>
      <c r="H1117" s="8" t="s">
        <v>36</v>
      </c>
      <c r="I1117" s="8">
        <f>VLOOKUP(A1117,Freight!$A$1:$D$57,4,0)</f>
        <v>1608</v>
      </c>
      <c r="J1117" s="8">
        <f>VLOOKUP(A1117,Freight!$A$1:$E$57,5,0)</f>
        <v>4.5</v>
      </c>
      <c r="K1117" s="8" t="s">
        <v>59</v>
      </c>
      <c r="L1117" s="8">
        <f>VLOOKUP(K1117,Sheet1!$A$1:$B$19,2,0)</f>
        <v>10</v>
      </c>
      <c r="M1117" s="8">
        <f>VLOOKUP(K1117,Sheet1!$A$1:$C$19,3,0)</f>
        <v>2</v>
      </c>
      <c r="N1117" s="8">
        <v>2699</v>
      </c>
      <c r="O1117" s="8">
        <f t="shared" si="69"/>
        <v>26990</v>
      </c>
      <c r="P1117" s="8">
        <f t="shared" si="70"/>
        <v>5398</v>
      </c>
      <c r="Q1117" s="8">
        <f t="shared" si="71"/>
        <v>3790</v>
      </c>
    </row>
    <row r="1118" spans="1:17" x14ac:dyDescent="0.3">
      <c r="A1118" s="8" t="str">
        <f>F1118&amp;H1118</f>
        <v>Punjabi BaghDaryaganj</v>
      </c>
      <c r="B1118" s="7">
        <v>44835</v>
      </c>
      <c r="C1118" s="7" t="str">
        <f t="shared" si="68"/>
        <v>Oct</v>
      </c>
      <c r="D1118" s="8" t="s">
        <v>158</v>
      </c>
      <c r="E1118" s="8">
        <f>VLOOKUP(F1118,Sheet2!$C$1:$F$34,4,0)</f>
        <v>32</v>
      </c>
      <c r="F1118" s="8" t="s">
        <v>31</v>
      </c>
      <c r="G1118" s="8">
        <f>VLOOKUP(H1118,'warehouse location'!$A$1:$D$5,4,0)</f>
        <v>2</v>
      </c>
      <c r="H1118" s="8" t="s">
        <v>34</v>
      </c>
      <c r="I1118" s="8">
        <f>VLOOKUP(A1118,Freight!$A$1:$D$57,4,0)</f>
        <v>1535</v>
      </c>
      <c r="J1118" s="8">
        <f>VLOOKUP(A1118,Freight!$A$1:$E$57,5,0)</f>
        <v>3</v>
      </c>
      <c r="K1118" s="8" t="s">
        <v>61</v>
      </c>
      <c r="L1118" s="8">
        <f>VLOOKUP(K1118,Sheet1!$A$1:$B$19,2,0)</f>
        <v>10</v>
      </c>
      <c r="M1118" s="8">
        <f>VLOOKUP(K1118,Sheet1!$A$1:$C$19,3,0)</f>
        <v>2</v>
      </c>
      <c r="N1118" s="8">
        <v>2587</v>
      </c>
      <c r="O1118" s="8">
        <f t="shared" si="69"/>
        <v>25870</v>
      </c>
      <c r="P1118" s="8">
        <f t="shared" si="70"/>
        <v>5174</v>
      </c>
      <c r="Q1118" s="8">
        <f t="shared" si="71"/>
        <v>3639</v>
      </c>
    </row>
    <row r="1119" spans="1:17" x14ac:dyDescent="0.3">
      <c r="A1119" s="8" t="str">
        <f>F1119&amp;H1119</f>
        <v>Model TownNand Nagri</v>
      </c>
      <c r="B1119" s="7">
        <v>44713</v>
      </c>
      <c r="C1119" s="7" t="str">
        <f t="shared" si="68"/>
        <v>Jun</v>
      </c>
      <c r="D1119" s="8" t="s">
        <v>102</v>
      </c>
      <c r="E1119" s="8">
        <f>VLOOKUP(F1119,Sheet2!$C$1:$F$34,4,0)</f>
        <v>11</v>
      </c>
      <c r="F1119" s="8" t="s">
        <v>17</v>
      </c>
      <c r="G1119" s="8">
        <f>VLOOKUP(H1119,'warehouse location'!$A$1:$D$5,4,0)</f>
        <v>1</v>
      </c>
      <c r="H1119" s="8" t="s">
        <v>41</v>
      </c>
      <c r="I1119" s="8">
        <f>VLOOKUP(A1119,Freight!$A$1:$D$57,4,0)</f>
        <v>1570</v>
      </c>
      <c r="J1119" s="8">
        <f>VLOOKUP(A1119,Freight!$A$1:$E$57,5,0)</f>
        <v>3</v>
      </c>
      <c r="K1119" s="8" t="s">
        <v>67</v>
      </c>
      <c r="L1119" s="8">
        <f>VLOOKUP(K1119,Sheet1!$A$1:$B$19,2,0)</f>
        <v>10</v>
      </c>
      <c r="M1119" s="8">
        <f>VLOOKUP(K1119,Sheet1!$A$1:$C$19,3,0)</f>
        <v>2</v>
      </c>
      <c r="N1119" s="8">
        <v>2524</v>
      </c>
      <c r="O1119" s="8">
        <f t="shared" si="69"/>
        <v>25240</v>
      </c>
      <c r="P1119" s="8">
        <f t="shared" si="70"/>
        <v>5048</v>
      </c>
      <c r="Q1119" s="8">
        <f t="shared" si="71"/>
        <v>3478</v>
      </c>
    </row>
    <row r="1120" spans="1:17" x14ac:dyDescent="0.3">
      <c r="A1120" s="8" t="str">
        <f>F1120&amp;H1120</f>
        <v>Defence ColonyNand Nagri</v>
      </c>
      <c r="B1120" s="7">
        <v>44774</v>
      </c>
      <c r="C1120" s="7" t="str">
        <f t="shared" si="68"/>
        <v>Aug</v>
      </c>
      <c r="D1120" s="8" t="s">
        <v>140</v>
      </c>
      <c r="E1120" s="8">
        <f>VLOOKUP(F1120,Sheet2!$C$1:$F$34,4,0)</f>
        <v>25</v>
      </c>
      <c r="F1120" s="8" t="s">
        <v>8</v>
      </c>
      <c r="G1120" s="8">
        <f>VLOOKUP(H1120,'warehouse location'!$A$1:$D$5,4,0)</f>
        <v>1</v>
      </c>
      <c r="H1120" s="8" t="s">
        <v>41</v>
      </c>
      <c r="I1120" s="8">
        <f>VLOOKUP(A1120,Freight!$A$1:$D$57,4,0)</f>
        <v>1897</v>
      </c>
      <c r="J1120" s="8">
        <f>VLOOKUP(A1120,Freight!$A$1:$E$57,5,0)</f>
        <v>3</v>
      </c>
      <c r="K1120" s="8" t="s">
        <v>52</v>
      </c>
      <c r="L1120" s="8">
        <f>VLOOKUP(K1120,Sheet1!$A$1:$B$19,2,0)</f>
        <v>10</v>
      </c>
      <c r="M1120" s="8">
        <f>VLOOKUP(K1120,Sheet1!$A$1:$C$19,3,0)</f>
        <v>2</v>
      </c>
      <c r="N1120" s="8">
        <v>2674</v>
      </c>
      <c r="O1120" s="8">
        <f t="shared" si="69"/>
        <v>26740</v>
      </c>
      <c r="P1120" s="8">
        <f t="shared" si="70"/>
        <v>5348</v>
      </c>
      <c r="Q1120" s="8">
        <f t="shared" si="71"/>
        <v>3451</v>
      </c>
    </row>
    <row r="1121" spans="1:17" x14ac:dyDescent="0.3">
      <c r="A1121" s="8" t="str">
        <f>F1121&amp;H1121</f>
        <v>Mayur ViharKapashera</v>
      </c>
      <c r="B1121" s="7">
        <v>44774</v>
      </c>
      <c r="C1121" s="7" t="str">
        <f t="shared" si="68"/>
        <v>Aug</v>
      </c>
      <c r="D1121" s="8" t="s">
        <v>88</v>
      </c>
      <c r="E1121" s="8">
        <f>VLOOKUP(F1121,Sheet2!$C$1:$F$34,4,0)</f>
        <v>5</v>
      </c>
      <c r="F1121" s="8" t="s">
        <v>13</v>
      </c>
      <c r="G1121" s="8">
        <f>VLOOKUP(H1121,'warehouse location'!$A$1:$D$5,4,0)</f>
        <v>3</v>
      </c>
      <c r="H1121" s="8" t="s">
        <v>29</v>
      </c>
      <c r="I1121" s="8">
        <f>VLOOKUP(A1121,Freight!$A$1:$D$57,4,0)</f>
        <v>1968</v>
      </c>
      <c r="J1121" s="8">
        <f>VLOOKUP(A1121,Freight!$A$1:$E$57,5,0)</f>
        <v>4.5</v>
      </c>
      <c r="K1121" s="8" t="s">
        <v>56</v>
      </c>
      <c r="L1121" s="8">
        <f>VLOOKUP(K1121,Sheet1!$A$1:$B$19,2,0)</f>
        <v>20</v>
      </c>
      <c r="M1121" s="8">
        <f>VLOOKUP(K1121,Sheet1!$A$1:$C$19,3,0)</f>
        <v>2</v>
      </c>
      <c r="N1121" s="8">
        <v>2918</v>
      </c>
      <c r="O1121" s="8">
        <f t="shared" si="69"/>
        <v>58360</v>
      </c>
      <c r="P1121" s="8">
        <f t="shared" si="70"/>
        <v>5836</v>
      </c>
      <c r="Q1121" s="8">
        <f t="shared" si="71"/>
        <v>3868</v>
      </c>
    </row>
    <row r="1122" spans="1:17" x14ac:dyDescent="0.3">
      <c r="A1122" s="8" t="str">
        <f>F1122&amp;H1122</f>
        <v>Karol BaghDaryaganj</v>
      </c>
      <c r="B1122" s="7">
        <v>44896</v>
      </c>
      <c r="C1122" s="7" t="str">
        <f t="shared" si="68"/>
        <v>Dec</v>
      </c>
      <c r="D1122" s="8" t="s">
        <v>82</v>
      </c>
      <c r="E1122" s="8">
        <f>VLOOKUP(F1122,Sheet2!$C$1:$F$34,4,0)</f>
        <v>2</v>
      </c>
      <c r="F1122" s="8" t="s">
        <v>11</v>
      </c>
      <c r="G1122" s="8">
        <f>VLOOKUP(H1122,'warehouse location'!$A$1:$D$5,4,0)</f>
        <v>2</v>
      </c>
      <c r="H1122" s="8" t="s">
        <v>34</v>
      </c>
      <c r="I1122" s="8">
        <f>VLOOKUP(A1122,Freight!$A$1:$D$57,4,0)</f>
        <v>1981</v>
      </c>
      <c r="J1122" s="8">
        <f>VLOOKUP(A1122,Freight!$A$1:$E$57,5,0)</f>
        <v>1.5</v>
      </c>
      <c r="K1122" s="8" t="s">
        <v>54</v>
      </c>
      <c r="L1122" s="8">
        <f>VLOOKUP(K1122,Sheet1!$A$1:$B$19,2,0)</f>
        <v>50</v>
      </c>
      <c r="M1122" s="8">
        <f>VLOOKUP(K1122,Sheet1!$A$1:$C$19,3,0)</f>
        <v>10</v>
      </c>
      <c r="N1122" s="8">
        <v>2810</v>
      </c>
      <c r="O1122" s="8">
        <f t="shared" si="69"/>
        <v>140500</v>
      </c>
      <c r="P1122" s="8">
        <f t="shared" si="70"/>
        <v>28100</v>
      </c>
      <c r="Q1122" s="8">
        <f t="shared" si="71"/>
        <v>26119</v>
      </c>
    </row>
    <row r="1123" spans="1:17" x14ac:dyDescent="0.3">
      <c r="A1123" s="8" t="str">
        <f>F1123&amp;H1123</f>
        <v>NajafgarhDaryaganj</v>
      </c>
      <c r="B1123" s="7">
        <v>44866</v>
      </c>
      <c r="C1123" s="7" t="str">
        <f t="shared" si="68"/>
        <v>Nov</v>
      </c>
      <c r="D1123" s="8" t="s">
        <v>151</v>
      </c>
      <c r="E1123" s="8">
        <f>VLOOKUP(F1123,Sheet2!$C$1:$F$34,4,0)</f>
        <v>30</v>
      </c>
      <c r="F1123" s="8" t="s">
        <v>30</v>
      </c>
      <c r="G1123" s="8">
        <f>VLOOKUP(H1123,'warehouse location'!$A$1:$D$5,4,0)</f>
        <v>2</v>
      </c>
      <c r="H1123" s="8" t="s">
        <v>34</v>
      </c>
      <c r="I1123" s="8">
        <f>VLOOKUP(A1123,Freight!$A$1:$D$57,4,0)</f>
        <v>1899</v>
      </c>
      <c r="J1123" s="8">
        <f>VLOOKUP(A1123,Freight!$A$1:$E$57,5,0)</f>
        <v>3</v>
      </c>
      <c r="K1123" s="8" t="s">
        <v>61</v>
      </c>
      <c r="L1123" s="8">
        <f>VLOOKUP(K1123,Sheet1!$A$1:$B$19,2,0)</f>
        <v>10</v>
      </c>
      <c r="M1123" s="8">
        <f>VLOOKUP(K1123,Sheet1!$A$1:$C$19,3,0)</f>
        <v>2</v>
      </c>
      <c r="N1123" s="8">
        <v>2701</v>
      </c>
      <c r="O1123" s="8">
        <f t="shared" si="69"/>
        <v>27010</v>
      </c>
      <c r="P1123" s="8">
        <f t="shared" si="70"/>
        <v>5402</v>
      </c>
      <c r="Q1123" s="8">
        <f t="shared" si="71"/>
        <v>3503</v>
      </c>
    </row>
    <row r="1124" spans="1:17" x14ac:dyDescent="0.3">
      <c r="A1124" s="8" t="str">
        <f>F1124&amp;H1124</f>
        <v>Karol BaghDaryaganj</v>
      </c>
      <c r="B1124" s="7">
        <v>44866</v>
      </c>
      <c r="C1124" s="7" t="str">
        <f t="shared" si="68"/>
        <v>Nov</v>
      </c>
      <c r="D1124" s="8" t="s">
        <v>82</v>
      </c>
      <c r="E1124" s="8">
        <f>VLOOKUP(F1124,Sheet2!$C$1:$F$34,4,0)</f>
        <v>2</v>
      </c>
      <c r="F1124" s="8" t="s">
        <v>11</v>
      </c>
      <c r="G1124" s="8">
        <f>VLOOKUP(H1124,'warehouse location'!$A$1:$D$5,4,0)</f>
        <v>2</v>
      </c>
      <c r="H1124" s="8" t="s">
        <v>34</v>
      </c>
      <c r="I1124" s="8">
        <f>VLOOKUP(A1124,Freight!$A$1:$D$57,4,0)</f>
        <v>1981</v>
      </c>
      <c r="J1124" s="8">
        <f>VLOOKUP(A1124,Freight!$A$1:$E$57,5,0)</f>
        <v>1.5</v>
      </c>
      <c r="K1124" s="8" t="s">
        <v>51</v>
      </c>
      <c r="L1124" s="8">
        <f>VLOOKUP(K1124,Sheet1!$A$1:$B$19,2,0)</f>
        <v>10</v>
      </c>
      <c r="M1124" s="8">
        <f>VLOOKUP(K1124,Sheet1!$A$1:$C$19,3,0)</f>
        <v>2</v>
      </c>
      <c r="N1124" s="8">
        <v>2569</v>
      </c>
      <c r="O1124" s="8">
        <f t="shared" si="69"/>
        <v>25690</v>
      </c>
      <c r="P1124" s="8">
        <f t="shared" si="70"/>
        <v>5138</v>
      </c>
      <c r="Q1124" s="8">
        <f t="shared" si="71"/>
        <v>3157</v>
      </c>
    </row>
    <row r="1125" spans="1:17" x14ac:dyDescent="0.3">
      <c r="A1125" s="8" t="str">
        <f>F1125&amp;H1125</f>
        <v>KalkajiNand Nagri</v>
      </c>
      <c r="B1125" s="7">
        <v>44593</v>
      </c>
      <c r="C1125" s="7" t="str">
        <f t="shared" si="68"/>
        <v>Feb</v>
      </c>
      <c r="D1125" s="8" t="s">
        <v>142</v>
      </c>
      <c r="E1125" s="8">
        <f>VLOOKUP(F1125,Sheet2!$C$1:$F$34,4,0)</f>
        <v>26</v>
      </c>
      <c r="F1125" s="8" t="s">
        <v>27</v>
      </c>
      <c r="G1125" s="8">
        <f>VLOOKUP(H1125,'warehouse location'!$A$1:$D$5,4,0)</f>
        <v>1</v>
      </c>
      <c r="H1125" s="8" t="s">
        <v>41</v>
      </c>
      <c r="I1125" s="8">
        <f>VLOOKUP(A1125,Freight!$A$1:$D$57,4,0)</f>
        <v>1570</v>
      </c>
      <c r="J1125" s="8">
        <f>VLOOKUP(A1125,Freight!$A$1:$E$57,5,0)</f>
        <v>4.5</v>
      </c>
      <c r="K1125" s="8" t="s">
        <v>63</v>
      </c>
      <c r="L1125" s="8">
        <f>VLOOKUP(K1125,Sheet1!$A$1:$B$19,2,0)</f>
        <v>10</v>
      </c>
      <c r="M1125" s="8">
        <f>VLOOKUP(K1125,Sheet1!$A$1:$C$19,3,0)</f>
        <v>2</v>
      </c>
      <c r="N1125" s="8">
        <v>2859</v>
      </c>
      <c r="O1125" s="8">
        <f t="shared" si="69"/>
        <v>28590</v>
      </c>
      <c r="P1125" s="8">
        <f t="shared" si="70"/>
        <v>5718</v>
      </c>
      <c r="Q1125" s="8">
        <f t="shared" si="71"/>
        <v>4148</v>
      </c>
    </row>
    <row r="1126" spans="1:17" x14ac:dyDescent="0.3">
      <c r="A1126" s="8" t="str">
        <f>F1126&amp;H1126</f>
        <v>MehrauliDaryaganj</v>
      </c>
      <c r="B1126" s="7">
        <v>44774</v>
      </c>
      <c r="C1126" s="7" t="str">
        <f t="shared" si="68"/>
        <v>Aug</v>
      </c>
      <c r="D1126" s="8" t="s">
        <v>133</v>
      </c>
      <c r="E1126" s="8">
        <f>VLOOKUP(F1126,Sheet2!$C$1:$F$34,4,0)</f>
        <v>23</v>
      </c>
      <c r="F1126" s="8" t="s">
        <v>25</v>
      </c>
      <c r="G1126" s="8">
        <f>VLOOKUP(H1126,'warehouse location'!$A$1:$D$5,4,0)</f>
        <v>2</v>
      </c>
      <c r="H1126" s="8" t="s">
        <v>34</v>
      </c>
      <c r="I1126" s="8">
        <f>VLOOKUP(A1126,Freight!$A$1:$D$57,4,0)</f>
        <v>1672</v>
      </c>
      <c r="J1126" s="8">
        <f>VLOOKUP(A1126,Freight!$A$1:$E$57,5,0)</f>
        <v>4.5</v>
      </c>
      <c r="K1126" s="8" t="s">
        <v>64</v>
      </c>
      <c r="L1126" s="8">
        <f>VLOOKUP(K1126,Sheet1!$A$1:$B$19,2,0)</f>
        <v>10</v>
      </c>
      <c r="M1126" s="8">
        <f>VLOOKUP(K1126,Sheet1!$A$1:$C$19,3,0)</f>
        <v>2</v>
      </c>
      <c r="N1126" s="8">
        <v>2805</v>
      </c>
      <c r="O1126" s="8">
        <f t="shared" si="69"/>
        <v>28050</v>
      </c>
      <c r="P1126" s="8">
        <f t="shared" si="70"/>
        <v>5610</v>
      </c>
      <c r="Q1126" s="8">
        <f t="shared" si="71"/>
        <v>3938</v>
      </c>
    </row>
    <row r="1127" spans="1:17" x14ac:dyDescent="0.3">
      <c r="A1127" s="8" t="str">
        <f>F1127&amp;H1127</f>
        <v>KapasheraShastri Nagar</v>
      </c>
      <c r="B1127" s="7">
        <v>44562</v>
      </c>
      <c r="C1127" s="7" t="str">
        <f t="shared" si="68"/>
        <v>Jan</v>
      </c>
      <c r="D1127" s="8" t="s">
        <v>147</v>
      </c>
      <c r="E1127" s="8">
        <f>VLOOKUP(F1127,Sheet2!$C$1:$F$34,4,0)</f>
        <v>29</v>
      </c>
      <c r="F1127" s="8" t="s">
        <v>29</v>
      </c>
      <c r="G1127" s="8">
        <f>VLOOKUP(H1127,'warehouse location'!$A$1:$D$5,4,0)</f>
        <v>4</v>
      </c>
      <c r="H1127" s="8" t="s">
        <v>36</v>
      </c>
      <c r="I1127" s="8">
        <f>VLOOKUP(A1127,Freight!$A$1:$D$57,4,0)</f>
        <v>1918</v>
      </c>
      <c r="J1127" s="8">
        <f>VLOOKUP(A1127,Freight!$A$1:$E$57,5,0)</f>
        <v>3</v>
      </c>
      <c r="K1127" s="8" t="s">
        <v>62</v>
      </c>
      <c r="L1127" s="8">
        <f>VLOOKUP(K1127,Sheet1!$A$1:$B$19,2,0)</f>
        <v>10</v>
      </c>
      <c r="M1127" s="8">
        <f>VLOOKUP(K1127,Sheet1!$A$1:$C$19,3,0)</f>
        <v>2</v>
      </c>
      <c r="N1127" s="8">
        <v>2747</v>
      </c>
      <c r="O1127" s="8">
        <f t="shared" si="69"/>
        <v>27470</v>
      </c>
      <c r="P1127" s="8">
        <f t="shared" si="70"/>
        <v>5494</v>
      </c>
      <c r="Q1127" s="8">
        <f t="shared" si="71"/>
        <v>3576</v>
      </c>
    </row>
    <row r="1128" spans="1:17" x14ac:dyDescent="0.3">
      <c r="A1128" s="8" t="str">
        <f>F1128&amp;H1128</f>
        <v>Vivek ViharNand Nagri</v>
      </c>
      <c r="B1128" s="7">
        <v>44713</v>
      </c>
      <c r="C1128" s="7" t="str">
        <f t="shared" si="68"/>
        <v>Jun</v>
      </c>
      <c r="D1128" s="8" t="s">
        <v>127</v>
      </c>
      <c r="E1128" s="8">
        <f>VLOOKUP(F1128,Sheet2!$C$1:$F$34,4,0)</f>
        <v>21</v>
      </c>
      <c r="F1128" s="8" t="s">
        <v>24</v>
      </c>
      <c r="G1128" s="8">
        <f>VLOOKUP(H1128,'warehouse location'!$A$1:$D$5,4,0)</f>
        <v>1</v>
      </c>
      <c r="H1128" s="8" t="s">
        <v>41</v>
      </c>
      <c r="I1128" s="8">
        <f>VLOOKUP(A1128,Freight!$A$1:$D$57,4,0)</f>
        <v>1679</v>
      </c>
      <c r="J1128" s="8">
        <f>VLOOKUP(A1128,Freight!$A$1:$E$57,5,0)</f>
        <v>3</v>
      </c>
      <c r="K1128" s="8" t="s">
        <v>61</v>
      </c>
      <c r="L1128" s="8">
        <f>VLOOKUP(K1128,Sheet1!$A$1:$B$19,2,0)</f>
        <v>10</v>
      </c>
      <c r="M1128" s="8">
        <f>VLOOKUP(K1128,Sheet1!$A$1:$C$19,3,0)</f>
        <v>2</v>
      </c>
      <c r="N1128" s="8">
        <v>2670</v>
      </c>
      <c r="O1128" s="8">
        <f t="shared" si="69"/>
        <v>26700</v>
      </c>
      <c r="P1128" s="8">
        <f t="shared" si="70"/>
        <v>5340</v>
      </c>
      <c r="Q1128" s="8">
        <f t="shared" si="71"/>
        <v>3661</v>
      </c>
    </row>
    <row r="1129" spans="1:17" x14ac:dyDescent="0.3">
      <c r="A1129" s="8" t="str">
        <f>F1129&amp;H1129</f>
        <v>Vasant ViharKapashera</v>
      </c>
      <c r="B1129" s="7">
        <v>44743</v>
      </c>
      <c r="C1129" s="7" t="str">
        <f t="shared" si="68"/>
        <v>Jul</v>
      </c>
      <c r="D1129" s="8" t="s">
        <v>97</v>
      </c>
      <c r="E1129" s="8">
        <f>VLOOKUP(F1129,Sheet2!$C$1:$F$34,4,0)</f>
        <v>9</v>
      </c>
      <c r="F1129" s="8" t="s">
        <v>16</v>
      </c>
      <c r="G1129" s="8">
        <f>VLOOKUP(H1129,'warehouse location'!$A$1:$D$5,4,0)</f>
        <v>3</v>
      </c>
      <c r="H1129" s="8" t="s">
        <v>29</v>
      </c>
      <c r="I1129" s="8">
        <f>VLOOKUP(A1129,Freight!$A$1:$D$57,4,0)</f>
        <v>1897</v>
      </c>
      <c r="J1129" s="8">
        <f>VLOOKUP(A1129,Freight!$A$1:$E$57,5,0)</f>
        <v>1.5</v>
      </c>
      <c r="K1129" s="8" t="s">
        <v>60</v>
      </c>
      <c r="L1129" s="8">
        <f>VLOOKUP(K1129,Sheet1!$A$1:$B$19,2,0)</f>
        <v>50</v>
      </c>
      <c r="M1129" s="8">
        <f>VLOOKUP(K1129,Sheet1!$A$1:$C$19,3,0)</f>
        <v>10</v>
      </c>
      <c r="N1129" s="8">
        <v>2697</v>
      </c>
      <c r="O1129" s="8">
        <f t="shared" si="69"/>
        <v>134850</v>
      </c>
      <c r="P1129" s="8">
        <f t="shared" si="70"/>
        <v>26970</v>
      </c>
      <c r="Q1129" s="8">
        <f t="shared" si="71"/>
        <v>25073</v>
      </c>
    </row>
    <row r="1130" spans="1:17" x14ac:dyDescent="0.3">
      <c r="A1130" s="8" t="str">
        <f>F1130&amp;H1130</f>
        <v>ShahdaraKapashera</v>
      </c>
      <c r="B1130" s="7">
        <v>44896</v>
      </c>
      <c r="C1130" s="7" t="str">
        <f t="shared" si="68"/>
        <v>Dec</v>
      </c>
      <c r="D1130" s="8" t="s">
        <v>123</v>
      </c>
      <c r="E1130" s="8">
        <f>VLOOKUP(F1130,Sheet2!$C$1:$F$34,4,0)</f>
        <v>20</v>
      </c>
      <c r="F1130" s="8" t="s">
        <v>23</v>
      </c>
      <c r="G1130" s="8">
        <f>VLOOKUP(H1130,'warehouse location'!$A$1:$D$5,4,0)</f>
        <v>3</v>
      </c>
      <c r="H1130" s="8" t="s">
        <v>29</v>
      </c>
      <c r="I1130" s="8">
        <f>VLOOKUP(A1130,Freight!$A$1:$D$57,4,0)</f>
        <v>1644</v>
      </c>
      <c r="J1130" s="8">
        <f>VLOOKUP(A1130,Freight!$A$1:$E$57,5,0)</f>
        <v>4.5</v>
      </c>
      <c r="K1130" s="8" t="s">
        <v>51</v>
      </c>
      <c r="L1130" s="8">
        <f>VLOOKUP(K1130,Sheet1!$A$1:$B$19,2,0)</f>
        <v>10</v>
      </c>
      <c r="M1130" s="8">
        <f>VLOOKUP(K1130,Sheet1!$A$1:$C$19,3,0)</f>
        <v>2</v>
      </c>
      <c r="N1130" s="8">
        <v>2558</v>
      </c>
      <c r="O1130" s="8">
        <f t="shared" si="69"/>
        <v>25580</v>
      </c>
      <c r="P1130" s="8">
        <f t="shared" si="70"/>
        <v>5116</v>
      </c>
      <c r="Q1130" s="8">
        <f t="shared" si="71"/>
        <v>3472</v>
      </c>
    </row>
    <row r="1131" spans="1:17" x14ac:dyDescent="0.3">
      <c r="A1131" s="8" t="str">
        <f>F1131&amp;H1131</f>
        <v>Sarita ViharNand Nagri</v>
      </c>
      <c r="B1131" s="7">
        <v>44652</v>
      </c>
      <c r="C1131" s="7" t="str">
        <f t="shared" si="68"/>
        <v>Apr</v>
      </c>
      <c r="D1131" s="8" t="s">
        <v>145</v>
      </c>
      <c r="E1131" s="8">
        <f>VLOOKUP(F1131,Sheet2!$C$1:$F$34,4,0)</f>
        <v>27</v>
      </c>
      <c r="F1131" s="8" t="s">
        <v>28</v>
      </c>
      <c r="G1131" s="8">
        <f>VLOOKUP(H1131,'warehouse location'!$A$1:$D$5,4,0)</f>
        <v>1</v>
      </c>
      <c r="H1131" s="8" t="s">
        <v>41</v>
      </c>
      <c r="I1131" s="8">
        <f>VLOOKUP(A1131,Freight!$A$1:$D$57,4,0)</f>
        <v>1601</v>
      </c>
      <c r="J1131" s="8">
        <f>VLOOKUP(A1131,Freight!$A$1:$E$57,5,0)</f>
        <v>1.5</v>
      </c>
      <c r="K1131" s="8" t="s">
        <v>64</v>
      </c>
      <c r="L1131" s="8">
        <f>VLOOKUP(K1131,Sheet1!$A$1:$B$19,2,0)</f>
        <v>10</v>
      </c>
      <c r="M1131" s="8">
        <f>VLOOKUP(K1131,Sheet1!$A$1:$C$19,3,0)</f>
        <v>2</v>
      </c>
      <c r="N1131" s="8">
        <v>2688</v>
      </c>
      <c r="O1131" s="8">
        <f t="shared" si="69"/>
        <v>26880</v>
      </c>
      <c r="P1131" s="8">
        <f t="shared" si="70"/>
        <v>5376</v>
      </c>
      <c r="Q1131" s="8">
        <f t="shared" si="71"/>
        <v>3775</v>
      </c>
    </row>
    <row r="1132" spans="1:17" x14ac:dyDescent="0.3">
      <c r="A1132" s="8" t="str">
        <f>F1132&amp;H1132</f>
        <v>MehrauliKapashera</v>
      </c>
      <c r="B1132" s="7">
        <v>44774</v>
      </c>
      <c r="C1132" s="7" t="str">
        <f t="shared" si="68"/>
        <v>Aug</v>
      </c>
      <c r="D1132" s="8" t="s">
        <v>132</v>
      </c>
      <c r="E1132" s="8">
        <f>VLOOKUP(F1132,Sheet2!$C$1:$F$34,4,0)</f>
        <v>23</v>
      </c>
      <c r="F1132" s="8" t="s">
        <v>25</v>
      </c>
      <c r="G1132" s="8">
        <f>VLOOKUP(H1132,'warehouse location'!$A$1:$D$5,4,0)</f>
        <v>3</v>
      </c>
      <c r="H1132" s="8" t="s">
        <v>29</v>
      </c>
      <c r="I1132" s="8">
        <f>VLOOKUP(A1132,Freight!$A$1:$D$57,4,0)</f>
        <v>1640</v>
      </c>
      <c r="J1132" s="8">
        <f>VLOOKUP(A1132,Freight!$A$1:$E$57,5,0)</f>
        <v>3</v>
      </c>
      <c r="K1132" s="8" t="s">
        <v>52</v>
      </c>
      <c r="L1132" s="8">
        <f>VLOOKUP(K1132,Sheet1!$A$1:$B$19,2,0)</f>
        <v>10</v>
      </c>
      <c r="M1132" s="8">
        <f>VLOOKUP(K1132,Sheet1!$A$1:$C$19,3,0)</f>
        <v>2</v>
      </c>
      <c r="N1132" s="8">
        <v>2869</v>
      </c>
      <c r="O1132" s="8">
        <f t="shared" si="69"/>
        <v>28690</v>
      </c>
      <c r="P1132" s="8">
        <f t="shared" si="70"/>
        <v>5738</v>
      </c>
      <c r="Q1132" s="8">
        <f t="shared" si="71"/>
        <v>4098</v>
      </c>
    </row>
    <row r="1133" spans="1:17" x14ac:dyDescent="0.3">
      <c r="A1133" s="8" t="str">
        <f>F1133&amp;H1133</f>
        <v>Vivek ViharNand Nagri</v>
      </c>
      <c r="B1133" s="7">
        <v>44774</v>
      </c>
      <c r="C1133" s="7" t="str">
        <f t="shared" si="68"/>
        <v>Aug</v>
      </c>
      <c r="D1133" s="8" t="s">
        <v>127</v>
      </c>
      <c r="E1133" s="8">
        <f>VLOOKUP(F1133,Sheet2!$C$1:$F$34,4,0)</f>
        <v>21</v>
      </c>
      <c r="F1133" s="8" t="s">
        <v>24</v>
      </c>
      <c r="G1133" s="8">
        <f>VLOOKUP(H1133,'warehouse location'!$A$1:$D$5,4,0)</f>
        <v>1</v>
      </c>
      <c r="H1133" s="8" t="s">
        <v>41</v>
      </c>
      <c r="I1133" s="8">
        <f>VLOOKUP(A1133,Freight!$A$1:$D$57,4,0)</f>
        <v>1679</v>
      </c>
      <c r="J1133" s="8">
        <f>VLOOKUP(A1133,Freight!$A$1:$E$57,5,0)</f>
        <v>3</v>
      </c>
      <c r="K1133" s="8" t="s">
        <v>55</v>
      </c>
      <c r="L1133" s="8">
        <f>VLOOKUP(K1133,Sheet1!$A$1:$B$19,2,0)</f>
        <v>40</v>
      </c>
      <c r="M1133" s="8">
        <f>VLOOKUP(K1133,Sheet1!$A$1:$C$19,3,0)</f>
        <v>5</v>
      </c>
      <c r="N1133" s="8">
        <v>2807</v>
      </c>
      <c r="O1133" s="8">
        <f t="shared" si="69"/>
        <v>112280</v>
      </c>
      <c r="P1133" s="8">
        <f t="shared" si="70"/>
        <v>14035</v>
      </c>
      <c r="Q1133" s="8">
        <f t="shared" si="71"/>
        <v>12356</v>
      </c>
    </row>
    <row r="1134" spans="1:17" x14ac:dyDescent="0.3">
      <c r="A1134" s="8" t="str">
        <f>F1134&amp;H1134</f>
        <v>NajafgarhDaryaganj</v>
      </c>
      <c r="B1134" s="7">
        <v>44682</v>
      </c>
      <c r="C1134" s="7" t="str">
        <f t="shared" si="68"/>
        <v>May</v>
      </c>
      <c r="D1134" s="8" t="s">
        <v>151</v>
      </c>
      <c r="E1134" s="8">
        <f>VLOOKUP(F1134,Sheet2!$C$1:$F$34,4,0)</f>
        <v>30</v>
      </c>
      <c r="F1134" s="8" t="s">
        <v>30</v>
      </c>
      <c r="G1134" s="8">
        <f>VLOOKUP(H1134,'warehouse location'!$A$1:$D$5,4,0)</f>
        <v>2</v>
      </c>
      <c r="H1134" s="8" t="s">
        <v>34</v>
      </c>
      <c r="I1134" s="8">
        <f>VLOOKUP(A1134,Freight!$A$1:$D$57,4,0)</f>
        <v>1899</v>
      </c>
      <c r="J1134" s="8">
        <f>VLOOKUP(A1134,Freight!$A$1:$E$57,5,0)</f>
        <v>3</v>
      </c>
      <c r="K1134" s="8" t="s">
        <v>60</v>
      </c>
      <c r="L1134" s="8">
        <f>VLOOKUP(K1134,Sheet1!$A$1:$B$19,2,0)</f>
        <v>50</v>
      </c>
      <c r="M1134" s="8">
        <f>VLOOKUP(K1134,Sheet1!$A$1:$C$19,3,0)</f>
        <v>10</v>
      </c>
      <c r="N1134" s="8">
        <v>2745</v>
      </c>
      <c r="O1134" s="8">
        <f t="shared" si="69"/>
        <v>137250</v>
      </c>
      <c r="P1134" s="8">
        <f t="shared" si="70"/>
        <v>27450</v>
      </c>
      <c r="Q1134" s="8">
        <f t="shared" si="71"/>
        <v>25551</v>
      </c>
    </row>
    <row r="1135" spans="1:17" x14ac:dyDescent="0.3">
      <c r="A1135" s="8" t="str">
        <f>F1135&amp;H1135</f>
        <v>Punjabi BaghNand Nagri</v>
      </c>
      <c r="B1135" s="7">
        <v>44743</v>
      </c>
      <c r="C1135" s="7" t="str">
        <f t="shared" si="68"/>
        <v>Jul</v>
      </c>
      <c r="D1135" s="8" t="s">
        <v>156</v>
      </c>
      <c r="E1135" s="8">
        <f>VLOOKUP(F1135,Sheet2!$C$1:$F$34,4,0)</f>
        <v>32</v>
      </c>
      <c r="F1135" s="8" t="s">
        <v>31</v>
      </c>
      <c r="G1135" s="8">
        <f>VLOOKUP(H1135,'warehouse location'!$A$1:$D$5,4,0)</f>
        <v>1</v>
      </c>
      <c r="H1135" s="8" t="s">
        <v>41</v>
      </c>
      <c r="I1135" s="8">
        <f>VLOOKUP(A1135,Freight!$A$1:$D$57,4,0)</f>
        <v>1975</v>
      </c>
      <c r="J1135" s="8">
        <f>VLOOKUP(A1135,Freight!$A$1:$E$57,5,0)</f>
        <v>3</v>
      </c>
      <c r="K1135" s="8" t="s">
        <v>68</v>
      </c>
      <c r="L1135" s="8">
        <f>VLOOKUP(K1135,Sheet1!$A$1:$B$19,2,0)</f>
        <v>10</v>
      </c>
      <c r="M1135" s="8">
        <f>VLOOKUP(K1135,Sheet1!$A$1:$C$19,3,0)</f>
        <v>2</v>
      </c>
      <c r="N1135" s="8">
        <v>2866</v>
      </c>
      <c r="O1135" s="8">
        <f t="shared" si="69"/>
        <v>28660</v>
      </c>
      <c r="P1135" s="8">
        <f t="shared" si="70"/>
        <v>5732</v>
      </c>
      <c r="Q1135" s="8">
        <f t="shared" si="71"/>
        <v>3757</v>
      </c>
    </row>
    <row r="1136" spans="1:17" x14ac:dyDescent="0.3">
      <c r="A1136" s="8" t="str">
        <f>F1136&amp;H1136</f>
        <v>Punjabi BaghNand Nagri</v>
      </c>
      <c r="B1136" s="7">
        <v>44743</v>
      </c>
      <c r="C1136" s="7" t="str">
        <f t="shared" si="68"/>
        <v>Jul</v>
      </c>
      <c r="D1136" s="8" t="s">
        <v>156</v>
      </c>
      <c r="E1136" s="8">
        <f>VLOOKUP(F1136,Sheet2!$C$1:$F$34,4,0)</f>
        <v>32</v>
      </c>
      <c r="F1136" s="8" t="s">
        <v>31</v>
      </c>
      <c r="G1136" s="8">
        <f>VLOOKUP(H1136,'warehouse location'!$A$1:$D$5,4,0)</f>
        <v>1</v>
      </c>
      <c r="H1136" s="8" t="s">
        <v>41</v>
      </c>
      <c r="I1136" s="8">
        <f>VLOOKUP(A1136,Freight!$A$1:$D$57,4,0)</f>
        <v>1975</v>
      </c>
      <c r="J1136" s="8">
        <f>VLOOKUP(A1136,Freight!$A$1:$E$57,5,0)</f>
        <v>3</v>
      </c>
      <c r="K1136" s="8" t="s">
        <v>66</v>
      </c>
      <c r="L1136" s="8">
        <f>VLOOKUP(K1136,Sheet1!$A$1:$B$19,2,0)</f>
        <v>80</v>
      </c>
      <c r="M1136" s="8">
        <f>VLOOKUP(K1136,Sheet1!$A$1:$C$19,3,0)</f>
        <v>10</v>
      </c>
      <c r="N1136" s="8">
        <v>2905</v>
      </c>
      <c r="O1136" s="8">
        <f t="shared" si="69"/>
        <v>232400</v>
      </c>
      <c r="P1136" s="8">
        <f t="shared" si="70"/>
        <v>29050</v>
      </c>
      <c r="Q1136" s="8">
        <f t="shared" si="71"/>
        <v>27075</v>
      </c>
    </row>
    <row r="1137" spans="1:17" x14ac:dyDescent="0.3">
      <c r="A1137" s="8" t="str">
        <f>F1137&amp;H1137</f>
        <v>Model TownShastri Nagar</v>
      </c>
      <c r="B1137" s="7">
        <v>44896</v>
      </c>
      <c r="C1137" s="7" t="str">
        <f t="shared" si="68"/>
        <v>Dec</v>
      </c>
      <c r="D1137" s="8" t="s">
        <v>101</v>
      </c>
      <c r="E1137" s="8">
        <f>VLOOKUP(F1137,Sheet2!$C$1:$F$34,4,0)</f>
        <v>11</v>
      </c>
      <c r="F1137" s="8" t="s">
        <v>17</v>
      </c>
      <c r="G1137" s="8">
        <f>VLOOKUP(H1137,'warehouse location'!$A$1:$D$5,4,0)</f>
        <v>4</v>
      </c>
      <c r="H1137" s="8" t="s">
        <v>36</v>
      </c>
      <c r="I1137" s="8">
        <f>VLOOKUP(A1137,Freight!$A$1:$D$57,4,0)</f>
        <v>1608</v>
      </c>
      <c r="J1137" s="8">
        <f>VLOOKUP(A1137,Freight!$A$1:$E$57,5,0)</f>
        <v>4.5</v>
      </c>
      <c r="K1137" s="8" t="s">
        <v>61</v>
      </c>
      <c r="L1137" s="8">
        <f>VLOOKUP(K1137,Sheet1!$A$1:$B$19,2,0)</f>
        <v>10</v>
      </c>
      <c r="M1137" s="8">
        <f>VLOOKUP(K1137,Sheet1!$A$1:$C$19,3,0)</f>
        <v>2</v>
      </c>
      <c r="N1137" s="8">
        <v>2519</v>
      </c>
      <c r="O1137" s="8">
        <f t="shared" si="69"/>
        <v>25190</v>
      </c>
      <c r="P1137" s="8">
        <f t="shared" si="70"/>
        <v>5038</v>
      </c>
      <c r="Q1137" s="8">
        <f t="shared" si="71"/>
        <v>3430</v>
      </c>
    </row>
    <row r="1138" spans="1:17" x14ac:dyDescent="0.3">
      <c r="A1138" s="8" t="str">
        <f>F1138&amp;H1138</f>
        <v>Vivek ViharNand Nagri</v>
      </c>
      <c r="B1138" s="7">
        <v>44652</v>
      </c>
      <c r="C1138" s="7" t="str">
        <f t="shared" si="68"/>
        <v>Apr</v>
      </c>
      <c r="D1138" s="8" t="s">
        <v>127</v>
      </c>
      <c r="E1138" s="8">
        <f>VLOOKUP(F1138,Sheet2!$C$1:$F$34,4,0)</f>
        <v>21</v>
      </c>
      <c r="F1138" s="8" t="s">
        <v>24</v>
      </c>
      <c r="G1138" s="8">
        <f>VLOOKUP(H1138,'warehouse location'!$A$1:$D$5,4,0)</f>
        <v>1</v>
      </c>
      <c r="H1138" s="8" t="s">
        <v>41</v>
      </c>
      <c r="I1138" s="8">
        <f>VLOOKUP(A1138,Freight!$A$1:$D$57,4,0)</f>
        <v>1679</v>
      </c>
      <c r="J1138" s="8">
        <f>VLOOKUP(A1138,Freight!$A$1:$E$57,5,0)</f>
        <v>3</v>
      </c>
      <c r="K1138" s="8" t="s">
        <v>67</v>
      </c>
      <c r="L1138" s="8">
        <f>VLOOKUP(K1138,Sheet1!$A$1:$B$19,2,0)</f>
        <v>10</v>
      </c>
      <c r="M1138" s="8">
        <f>VLOOKUP(K1138,Sheet1!$A$1:$C$19,3,0)</f>
        <v>2</v>
      </c>
      <c r="N1138" s="8">
        <v>2605</v>
      </c>
      <c r="O1138" s="8">
        <f t="shared" si="69"/>
        <v>26050</v>
      </c>
      <c r="P1138" s="8">
        <f t="shared" si="70"/>
        <v>5210</v>
      </c>
      <c r="Q1138" s="8">
        <f t="shared" si="71"/>
        <v>3531</v>
      </c>
    </row>
    <row r="1139" spans="1:17" x14ac:dyDescent="0.3">
      <c r="A1139" s="8" t="str">
        <f>F1139&amp;H1139</f>
        <v>Saraswati ViharKapashera</v>
      </c>
      <c r="B1139" s="7">
        <v>44896</v>
      </c>
      <c r="C1139" s="7" t="str">
        <f t="shared" si="68"/>
        <v>Dec</v>
      </c>
      <c r="D1139" s="8" t="s">
        <v>118</v>
      </c>
      <c r="E1139" s="8">
        <f>VLOOKUP(F1139,Sheet2!$C$1:$F$34,4,0)</f>
        <v>18</v>
      </c>
      <c r="F1139" s="8" t="s">
        <v>22</v>
      </c>
      <c r="G1139" s="8">
        <f>VLOOKUP(H1139,'warehouse location'!$A$1:$D$5,4,0)</f>
        <v>3</v>
      </c>
      <c r="H1139" s="8" t="s">
        <v>29</v>
      </c>
      <c r="I1139" s="8">
        <f>VLOOKUP(A1139,Freight!$A$1:$D$57,4,0)</f>
        <v>1977</v>
      </c>
      <c r="J1139" s="8">
        <f>VLOOKUP(A1139,Freight!$A$1:$E$57,5,0)</f>
        <v>1.5</v>
      </c>
      <c r="K1139" s="8" t="s">
        <v>55</v>
      </c>
      <c r="L1139" s="8">
        <f>VLOOKUP(K1139,Sheet1!$A$1:$B$19,2,0)</f>
        <v>40</v>
      </c>
      <c r="M1139" s="8">
        <f>VLOOKUP(K1139,Sheet1!$A$1:$C$19,3,0)</f>
        <v>5</v>
      </c>
      <c r="N1139" s="8">
        <v>2619</v>
      </c>
      <c r="O1139" s="8">
        <f t="shared" si="69"/>
        <v>104760</v>
      </c>
      <c r="P1139" s="8">
        <f t="shared" si="70"/>
        <v>13095</v>
      </c>
      <c r="Q1139" s="8">
        <f t="shared" si="71"/>
        <v>11118</v>
      </c>
    </row>
    <row r="1140" spans="1:17" x14ac:dyDescent="0.3">
      <c r="A1140" s="8" t="str">
        <f>F1140&amp;H1140</f>
        <v>SaketShastri Nagar</v>
      </c>
      <c r="B1140" s="7">
        <v>44866</v>
      </c>
      <c r="C1140" s="7" t="str">
        <f t="shared" si="68"/>
        <v>Nov</v>
      </c>
      <c r="D1140" s="8" t="s">
        <v>135</v>
      </c>
      <c r="E1140" s="8">
        <f>VLOOKUP(F1140,Sheet2!$C$1:$F$34,4,0)</f>
        <v>24</v>
      </c>
      <c r="F1140" s="8" t="s">
        <v>26</v>
      </c>
      <c r="G1140" s="8">
        <f>VLOOKUP(H1140,'warehouse location'!$A$1:$D$5,4,0)</f>
        <v>4</v>
      </c>
      <c r="H1140" s="8" t="s">
        <v>36</v>
      </c>
      <c r="I1140" s="8">
        <f>VLOOKUP(A1140,Freight!$A$1:$D$57,4,0)</f>
        <v>1835</v>
      </c>
      <c r="J1140" s="8">
        <f>VLOOKUP(A1140,Freight!$A$1:$E$57,5,0)</f>
        <v>4.5</v>
      </c>
      <c r="K1140" s="8" t="s">
        <v>65</v>
      </c>
      <c r="L1140" s="8">
        <f>VLOOKUP(K1140,Sheet1!$A$1:$B$19,2,0)</f>
        <v>100</v>
      </c>
      <c r="M1140" s="8">
        <f>VLOOKUP(K1140,Sheet1!$A$1:$C$19,3,0)</f>
        <v>20</v>
      </c>
      <c r="N1140" s="8">
        <v>2627</v>
      </c>
      <c r="O1140" s="8">
        <f t="shared" si="69"/>
        <v>262700</v>
      </c>
      <c r="P1140" s="8">
        <f t="shared" si="70"/>
        <v>52540</v>
      </c>
      <c r="Q1140" s="8">
        <f t="shared" si="71"/>
        <v>50705</v>
      </c>
    </row>
    <row r="1141" spans="1:17" x14ac:dyDescent="0.3">
      <c r="A1141" s="8" t="str">
        <f>F1141&amp;H1141</f>
        <v>RohiniDaryaganj</v>
      </c>
      <c r="B1141" s="7">
        <v>44743</v>
      </c>
      <c r="C1141" s="7" t="str">
        <f t="shared" si="68"/>
        <v>Jul</v>
      </c>
      <c r="D1141" s="8" t="s">
        <v>115</v>
      </c>
      <c r="E1141" s="8">
        <f>VLOOKUP(F1141,Sheet2!$C$1:$F$34,4,0)</f>
        <v>17</v>
      </c>
      <c r="F1141" s="8" t="s">
        <v>21</v>
      </c>
      <c r="G1141" s="8">
        <f>VLOOKUP(H1141,'warehouse location'!$A$1:$D$5,4,0)</f>
        <v>2</v>
      </c>
      <c r="H1141" s="8" t="s">
        <v>34</v>
      </c>
      <c r="I1141" s="8">
        <f>VLOOKUP(A1141,Freight!$A$1:$D$57,4,0)</f>
        <v>1655</v>
      </c>
      <c r="J1141" s="8">
        <f>VLOOKUP(A1141,Freight!$A$1:$E$57,5,0)</f>
        <v>3</v>
      </c>
      <c r="K1141" s="8" t="s">
        <v>66</v>
      </c>
      <c r="L1141" s="8">
        <f>VLOOKUP(K1141,Sheet1!$A$1:$B$19,2,0)</f>
        <v>80</v>
      </c>
      <c r="M1141" s="8">
        <f>VLOOKUP(K1141,Sheet1!$A$1:$C$19,3,0)</f>
        <v>10</v>
      </c>
      <c r="N1141" s="8">
        <v>2820</v>
      </c>
      <c r="O1141" s="8">
        <f t="shared" si="69"/>
        <v>225600</v>
      </c>
      <c r="P1141" s="8">
        <f t="shared" si="70"/>
        <v>28200</v>
      </c>
      <c r="Q1141" s="8">
        <f t="shared" si="71"/>
        <v>26545</v>
      </c>
    </row>
    <row r="1142" spans="1:17" x14ac:dyDescent="0.3">
      <c r="A1142" s="8" t="str">
        <f>F1142&amp;H1142</f>
        <v>Gandhi NagarDaryaganj</v>
      </c>
      <c r="B1142" s="7">
        <v>44593</v>
      </c>
      <c r="C1142" s="7" t="str">
        <f t="shared" si="68"/>
        <v>Feb</v>
      </c>
      <c r="D1142" s="8" t="s">
        <v>86</v>
      </c>
      <c r="E1142" s="8">
        <f>VLOOKUP(F1142,Sheet2!$C$1:$F$34,4,0)</f>
        <v>4</v>
      </c>
      <c r="F1142" s="8" t="s">
        <v>1</v>
      </c>
      <c r="G1142" s="8">
        <f>VLOOKUP(H1142,'warehouse location'!$A$1:$D$5,4,0)</f>
        <v>2</v>
      </c>
      <c r="H1142" s="8" t="s">
        <v>34</v>
      </c>
      <c r="I1142" s="8">
        <f>VLOOKUP(A1142,Freight!$A$1:$D$57,4,0)</f>
        <v>1958</v>
      </c>
      <c r="J1142" s="8">
        <f>VLOOKUP(A1142,Freight!$A$1:$E$57,5,0)</f>
        <v>1.5</v>
      </c>
      <c r="K1142" s="8" t="s">
        <v>61</v>
      </c>
      <c r="L1142" s="8">
        <f>VLOOKUP(K1142,Sheet1!$A$1:$B$19,2,0)</f>
        <v>10</v>
      </c>
      <c r="M1142" s="8">
        <f>VLOOKUP(K1142,Sheet1!$A$1:$C$19,3,0)</f>
        <v>2</v>
      </c>
      <c r="N1142" s="8">
        <v>2939</v>
      </c>
      <c r="O1142" s="8">
        <f t="shared" si="69"/>
        <v>29390</v>
      </c>
      <c r="P1142" s="8">
        <f t="shared" si="70"/>
        <v>5878</v>
      </c>
      <c r="Q1142" s="8">
        <f t="shared" si="71"/>
        <v>3920</v>
      </c>
    </row>
    <row r="1143" spans="1:17" x14ac:dyDescent="0.3">
      <c r="A1143" s="8" t="str">
        <f>F1143&amp;H1143</f>
        <v>ShahdaraNand Nagri</v>
      </c>
      <c r="B1143" s="7">
        <v>44805</v>
      </c>
      <c r="C1143" s="7" t="str">
        <f t="shared" si="68"/>
        <v>Sep</v>
      </c>
      <c r="D1143" s="8" t="s">
        <v>121</v>
      </c>
      <c r="E1143" s="8">
        <f>VLOOKUP(F1143,Sheet2!$C$1:$F$34,4,0)</f>
        <v>20</v>
      </c>
      <c r="F1143" s="8" t="s">
        <v>23</v>
      </c>
      <c r="G1143" s="8">
        <f>VLOOKUP(H1143,'warehouse location'!$A$1:$D$5,4,0)</f>
        <v>1</v>
      </c>
      <c r="H1143" s="8" t="s">
        <v>41</v>
      </c>
      <c r="I1143" s="8">
        <f>VLOOKUP(A1143,Freight!$A$1:$D$57,4,0)</f>
        <v>1714</v>
      </c>
      <c r="J1143" s="8">
        <f>VLOOKUP(A1143,Freight!$A$1:$E$57,5,0)</f>
        <v>3</v>
      </c>
      <c r="K1143" s="8" t="s">
        <v>67</v>
      </c>
      <c r="L1143" s="8">
        <f>VLOOKUP(K1143,Sheet1!$A$1:$B$19,2,0)</f>
        <v>10</v>
      </c>
      <c r="M1143" s="8">
        <f>VLOOKUP(K1143,Sheet1!$A$1:$C$19,3,0)</f>
        <v>2</v>
      </c>
      <c r="N1143" s="8">
        <v>2522</v>
      </c>
      <c r="O1143" s="8">
        <f t="shared" si="69"/>
        <v>25220</v>
      </c>
      <c r="P1143" s="8">
        <f t="shared" si="70"/>
        <v>5044</v>
      </c>
      <c r="Q1143" s="8">
        <f t="shared" si="71"/>
        <v>3330</v>
      </c>
    </row>
    <row r="1144" spans="1:17" x14ac:dyDescent="0.3">
      <c r="A1144" s="8" t="str">
        <f>F1144&amp;H1144</f>
        <v>Delhi CantonmentShastri Nagar</v>
      </c>
      <c r="B1144" s="7">
        <v>44774</v>
      </c>
      <c r="C1144" s="7" t="str">
        <f t="shared" si="68"/>
        <v>Aug</v>
      </c>
      <c r="D1144" s="8" t="s">
        <v>96</v>
      </c>
      <c r="E1144" s="8">
        <f>VLOOKUP(F1144,Sheet2!$C$1:$F$34,4,0)</f>
        <v>8</v>
      </c>
      <c r="F1144" s="8" t="s">
        <v>15</v>
      </c>
      <c r="G1144" s="8">
        <f>VLOOKUP(H1144,'warehouse location'!$A$1:$D$5,4,0)</f>
        <v>4</v>
      </c>
      <c r="H1144" s="8" t="s">
        <v>36</v>
      </c>
      <c r="I1144" s="8">
        <f>VLOOKUP(A1144,Freight!$A$1:$D$57,4,0)</f>
        <v>1848</v>
      </c>
      <c r="J1144" s="8">
        <f>VLOOKUP(A1144,Freight!$A$1:$E$57,5,0)</f>
        <v>4.5</v>
      </c>
      <c r="K1144" s="8" t="s">
        <v>58</v>
      </c>
      <c r="L1144" s="8">
        <f>VLOOKUP(K1144,Sheet1!$A$1:$B$19,2,0)</f>
        <v>10</v>
      </c>
      <c r="M1144" s="8">
        <f>VLOOKUP(K1144,Sheet1!$A$1:$C$19,3,0)</f>
        <v>2</v>
      </c>
      <c r="N1144" s="8">
        <v>2956</v>
      </c>
      <c r="O1144" s="8">
        <f t="shared" si="69"/>
        <v>29560</v>
      </c>
      <c r="P1144" s="8">
        <f t="shared" si="70"/>
        <v>5912</v>
      </c>
      <c r="Q1144" s="8">
        <f t="shared" si="71"/>
        <v>4064</v>
      </c>
    </row>
    <row r="1145" spans="1:17" x14ac:dyDescent="0.3">
      <c r="A1145" s="8" t="str">
        <f>F1145&amp;H1145</f>
        <v>Yamuna ViharNand Nagri</v>
      </c>
      <c r="B1145" s="7">
        <v>44593</v>
      </c>
      <c r="C1145" s="7" t="str">
        <f t="shared" si="68"/>
        <v>Feb</v>
      </c>
      <c r="D1145" s="8" t="s">
        <v>108</v>
      </c>
      <c r="E1145" s="8">
        <f>VLOOKUP(F1145,Sheet2!$C$1:$F$34,4,0)</f>
        <v>15</v>
      </c>
      <c r="F1145" s="8" t="s">
        <v>20</v>
      </c>
      <c r="G1145" s="8">
        <f>VLOOKUP(H1145,'warehouse location'!$A$1:$D$5,4,0)</f>
        <v>1</v>
      </c>
      <c r="H1145" s="8" t="s">
        <v>41</v>
      </c>
      <c r="I1145" s="8">
        <f>VLOOKUP(A1145,Freight!$A$1:$D$57,4,0)</f>
        <v>1925</v>
      </c>
      <c r="J1145" s="8">
        <f>VLOOKUP(A1145,Freight!$A$1:$E$57,5,0)</f>
        <v>3</v>
      </c>
      <c r="K1145" s="8" t="s">
        <v>54</v>
      </c>
      <c r="L1145" s="8">
        <f>VLOOKUP(K1145,Sheet1!$A$1:$B$19,2,0)</f>
        <v>50</v>
      </c>
      <c r="M1145" s="8">
        <f>VLOOKUP(K1145,Sheet1!$A$1:$C$19,3,0)</f>
        <v>10</v>
      </c>
      <c r="N1145" s="8">
        <v>2627</v>
      </c>
      <c r="O1145" s="8">
        <f t="shared" si="69"/>
        <v>131350</v>
      </c>
      <c r="P1145" s="8">
        <f t="shared" si="70"/>
        <v>26270</v>
      </c>
      <c r="Q1145" s="8">
        <f t="shared" si="71"/>
        <v>24345</v>
      </c>
    </row>
    <row r="1146" spans="1:17" x14ac:dyDescent="0.3">
      <c r="A1146" s="8" t="str">
        <f>F1146&amp;H1146</f>
        <v>Vivek ViharDaryaganj</v>
      </c>
      <c r="B1146" s="7">
        <v>44866</v>
      </c>
      <c r="C1146" s="7" t="str">
        <f t="shared" si="68"/>
        <v>Nov</v>
      </c>
      <c r="D1146" s="8" t="s">
        <v>126</v>
      </c>
      <c r="E1146" s="8">
        <f>VLOOKUP(F1146,Sheet2!$C$1:$F$34,4,0)</f>
        <v>21</v>
      </c>
      <c r="F1146" s="8" t="s">
        <v>24</v>
      </c>
      <c r="G1146" s="8">
        <f>VLOOKUP(H1146,'warehouse location'!$A$1:$D$5,4,0)</f>
        <v>2</v>
      </c>
      <c r="H1146" s="8" t="s">
        <v>34</v>
      </c>
      <c r="I1146" s="8">
        <f>VLOOKUP(A1146,Freight!$A$1:$D$57,4,0)</f>
        <v>1677</v>
      </c>
      <c r="J1146" s="8">
        <f>VLOOKUP(A1146,Freight!$A$1:$E$57,5,0)</f>
        <v>1.5</v>
      </c>
      <c r="K1146" s="8" t="s">
        <v>55</v>
      </c>
      <c r="L1146" s="8">
        <f>VLOOKUP(K1146,Sheet1!$A$1:$B$19,2,0)</f>
        <v>40</v>
      </c>
      <c r="M1146" s="8">
        <f>VLOOKUP(K1146,Sheet1!$A$1:$C$19,3,0)</f>
        <v>5</v>
      </c>
      <c r="N1146" s="8">
        <v>2608</v>
      </c>
      <c r="O1146" s="8">
        <f t="shared" si="69"/>
        <v>104320</v>
      </c>
      <c r="P1146" s="8">
        <f t="shared" si="70"/>
        <v>13040</v>
      </c>
      <c r="Q1146" s="8">
        <f t="shared" si="71"/>
        <v>11363</v>
      </c>
    </row>
    <row r="1147" spans="1:17" x14ac:dyDescent="0.3">
      <c r="A1147" s="8" t="str">
        <f>F1147&amp;H1147</f>
        <v>Preet ViharKapashera</v>
      </c>
      <c r="B1147" s="7">
        <v>44805</v>
      </c>
      <c r="C1147" s="7" t="str">
        <f t="shared" si="68"/>
        <v>Sep</v>
      </c>
      <c r="D1147" s="8" t="s">
        <v>93</v>
      </c>
      <c r="E1147" s="8">
        <f>VLOOKUP(F1147,Sheet2!$C$1:$F$34,4,0)</f>
        <v>6</v>
      </c>
      <c r="F1147" s="8" t="s">
        <v>14</v>
      </c>
      <c r="G1147" s="8">
        <f>VLOOKUP(H1147,'warehouse location'!$A$1:$D$5,4,0)</f>
        <v>3</v>
      </c>
      <c r="H1147" s="8" t="s">
        <v>29</v>
      </c>
      <c r="I1147" s="8">
        <f>VLOOKUP(A1147,Freight!$A$1:$D$57,4,0)</f>
        <v>1891</v>
      </c>
      <c r="J1147" s="8">
        <f>VLOOKUP(A1147,Freight!$A$1:$E$57,5,0)</f>
        <v>4.5</v>
      </c>
      <c r="K1147" s="8" t="s">
        <v>62</v>
      </c>
      <c r="L1147" s="8">
        <f>VLOOKUP(K1147,Sheet1!$A$1:$B$19,2,0)</f>
        <v>10</v>
      </c>
      <c r="M1147" s="8">
        <f>VLOOKUP(K1147,Sheet1!$A$1:$C$19,3,0)</f>
        <v>2</v>
      </c>
      <c r="N1147" s="8">
        <v>2993</v>
      </c>
      <c r="O1147" s="8">
        <f t="shared" si="69"/>
        <v>29930</v>
      </c>
      <c r="P1147" s="8">
        <f t="shared" si="70"/>
        <v>5986</v>
      </c>
      <c r="Q1147" s="8">
        <f t="shared" si="71"/>
        <v>4095</v>
      </c>
    </row>
    <row r="1148" spans="1:17" x14ac:dyDescent="0.3">
      <c r="A1148" s="8" t="str">
        <f>F1148&amp;H1148</f>
        <v>Patel NagarNand Nagri</v>
      </c>
      <c r="B1148" s="7">
        <v>44743</v>
      </c>
      <c r="C1148" s="7" t="str">
        <f t="shared" si="68"/>
        <v>Jul</v>
      </c>
      <c r="D1148" s="8" t="s">
        <v>154</v>
      </c>
      <c r="E1148" s="8">
        <f>VLOOKUP(F1148,Sheet2!$C$1:$F$34,4,0)</f>
        <v>31</v>
      </c>
      <c r="F1148" s="8" t="s">
        <v>10</v>
      </c>
      <c r="G1148" s="8">
        <f>VLOOKUP(H1148,'warehouse location'!$A$1:$D$5,4,0)</f>
        <v>1</v>
      </c>
      <c r="H1148" s="8" t="s">
        <v>41</v>
      </c>
      <c r="I1148" s="8">
        <f>VLOOKUP(A1148,Freight!$A$1:$D$57,4,0)</f>
        <v>1851</v>
      </c>
      <c r="J1148" s="8">
        <f>VLOOKUP(A1148,Freight!$A$1:$E$57,5,0)</f>
        <v>4.5</v>
      </c>
      <c r="K1148" s="8" t="s">
        <v>53</v>
      </c>
      <c r="L1148" s="8">
        <f>VLOOKUP(K1148,Sheet1!$A$1:$B$19,2,0)</f>
        <v>10</v>
      </c>
      <c r="M1148" s="8">
        <f>VLOOKUP(K1148,Sheet1!$A$1:$C$19,3,0)</f>
        <v>2</v>
      </c>
      <c r="N1148" s="8">
        <v>2627</v>
      </c>
      <c r="O1148" s="8">
        <f t="shared" si="69"/>
        <v>26270</v>
      </c>
      <c r="P1148" s="8">
        <f t="shared" si="70"/>
        <v>5254</v>
      </c>
      <c r="Q1148" s="8">
        <f t="shared" si="71"/>
        <v>3403</v>
      </c>
    </row>
    <row r="1149" spans="1:17" x14ac:dyDescent="0.3">
      <c r="A1149" s="8" t="str">
        <f>F1149&amp;H1149</f>
        <v>MehrauliDaryaganj</v>
      </c>
      <c r="B1149" s="7">
        <v>44896</v>
      </c>
      <c r="C1149" s="7" t="str">
        <f t="shared" si="68"/>
        <v>Dec</v>
      </c>
      <c r="D1149" s="8" t="s">
        <v>133</v>
      </c>
      <c r="E1149" s="8">
        <f>VLOOKUP(F1149,Sheet2!$C$1:$F$34,4,0)</f>
        <v>23</v>
      </c>
      <c r="F1149" s="8" t="s">
        <v>25</v>
      </c>
      <c r="G1149" s="8">
        <f>VLOOKUP(H1149,'warehouse location'!$A$1:$D$5,4,0)</f>
        <v>2</v>
      </c>
      <c r="H1149" s="8" t="s">
        <v>34</v>
      </c>
      <c r="I1149" s="8">
        <f>VLOOKUP(A1149,Freight!$A$1:$D$57,4,0)</f>
        <v>1672</v>
      </c>
      <c r="J1149" s="8">
        <f>VLOOKUP(A1149,Freight!$A$1:$E$57,5,0)</f>
        <v>4.5</v>
      </c>
      <c r="K1149" s="8" t="s">
        <v>60</v>
      </c>
      <c r="L1149" s="8">
        <f>VLOOKUP(K1149,Sheet1!$A$1:$B$19,2,0)</f>
        <v>50</v>
      </c>
      <c r="M1149" s="8">
        <f>VLOOKUP(K1149,Sheet1!$A$1:$C$19,3,0)</f>
        <v>10</v>
      </c>
      <c r="N1149" s="8">
        <v>2753</v>
      </c>
      <c r="O1149" s="8">
        <f t="shared" si="69"/>
        <v>137650</v>
      </c>
      <c r="P1149" s="8">
        <f t="shared" si="70"/>
        <v>27530</v>
      </c>
      <c r="Q1149" s="8">
        <f t="shared" si="71"/>
        <v>25858</v>
      </c>
    </row>
    <row r="1150" spans="1:17" x14ac:dyDescent="0.3">
      <c r="A1150" s="8" t="str">
        <f>F1150&amp;H1150</f>
        <v>Gandhi NagarDaryaganj</v>
      </c>
      <c r="B1150" s="7">
        <v>44682</v>
      </c>
      <c r="C1150" s="7" t="str">
        <f t="shared" si="68"/>
        <v>May</v>
      </c>
      <c r="D1150" s="8" t="s">
        <v>86</v>
      </c>
      <c r="E1150" s="8">
        <f>VLOOKUP(F1150,Sheet2!$C$1:$F$34,4,0)</f>
        <v>4</v>
      </c>
      <c r="F1150" s="8" t="s">
        <v>1</v>
      </c>
      <c r="G1150" s="8">
        <f>VLOOKUP(H1150,'warehouse location'!$A$1:$D$5,4,0)</f>
        <v>2</v>
      </c>
      <c r="H1150" s="8" t="s">
        <v>34</v>
      </c>
      <c r="I1150" s="8">
        <f>VLOOKUP(A1150,Freight!$A$1:$D$57,4,0)</f>
        <v>1958</v>
      </c>
      <c r="J1150" s="8">
        <f>VLOOKUP(A1150,Freight!$A$1:$E$57,5,0)</f>
        <v>1.5</v>
      </c>
      <c r="K1150" s="8" t="s">
        <v>51</v>
      </c>
      <c r="L1150" s="8">
        <f>VLOOKUP(K1150,Sheet1!$A$1:$B$19,2,0)</f>
        <v>10</v>
      </c>
      <c r="M1150" s="8">
        <f>VLOOKUP(K1150,Sheet1!$A$1:$C$19,3,0)</f>
        <v>2</v>
      </c>
      <c r="N1150" s="8">
        <v>2634</v>
      </c>
      <c r="O1150" s="8">
        <f t="shared" si="69"/>
        <v>26340</v>
      </c>
      <c r="P1150" s="8">
        <f t="shared" si="70"/>
        <v>5268</v>
      </c>
      <c r="Q1150" s="8">
        <f t="shared" si="71"/>
        <v>3310</v>
      </c>
    </row>
    <row r="1151" spans="1:17" x14ac:dyDescent="0.3">
      <c r="A1151" s="8" t="str">
        <f>F1151&amp;H1151</f>
        <v>SeemapuriNand Nagri</v>
      </c>
      <c r="B1151" s="7">
        <v>44866</v>
      </c>
      <c r="C1151" s="7" t="str">
        <f t="shared" si="68"/>
        <v>Nov</v>
      </c>
      <c r="D1151" s="8" t="s">
        <v>120</v>
      </c>
      <c r="E1151" s="8">
        <f>VLOOKUP(F1151,Sheet2!$C$1:$F$34,4,0)</f>
        <v>19</v>
      </c>
      <c r="F1151" s="8" t="s">
        <v>6</v>
      </c>
      <c r="G1151" s="8">
        <f>VLOOKUP(H1151,'warehouse location'!$A$1:$D$5,4,0)</f>
        <v>1</v>
      </c>
      <c r="H1151" s="8" t="s">
        <v>41</v>
      </c>
      <c r="I1151" s="8">
        <f>VLOOKUP(A1151,Freight!$A$1:$D$57,4,0)</f>
        <v>1694</v>
      </c>
      <c r="J1151" s="8">
        <f>VLOOKUP(A1151,Freight!$A$1:$E$57,5,0)</f>
        <v>4.5</v>
      </c>
      <c r="K1151" s="8" t="s">
        <v>57</v>
      </c>
      <c r="L1151" s="8">
        <f>VLOOKUP(K1151,Sheet1!$A$1:$B$19,2,0)</f>
        <v>20</v>
      </c>
      <c r="M1151" s="8">
        <f>VLOOKUP(K1151,Sheet1!$A$1:$C$19,3,0)</f>
        <v>2</v>
      </c>
      <c r="N1151" s="8">
        <v>2755</v>
      </c>
      <c r="O1151" s="8">
        <f t="shared" si="69"/>
        <v>55100</v>
      </c>
      <c r="P1151" s="8">
        <f t="shared" si="70"/>
        <v>5510</v>
      </c>
      <c r="Q1151" s="8">
        <f t="shared" si="71"/>
        <v>3816</v>
      </c>
    </row>
    <row r="1152" spans="1:17" x14ac:dyDescent="0.3">
      <c r="A1152" s="8" t="str">
        <f>F1152&amp;H1152</f>
        <v>Vasant ViharKapashera</v>
      </c>
      <c r="B1152" s="7">
        <v>44682</v>
      </c>
      <c r="C1152" s="7" t="str">
        <f t="shared" si="68"/>
        <v>May</v>
      </c>
      <c r="D1152" s="8" t="s">
        <v>97</v>
      </c>
      <c r="E1152" s="8">
        <f>VLOOKUP(F1152,Sheet2!$C$1:$F$34,4,0)</f>
        <v>9</v>
      </c>
      <c r="F1152" s="8" t="s">
        <v>16</v>
      </c>
      <c r="G1152" s="8">
        <f>VLOOKUP(H1152,'warehouse location'!$A$1:$D$5,4,0)</f>
        <v>3</v>
      </c>
      <c r="H1152" s="8" t="s">
        <v>29</v>
      </c>
      <c r="I1152" s="8">
        <f>VLOOKUP(A1152,Freight!$A$1:$D$57,4,0)</f>
        <v>1897</v>
      </c>
      <c r="J1152" s="8">
        <f>VLOOKUP(A1152,Freight!$A$1:$E$57,5,0)</f>
        <v>1.5</v>
      </c>
      <c r="K1152" s="8" t="s">
        <v>53</v>
      </c>
      <c r="L1152" s="8">
        <f>VLOOKUP(K1152,Sheet1!$A$1:$B$19,2,0)</f>
        <v>10</v>
      </c>
      <c r="M1152" s="8">
        <f>VLOOKUP(K1152,Sheet1!$A$1:$C$19,3,0)</f>
        <v>2</v>
      </c>
      <c r="N1152" s="8">
        <v>2570</v>
      </c>
      <c r="O1152" s="8">
        <f t="shared" si="69"/>
        <v>25700</v>
      </c>
      <c r="P1152" s="8">
        <f t="shared" si="70"/>
        <v>5140</v>
      </c>
      <c r="Q1152" s="8">
        <f t="shared" si="71"/>
        <v>3243</v>
      </c>
    </row>
    <row r="1153" spans="1:17" x14ac:dyDescent="0.3">
      <c r="A1153" s="8" t="str">
        <f>F1153&amp;H1153</f>
        <v>Vivek ViharDaryaganj</v>
      </c>
      <c r="B1153" s="7">
        <v>44743</v>
      </c>
      <c r="C1153" s="7" t="str">
        <f t="shared" si="68"/>
        <v>Jul</v>
      </c>
      <c r="D1153" s="8" t="s">
        <v>126</v>
      </c>
      <c r="E1153" s="8">
        <f>VLOOKUP(F1153,Sheet2!$C$1:$F$34,4,0)</f>
        <v>21</v>
      </c>
      <c r="F1153" s="8" t="s">
        <v>24</v>
      </c>
      <c r="G1153" s="8">
        <f>VLOOKUP(H1153,'warehouse location'!$A$1:$D$5,4,0)</f>
        <v>2</v>
      </c>
      <c r="H1153" s="8" t="s">
        <v>34</v>
      </c>
      <c r="I1153" s="8">
        <f>VLOOKUP(A1153,Freight!$A$1:$D$57,4,0)</f>
        <v>1677</v>
      </c>
      <c r="J1153" s="8">
        <f>VLOOKUP(A1153,Freight!$A$1:$E$57,5,0)</f>
        <v>1.5</v>
      </c>
      <c r="K1153" s="8" t="s">
        <v>54</v>
      </c>
      <c r="L1153" s="8">
        <f>VLOOKUP(K1153,Sheet1!$A$1:$B$19,2,0)</f>
        <v>50</v>
      </c>
      <c r="M1153" s="8">
        <f>VLOOKUP(K1153,Sheet1!$A$1:$C$19,3,0)</f>
        <v>10</v>
      </c>
      <c r="N1153" s="8">
        <v>2650</v>
      </c>
      <c r="O1153" s="8">
        <f t="shared" si="69"/>
        <v>132500</v>
      </c>
      <c r="P1153" s="8">
        <f t="shared" si="70"/>
        <v>26500</v>
      </c>
      <c r="Q1153" s="8">
        <f t="shared" si="71"/>
        <v>24823</v>
      </c>
    </row>
    <row r="1154" spans="1:17" x14ac:dyDescent="0.3">
      <c r="A1154" s="8" t="str">
        <f>F1154&amp;H1154</f>
        <v>Mayur ViharDaryaganj</v>
      </c>
      <c r="B1154" s="7">
        <v>44562</v>
      </c>
      <c r="C1154" s="7" t="str">
        <f t="shared" si="68"/>
        <v>Jan</v>
      </c>
      <c r="D1154" s="8" t="s">
        <v>90</v>
      </c>
      <c r="E1154" s="8">
        <f>VLOOKUP(F1154,Sheet2!$C$1:$F$34,4,0)</f>
        <v>5</v>
      </c>
      <c r="F1154" s="8" t="s">
        <v>13</v>
      </c>
      <c r="G1154" s="8">
        <f>VLOOKUP(H1154,'warehouse location'!$A$1:$D$5,4,0)</f>
        <v>2</v>
      </c>
      <c r="H1154" s="8" t="s">
        <v>34</v>
      </c>
      <c r="I1154" s="8">
        <f>VLOOKUP(A1154,Freight!$A$1:$D$57,4,0)</f>
        <v>1766</v>
      </c>
      <c r="J1154" s="8">
        <f>VLOOKUP(A1154,Freight!$A$1:$E$57,5,0)</f>
        <v>3</v>
      </c>
      <c r="K1154" s="8" t="s">
        <v>62</v>
      </c>
      <c r="L1154" s="8">
        <f>VLOOKUP(K1154,Sheet1!$A$1:$B$19,2,0)</f>
        <v>10</v>
      </c>
      <c r="M1154" s="8">
        <f>VLOOKUP(K1154,Sheet1!$A$1:$C$19,3,0)</f>
        <v>2</v>
      </c>
      <c r="N1154" s="8">
        <v>2855</v>
      </c>
      <c r="O1154" s="8">
        <f t="shared" si="69"/>
        <v>28550</v>
      </c>
      <c r="P1154" s="8">
        <f t="shared" si="70"/>
        <v>5710</v>
      </c>
      <c r="Q1154" s="8">
        <f t="shared" si="71"/>
        <v>3944</v>
      </c>
    </row>
    <row r="1155" spans="1:17" x14ac:dyDescent="0.3">
      <c r="A1155" s="8" t="str">
        <f>F1155&amp;H1155</f>
        <v>SeelampurShastri Nagar</v>
      </c>
      <c r="B1155" s="7">
        <v>44835</v>
      </c>
      <c r="C1155" s="7" t="str">
        <f t="shared" ref="C1155:C1218" si="72">TEXT(B1155,"mmm")</f>
        <v>Oct</v>
      </c>
      <c r="D1155" s="8" t="s">
        <v>107</v>
      </c>
      <c r="E1155" s="8">
        <f>VLOOKUP(F1155,Sheet2!$C$1:$F$34,4,0)</f>
        <v>14</v>
      </c>
      <c r="F1155" s="8" t="s">
        <v>19</v>
      </c>
      <c r="G1155" s="8">
        <f>VLOOKUP(H1155,'warehouse location'!$A$1:$D$5,4,0)</f>
        <v>4</v>
      </c>
      <c r="H1155" s="8" t="s">
        <v>36</v>
      </c>
      <c r="I1155" s="8">
        <f>VLOOKUP(A1155,Freight!$A$1:$D$57,4,0)</f>
        <v>1656</v>
      </c>
      <c r="J1155" s="8">
        <f>VLOOKUP(A1155,Freight!$A$1:$E$57,5,0)</f>
        <v>3</v>
      </c>
      <c r="K1155" s="8" t="s">
        <v>65</v>
      </c>
      <c r="L1155" s="8">
        <f>VLOOKUP(K1155,Sheet1!$A$1:$B$19,2,0)</f>
        <v>100</v>
      </c>
      <c r="M1155" s="8">
        <f>VLOOKUP(K1155,Sheet1!$A$1:$C$19,3,0)</f>
        <v>20</v>
      </c>
      <c r="N1155" s="8">
        <v>2559</v>
      </c>
      <c r="O1155" s="8">
        <f t="shared" ref="O1155:O1218" si="73">N1155*L1155</f>
        <v>255900</v>
      </c>
      <c r="P1155" s="8">
        <f t="shared" ref="P1155:P1218" si="74">N1155*M1155</f>
        <v>51180</v>
      </c>
      <c r="Q1155" s="8">
        <f t="shared" ref="Q1155:Q1218" si="75">P1155-I1155</f>
        <v>49524</v>
      </c>
    </row>
    <row r="1156" spans="1:17" x14ac:dyDescent="0.3">
      <c r="A1156" s="8" t="str">
        <f>F1156&amp;H1156</f>
        <v>MehrauliDaryaganj</v>
      </c>
      <c r="B1156" s="7">
        <v>44774</v>
      </c>
      <c r="C1156" s="7" t="str">
        <f t="shared" si="72"/>
        <v>Aug</v>
      </c>
      <c r="D1156" s="8" t="s">
        <v>133</v>
      </c>
      <c r="E1156" s="8">
        <f>VLOOKUP(F1156,Sheet2!$C$1:$F$34,4,0)</f>
        <v>23</v>
      </c>
      <c r="F1156" s="8" t="s">
        <v>25</v>
      </c>
      <c r="G1156" s="8">
        <f>VLOOKUP(H1156,'warehouse location'!$A$1:$D$5,4,0)</f>
        <v>2</v>
      </c>
      <c r="H1156" s="8" t="s">
        <v>34</v>
      </c>
      <c r="I1156" s="8">
        <f>VLOOKUP(A1156,Freight!$A$1:$D$57,4,0)</f>
        <v>1672</v>
      </c>
      <c r="J1156" s="8">
        <f>VLOOKUP(A1156,Freight!$A$1:$E$57,5,0)</f>
        <v>4.5</v>
      </c>
      <c r="K1156" s="8" t="s">
        <v>65</v>
      </c>
      <c r="L1156" s="8">
        <f>VLOOKUP(K1156,Sheet1!$A$1:$B$19,2,0)</f>
        <v>100</v>
      </c>
      <c r="M1156" s="8">
        <f>VLOOKUP(K1156,Sheet1!$A$1:$C$19,3,0)</f>
        <v>20</v>
      </c>
      <c r="N1156" s="8">
        <v>2592</v>
      </c>
      <c r="O1156" s="8">
        <f t="shared" si="73"/>
        <v>259200</v>
      </c>
      <c r="P1156" s="8">
        <f t="shared" si="74"/>
        <v>51840</v>
      </c>
      <c r="Q1156" s="8">
        <f t="shared" si="75"/>
        <v>50168</v>
      </c>
    </row>
    <row r="1157" spans="1:17" x14ac:dyDescent="0.3">
      <c r="A1157" s="8" t="str">
        <f>F1157&amp;H1157</f>
        <v>MehrauliNand Nagri</v>
      </c>
      <c r="B1157" s="7">
        <v>44743</v>
      </c>
      <c r="C1157" s="7" t="str">
        <f t="shared" si="72"/>
        <v>Jul</v>
      </c>
      <c r="D1157" s="8" t="s">
        <v>134</v>
      </c>
      <c r="E1157" s="8">
        <f>VLOOKUP(F1157,Sheet2!$C$1:$F$34,4,0)</f>
        <v>23</v>
      </c>
      <c r="F1157" s="8" t="s">
        <v>25</v>
      </c>
      <c r="G1157" s="8">
        <f>VLOOKUP(H1157,'warehouse location'!$A$1:$D$5,4,0)</f>
        <v>1</v>
      </c>
      <c r="H1157" s="8" t="s">
        <v>41</v>
      </c>
      <c r="I1157" s="8">
        <f>VLOOKUP(A1157,Freight!$A$1:$D$57,4,0)</f>
        <v>1982</v>
      </c>
      <c r="J1157" s="8">
        <f>VLOOKUP(A1157,Freight!$A$1:$E$57,5,0)</f>
        <v>4.5</v>
      </c>
      <c r="K1157" s="8" t="s">
        <v>66</v>
      </c>
      <c r="L1157" s="8">
        <f>VLOOKUP(K1157,Sheet1!$A$1:$B$19,2,0)</f>
        <v>80</v>
      </c>
      <c r="M1157" s="8">
        <f>VLOOKUP(K1157,Sheet1!$A$1:$C$19,3,0)</f>
        <v>10</v>
      </c>
      <c r="N1157" s="8">
        <v>2510</v>
      </c>
      <c r="O1157" s="8">
        <f t="shared" si="73"/>
        <v>200800</v>
      </c>
      <c r="P1157" s="8">
        <f t="shared" si="74"/>
        <v>25100</v>
      </c>
      <c r="Q1157" s="8">
        <f t="shared" si="75"/>
        <v>23118</v>
      </c>
    </row>
    <row r="1158" spans="1:17" x14ac:dyDescent="0.3">
      <c r="A1158" s="8" t="str">
        <f>F1158&amp;H1158</f>
        <v>SaketShastri Nagar</v>
      </c>
      <c r="B1158" s="7">
        <v>44562</v>
      </c>
      <c r="C1158" s="7" t="str">
        <f t="shared" si="72"/>
        <v>Jan</v>
      </c>
      <c r="D1158" s="8" t="s">
        <v>137</v>
      </c>
      <c r="E1158" s="8">
        <f>VLOOKUP(F1158,Sheet2!$C$1:$F$34,4,0)</f>
        <v>24</v>
      </c>
      <c r="F1158" s="8" t="s">
        <v>26</v>
      </c>
      <c r="G1158" s="8">
        <f>VLOOKUP(H1158,'warehouse location'!$A$1:$D$5,4,0)</f>
        <v>4</v>
      </c>
      <c r="H1158" s="8" t="s">
        <v>36</v>
      </c>
      <c r="I1158" s="8">
        <f>VLOOKUP(A1158,Freight!$A$1:$D$57,4,0)</f>
        <v>1835</v>
      </c>
      <c r="J1158" s="8">
        <f>VLOOKUP(A1158,Freight!$A$1:$E$57,5,0)</f>
        <v>4.5</v>
      </c>
      <c r="K1158" s="8" t="s">
        <v>58</v>
      </c>
      <c r="L1158" s="8">
        <f>VLOOKUP(K1158,Sheet1!$A$1:$B$19,2,0)</f>
        <v>10</v>
      </c>
      <c r="M1158" s="8">
        <f>VLOOKUP(K1158,Sheet1!$A$1:$C$19,3,0)</f>
        <v>2</v>
      </c>
      <c r="N1158" s="8">
        <v>2759</v>
      </c>
      <c r="O1158" s="8">
        <f t="shared" si="73"/>
        <v>27590</v>
      </c>
      <c r="P1158" s="8">
        <f t="shared" si="74"/>
        <v>5518</v>
      </c>
      <c r="Q1158" s="8">
        <f t="shared" si="75"/>
        <v>3683</v>
      </c>
    </row>
    <row r="1159" spans="1:17" x14ac:dyDescent="0.3">
      <c r="A1159" s="8" t="str">
        <f>F1159&amp;H1159</f>
        <v>Patel NagarNand Nagri</v>
      </c>
      <c r="B1159" s="7">
        <v>44682</v>
      </c>
      <c r="C1159" s="7" t="str">
        <f t="shared" si="72"/>
        <v>May</v>
      </c>
      <c r="D1159" s="8" t="s">
        <v>152</v>
      </c>
      <c r="E1159" s="8">
        <f>VLOOKUP(F1159,Sheet2!$C$1:$F$34,4,0)</f>
        <v>31</v>
      </c>
      <c r="F1159" s="8" t="s">
        <v>10</v>
      </c>
      <c r="G1159" s="8">
        <f>VLOOKUP(H1159,'warehouse location'!$A$1:$D$5,4,0)</f>
        <v>1</v>
      </c>
      <c r="H1159" s="8" t="s">
        <v>41</v>
      </c>
      <c r="I1159" s="8">
        <f>VLOOKUP(A1159,Freight!$A$1:$D$57,4,0)</f>
        <v>1851</v>
      </c>
      <c r="J1159" s="8">
        <f>VLOOKUP(A1159,Freight!$A$1:$E$57,5,0)</f>
        <v>4.5</v>
      </c>
      <c r="K1159" s="8" t="s">
        <v>62</v>
      </c>
      <c r="L1159" s="8">
        <f>VLOOKUP(K1159,Sheet1!$A$1:$B$19,2,0)</f>
        <v>10</v>
      </c>
      <c r="M1159" s="8">
        <f>VLOOKUP(K1159,Sheet1!$A$1:$C$19,3,0)</f>
        <v>2</v>
      </c>
      <c r="N1159" s="8">
        <v>2696</v>
      </c>
      <c r="O1159" s="8">
        <f t="shared" si="73"/>
        <v>26960</v>
      </c>
      <c r="P1159" s="8">
        <f t="shared" si="74"/>
        <v>5392</v>
      </c>
      <c r="Q1159" s="8">
        <f t="shared" si="75"/>
        <v>3541</v>
      </c>
    </row>
    <row r="1160" spans="1:17" x14ac:dyDescent="0.3">
      <c r="A1160" s="8" t="str">
        <f>F1160&amp;H1160</f>
        <v>KanjhawalaShastri Nagar</v>
      </c>
      <c r="B1160" s="7">
        <v>44562</v>
      </c>
      <c r="C1160" s="7" t="str">
        <f t="shared" si="72"/>
        <v>Jan</v>
      </c>
      <c r="D1160" s="8" t="s">
        <v>111</v>
      </c>
      <c r="E1160" s="8">
        <f>VLOOKUP(F1160,Sheet2!$C$1:$F$34,4,0)</f>
        <v>16</v>
      </c>
      <c r="F1160" s="8" t="s">
        <v>5</v>
      </c>
      <c r="G1160" s="8">
        <f>VLOOKUP(H1160,'warehouse location'!$A$1:$D$5,4,0)</f>
        <v>4</v>
      </c>
      <c r="H1160" s="8" t="s">
        <v>36</v>
      </c>
      <c r="I1160" s="8">
        <f>VLOOKUP(A1160,Freight!$A$1:$D$57,4,0)</f>
        <v>1796</v>
      </c>
      <c r="J1160" s="8">
        <f>VLOOKUP(A1160,Freight!$A$1:$E$57,5,0)</f>
        <v>3</v>
      </c>
      <c r="K1160" s="8" t="s">
        <v>57</v>
      </c>
      <c r="L1160" s="8">
        <f>VLOOKUP(K1160,Sheet1!$A$1:$B$19,2,0)</f>
        <v>20</v>
      </c>
      <c r="M1160" s="8">
        <f>VLOOKUP(K1160,Sheet1!$A$1:$C$19,3,0)</f>
        <v>2</v>
      </c>
      <c r="N1160" s="8">
        <v>2922</v>
      </c>
      <c r="O1160" s="8">
        <f t="shared" si="73"/>
        <v>58440</v>
      </c>
      <c r="P1160" s="8">
        <f t="shared" si="74"/>
        <v>5844</v>
      </c>
      <c r="Q1160" s="8">
        <f t="shared" si="75"/>
        <v>4048</v>
      </c>
    </row>
    <row r="1161" spans="1:17" x14ac:dyDescent="0.3">
      <c r="A1161" s="8" t="str">
        <f>F1161&amp;H1161</f>
        <v>KapasheraShastri Nagar</v>
      </c>
      <c r="B1161" s="7">
        <v>44805</v>
      </c>
      <c r="C1161" s="7" t="str">
        <f t="shared" si="72"/>
        <v>Sep</v>
      </c>
      <c r="D1161" s="8" t="s">
        <v>147</v>
      </c>
      <c r="E1161" s="8">
        <f>VLOOKUP(F1161,Sheet2!$C$1:$F$34,4,0)</f>
        <v>29</v>
      </c>
      <c r="F1161" s="8" t="s">
        <v>29</v>
      </c>
      <c r="G1161" s="8">
        <f>VLOOKUP(H1161,'warehouse location'!$A$1:$D$5,4,0)</f>
        <v>4</v>
      </c>
      <c r="H1161" s="8" t="s">
        <v>36</v>
      </c>
      <c r="I1161" s="8">
        <f>VLOOKUP(A1161,Freight!$A$1:$D$57,4,0)</f>
        <v>1918</v>
      </c>
      <c r="J1161" s="8">
        <f>VLOOKUP(A1161,Freight!$A$1:$E$57,5,0)</f>
        <v>3</v>
      </c>
      <c r="K1161" s="8" t="s">
        <v>51</v>
      </c>
      <c r="L1161" s="8">
        <f>VLOOKUP(K1161,Sheet1!$A$1:$B$19,2,0)</f>
        <v>10</v>
      </c>
      <c r="M1161" s="8">
        <f>VLOOKUP(K1161,Sheet1!$A$1:$C$19,3,0)</f>
        <v>2</v>
      </c>
      <c r="N1161" s="8">
        <v>2584</v>
      </c>
      <c r="O1161" s="8">
        <f t="shared" si="73"/>
        <v>25840</v>
      </c>
      <c r="P1161" s="8">
        <f t="shared" si="74"/>
        <v>5168</v>
      </c>
      <c r="Q1161" s="8">
        <f t="shared" si="75"/>
        <v>3250</v>
      </c>
    </row>
    <row r="1162" spans="1:17" x14ac:dyDescent="0.3">
      <c r="A1162" s="8" t="str">
        <f>F1162&amp;H1162</f>
        <v>KotwaliDaryaganj</v>
      </c>
      <c r="B1162" s="7">
        <v>44562</v>
      </c>
      <c r="C1162" s="7" t="str">
        <f t="shared" si="72"/>
        <v>Jan</v>
      </c>
      <c r="D1162" s="8" t="s">
        <v>83</v>
      </c>
      <c r="E1162" s="8">
        <f>VLOOKUP(F1162,Sheet2!$C$1:$F$34,4,0)</f>
        <v>3</v>
      </c>
      <c r="F1162" s="8" t="s">
        <v>12</v>
      </c>
      <c r="G1162" s="8">
        <f>VLOOKUP(H1162,'warehouse location'!$A$1:$D$5,4,0)</f>
        <v>2</v>
      </c>
      <c r="H1162" s="8" t="s">
        <v>34</v>
      </c>
      <c r="I1162" s="8">
        <f>VLOOKUP(A1162,Freight!$A$1:$D$57,4,0)</f>
        <v>1770</v>
      </c>
      <c r="J1162" s="8">
        <f>VLOOKUP(A1162,Freight!$A$1:$E$57,5,0)</f>
        <v>1.5</v>
      </c>
      <c r="K1162" s="8" t="s">
        <v>58</v>
      </c>
      <c r="L1162" s="8">
        <f>VLOOKUP(K1162,Sheet1!$A$1:$B$19,2,0)</f>
        <v>10</v>
      </c>
      <c r="M1162" s="8">
        <f>VLOOKUP(K1162,Sheet1!$A$1:$C$19,3,0)</f>
        <v>2</v>
      </c>
      <c r="N1162" s="8">
        <v>2521</v>
      </c>
      <c r="O1162" s="8">
        <f t="shared" si="73"/>
        <v>25210</v>
      </c>
      <c r="P1162" s="8">
        <f t="shared" si="74"/>
        <v>5042</v>
      </c>
      <c r="Q1162" s="8">
        <f t="shared" si="75"/>
        <v>3272</v>
      </c>
    </row>
    <row r="1163" spans="1:17" x14ac:dyDescent="0.3">
      <c r="A1163" s="8" t="str">
        <f>F1163&amp;H1163</f>
        <v>Mayur ViharKapashera</v>
      </c>
      <c r="B1163" s="7">
        <v>44805</v>
      </c>
      <c r="C1163" s="7" t="str">
        <f t="shared" si="72"/>
        <v>Sep</v>
      </c>
      <c r="D1163" s="8" t="s">
        <v>88</v>
      </c>
      <c r="E1163" s="8">
        <f>VLOOKUP(F1163,Sheet2!$C$1:$F$34,4,0)</f>
        <v>5</v>
      </c>
      <c r="F1163" s="8" t="s">
        <v>13</v>
      </c>
      <c r="G1163" s="8">
        <f>VLOOKUP(H1163,'warehouse location'!$A$1:$D$5,4,0)</f>
        <v>3</v>
      </c>
      <c r="H1163" s="8" t="s">
        <v>29</v>
      </c>
      <c r="I1163" s="8">
        <f>VLOOKUP(A1163,Freight!$A$1:$D$57,4,0)</f>
        <v>1968</v>
      </c>
      <c r="J1163" s="8">
        <f>VLOOKUP(A1163,Freight!$A$1:$E$57,5,0)</f>
        <v>4.5</v>
      </c>
      <c r="K1163" s="8" t="s">
        <v>67</v>
      </c>
      <c r="L1163" s="8">
        <f>VLOOKUP(K1163,Sheet1!$A$1:$B$19,2,0)</f>
        <v>10</v>
      </c>
      <c r="M1163" s="8">
        <f>VLOOKUP(K1163,Sheet1!$A$1:$C$19,3,0)</f>
        <v>2</v>
      </c>
      <c r="N1163" s="8">
        <v>2776</v>
      </c>
      <c r="O1163" s="8">
        <f t="shared" si="73"/>
        <v>27760</v>
      </c>
      <c r="P1163" s="8">
        <f t="shared" si="74"/>
        <v>5552</v>
      </c>
      <c r="Q1163" s="8">
        <f t="shared" si="75"/>
        <v>3584</v>
      </c>
    </row>
    <row r="1164" spans="1:17" x14ac:dyDescent="0.3">
      <c r="A1164" s="8" t="str">
        <f>F1164&amp;H1164</f>
        <v>NajafgarhDaryaganj</v>
      </c>
      <c r="B1164" s="7">
        <v>44896</v>
      </c>
      <c r="C1164" s="7" t="str">
        <f t="shared" si="72"/>
        <v>Dec</v>
      </c>
      <c r="D1164" s="8" t="s">
        <v>149</v>
      </c>
      <c r="E1164" s="8">
        <f>VLOOKUP(F1164,Sheet2!$C$1:$F$34,4,0)</f>
        <v>30</v>
      </c>
      <c r="F1164" s="8" t="s">
        <v>30</v>
      </c>
      <c r="G1164" s="8">
        <f>VLOOKUP(H1164,'warehouse location'!$A$1:$D$5,4,0)</f>
        <v>2</v>
      </c>
      <c r="H1164" s="8" t="s">
        <v>34</v>
      </c>
      <c r="I1164" s="8">
        <f>VLOOKUP(A1164,Freight!$A$1:$D$57,4,0)</f>
        <v>1899</v>
      </c>
      <c r="J1164" s="8">
        <f>VLOOKUP(A1164,Freight!$A$1:$E$57,5,0)</f>
        <v>3</v>
      </c>
      <c r="K1164" s="8" t="s">
        <v>64</v>
      </c>
      <c r="L1164" s="8">
        <f>VLOOKUP(K1164,Sheet1!$A$1:$B$19,2,0)</f>
        <v>10</v>
      </c>
      <c r="M1164" s="8">
        <f>VLOOKUP(K1164,Sheet1!$A$1:$C$19,3,0)</f>
        <v>2</v>
      </c>
      <c r="N1164" s="8">
        <v>2562</v>
      </c>
      <c r="O1164" s="8">
        <f t="shared" si="73"/>
        <v>25620</v>
      </c>
      <c r="P1164" s="8">
        <f t="shared" si="74"/>
        <v>5124</v>
      </c>
      <c r="Q1164" s="8">
        <f t="shared" si="75"/>
        <v>3225</v>
      </c>
    </row>
    <row r="1165" spans="1:17" x14ac:dyDescent="0.3">
      <c r="A1165" s="8" t="str">
        <f>F1165&amp;H1165</f>
        <v>AlipurShastri Nagar</v>
      </c>
      <c r="B1165" s="7">
        <v>44866</v>
      </c>
      <c r="C1165" s="7" t="str">
        <f t="shared" si="72"/>
        <v>Nov</v>
      </c>
      <c r="D1165" s="8" t="s">
        <v>98</v>
      </c>
      <c r="E1165" s="8">
        <f>VLOOKUP(F1165,Sheet2!$C$1:$F$34,4,0)</f>
        <v>10</v>
      </c>
      <c r="F1165" s="8" t="s">
        <v>3</v>
      </c>
      <c r="G1165" s="8">
        <f>VLOOKUP(H1165,'warehouse location'!$A$1:$D$5,4,0)</f>
        <v>4</v>
      </c>
      <c r="H1165" s="8" t="s">
        <v>36</v>
      </c>
      <c r="I1165" s="8">
        <f>VLOOKUP(A1165,Freight!$A$1:$D$57,4,0)</f>
        <v>1615</v>
      </c>
      <c r="J1165" s="8">
        <f>VLOOKUP(A1165,Freight!$A$1:$E$57,5,0)</f>
        <v>1.5</v>
      </c>
      <c r="K1165" s="8" t="s">
        <v>61</v>
      </c>
      <c r="L1165" s="8">
        <f>VLOOKUP(K1165,Sheet1!$A$1:$B$19,2,0)</f>
        <v>10</v>
      </c>
      <c r="M1165" s="8">
        <f>VLOOKUP(K1165,Sheet1!$A$1:$C$19,3,0)</f>
        <v>2</v>
      </c>
      <c r="N1165" s="8">
        <v>2769</v>
      </c>
      <c r="O1165" s="8">
        <f t="shared" si="73"/>
        <v>27690</v>
      </c>
      <c r="P1165" s="8">
        <f t="shared" si="74"/>
        <v>5538</v>
      </c>
      <c r="Q1165" s="8">
        <f t="shared" si="75"/>
        <v>3923</v>
      </c>
    </row>
    <row r="1166" spans="1:17" x14ac:dyDescent="0.3">
      <c r="A1166" s="8" t="str">
        <f>F1166&amp;H1166</f>
        <v>MehrauliDaryaganj</v>
      </c>
      <c r="B1166" s="7">
        <v>44896</v>
      </c>
      <c r="C1166" s="7" t="str">
        <f t="shared" si="72"/>
        <v>Dec</v>
      </c>
      <c r="D1166" s="8" t="s">
        <v>133</v>
      </c>
      <c r="E1166" s="8">
        <f>VLOOKUP(F1166,Sheet2!$C$1:$F$34,4,0)</f>
        <v>23</v>
      </c>
      <c r="F1166" s="8" t="s">
        <v>25</v>
      </c>
      <c r="G1166" s="8">
        <f>VLOOKUP(H1166,'warehouse location'!$A$1:$D$5,4,0)</f>
        <v>2</v>
      </c>
      <c r="H1166" s="8" t="s">
        <v>34</v>
      </c>
      <c r="I1166" s="8">
        <f>VLOOKUP(A1166,Freight!$A$1:$D$57,4,0)</f>
        <v>1672</v>
      </c>
      <c r="J1166" s="8">
        <f>VLOOKUP(A1166,Freight!$A$1:$E$57,5,0)</f>
        <v>4.5</v>
      </c>
      <c r="K1166" s="8" t="s">
        <v>57</v>
      </c>
      <c r="L1166" s="8">
        <f>VLOOKUP(K1166,Sheet1!$A$1:$B$19,2,0)</f>
        <v>20</v>
      </c>
      <c r="M1166" s="8">
        <f>VLOOKUP(K1166,Sheet1!$A$1:$C$19,3,0)</f>
        <v>2</v>
      </c>
      <c r="N1166" s="8">
        <v>2716</v>
      </c>
      <c r="O1166" s="8">
        <f t="shared" si="73"/>
        <v>54320</v>
      </c>
      <c r="P1166" s="8">
        <f t="shared" si="74"/>
        <v>5432</v>
      </c>
      <c r="Q1166" s="8">
        <f t="shared" si="75"/>
        <v>3760</v>
      </c>
    </row>
    <row r="1167" spans="1:17" x14ac:dyDescent="0.3">
      <c r="A1167" s="8" t="str">
        <f>F1167&amp;H1167</f>
        <v>Saraswati ViharDaryaganj</v>
      </c>
      <c r="B1167" s="7">
        <v>44866</v>
      </c>
      <c r="C1167" s="7" t="str">
        <f t="shared" si="72"/>
        <v>Nov</v>
      </c>
      <c r="D1167" s="8" t="s">
        <v>117</v>
      </c>
      <c r="E1167" s="8">
        <f>VLOOKUP(F1167,Sheet2!$C$1:$F$34,4,0)</f>
        <v>18</v>
      </c>
      <c r="F1167" s="8" t="s">
        <v>22</v>
      </c>
      <c r="G1167" s="8">
        <f>VLOOKUP(H1167,'warehouse location'!$A$1:$D$5,4,0)</f>
        <v>2</v>
      </c>
      <c r="H1167" s="8" t="s">
        <v>34</v>
      </c>
      <c r="I1167" s="8">
        <f>VLOOKUP(A1167,Freight!$A$1:$D$57,4,0)</f>
        <v>1776</v>
      </c>
      <c r="J1167" s="8">
        <f>VLOOKUP(A1167,Freight!$A$1:$E$57,5,0)</f>
        <v>4.5</v>
      </c>
      <c r="K1167" s="8" t="s">
        <v>56</v>
      </c>
      <c r="L1167" s="8">
        <f>VLOOKUP(K1167,Sheet1!$A$1:$B$19,2,0)</f>
        <v>20</v>
      </c>
      <c r="M1167" s="8">
        <f>VLOOKUP(K1167,Sheet1!$A$1:$C$19,3,0)</f>
        <v>2</v>
      </c>
      <c r="N1167" s="8">
        <v>2917</v>
      </c>
      <c r="O1167" s="8">
        <f t="shared" si="73"/>
        <v>58340</v>
      </c>
      <c r="P1167" s="8">
        <f t="shared" si="74"/>
        <v>5834</v>
      </c>
      <c r="Q1167" s="8">
        <f t="shared" si="75"/>
        <v>4058</v>
      </c>
    </row>
    <row r="1168" spans="1:17" x14ac:dyDescent="0.3">
      <c r="A1168" s="8" t="str">
        <f>F1168&amp;H1168</f>
        <v>SeemapuriNand Nagri</v>
      </c>
      <c r="B1168" s="7">
        <v>44621</v>
      </c>
      <c r="C1168" s="7" t="str">
        <f t="shared" si="72"/>
        <v>Mar</v>
      </c>
      <c r="D1168" s="8" t="s">
        <v>120</v>
      </c>
      <c r="E1168" s="8">
        <f>VLOOKUP(F1168,Sheet2!$C$1:$F$34,4,0)</f>
        <v>19</v>
      </c>
      <c r="F1168" s="8" t="s">
        <v>6</v>
      </c>
      <c r="G1168" s="8">
        <f>VLOOKUP(H1168,'warehouse location'!$A$1:$D$5,4,0)</f>
        <v>1</v>
      </c>
      <c r="H1168" s="8" t="s">
        <v>41</v>
      </c>
      <c r="I1168" s="8">
        <f>VLOOKUP(A1168,Freight!$A$1:$D$57,4,0)</f>
        <v>1694</v>
      </c>
      <c r="J1168" s="8">
        <f>VLOOKUP(A1168,Freight!$A$1:$E$57,5,0)</f>
        <v>4.5</v>
      </c>
      <c r="K1168" s="8" t="s">
        <v>52</v>
      </c>
      <c r="L1168" s="8">
        <f>VLOOKUP(K1168,Sheet1!$A$1:$B$19,2,0)</f>
        <v>10</v>
      </c>
      <c r="M1168" s="8">
        <f>VLOOKUP(K1168,Sheet1!$A$1:$C$19,3,0)</f>
        <v>2</v>
      </c>
      <c r="N1168" s="8">
        <v>2984</v>
      </c>
      <c r="O1168" s="8">
        <f t="shared" si="73"/>
        <v>29840</v>
      </c>
      <c r="P1168" s="8">
        <f t="shared" si="74"/>
        <v>5968</v>
      </c>
      <c r="Q1168" s="8">
        <f t="shared" si="75"/>
        <v>4274</v>
      </c>
    </row>
    <row r="1169" spans="1:17" x14ac:dyDescent="0.3">
      <c r="A1169" s="8" t="str">
        <f>F1169&amp;H1169</f>
        <v>RohiniShastri Nagar</v>
      </c>
      <c r="B1169" s="7">
        <v>44866</v>
      </c>
      <c r="C1169" s="7" t="str">
        <f t="shared" si="72"/>
        <v>Nov</v>
      </c>
      <c r="D1169" s="8" t="s">
        <v>113</v>
      </c>
      <c r="E1169" s="8">
        <f>VLOOKUP(F1169,Sheet2!$C$1:$F$34,4,0)</f>
        <v>17</v>
      </c>
      <c r="F1169" s="8" t="s">
        <v>21</v>
      </c>
      <c r="G1169" s="8">
        <f>VLOOKUP(H1169,'warehouse location'!$A$1:$D$5,4,0)</f>
        <v>4</v>
      </c>
      <c r="H1169" s="8" t="s">
        <v>36</v>
      </c>
      <c r="I1169" s="8">
        <f>VLOOKUP(A1169,Freight!$A$1:$D$57,4,0)</f>
        <v>1673</v>
      </c>
      <c r="J1169" s="8">
        <f>VLOOKUP(A1169,Freight!$A$1:$E$57,5,0)</f>
        <v>3</v>
      </c>
      <c r="K1169" s="8" t="s">
        <v>59</v>
      </c>
      <c r="L1169" s="8">
        <f>VLOOKUP(K1169,Sheet1!$A$1:$B$19,2,0)</f>
        <v>10</v>
      </c>
      <c r="M1169" s="8">
        <f>VLOOKUP(K1169,Sheet1!$A$1:$C$19,3,0)</f>
        <v>2</v>
      </c>
      <c r="N1169" s="8">
        <v>2901</v>
      </c>
      <c r="O1169" s="8">
        <f t="shared" si="73"/>
        <v>29010</v>
      </c>
      <c r="P1169" s="8">
        <f t="shared" si="74"/>
        <v>5802</v>
      </c>
      <c r="Q1169" s="8">
        <f t="shared" si="75"/>
        <v>4129</v>
      </c>
    </row>
    <row r="1170" spans="1:17" x14ac:dyDescent="0.3">
      <c r="A1170" s="8" t="str">
        <f>F1170&amp;H1170</f>
        <v>Model TownShastri Nagar</v>
      </c>
      <c r="B1170" s="7">
        <v>44621</v>
      </c>
      <c r="C1170" s="7" t="str">
        <f t="shared" si="72"/>
        <v>Mar</v>
      </c>
      <c r="D1170" s="8" t="s">
        <v>99</v>
      </c>
      <c r="E1170" s="8">
        <f>VLOOKUP(F1170,Sheet2!$C$1:$F$34,4,0)</f>
        <v>11</v>
      </c>
      <c r="F1170" s="8" t="s">
        <v>17</v>
      </c>
      <c r="G1170" s="8">
        <f>VLOOKUP(H1170,'warehouse location'!$A$1:$D$5,4,0)</f>
        <v>4</v>
      </c>
      <c r="H1170" s="8" t="s">
        <v>36</v>
      </c>
      <c r="I1170" s="8">
        <f>VLOOKUP(A1170,Freight!$A$1:$D$57,4,0)</f>
        <v>1608</v>
      </c>
      <c r="J1170" s="8">
        <f>VLOOKUP(A1170,Freight!$A$1:$E$57,5,0)</f>
        <v>4.5</v>
      </c>
      <c r="K1170" s="8" t="s">
        <v>52</v>
      </c>
      <c r="L1170" s="8">
        <f>VLOOKUP(K1170,Sheet1!$A$1:$B$19,2,0)</f>
        <v>10</v>
      </c>
      <c r="M1170" s="8">
        <f>VLOOKUP(K1170,Sheet1!$A$1:$C$19,3,0)</f>
        <v>2</v>
      </c>
      <c r="N1170" s="8">
        <v>2719</v>
      </c>
      <c r="O1170" s="8">
        <f t="shared" si="73"/>
        <v>27190</v>
      </c>
      <c r="P1170" s="8">
        <f t="shared" si="74"/>
        <v>5438</v>
      </c>
      <c r="Q1170" s="8">
        <f t="shared" si="75"/>
        <v>3830</v>
      </c>
    </row>
    <row r="1171" spans="1:17" x14ac:dyDescent="0.3">
      <c r="A1171" s="8" t="str">
        <f>F1171&amp;H1171</f>
        <v>Karawal NagarShastri Nagar</v>
      </c>
      <c r="B1171" s="7">
        <v>44682</v>
      </c>
      <c r="C1171" s="7" t="str">
        <f t="shared" si="72"/>
        <v>May</v>
      </c>
      <c r="D1171" s="8" t="s">
        <v>106</v>
      </c>
      <c r="E1171" s="8">
        <f>VLOOKUP(F1171,Sheet2!$C$1:$F$34,4,0)</f>
        <v>13</v>
      </c>
      <c r="F1171" s="8" t="s">
        <v>4</v>
      </c>
      <c r="G1171" s="8">
        <f>VLOOKUP(H1171,'warehouse location'!$A$1:$D$5,4,0)</f>
        <v>4</v>
      </c>
      <c r="H1171" s="8" t="s">
        <v>36</v>
      </c>
      <c r="I1171" s="8">
        <f>VLOOKUP(A1171,Freight!$A$1:$D$57,4,0)</f>
        <v>1793</v>
      </c>
      <c r="J1171" s="8">
        <f>VLOOKUP(A1171,Freight!$A$1:$E$57,5,0)</f>
        <v>4.5</v>
      </c>
      <c r="K1171" s="8" t="s">
        <v>62</v>
      </c>
      <c r="L1171" s="8">
        <f>VLOOKUP(K1171,Sheet1!$A$1:$B$19,2,0)</f>
        <v>10</v>
      </c>
      <c r="M1171" s="8">
        <f>VLOOKUP(K1171,Sheet1!$A$1:$C$19,3,0)</f>
        <v>2</v>
      </c>
      <c r="N1171" s="8">
        <v>2798</v>
      </c>
      <c r="O1171" s="8">
        <f t="shared" si="73"/>
        <v>27980</v>
      </c>
      <c r="P1171" s="8">
        <f t="shared" si="74"/>
        <v>5596</v>
      </c>
      <c r="Q1171" s="8">
        <f t="shared" si="75"/>
        <v>3803</v>
      </c>
    </row>
    <row r="1172" spans="1:17" x14ac:dyDescent="0.3">
      <c r="A1172" s="8" t="str">
        <f>F1172&amp;H1172</f>
        <v>Punjabi BaghNand Nagri</v>
      </c>
      <c r="B1172" s="7">
        <v>44682</v>
      </c>
      <c r="C1172" s="7" t="str">
        <f t="shared" si="72"/>
        <v>May</v>
      </c>
      <c r="D1172" s="8" t="s">
        <v>156</v>
      </c>
      <c r="E1172" s="8">
        <f>VLOOKUP(F1172,Sheet2!$C$1:$F$34,4,0)</f>
        <v>32</v>
      </c>
      <c r="F1172" s="8" t="s">
        <v>31</v>
      </c>
      <c r="G1172" s="8">
        <f>VLOOKUP(H1172,'warehouse location'!$A$1:$D$5,4,0)</f>
        <v>1</v>
      </c>
      <c r="H1172" s="8" t="s">
        <v>41</v>
      </c>
      <c r="I1172" s="8">
        <f>VLOOKUP(A1172,Freight!$A$1:$D$57,4,0)</f>
        <v>1975</v>
      </c>
      <c r="J1172" s="8">
        <f>VLOOKUP(A1172,Freight!$A$1:$E$57,5,0)</f>
        <v>3</v>
      </c>
      <c r="K1172" s="8" t="s">
        <v>51</v>
      </c>
      <c r="L1172" s="8">
        <f>VLOOKUP(K1172,Sheet1!$A$1:$B$19,2,0)</f>
        <v>10</v>
      </c>
      <c r="M1172" s="8">
        <f>VLOOKUP(K1172,Sheet1!$A$1:$C$19,3,0)</f>
        <v>2</v>
      </c>
      <c r="N1172" s="8">
        <v>2949</v>
      </c>
      <c r="O1172" s="8">
        <f t="shared" si="73"/>
        <v>29490</v>
      </c>
      <c r="P1172" s="8">
        <f t="shared" si="74"/>
        <v>5898</v>
      </c>
      <c r="Q1172" s="8">
        <f t="shared" si="75"/>
        <v>3923</v>
      </c>
    </row>
    <row r="1173" spans="1:17" x14ac:dyDescent="0.3">
      <c r="A1173" s="8" t="str">
        <f>F1173&amp;H1173</f>
        <v>Vivek ViharNand Nagri</v>
      </c>
      <c r="B1173" s="7">
        <v>44774</v>
      </c>
      <c r="C1173" s="7" t="str">
        <f t="shared" si="72"/>
        <v>Aug</v>
      </c>
      <c r="D1173" s="8" t="s">
        <v>127</v>
      </c>
      <c r="E1173" s="8">
        <f>VLOOKUP(F1173,Sheet2!$C$1:$F$34,4,0)</f>
        <v>21</v>
      </c>
      <c r="F1173" s="8" t="s">
        <v>24</v>
      </c>
      <c r="G1173" s="8">
        <f>VLOOKUP(H1173,'warehouse location'!$A$1:$D$5,4,0)</f>
        <v>1</v>
      </c>
      <c r="H1173" s="8" t="s">
        <v>41</v>
      </c>
      <c r="I1173" s="8">
        <f>VLOOKUP(A1173,Freight!$A$1:$D$57,4,0)</f>
        <v>1679</v>
      </c>
      <c r="J1173" s="8">
        <f>VLOOKUP(A1173,Freight!$A$1:$E$57,5,0)</f>
        <v>3</v>
      </c>
      <c r="K1173" s="8" t="s">
        <v>66</v>
      </c>
      <c r="L1173" s="8">
        <f>VLOOKUP(K1173,Sheet1!$A$1:$B$19,2,0)</f>
        <v>80</v>
      </c>
      <c r="M1173" s="8">
        <f>VLOOKUP(K1173,Sheet1!$A$1:$C$19,3,0)</f>
        <v>10</v>
      </c>
      <c r="N1173" s="8">
        <v>2592</v>
      </c>
      <c r="O1173" s="8">
        <f t="shared" si="73"/>
        <v>207360</v>
      </c>
      <c r="P1173" s="8">
        <f t="shared" si="74"/>
        <v>25920</v>
      </c>
      <c r="Q1173" s="8">
        <f t="shared" si="75"/>
        <v>24241</v>
      </c>
    </row>
    <row r="1174" spans="1:17" x14ac:dyDescent="0.3">
      <c r="A1174" s="8" t="str">
        <f>F1174&amp;H1174</f>
        <v>Mayur ViharShastri Nagar</v>
      </c>
      <c r="B1174" s="7">
        <v>44652</v>
      </c>
      <c r="C1174" s="7" t="str">
        <f t="shared" si="72"/>
        <v>Apr</v>
      </c>
      <c r="D1174" s="8" t="s">
        <v>91</v>
      </c>
      <c r="E1174" s="8">
        <f>VLOOKUP(F1174,Sheet2!$C$1:$F$34,4,0)</f>
        <v>5</v>
      </c>
      <c r="F1174" s="8" t="s">
        <v>13</v>
      </c>
      <c r="G1174" s="8">
        <f>VLOOKUP(H1174,'warehouse location'!$A$1:$D$5,4,0)</f>
        <v>4</v>
      </c>
      <c r="H1174" s="8" t="s">
        <v>36</v>
      </c>
      <c r="I1174" s="8">
        <f>VLOOKUP(A1174,Freight!$A$1:$D$57,4,0)</f>
        <v>1618</v>
      </c>
      <c r="J1174" s="8">
        <f>VLOOKUP(A1174,Freight!$A$1:$E$57,5,0)</f>
        <v>3</v>
      </c>
      <c r="K1174" s="8" t="s">
        <v>54</v>
      </c>
      <c r="L1174" s="8">
        <f>VLOOKUP(K1174,Sheet1!$A$1:$B$19,2,0)</f>
        <v>50</v>
      </c>
      <c r="M1174" s="8">
        <f>VLOOKUP(K1174,Sheet1!$A$1:$C$19,3,0)</f>
        <v>10</v>
      </c>
      <c r="N1174" s="8">
        <v>2813</v>
      </c>
      <c r="O1174" s="8">
        <f t="shared" si="73"/>
        <v>140650</v>
      </c>
      <c r="P1174" s="8">
        <f t="shared" si="74"/>
        <v>28130</v>
      </c>
      <c r="Q1174" s="8">
        <f t="shared" si="75"/>
        <v>26512</v>
      </c>
    </row>
    <row r="1175" spans="1:17" x14ac:dyDescent="0.3">
      <c r="A1175" s="8" t="str">
        <f>F1175&amp;H1175</f>
        <v>Defence ColonyNand Nagri</v>
      </c>
      <c r="B1175" s="7">
        <v>44866</v>
      </c>
      <c r="C1175" s="7" t="str">
        <f t="shared" si="72"/>
        <v>Nov</v>
      </c>
      <c r="D1175" s="8" t="s">
        <v>140</v>
      </c>
      <c r="E1175" s="8">
        <f>VLOOKUP(F1175,Sheet2!$C$1:$F$34,4,0)</f>
        <v>25</v>
      </c>
      <c r="F1175" s="8" t="s">
        <v>8</v>
      </c>
      <c r="G1175" s="8">
        <f>VLOOKUP(H1175,'warehouse location'!$A$1:$D$5,4,0)</f>
        <v>1</v>
      </c>
      <c r="H1175" s="8" t="s">
        <v>41</v>
      </c>
      <c r="I1175" s="8">
        <f>VLOOKUP(A1175,Freight!$A$1:$D$57,4,0)</f>
        <v>1897</v>
      </c>
      <c r="J1175" s="8">
        <f>VLOOKUP(A1175,Freight!$A$1:$E$57,5,0)</f>
        <v>3</v>
      </c>
      <c r="K1175" s="8" t="s">
        <v>53</v>
      </c>
      <c r="L1175" s="8">
        <f>VLOOKUP(K1175,Sheet1!$A$1:$B$19,2,0)</f>
        <v>10</v>
      </c>
      <c r="M1175" s="8">
        <f>VLOOKUP(K1175,Sheet1!$A$1:$C$19,3,0)</f>
        <v>2</v>
      </c>
      <c r="N1175" s="8">
        <v>2503</v>
      </c>
      <c r="O1175" s="8">
        <f t="shared" si="73"/>
        <v>25030</v>
      </c>
      <c r="P1175" s="8">
        <f t="shared" si="74"/>
        <v>5006</v>
      </c>
      <c r="Q1175" s="8">
        <f t="shared" si="75"/>
        <v>3109</v>
      </c>
    </row>
    <row r="1176" spans="1:17" x14ac:dyDescent="0.3">
      <c r="A1176" s="8" t="str">
        <f>F1176&amp;H1176</f>
        <v>ShahdaraNand Nagri</v>
      </c>
      <c r="B1176" s="7">
        <v>44593</v>
      </c>
      <c r="C1176" s="7" t="str">
        <f t="shared" si="72"/>
        <v>Feb</v>
      </c>
      <c r="D1176" s="8" t="s">
        <v>121</v>
      </c>
      <c r="E1176" s="8">
        <f>VLOOKUP(F1176,Sheet2!$C$1:$F$34,4,0)</f>
        <v>20</v>
      </c>
      <c r="F1176" s="8" t="s">
        <v>23</v>
      </c>
      <c r="G1176" s="8">
        <f>VLOOKUP(H1176,'warehouse location'!$A$1:$D$5,4,0)</f>
        <v>1</v>
      </c>
      <c r="H1176" s="8" t="s">
        <v>41</v>
      </c>
      <c r="I1176" s="8">
        <f>VLOOKUP(A1176,Freight!$A$1:$D$57,4,0)</f>
        <v>1714</v>
      </c>
      <c r="J1176" s="8">
        <f>VLOOKUP(A1176,Freight!$A$1:$E$57,5,0)</f>
        <v>3</v>
      </c>
      <c r="K1176" s="8" t="s">
        <v>68</v>
      </c>
      <c r="L1176" s="8">
        <f>VLOOKUP(K1176,Sheet1!$A$1:$B$19,2,0)</f>
        <v>10</v>
      </c>
      <c r="M1176" s="8">
        <f>VLOOKUP(K1176,Sheet1!$A$1:$C$19,3,0)</f>
        <v>2</v>
      </c>
      <c r="N1176" s="8">
        <v>2630</v>
      </c>
      <c r="O1176" s="8">
        <f t="shared" si="73"/>
        <v>26300</v>
      </c>
      <c r="P1176" s="8">
        <f t="shared" si="74"/>
        <v>5260</v>
      </c>
      <c r="Q1176" s="8">
        <f t="shared" si="75"/>
        <v>3546</v>
      </c>
    </row>
    <row r="1177" spans="1:17" x14ac:dyDescent="0.3">
      <c r="A1177" s="8" t="str">
        <f>F1177&amp;H1177</f>
        <v>SaketShastri Nagar</v>
      </c>
      <c r="B1177" s="7">
        <v>44805</v>
      </c>
      <c r="C1177" s="7" t="str">
        <f t="shared" si="72"/>
        <v>Sep</v>
      </c>
      <c r="D1177" s="8" t="s">
        <v>136</v>
      </c>
      <c r="E1177" s="8">
        <f>VLOOKUP(F1177,Sheet2!$C$1:$F$34,4,0)</f>
        <v>24</v>
      </c>
      <c r="F1177" s="8" t="s">
        <v>26</v>
      </c>
      <c r="G1177" s="8">
        <f>VLOOKUP(H1177,'warehouse location'!$A$1:$D$5,4,0)</f>
        <v>4</v>
      </c>
      <c r="H1177" s="8" t="s">
        <v>36</v>
      </c>
      <c r="I1177" s="8">
        <f>VLOOKUP(A1177,Freight!$A$1:$D$57,4,0)</f>
        <v>1835</v>
      </c>
      <c r="J1177" s="8">
        <f>VLOOKUP(A1177,Freight!$A$1:$E$57,5,0)</f>
        <v>4.5</v>
      </c>
      <c r="K1177" s="8" t="s">
        <v>61</v>
      </c>
      <c r="L1177" s="8">
        <f>VLOOKUP(K1177,Sheet1!$A$1:$B$19,2,0)</f>
        <v>10</v>
      </c>
      <c r="M1177" s="8">
        <f>VLOOKUP(K1177,Sheet1!$A$1:$C$19,3,0)</f>
        <v>2</v>
      </c>
      <c r="N1177" s="8">
        <v>2950</v>
      </c>
      <c r="O1177" s="8">
        <f t="shared" si="73"/>
        <v>29500</v>
      </c>
      <c r="P1177" s="8">
        <f t="shared" si="74"/>
        <v>5900</v>
      </c>
      <c r="Q1177" s="8">
        <f t="shared" si="75"/>
        <v>4065</v>
      </c>
    </row>
    <row r="1178" spans="1:17" x14ac:dyDescent="0.3">
      <c r="A1178" s="8" t="str">
        <f>F1178&amp;H1178</f>
        <v>ShahdaraShastri Nagar</v>
      </c>
      <c r="B1178" s="7">
        <v>44835</v>
      </c>
      <c r="C1178" s="7" t="str">
        <f t="shared" si="72"/>
        <v>Oct</v>
      </c>
      <c r="D1178" s="8" t="s">
        <v>124</v>
      </c>
      <c r="E1178" s="8">
        <f>VLOOKUP(F1178,Sheet2!$C$1:$F$34,4,0)</f>
        <v>20</v>
      </c>
      <c r="F1178" s="8" t="s">
        <v>23</v>
      </c>
      <c r="G1178" s="8">
        <f>VLOOKUP(H1178,'warehouse location'!$A$1:$D$5,4,0)</f>
        <v>4</v>
      </c>
      <c r="H1178" s="8" t="s">
        <v>36</v>
      </c>
      <c r="I1178" s="8">
        <f>VLOOKUP(A1178,Freight!$A$1:$D$57,4,0)</f>
        <v>1810</v>
      </c>
      <c r="J1178" s="8">
        <f>VLOOKUP(A1178,Freight!$A$1:$E$57,5,0)</f>
        <v>4.5</v>
      </c>
      <c r="K1178" s="8" t="s">
        <v>52</v>
      </c>
      <c r="L1178" s="8">
        <f>VLOOKUP(K1178,Sheet1!$A$1:$B$19,2,0)</f>
        <v>10</v>
      </c>
      <c r="M1178" s="8">
        <f>VLOOKUP(K1178,Sheet1!$A$1:$C$19,3,0)</f>
        <v>2</v>
      </c>
      <c r="N1178" s="8">
        <v>2951</v>
      </c>
      <c r="O1178" s="8">
        <f t="shared" si="73"/>
        <v>29510</v>
      </c>
      <c r="P1178" s="8">
        <f t="shared" si="74"/>
        <v>5902</v>
      </c>
      <c r="Q1178" s="8">
        <f t="shared" si="75"/>
        <v>4092</v>
      </c>
    </row>
    <row r="1179" spans="1:17" x14ac:dyDescent="0.3">
      <c r="A1179" s="8" t="str">
        <f>F1179&amp;H1179</f>
        <v>KapasheraShastri Nagar</v>
      </c>
      <c r="B1179" s="7">
        <v>44562</v>
      </c>
      <c r="C1179" s="7" t="str">
        <f t="shared" si="72"/>
        <v>Jan</v>
      </c>
      <c r="D1179" s="8" t="s">
        <v>147</v>
      </c>
      <c r="E1179" s="8">
        <f>VLOOKUP(F1179,Sheet2!$C$1:$F$34,4,0)</f>
        <v>29</v>
      </c>
      <c r="F1179" s="8" t="s">
        <v>29</v>
      </c>
      <c r="G1179" s="8">
        <f>VLOOKUP(H1179,'warehouse location'!$A$1:$D$5,4,0)</f>
        <v>4</v>
      </c>
      <c r="H1179" s="8" t="s">
        <v>36</v>
      </c>
      <c r="I1179" s="8">
        <f>VLOOKUP(A1179,Freight!$A$1:$D$57,4,0)</f>
        <v>1918</v>
      </c>
      <c r="J1179" s="8">
        <f>VLOOKUP(A1179,Freight!$A$1:$E$57,5,0)</f>
        <v>3</v>
      </c>
      <c r="K1179" s="8" t="s">
        <v>67</v>
      </c>
      <c r="L1179" s="8">
        <f>VLOOKUP(K1179,Sheet1!$A$1:$B$19,2,0)</f>
        <v>10</v>
      </c>
      <c r="M1179" s="8">
        <f>VLOOKUP(K1179,Sheet1!$A$1:$C$19,3,0)</f>
        <v>2</v>
      </c>
      <c r="N1179" s="8">
        <v>2832</v>
      </c>
      <c r="O1179" s="8">
        <f t="shared" si="73"/>
        <v>28320</v>
      </c>
      <c r="P1179" s="8">
        <f t="shared" si="74"/>
        <v>5664</v>
      </c>
      <c r="Q1179" s="8">
        <f t="shared" si="75"/>
        <v>3746</v>
      </c>
    </row>
    <row r="1180" spans="1:17" x14ac:dyDescent="0.3">
      <c r="A1180" s="8" t="str">
        <f>F1180&amp;H1180</f>
        <v>Gandhi NagarDaryaganj</v>
      </c>
      <c r="B1180" s="7">
        <v>44866</v>
      </c>
      <c r="C1180" s="7" t="str">
        <f t="shared" si="72"/>
        <v>Nov</v>
      </c>
      <c r="D1180" s="8" t="s">
        <v>85</v>
      </c>
      <c r="E1180" s="8">
        <f>VLOOKUP(F1180,Sheet2!$C$1:$F$34,4,0)</f>
        <v>4</v>
      </c>
      <c r="F1180" s="8" t="s">
        <v>1</v>
      </c>
      <c r="G1180" s="8">
        <f>VLOOKUP(H1180,'warehouse location'!$A$1:$D$5,4,0)</f>
        <v>2</v>
      </c>
      <c r="H1180" s="8" t="s">
        <v>34</v>
      </c>
      <c r="I1180" s="8">
        <f>VLOOKUP(A1180,Freight!$A$1:$D$57,4,0)</f>
        <v>1958</v>
      </c>
      <c r="J1180" s="8">
        <f>VLOOKUP(A1180,Freight!$A$1:$E$57,5,0)</f>
        <v>1.5</v>
      </c>
      <c r="K1180" s="8" t="s">
        <v>56</v>
      </c>
      <c r="L1180" s="8">
        <f>VLOOKUP(K1180,Sheet1!$A$1:$B$19,2,0)</f>
        <v>20</v>
      </c>
      <c r="M1180" s="8">
        <f>VLOOKUP(K1180,Sheet1!$A$1:$C$19,3,0)</f>
        <v>2</v>
      </c>
      <c r="N1180" s="8">
        <v>2500</v>
      </c>
      <c r="O1180" s="8">
        <f t="shared" si="73"/>
        <v>50000</v>
      </c>
      <c r="P1180" s="8">
        <f t="shared" si="74"/>
        <v>5000</v>
      </c>
      <c r="Q1180" s="8">
        <f t="shared" si="75"/>
        <v>3042</v>
      </c>
    </row>
    <row r="1181" spans="1:17" x14ac:dyDescent="0.3">
      <c r="A1181" s="8" t="str">
        <f>F1181&amp;H1181</f>
        <v>NarelaDaryaganj</v>
      </c>
      <c r="B1181" s="7">
        <v>44896</v>
      </c>
      <c r="C1181" s="7" t="str">
        <f t="shared" si="72"/>
        <v>Dec</v>
      </c>
      <c r="D1181" s="8" t="s">
        <v>103</v>
      </c>
      <c r="E1181" s="8">
        <f>VLOOKUP(F1181,Sheet2!$C$1:$F$34,4,0)</f>
        <v>12</v>
      </c>
      <c r="F1181" s="8" t="s">
        <v>18</v>
      </c>
      <c r="G1181" s="8">
        <f>VLOOKUP(H1181,'warehouse location'!$A$1:$D$5,4,0)</f>
        <v>2</v>
      </c>
      <c r="H1181" s="8" t="s">
        <v>34</v>
      </c>
      <c r="I1181" s="8">
        <f>VLOOKUP(A1181,Freight!$A$1:$D$57,4,0)</f>
        <v>1830</v>
      </c>
      <c r="J1181" s="8">
        <f>VLOOKUP(A1181,Freight!$A$1:$E$57,5,0)</f>
        <v>3</v>
      </c>
      <c r="K1181" s="8" t="s">
        <v>53</v>
      </c>
      <c r="L1181" s="8">
        <f>VLOOKUP(K1181,Sheet1!$A$1:$B$19,2,0)</f>
        <v>10</v>
      </c>
      <c r="M1181" s="8">
        <f>VLOOKUP(K1181,Sheet1!$A$1:$C$19,3,0)</f>
        <v>2</v>
      </c>
      <c r="N1181" s="8">
        <v>2626</v>
      </c>
      <c r="O1181" s="8">
        <f t="shared" si="73"/>
        <v>26260</v>
      </c>
      <c r="P1181" s="8">
        <f t="shared" si="74"/>
        <v>5252</v>
      </c>
      <c r="Q1181" s="8">
        <f t="shared" si="75"/>
        <v>3422</v>
      </c>
    </row>
    <row r="1182" spans="1:17" x14ac:dyDescent="0.3">
      <c r="A1182" s="8" t="str">
        <f>F1182&amp;H1182</f>
        <v>ChanakyapuriKapashera</v>
      </c>
      <c r="B1182" s="7">
        <v>44743</v>
      </c>
      <c r="C1182" s="7" t="str">
        <f t="shared" si="72"/>
        <v>Jul</v>
      </c>
      <c r="D1182" s="8" t="s">
        <v>95</v>
      </c>
      <c r="E1182" s="8">
        <f>VLOOKUP(F1182,Sheet2!$C$1:$F$34,4,0)</f>
        <v>7</v>
      </c>
      <c r="F1182" s="8" t="s">
        <v>2</v>
      </c>
      <c r="G1182" s="8">
        <f>VLOOKUP(H1182,'warehouse location'!$A$1:$D$5,4,0)</f>
        <v>3</v>
      </c>
      <c r="H1182" s="8" t="s">
        <v>29</v>
      </c>
      <c r="I1182" s="8">
        <f>VLOOKUP(A1182,Freight!$A$1:$D$57,4,0)</f>
        <v>1758</v>
      </c>
      <c r="J1182" s="8">
        <f>VLOOKUP(A1182,Freight!$A$1:$E$57,5,0)</f>
        <v>1.5</v>
      </c>
      <c r="K1182" s="8" t="s">
        <v>52</v>
      </c>
      <c r="L1182" s="8">
        <f>VLOOKUP(K1182,Sheet1!$A$1:$B$19,2,0)</f>
        <v>10</v>
      </c>
      <c r="M1182" s="8">
        <f>VLOOKUP(K1182,Sheet1!$A$1:$C$19,3,0)</f>
        <v>2</v>
      </c>
      <c r="N1182" s="8">
        <v>2828</v>
      </c>
      <c r="O1182" s="8">
        <f t="shared" si="73"/>
        <v>28280</v>
      </c>
      <c r="P1182" s="8">
        <f t="shared" si="74"/>
        <v>5656</v>
      </c>
      <c r="Q1182" s="8">
        <f t="shared" si="75"/>
        <v>3898</v>
      </c>
    </row>
    <row r="1183" spans="1:17" x14ac:dyDescent="0.3">
      <c r="A1183" s="8" t="str">
        <f>F1183&amp;H1183</f>
        <v>Hauz KhasShastri Nagar</v>
      </c>
      <c r="B1183" s="7">
        <v>44713</v>
      </c>
      <c r="C1183" s="7" t="str">
        <f t="shared" si="72"/>
        <v>Jun</v>
      </c>
      <c r="D1183" s="8" t="s">
        <v>130</v>
      </c>
      <c r="E1183" s="8">
        <f>VLOOKUP(F1183,Sheet2!$C$1:$F$34,4,0)</f>
        <v>22</v>
      </c>
      <c r="F1183" s="8" t="s">
        <v>7</v>
      </c>
      <c r="G1183" s="8">
        <f>VLOOKUP(H1183,'warehouse location'!$A$1:$D$5,4,0)</f>
        <v>4</v>
      </c>
      <c r="H1183" s="8" t="s">
        <v>36</v>
      </c>
      <c r="I1183" s="8">
        <f>VLOOKUP(A1183,Freight!$A$1:$D$57,4,0)</f>
        <v>1882</v>
      </c>
      <c r="J1183" s="8">
        <f>VLOOKUP(A1183,Freight!$A$1:$E$57,5,0)</f>
        <v>4.5</v>
      </c>
      <c r="K1183" s="8" t="s">
        <v>67</v>
      </c>
      <c r="L1183" s="8">
        <f>VLOOKUP(K1183,Sheet1!$A$1:$B$19,2,0)</f>
        <v>10</v>
      </c>
      <c r="M1183" s="8">
        <f>VLOOKUP(K1183,Sheet1!$A$1:$C$19,3,0)</f>
        <v>2</v>
      </c>
      <c r="N1183" s="8">
        <v>2527</v>
      </c>
      <c r="O1183" s="8">
        <f t="shared" si="73"/>
        <v>25270</v>
      </c>
      <c r="P1183" s="8">
        <f t="shared" si="74"/>
        <v>5054</v>
      </c>
      <c r="Q1183" s="8">
        <f t="shared" si="75"/>
        <v>3172</v>
      </c>
    </row>
    <row r="1184" spans="1:17" x14ac:dyDescent="0.3">
      <c r="A1184" s="8" t="str">
        <f>F1184&amp;H1184</f>
        <v>NarelaDaryaganj</v>
      </c>
      <c r="B1184" s="7">
        <v>44652</v>
      </c>
      <c r="C1184" s="7" t="str">
        <f t="shared" si="72"/>
        <v>Apr</v>
      </c>
      <c r="D1184" s="8" t="s">
        <v>103</v>
      </c>
      <c r="E1184" s="8">
        <f>VLOOKUP(F1184,Sheet2!$C$1:$F$34,4,0)</f>
        <v>12</v>
      </c>
      <c r="F1184" s="8" t="s">
        <v>18</v>
      </c>
      <c r="G1184" s="8">
        <f>VLOOKUP(H1184,'warehouse location'!$A$1:$D$5,4,0)</f>
        <v>2</v>
      </c>
      <c r="H1184" s="8" t="s">
        <v>34</v>
      </c>
      <c r="I1184" s="8">
        <f>VLOOKUP(A1184,Freight!$A$1:$D$57,4,0)</f>
        <v>1830</v>
      </c>
      <c r="J1184" s="8">
        <f>VLOOKUP(A1184,Freight!$A$1:$E$57,5,0)</f>
        <v>3</v>
      </c>
      <c r="K1184" s="8" t="s">
        <v>64</v>
      </c>
      <c r="L1184" s="8">
        <f>VLOOKUP(K1184,Sheet1!$A$1:$B$19,2,0)</f>
        <v>10</v>
      </c>
      <c r="M1184" s="8">
        <f>VLOOKUP(K1184,Sheet1!$A$1:$C$19,3,0)</f>
        <v>2</v>
      </c>
      <c r="N1184" s="8">
        <v>2551</v>
      </c>
      <c r="O1184" s="8">
        <f t="shared" si="73"/>
        <v>25510</v>
      </c>
      <c r="P1184" s="8">
        <f t="shared" si="74"/>
        <v>5102</v>
      </c>
      <c r="Q1184" s="8">
        <f t="shared" si="75"/>
        <v>3272</v>
      </c>
    </row>
    <row r="1185" spans="1:17" x14ac:dyDescent="0.3">
      <c r="A1185" s="8" t="str">
        <f>F1185&amp;H1185</f>
        <v>Patel NagarNand Nagri</v>
      </c>
      <c r="B1185" s="7">
        <v>44805</v>
      </c>
      <c r="C1185" s="7" t="str">
        <f t="shared" si="72"/>
        <v>Sep</v>
      </c>
      <c r="D1185" s="8" t="s">
        <v>153</v>
      </c>
      <c r="E1185" s="8">
        <f>VLOOKUP(F1185,Sheet2!$C$1:$F$34,4,0)</f>
        <v>31</v>
      </c>
      <c r="F1185" s="8" t="s">
        <v>10</v>
      </c>
      <c r="G1185" s="8">
        <f>VLOOKUP(H1185,'warehouse location'!$A$1:$D$5,4,0)</f>
        <v>1</v>
      </c>
      <c r="H1185" s="8" t="s">
        <v>41</v>
      </c>
      <c r="I1185" s="8">
        <f>VLOOKUP(A1185,Freight!$A$1:$D$57,4,0)</f>
        <v>1851</v>
      </c>
      <c r="J1185" s="8">
        <f>VLOOKUP(A1185,Freight!$A$1:$E$57,5,0)</f>
        <v>4.5</v>
      </c>
      <c r="K1185" s="8" t="s">
        <v>57</v>
      </c>
      <c r="L1185" s="8">
        <f>VLOOKUP(K1185,Sheet1!$A$1:$B$19,2,0)</f>
        <v>20</v>
      </c>
      <c r="M1185" s="8">
        <f>VLOOKUP(K1185,Sheet1!$A$1:$C$19,3,0)</f>
        <v>2</v>
      </c>
      <c r="N1185" s="8">
        <v>2699</v>
      </c>
      <c r="O1185" s="8">
        <f t="shared" si="73"/>
        <v>53980</v>
      </c>
      <c r="P1185" s="8">
        <f t="shared" si="74"/>
        <v>5398</v>
      </c>
      <c r="Q1185" s="8">
        <f t="shared" si="75"/>
        <v>3547</v>
      </c>
    </row>
    <row r="1186" spans="1:17" x14ac:dyDescent="0.3">
      <c r="A1186" s="8" t="str">
        <f>F1186&amp;H1186</f>
        <v>KalkajiNand Nagri</v>
      </c>
      <c r="B1186" s="7">
        <v>44896</v>
      </c>
      <c r="C1186" s="7" t="str">
        <f t="shared" si="72"/>
        <v>Dec</v>
      </c>
      <c r="D1186" s="8" t="s">
        <v>143</v>
      </c>
      <c r="E1186" s="8">
        <f>VLOOKUP(F1186,Sheet2!$C$1:$F$34,4,0)</f>
        <v>26</v>
      </c>
      <c r="F1186" s="8" t="s">
        <v>27</v>
      </c>
      <c r="G1186" s="8">
        <f>VLOOKUP(H1186,'warehouse location'!$A$1:$D$5,4,0)</f>
        <v>1</v>
      </c>
      <c r="H1186" s="8" t="s">
        <v>41</v>
      </c>
      <c r="I1186" s="8">
        <f>VLOOKUP(A1186,Freight!$A$1:$D$57,4,0)</f>
        <v>1570</v>
      </c>
      <c r="J1186" s="8">
        <f>VLOOKUP(A1186,Freight!$A$1:$E$57,5,0)</f>
        <v>4.5</v>
      </c>
      <c r="K1186" s="8" t="s">
        <v>56</v>
      </c>
      <c r="L1186" s="8">
        <f>VLOOKUP(K1186,Sheet1!$A$1:$B$19,2,0)</f>
        <v>20</v>
      </c>
      <c r="M1186" s="8">
        <f>VLOOKUP(K1186,Sheet1!$A$1:$C$19,3,0)</f>
        <v>2</v>
      </c>
      <c r="N1186" s="8">
        <v>2701</v>
      </c>
      <c r="O1186" s="8">
        <f t="shared" si="73"/>
        <v>54020</v>
      </c>
      <c r="P1186" s="8">
        <f t="shared" si="74"/>
        <v>5402</v>
      </c>
      <c r="Q1186" s="8">
        <f t="shared" si="75"/>
        <v>3832</v>
      </c>
    </row>
    <row r="1187" spans="1:17" x14ac:dyDescent="0.3">
      <c r="A1187" s="8" t="str">
        <f>F1187&amp;H1187</f>
        <v>Patel NagarDaryaganj</v>
      </c>
      <c r="B1187" s="7">
        <v>44743</v>
      </c>
      <c r="C1187" s="7" t="str">
        <f t="shared" si="72"/>
        <v>Jul</v>
      </c>
      <c r="D1187" s="8" t="s">
        <v>155</v>
      </c>
      <c r="E1187" s="8">
        <f>VLOOKUP(F1187,Sheet2!$C$1:$F$34,4,0)</f>
        <v>31</v>
      </c>
      <c r="F1187" s="8" t="s">
        <v>10</v>
      </c>
      <c r="G1187" s="8">
        <f>VLOOKUP(H1187,'warehouse location'!$A$1:$D$5,4,0)</f>
        <v>2</v>
      </c>
      <c r="H1187" s="8" t="s">
        <v>34</v>
      </c>
      <c r="I1187" s="8">
        <f>VLOOKUP(A1187,Freight!$A$1:$D$57,4,0)</f>
        <v>1789</v>
      </c>
      <c r="J1187" s="8">
        <f>VLOOKUP(A1187,Freight!$A$1:$E$57,5,0)</f>
        <v>1.5</v>
      </c>
      <c r="K1187" s="8" t="s">
        <v>67</v>
      </c>
      <c r="L1187" s="8">
        <f>VLOOKUP(K1187,Sheet1!$A$1:$B$19,2,0)</f>
        <v>10</v>
      </c>
      <c r="M1187" s="8">
        <f>VLOOKUP(K1187,Sheet1!$A$1:$C$19,3,0)</f>
        <v>2</v>
      </c>
      <c r="N1187" s="8">
        <v>2641</v>
      </c>
      <c r="O1187" s="8">
        <f t="shared" si="73"/>
        <v>26410</v>
      </c>
      <c r="P1187" s="8">
        <f t="shared" si="74"/>
        <v>5282</v>
      </c>
      <c r="Q1187" s="8">
        <f t="shared" si="75"/>
        <v>3493</v>
      </c>
    </row>
    <row r="1188" spans="1:17" x14ac:dyDescent="0.3">
      <c r="A1188" s="8" t="str">
        <f>F1188&amp;H1188</f>
        <v>KotwaliDaryaganj</v>
      </c>
      <c r="B1188" s="7">
        <v>44835</v>
      </c>
      <c r="C1188" s="7" t="str">
        <f t="shared" si="72"/>
        <v>Oct</v>
      </c>
      <c r="D1188" s="8" t="s">
        <v>83</v>
      </c>
      <c r="E1188" s="8">
        <f>VLOOKUP(F1188,Sheet2!$C$1:$F$34,4,0)</f>
        <v>3</v>
      </c>
      <c r="F1188" s="8" t="s">
        <v>12</v>
      </c>
      <c r="G1188" s="8">
        <f>VLOOKUP(H1188,'warehouse location'!$A$1:$D$5,4,0)</f>
        <v>2</v>
      </c>
      <c r="H1188" s="8" t="s">
        <v>34</v>
      </c>
      <c r="I1188" s="8">
        <f>VLOOKUP(A1188,Freight!$A$1:$D$57,4,0)</f>
        <v>1770</v>
      </c>
      <c r="J1188" s="8">
        <f>VLOOKUP(A1188,Freight!$A$1:$E$57,5,0)</f>
        <v>1.5</v>
      </c>
      <c r="K1188" s="8" t="s">
        <v>55</v>
      </c>
      <c r="L1188" s="8">
        <f>VLOOKUP(K1188,Sheet1!$A$1:$B$19,2,0)</f>
        <v>40</v>
      </c>
      <c r="M1188" s="8">
        <f>VLOOKUP(K1188,Sheet1!$A$1:$C$19,3,0)</f>
        <v>5</v>
      </c>
      <c r="N1188" s="8">
        <v>2555</v>
      </c>
      <c r="O1188" s="8">
        <f t="shared" si="73"/>
        <v>102200</v>
      </c>
      <c r="P1188" s="8">
        <f t="shared" si="74"/>
        <v>12775</v>
      </c>
      <c r="Q1188" s="8">
        <f t="shared" si="75"/>
        <v>11005</v>
      </c>
    </row>
    <row r="1189" spans="1:17" x14ac:dyDescent="0.3">
      <c r="A1189" s="8" t="str">
        <f>F1189&amp;H1189</f>
        <v>Preet ViharKapashera</v>
      </c>
      <c r="B1189" s="7">
        <v>44896</v>
      </c>
      <c r="C1189" s="7" t="str">
        <f t="shared" si="72"/>
        <v>Dec</v>
      </c>
      <c r="D1189" s="8" t="s">
        <v>93</v>
      </c>
      <c r="E1189" s="8">
        <f>VLOOKUP(F1189,Sheet2!$C$1:$F$34,4,0)</f>
        <v>6</v>
      </c>
      <c r="F1189" s="8" t="s">
        <v>14</v>
      </c>
      <c r="G1189" s="8">
        <f>VLOOKUP(H1189,'warehouse location'!$A$1:$D$5,4,0)</f>
        <v>3</v>
      </c>
      <c r="H1189" s="8" t="s">
        <v>29</v>
      </c>
      <c r="I1189" s="8">
        <f>VLOOKUP(A1189,Freight!$A$1:$D$57,4,0)</f>
        <v>1891</v>
      </c>
      <c r="J1189" s="8">
        <f>VLOOKUP(A1189,Freight!$A$1:$E$57,5,0)</f>
        <v>4.5</v>
      </c>
      <c r="K1189" s="8" t="s">
        <v>68</v>
      </c>
      <c r="L1189" s="8">
        <f>VLOOKUP(K1189,Sheet1!$A$1:$B$19,2,0)</f>
        <v>10</v>
      </c>
      <c r="M1189" s="8">
        <f>VLOOKUP(K1189,Sheet1!$A$1:$C$19,3,0)</f>
        <v>2</v>
      </c>
      <c r="N1189" s="8">
        <v>2607</v>
      </c>
      <c r="O1189" s="8">
        <f t="shared" si="73"/>
        <v>26070</v>
      </c>
      <c r="P1189" s="8">
        <f t="shared" si="74"/>
        <v>5214</v>
      </c>
      <c r="Q1189" s="8">
        <f t="shared" si="75"/>
        <v>3323</v>
      </c>
    </row>
    <row r="1190" spans="1:17" x14ac:dyDescent="0.3">
      <c r="A1190" s="8" t="str">
        <f>F1190&amp;H1190</f>
        <v>Mayur ViharShastri Nagar</v>
      </c>
      <c r="B1190" s="7">
        <v>44621</v>
      </c>
      <c r="C1190" s="7" t="str">
        <f t="shared" si="72"/>
        <v>Mar</v>
      </c>
      <c r="D1190" s="8" t="s">
        <v>89</v>
      </c>
      <c r="E1190" s="8">
        <f>VLOOKUP(F1190,Sheet2!$C$1:$F$34,4,0)</f>
        <v>5</v>
      </c>
      <c r="F1190" s="8" t="s">
        <v>13</v>
      </c>
      <c r="G1190" s="8">
        <f>VLOOKUP(H1190,'warehouse location'!$A$1:$D$5,4,0)</f>
        <v>4</v>
      </c>
      <c r="H1190" s="8" t="s">
        <v>36</v>
      </c>
      <c r="I1190" s="8">
        <f>VLOOKUP(A1190,Freight!$A$1:$D$57,4,0)</f>
        <v>1618</v>
      </c>
      <c r="J1190" s="8">
        <f>VLOOKUP(A1190,Freight!$A$1:$E$57,5,0)</f>
        <v>3</v>
      </c>
      <c r="K1190" s="8" t="s">
        <v>67</v>
      </c>
      <c r="L1190" s="8">
        <f>VLOOKUP(K1190,Sheet1!$A$1:$B$19,2,0)</f>
        <v>10</v>
      </c>
      <c r="M1190" s="8">
        <f>VLOOKUP(K1190,Sheet1!$A$1:$C$19,3,0)</f>
        <v>2</v>
      </c>
      <c r="N1190" s="8">
        <v>2739</v>
      </c>
      <c r="O1190" s="8">
        <f t="shared" si="73"/>
        <v>27390</v>
      </c>
      <c r="P1190" s="8">
        <f t="shared" si="74"/>
        <v>5478</v>
      </c>
      <c r="Q1190" s="8">
        <f t="shared" si="75"/>
        <v>3860</v>
      </c>
    </row>
    <row r="1191" spans="1:17" x14ac:dyDescent="0.3">
      <c r="A1191" s="8" t="str">
        <f>F1191&amp;H1191</f>
        <v>Preet ViharKapashera</v>
      </c>
      <c r="B1191" s="7">
        <v>44896</v>
      </c>
      <c r="C1191" s="7" t="str">
        <f t="shared" si="72"/>
        <v>Dec</v>
      </c>
      <c r="D1191" s="8" t="s">
        <v>93</v>
      </c>
      <c r="E1191" s="8">
        <f>VLOOKUP(F1191,Sheet2!$C$1:$F$34,4,0)</f>
        <v>6</v>
      </c>
      <c r="F1191" s="8" t="s">
        <v>14</v>
      </c>
      <c r="G1191" s="8">
        <f>VLOOKUP(H1191,'warehouse location'!$A$1:$D$5,4,0)</f>
        <v>3</v>
      </c>
      <c r="H1191" s="8" t="s">
        <v>29</v>
      </c>
      <c r="I1191" s="8">
        <f>VLOOKUP(A1191,Freight!$A$1:$D$57,4,0)</f>
        <v>1891</v>
      </c>
      <c r="J1191" s="8">
        <f>VLOOKUP(A1191,Freight!$A$1:$E$57,5,0)</f>
        <v>4.5</v>
      </c>
      <c r="K1191" s="8" t="s">
        <v>57</v>
      </c>
      <c r="L1191" s="8">
        <f>VLOOKUP(K1191,Sheet1!$A$1:$B$19,2,0)</f>
        <v>20</v>
      </c>
      <c r="M1191" s="8">
        <f>VLOOKUP(K1191,Sheet1!$A$1:$C$19,3,0)</f>
        <v>2</v>
      </c>
      <c r="N1191" s="8">
        <v>2989</v>
      </c>
      <c r="O1191" s="8">
        <f t="shared" si="73"/>
        <v>59780</v>
      </c>
      <c r="P1191" s="8">
        <f t="shared" si="74"/>
        <v>5978</v>
      </c>
      <c r="Q1191" s="8">
        <f t="shared" si="75"/>
        <v>4087</v>
      </c>
    </row>
    <row r="1192" spans="1:17" x14ac:dyDescent="0.3">
      <c r="A1192" s="8" t="str">
        <f>F1192&amp;H1192</f>
        <v>KanjhawalaShastri Nagar</v>
      </c>
      <c r="B1192" s="7">
        <v>44562</v>
      </c>
      <c r="C1192" s="7" t="str">
        <f t="shared" si="72"/>
        <v>Jan</v>
      </c>
      <c r="D1192" s="8" t="s">
        <v>112</v>
      </c>
      <c r="E1192" s="8">
        <f>VLOOKUP(F1192,Sheet2!$C$1:$F$34,4,0)</f>
        <v>16</v>
      </c>
      <c r="F1192" s="8" t="s">
        <v>5</v>
      </c>
      <c r="G1192" s="8">
        <f>VLOOKUP(H1192,'warehouse location'!$A$1:$D$5,4,0)</f>
        <v>4</v>
      </c>
      <c r="H1192" s="8" t="s">
        <v>36</v>
      </c>
      <c r="I1192" s="8">
        <f>VLOOKUP(A1192,Freight!$A$1:$D$57,4,0)</f>
        <v>1796</v>
      </c>
      <c r="J1192" s="8">
        <f>VLOOKUP(A1192,Freight!$A$1:$E$57,5,0)</f>
        <v>3</v>
      </c>
      <c r="K1192" s="8" t="s">
        <v>53</v>
      </c>
      <c r="L1192" s="8">
        <f>VLOOKUP(K1192,Sheet1!$A$1:$B$19,2,0)</f>
        <v>10</v>
      </c>
      <c r="M1192" s="8">
        <f>VLOOKUP(K1192,Sheet1!$A$1:$C$19,3,0)</f>
        <v>2</v>
      </c>
      <c r="N1192" s="8">
        <v>2534</v>
      </c>
      <c r="O1192" s="8">
        <f t="shared" si="73"/>
        <v>25340</v>
      </c>
      <c r="P1192" s="8">
        <f t="shared" si="74"/>
        <v>5068</v>
      </c>
      <c r="Q1192" s="8">
        <f t="shared" si="75"/>
        <v>3272</v>
      </c>
    </row>
    <row r="1193" spans="1:17" x14ac:dyDescent="0.3">
      <c r="A1193" s="8" t="str">
        <f>F1193&amp;H1193</f>
        <v>Punjabi BaghDaryaganj</v>
      </c>
      <c r="B1193" s="7">
        <v>44652</v>
      </c>
      <c r="C1193" s="7" t="str">
        <f t="shared" si="72"/>
        <v>Apr</v>
      </c>
      <c r="D1193" s="8" t="s">
        <v>158</v>
      </c>
      <c r="E1193" s="8">
        <f>VLOOKUP(F1193,Sheet2!$C$1:$F$34,4,0)</f>
        <v>32</v>
      </c>
      <c r="F1193" s="8" t="s">
        <v>31</v>
      </c>
      <c r="G1193" s="8">
        <f>VLOOKUP(H1193,'warehouse location'!$A$1:$D$5,4,0)</f>
        <v>2</v>
      </c>
      <c r="H1193" s="8" t="s">
        <v>34</v>
      </c>
      <c r="I1193" s="8">
        <f>VLOOKUP(A1193,Freight!$A$1:$D$57,4,0)</f>
        <v>1535</v>
      </c>
      <c r="J1193" s="8">
        <f>VLOOKUP(A1193,Freight!$A$1:$E$57,5,0)</f>
        <v>3</v>
      </c>
      <c r="K1193" s="8" t="s">
        <v>67</v>
      </c>
      <c r="L1193" s="8">
        <f>VLOOKUP(K1193,Sheet1!$A$1:$B$19,2,0)</f>
        <v>10</v>
      </c>
      <c r="M1193" s="8">
        <f>VLOOKUP(K1193,Sheet1!$A$1:$C$19,3,0)</f>
        <v>2</v>
      </c>
      <c r="N1193" s="8">
        <v>2960</v>
      </c>
      <c r="O1193" s="8">
        <f t="shared" si="73"/>
        <v>29600</v>
      </c>
      <c r="P1193" s="8">
        <f t="shared" si="74"/>
        <v>5920</v>
      </c>
      <c r="Q1193" s="8">
        <f t="shared" si="75"/>
        <v>4385</v>
      </c>
    </row>
    <row r="1194" spans="1:17" x14ac:dyDescent="0.3">
      <c r="A1194" s="8" t="str">
        <f>F1194&amp;H1194</f>
        <v>Rajouri GardenDaryaganj</v>
      </c>
      <c r="B1194" s="7">
        <v>44896</v>
      </c>
      <c r="C1194" s="7" t="str">
        <f t="shared" si="72"/>
        <v>Dec</v>
      </c>
      <c r="D1194" s="8" t="s">
        <v>159</v>
      </c>
      <c r="E1194" s="8">
        <f>VLOOKUP(F1194,Sheet2!$C$1:$F$34,4,0)</f>
        <v>33</v>
      </c>
      <c r="F1194" s="8" t="s">
        <v>32</v>
      </c>
      <c r="G1194" s="8">
        <f>VLOOKUP(H1194,'warehouse location'!$A$1:$D$5,4,0)</f>
        <v>2</v>
      </c>
      <c r="H1194" s="8" t="s">
        <v>34</v>
      </c>
      <c r="I1194" s="8">
        <f>VLOOKUP(A1194,Freight!$A$1:$D$57,4,0)</f>
        <v>1683</v>
      </c>
      <c r="J1194" s="8">
        <f>VLOOKUP(A1194,Freight!$A$1:$E$57,5,0)</f>
        <v>1.5</v>
      </c>
      <c r="K1194" s="8" t="s">
        <v>62</v>
      </c>
      <c r="L1194" s="8">
        <f>VLOOKUP(K1194,Sheet1!$A$1:$B$19,2,0)</f>
        <v>10</v>
      </c>
      <c r="M1194" s="8">
        <f>VLOOKUP(K1194,Sheet1!$A$1:$C$19,3,0)</f>
        <v>2</v>
      </c>
      <c r="N1194" s="8">
        <v>2530</v>
      </c>
      <c r="O1194" s="8">
        <f t="shared" si="73"/>
        <v>25300</v>
      </c>
      <c r="P1194" s="8">
        <f t="shared" si="74"/>
        <v>5060</v>
      </c>
      <c r="Q1194" s="8">
        <f t="shared" si="75"/>
        <v>3377</v>
      </c>
    </row>
    <row r="1195" spans="1:17" x14ac:dyDescent="0.3">
      <c r="A1195" s="8" t="str">
        <f>F1195&amp;H1195</f>
        <v>Karol BaghNand Nagri</v>
      </c>
      <c r="B1195" s="7">
        <v>44805</v>
      </c>
      <c r="C1195" s="7" t="str">
        <f t="shared" si="72"/>
        <v>Sep</v>
      </c>
      <c r="D1195" s="8" t="s">
        <v>81</v>
      </c>
      <c r="E1195" s="8">
        <f>VLOOKUP(F1195,Sheet2!$C$1:$F$34,4,0)</f>
        <v>2</v>
      </c>
      <c r="F1195" s="8" t="s">
        <v>11</v>
      </c>
      <c r="G1195" s="8">
        <f>VLOOKUP(H1195,'warehouse location'!$A$1:$D$5,4,0)</f>
        <v>1</v>
      </c>
      <c r="H1195" s="8" t="s">
        <v>41</v>
      </c>
      <c r="I1195" s="8">
        <f>VLOOKUP(A1195,Freight!$A$1:$D$57,4,0)</f>
        <v>1686</v>
      </c>
      <c r="J1195" s="8">
        <f>VLOOKUP(A1195,Freight!$A$1:$E$57,5,0)</f>
        <v>4.5</v>
      </c>
      <c r="K1195" s="8" t="s">
        <v>64</v>
      </c>
      <c r="L1195" s="8">
        <f>VLOOKUP(K1195,Sheet1!$A$1:$B$19,2,0)</f>
        <v>10</v>
      </c>
      <c r="M1195" s="8">
        <f>VLOOKUP(K1195,Sheet1!$A$1:$C$19,3,0)</f>
        <v>2</v>
      </c>
      <c r="N1195" s="8">
        <v>2911</v>
      </c>
      <c r="O1195" s="8">
        <f t="shared" si="73"/>
        <v>29110</v>
      </c>
      <c r="P1195" s="8">
        <f t="shared" si="74"/>
        <v>5822</v>
      </c>
      <c r="Q1195" s="8">
        <f t="shared" si="75"/>
        <v>4136</v>
      </c>
    </row>
    <row r="1196" spans="1:17" x14ac:dyDescent="0.3">
      <c r="A1196" s="8" t="str">
        <f>F1196&amp;H1196</f>
        <v>Hauz KhasShastri Nagar</v>
      </c>
      <c r="B1196" s="7">
        <v>44562</v>
      </c>
      <c r="C1196" s="7" t="str">
        <f t="shared" si="72"/>
        <v>Jan</v>
      </c>
      <c r="D1196" s="8" t="s">
        <v>130</v>
      </c>
      <c r="E1196" s="8">
        <f>VLOOKUP(F1196,Sheet2!$C$1:$F$34,4,0)</f>
        <v>22</v>
      </c>
      <c r="F1196" s="8" t="s">
        <v>7</v>
      </c>
      <c r="G1196" s="8">
        <f>VLOOKUP(H1196,'warehouse location'!$A$1:$D$5,4,0)</f>
        <v>4</v>
      </c>
      <c r="H1196" s="8" t="s">
        <v>36</v>
      </c>
      <c r="I1196" s="8">
        <f>VLOOKUP(A1196,Freight!$A$1:$D$57,4,0)</f>
        <v>1882</v>
      </c>
      <c r="J1196" s="8">
        <f>VLOOKUP(A1196,Freight!$A$1:$E$57,5,0)</f>
        <v>4.5</v>
      </c>
      <c r="K1196" s="8" t="s">
        <v>59</v>
      </c>
      <c r="L1196" s="8">
        <f>VLOOKUP(K1196,Sheet1!$A$1:$B$19,2,0)</f>
        <v>10</v>
      </c>
      <c r="M1196" s="8">
        <f>VLOOKUP(K1196,Sheet1!$A$1:$C$19,3,0)</f>
        <v>2</v>
      </c>
      <c r="N1196" s="8">
        <v>2687</v>
      </c>
      <c r="O1196" s="8">
        <f t="shared" si="73"/>
        <v>26870</v>
      </c>
      <c r="P1196" s="8">
        <f t="shared" si="74"/>
        <v>5374</v>
      </c>
      <c r="Q1196" s="8">
        <f t="shared" si="75"/>
        <v>3492</v>
      </c>
    </row>
    <row r="1197" spans="1:17" x14ac:dyDescent="0.3">
      <c r="A1197" s="8" t="str">
        <f>F1197&amp;H1197</f>
        <v>Saraswati ViharDaryaganj</v>
      </c>
      <c r="B1197" s="7">
        <v>44774</v>
      </c>
      <c r="C1197" s="7" t="str">
        <f t="shared" si="72"/>
        <v>Aug</v>
      </c>
      <c r="D1197" s="8" t="s">
        <v>117</v>
      </c>
      <c r="E1197" s="8">
        <f>VLOOKUP(F1197,Sheet2!$C$1:$F$34,4,0)</f>
        <v>18</v>
      </c>
      <c r="F1197" s="8" t="s">
        <v>22</v>
      </c>
      <c r="G1197" s="8">
        <f>VLOOKUP(H1197,'warehouse location'!$A$1:$D$5,4,0)</f>
        <v>2</v>
      </c>
      <c r="H1197" s="8" t="s">
        <v>34</v>
      </c>
      <c r="I1197" s="8">
        <f>VLOOKUP(A1197,Freight!$A$1:$D$57,4,0)</f>
        <v>1776</v>
      </c>
      <c r="J1197" s="8">
        <f>VLOOKUP(A1197,Freight!$A$1:$E$57,5,0)</f>
        <v>4.5</v>
      </c>
      <c r="K1197" s="8" t="s">
        <v>68</v>
      </c>
      <c r="L1197" s="8">
        <f>VLOOKUP(K1197,Sheet1!$A$1:$B$19,2,0)</f>
        <v>10</v>
      </c>
      <c r="M1197" s="8">
        <f>VLOOKUP(K1197,Sheet1!$A$1:$C$19,3,0)</f>
        <v>2</v>
      </c>
      <c r="N1197" s="8">
        <v>2935</v>
      </c>
      <c r="O1197" s="8">
        <f t="shared" si="73"/>
        <v>29350</v>
      </c>
      <c r="P1197" s="8">
        <f t="shared" si="74"/>
        <v>5870</v>
      </c>
      <c r="Q1197" s="8">
        <f t="shared" si="75"/>
        <v>4094</v>
      </c>
    </row>
    <row r="1198" spans="1:17" x14ac:dyDescent="0.3">
      <c r="A1198" s="8" t="str">
        <f>F1198&amp;H1198</f>
        <v>SeelampurShastri Nagar</v>
      </c>
      <c r="B1198" s="7">
        <v>44866</v>
      </c>
      <c r="C1198" s="7" t="str">
        <f t="shared" si="72"/>
        <v>Nov</v>
      </c>
      <c r="D1198" s="8" t="s">
        <v>107</v>
      </c>
      <c r="E1198" s="8">
        <f>VLOOKUP(F1198,Sheet2!$C$1:$F$34,4,0)</f>
        <v>14</v>
      </c>
      <c r="F1198" s="8" t="s">
        <v>19</v>
      </c>
      <c r="G1198" s="8">
        <f>VLOOKUP(H1198,'warehouse location'!$A$1:$D$5,4,0)</f>
        <v>4</v>
      </c>
      <c r="H1198" s="8" t="s">
        <v>36</v>
      </c>
      <c r="I1198" s="8">
        <f>VLOOKUP(A1198,Freight!$A$1:$D$57,4,0)</f>
        <v>1656</v>
      </c>
      <c r="J1198" s="8">
        <f>VLOOKUP(A1198,Freight!$A$1:$E$57,5,0)</f>
        <v>3</v>
      </c>
      <c r="K1198" s="8" t="s">
        <v>53</v>
      </c>
      <c r="L1198" s="8">
        <f>VLOOKUP(K1198,Sheet1!$A$1:$B$19,2,0)</f>
        <v>10</v>
      </c>
      <c r="M1198" s="8">
        <f>VLOOKUP(K1198,Sheet1!$A$1:$C$19,3,0)</f>
        <v>2</v>
      </c>
      <c r="N1198" s="8">
        <v>2720</v>
      </c>
      <c r="O1198" s="8">
        <f t="shared" si="73"/>
        <v>27200</v>
      </c>
      <c r="P1198" s="8">
        <f t="shared" si="74"/>
        <v>5440</v>
      </c>
      <c r="Q1198" s="8">
        <f t="shared" si="75"/>
        <v>3784</v>
      </c>
    </row>
    <row r="1199" spans="1:17" x14ac:dyDescent="0.3">
      <c r="A1199" s="8" t="str">
        <f>F1199&amp;H1199</f>
        <v>Defence ColonyNand Nagri</v>
      </c>
      <c r="B1199" s="7">
        <v>44896</v>
      </c>
      <c r="C1199" s="7" t="str">
        <f t="shared" si="72"/>
        <v>Dec</v>
      </c>
      <c r="D1199" s="8" t="s">
        <v>140</v>
      </c>
      <c r="E1199" s="8">
        <f>VLOOKUP(F1199,Sheet2!$C$1:$F$34,4,0)</f>
        <v>25</v>
      </c>
      <c r="F1199" s="8" t="s">
        <v>8</v>
      </c>
      <c r="G1199" s="8">
        <f>VLOOKUP(H1199,'warehouse location'!$A$1:$D$5,4,0)</f>
        <v>1</v>
      </c>
      <c r="H1199" s="8" t="s">
        <v>41</v>
      </c>
      <c r="I1199" s="8">
        <f>VLOOKUP(A1199,Freight!$A$1:$D$57,4,0)</f>
        <v>1897</v>
      </c>
      <c r="J1199" s="8">
        <f>VLOOKUP(A1199,Freight!$A$1:$E$57,5,0)</f>
        <v>3</v>
      </c>
      <c r="K1199" s="8" t="s">
        <v>63</v>
      </c>
      <c r="L1199" s="8">
        <f>VLOOKUP(K1199,Sheet1!$A$1:$B$19,2,0)</f>
        <v>10</v>
      </c>
      <c r="M1199" s="8">
        <f>VLOOKUP(K1199,Sheet1!$A$1:$C$19,3,0)</f>
        <v>2</v>
      </c>
      <c r="N1199" s="8">
        <v>2883</v>
      </c>
      <c r="O1199" s="8">
        <f t="shared" si="73"/>
        <v>28830</v>
      </c>
      <c r="P1199" s="8">
        <f t="shared" si="74"/>
        <v>5766</v>
      </c>
      <c r="Q1199" s="8">
        <f t="shared" si="75"/>
        <v>3869</v>
      </c>
    </row>
    <row r="1200" spans="1:17" x14ac:dyDescent="0.3">
      <c r="A1200" s="8" t="str">
        <f>F1200&amp;H1200</f>
        <v>Patel NagarNand Nagri</v>
      </c>
      <c r="B1200" s="7">
        <v>44743</v>
      </c>
      <c r="C1200" s="7" t="str">
        <f t="shared" si="72"/>
        <v>Jul</v>
      </c>
      <c r="D1200" s="8" t="s">
        <v>154</v>
      </c>
      <c r="E1200" s="8">
        <f>VLOOKUP(F1200,Sheet2!$C$1:$F$34,4,0)</f>
        <v>31</v>
      </c>
      <c r="F1200" s="8" t="s">
        <v>10</v>
      </c>
      <c r="G1200" s="8">
        <f>VLOOKUP(H1200,'warehouse location'!$A$1:$D$5,4,0)</f>
        <v>1</v>
      </c>
      <c r="H1200" s="8" t="s">
        <v>41</v>
      </c>
      <c r="I1200" s="8">
        <f>VLOOKUP(A1200,Freight!$A$1:$D$57,4,0)</f>
        <v>1851</v>
      </c>
      <c r="J1200" s="8">
        <f>VLOOKUP(A1200,Freight!$A$1:$E$57,5,0)</f>
        <v>4.5</v>
      </c>
      <c r="K1200" s="8" t="s">
        <v>52</v>
      </c>
      <c r="L1200" s="8">
        <f>VLOOKUP(K1200,Sheet1!$A$1:$B$19,2,0)</f>
        <v>10</v>
      </c>
      <c r="M1200" s="8">
        <f>VLOOKUP(K1200,Sheet1!$A$1:$C$19,3,0)</f>
        <v>2</v>
      </c>
      <c r="N1200" s="8">
        <v>3000</v>
      </c>
      <c r="O1200" s="8">
        <f t="shared" si="73"/>
        <v>30000</v>
      </c>
      <c r="P1200" s="8">
        <f t="shared" si="74"/>
        <v>6000</v>
      </c>
      <c r="Q1200" s="8">
        <f t="shared" si="75"/>
        <v>4149</v>
      </c>
    </row>
    <row r="1201" spans="1:17" x14ac:dyDescent="0.3">
      <c r="A1201" s="8" t="str">
        <f>F1201&amp;H1201</f>
        <v>Punjabi BaghKapashera</v>
      </c>
      <c r="B1201" s="7">
        <v>44652</v>
      </c>
      <c r="C1201" s="7" t="str">
        <f t="shared" si="72"/>
        <v>Apr</v>
      </c>
      <c r="D1201" s="8" t="s">
        <v>157</v>
      </c>
      <c r="E1201" s="8">
        <f>VLOOKUP(F1201,Sheet2!$C$1:$F$34,4,0)</f>
        <v>32</v>
      </c>
      <c r="F1201" s="8" t="s">
        <v>31</v>
      </c>
      <c r="G1201" s="8">
        <f>VLOOKUP(H1201,'warehouse location'!$A$1:$D$5,4,0)</f>
        <v>3</v>
      </c>
      <c r="H1201" s="8" t="s">
        <v>29</v>
      </c>
      <c r="I1201" s="8">
        <f>VLOOKUP(A1201,Freight!$A$1:$D$57,4,0)</f>
        <v>1816</v>
      </c>
      <c r="J1201" s="8">
        <f>VLOOKUP(A1201,Freight!$A$1:$E$57,5,0)</f>
        <v>4.5</v>
      </c>
      <c r="K1201" s="8" t="s">
        <v>62</v>
      </c>
      <c r="L1201" s="8">
        <f>VLOOKUP(K1201,Sheet1!$A$1:$B$19,2,0)</f>
        <v>10</v>
      </c>
      <c r="M1201" s="8">
        <f>VLOOKUP(K1201,Sheet1!$A$1:$C$19,3,0)</f>
        <v>2</v>
      </c>
      <c r="N1201" s="8">
        <v>2569</v>
      </c>
      <c r="O1201" s="8">
        <f t="shared" si="73"/>
        <v>25690</v>
      </c>
      <c r="P1201" s="8">
        <f t="shared" si="74"/>
        <v>5138</v>
      </c>
      <c r="Q1201" s="8">
        <f t="shared" si="75"/>
        <v>3322</v>
      </c>
    </row>
    <row r="1202" spans="1:17" x14ac:dyDescent="0.3">
      <c r="A1202" s="8" t="str">
        <f>F1202&amp;H1202</f>
        <v>Model TownShastri Nagar</v>
      </c>
      <c r="B1202" s="7">
        <v>44621</v>
      </c>
      <c r="C1202" s="7" t="str">
        <f t="shared" si="72"/>
        <v>Mar</v>
      </c>
      <c r="D1202" s="8" t="s">
        <v>101</v>
      </c>
      <c r="E1202" s="8">
        <f>VLOOKUP(F1202,Sheet2!$C$1:$F$34,4,0)</f>
        <v>11</v>
      </c>
      <c r="F1202" s="8" t="s">
        <v>17</v>
      </c>
      <c r="G1202" s="8">
        <f>VLOOKUP(H1202,'warehouse location'!$A$1:$D$5,4,0)</f>
        <v>4</v>
      </c>
      <c r="H1202" s="8" t="s">
        <v>36</v>
      </c>
      <c r="I1202" s="8">
        <f>VLOOKUP(A1202,Freight!$A$1:$D$57,4,0)</f>
        <v>1608</v>
      </c>
      <c r="J1202" s="8">
        <f>VLOOKUP(A1202,Freight!$A$1:$E$57,5,0)</f>
        <v>4.5</v>
      </c>
      <c r="K1202" s="8" t="s">
        <v>61</v>
      </c>
      <c r="L1202" s="8">
        <f>VLOOKUP(K1202,Sheet1!$A$1:$B$19,2,0)</f>
        <v>10</v>
      </c>
      <c r="M1202" s="8">
        <f>VLOOKUP(K1202,Sheet1!$A$1:$C$19,3,0)</f>
        <v>2</v>
      </c>
      <c r="N1202" s="8">
        <v>2592</v>
      </c>
      <c r="O1202" s="8">
        <f t="shared" si="73"/>
        <v>25920</v>
      </c>
      <c r="P1202" s="8">
        <f t="shared" si="74"/>
        <v>5184</v>
      </c>
      <c r="Q1202" s="8">
        <f t="shared" si="75"/>
        <v>3576</v>
      </c>
    </row>
    <row r="1203" spans="1:17" x14ac:dyDescent="0.3">
      <c r="A1203" s="8" t="str">
        <f>F1203&amp;H1203</f>
        <v>Vivek ViharDaryaganj</v>
      </c>
      <c r="B1203" s="7">
        <v>44593</v>
      </c>
      <c r="C1203" s="7" t="str">
        <f t="shared" si="72"/>
        <v>Feb</v>
      </c>
      <c r="D1203" s="8" t="s">
        <v>126</v>
      </c>
      <c r="E1203" s="8">
        <f>VLOOKUP(F1203,Sheet2!$C$1:$F$34,4,0)</f>
        <v>21</v>
      </c>
      <c r="F1203" s="8" t="s">
        <v>24</v>
      </c>
      <c r="G1203" s="8">
        <f>VLOOKUP(H1203,'warehouse location'!$A$1:$D$5,4,0)</f>
        <v>2</v>
      </c>
      <c r="H1203" s="8" t="s">
        <v>34</v>
      </c>
      <c r="I1203" s="8">
        <f>VLOOKUP(A1203,Freight!$A$1:$D$57,4,0)</f>
        <v>1677</v>
      </c>
      <c r="J1203" s="8">
        <f>VLOOKUP(A1203,Freight!$A$1:$E$57,5,0)</f>
        <v>1.5</v>
      </c>
      <c r="K1203" s="8" t="s">
        <v>51</v>
      </c>
      <c r="L1203" s="8">
        <f>VLOOKUP(K1203,Sheet1!$A$1:$B$19,2,0)</f>
        <v>10</v>
      </c>
      <c r="M1203" s="8">
        <f>VLOOKUP(K1203,Sheet1!$A$1:$C$19,3,0)</f>
        <v>2</v>
      </c>
      <c r="N1203" s="8">
        <v>2989</v>
      </c>
      <c r="O1203" s="8">
        <f t="shared" si="73"/>
        <v>29890</v>
      </c>
      <c r="P1203" s="8">
        <f t="shared" si="74"/>
        <v>5978</v>
      </c>
      <c r="Q1203" s="8">
        <f t="shared" si="75"/>
        <v>4301</v>
      </c>
    </row>
    <row r="1204" spans="1:17" x14ac:dyDescent="0.3">
      <c r="A1204" s="8" t="str">
        <f>F1204&amp;H1204</f>
        <v>Defence ColonyDaryaganj</v>
      </c>
      <c r="B1204" s="7">
        <v>44682</v>
      </c>
      <c r="C1204" s="7" t="str">
        <f t="shared" si="72"/>
        <v>May</v>
      </c>
      <c r="D1204" s="8" t="s">
        <v>141</v>
      </c>
      <c r="E1204" s="8">
        <f>VLOOKUP(F1204,Sheet2!$C$1:$F$34,4,0)</f>
        <v>25</v>
      </c>
      <c r="F1204" s="8" t="s">
        <v>8</v>
      </c>
      <c r="G1204" s="8">
        <f>VLOOKUP(H1204,'warehouse location'!$A$1:$D$5,4,0)</f>
        <v>2</v>
      </c>
      <c r="H1204" s="8" t="s">
        <v>34</v>
      </c>
      <c r="I1204" s="8">
        <f>VLOOKUP(A1204,Freight!$A$1:$D$57,4,0)</f>
        <v>1968</v>
      </c>
      <c r="J1204" s="8">
        <f>VLOOKUP(A1204,Freight!$A$1:$E$57,5,0)</f>
        <v>4.5</v>
      </c>
      <c r="K1204" s="8" t="s">
        <v>53</v>
      </c>
      <c r="L1204" s="8">
        <f>VLOOKUP(K1204,Sheet1!$A$1:$B$19,2,0)</f>
        <v>10</v>
      </c>
      <c r="M1204" s="8">
        <f>VLOOKUP(K1204,Sheet1!$A$1:$C$19,3,0)</f>
        <v>2</v>
      </c>
      <c r="N1204" s="8">
        <v>2885</v>
      </c>
      <c r="O1204" s="8">
        <f t="shared" si="73"/>
        <v>28850</v>
      </c>
      <c r="P1204" s="8">
        <f t="shared" si="74"/>
        <v>5770</v>
      </c>
      <c r="Q1204" s="8">
        <f t="shared" si="75"/>
        <v>3802</v>
      </c>
    </row>
    <row r="1205" spans="1:17" x14ac:dyDescent="0.3">
      <c r="A1205" s="8" t="str">
        <f>F1205&amp;H1205</f>
        <v>Hauz KhasShastri Nagar</v>
      </c>
      <c r="B1205" s="7">
        <v>44562</v>
      </c>
      <c r="C1205" s="7" t="str">
        <f t="shared" si="72"/>
        <v>Jan</v>
      </c>
      <c r="D1205" s="8" t="s">
        <v>129</v>
      </c>
      <c r="E1205" s="8">
        <f>VLOOKUP(F1205,Sheet2!$C$1:$F$34,4,0)</f>
        <v>22</v>
      </c>
      <c r="F1205" s="8" t="s">
        <v>7</v>
      </c>
      <c r="G1205" s="8">
        <f>VLOOKUP(H1205,'warehouse location'!$A$1:$D$5,4,0)</f>
        <v>4</v>
      </c>
      <c r="H1205" s="8" t="s">
        <v>36</v>
      </c>
      <c r="I1205" s="8">
        <f>VLOOKUP(A1205,Freight!$A$1:$D$57,4,0)</f>
        <v>1882</v>
      </c>
      <c r="J1205" s="8">
        <f>VLOOKUP(A1205,Freight!$A$1:$E$57,5,0)</f>
        <v>4.5</v>
      </c>
      <c r="K1205" s="8" t="s">
        <v>58</v>
      </c>
      <c r="L1205" s="8">
        <f>VLOOKUP(K1205,Sheet1!$A$1:$B$19,2,0)</f>
        <v>10</v>
      </c>
      <c r="M1205" s="8">
        <f>VLOOKUP(K1205,Sheet1!$A$1:$C$19,3,0)</f>
        <v>2</v>
      </c>
      <c r="N1205" s="8">
        <v>2926</v>
      </c>
      <c r="O1205" s="8">
        <f t="shared" si="73"/>
        <v>29260</v>
      </c>
      <c r="P1205" s="8">
        <f t="shared" si="74"/>
        <v>5852</v>
      </c>
      <c r="Q1205" s="8">
        <f t="shared" si="75"/>
        <v>3970</v>
      </c>
    </row>
    <row r="1206" spans="1:17" x14ac:dyDescent="0.3">
      <c r="A1206" s="8" t="str">
        <f>F1206&amp;H1206</f>
        <v>SaketShastri Nagar</v>
      </c>
      <c r="B1206" s="7">
        <v>44652</v>
      </c>
      <c r="C1206" s="7" t="str">
        <f t="shared" si="72"/>
        <v>Apr</v>
      </c>
      <c r="D1206" s="8" t="s">
        <v>137</v>
      </c>
      <c r="E1206" s="8">
        <f>VLOOKUP(F1206,Sheet2!$C$1:$F$34,4,0)</f>
        <v>24</v>
      </c>
      <c r="F1206" s="8" t="s">
        <v>26</v>
      </c>
      <c r="G1206" s="8">
        <f>VLOOKUP(H1206,'warehouse location'!$A$1:$D$5,4,0)</f>
        <v>4</v>
      </c>
      <c r="H1206" s="8" t="s">
        <v>36</v>
      </c>
      <c r="I1206" s="8">
        <f>VLOOKUP(A1206,Freight!$A$1:$D$57,4,0)</f>
        <v>1835</v>
      </c>
      <c r="J1206" s="8">
        <f>VLOOKUP(A1206,Freight!$A$1:$E$57,5,0)</f>
        <v>4.5</v>
      </c>
      <c r="K1206" s="8" t="s">
        <v>52</v>
      </c>
      <c r="L1206" s="8">
        <f>VLOOKUP(K1206,Sheet1!$A$1:$B$19,2,0)</f>
        <v>10</v>
      </c>
      <c r="M1206" s="8">
        <f>VLOOKUP(K1206,Sheet1!$A$1:$C$19,3,0)</f>
        <v>2</v>
      </c>
      <c r="N1206" s="8">
        <v>2575</v>
      </c>
      <c r="O1206" s="8">
        <f t="shared" si="73"/>
        <v>25750</v>
      </c>
      <c r="P1206" s="8">
        <f t="shared" si="74"/>
        <v>5150</v>
      </c>
      <c r="Q1206" s="8">
        <f t="shared" si="75"/>
        <v>3315</v>
      </c>
    </row>
    <row r="1207" spans="1:17" x14ac:dyDescent="0.3">
      <c r="A1207" s="8" t="str">
        <f>F1207&amp;H1207</f>
        <v>Mayur ViharDaryaganj</v>
      </c>
      <c r="B1207" s="7">
        <v>44866</v>
      </c>
      <c r="C1207" s="7" t="str">
        <f t="shared" si="72"/>
        <v>Nov</v>
      </c>
      <c r="D1207" s="8" t="s">
        <v>90</v>
      </c>
      <c r="E1207" s="8">
        <f>VLOOKUP(F1207,Sheet2!$C$1:$F$34,4,0)</f>
        <v>5</v>
      </c>
      <c r="F1207" s="8" t="s">
        <v>13</v>
      </c>
      <c r="G1207" s="8">
        <f>VLOOKUP(H1207,'warehouse location'!$A$1:$D$5,4,0)</f>
        <v>2</v>
      </c>
      <c r="H1207" s="8" t="s">
        <v>34</v>
      </c>
      <c r="I1207" s="8">
        <f>VLOOKUP(A1207,Freight!$A$1:$D$57,4,0)</f>
        <v>1766</v>
      </c>
      <c r="J1207" s="8">
        <f>VLOOKUP(A1207,Freight!$A$1:$E$57,5,0)</f>
        <v>3</v>
      </c>
      <c r="K1207" s="8" t="s">
        <v>65</v>
      </c>
      <c r="L1207" s="8">
        <f>VLOOKUP(K1207,Sheet1!$A$1:$B$19,2,0)</f>
        <v>100</v>
      </c>
      <c r="M1207" s="8">
        <f>VLOOKUP(K1207,Sheet1!$A$1:$C$19,3,0)</f>
        <v>20</v>
      </c>
      <c r="N1207" s="8">
        <v>2557</v>
      </c>
      <c r="O1207" s="8">
        <f t="shared" si="73"/>
        <v>255700</v>
      </c>
      <c r="P1207" s="8">
        <f t="shared" si="74"/>
        <v>51140</v>
      </c>
      <c r="Q1207" s="8">
        <f t="shared" si="75"/>
        <v>49374</v>
      </c>
    </row>
    <row r="1208" spans="1:17" x14ac:dyDescent="0.3">
      <c r="A1208" s="8" t="str">
        <f>F1208&amp;H1208</f>
        <v>Yamuna ViharKapashera</v>
      </c>
      <c r="B1208" s="7">
        <v>44743</v>
      </c>
      <c r="C1208" s="7" t="str">
        <f t="shared" si="72"/>
        <v>Jul</v>
      </c>
      <c r="D1208" s="8" t="s">
        <v>109</v>
      </c>
      <c r="E1208" s="8">
        <f>VLOOKUP(F1208,Sheet2!$C$1:$F$34,4,0)</f>
        <v>15</v>
      </c>
      <c r="F1208" s="8" t="s">
        <v>20</v>
      </c>
      <c r="G1208" s="8">
        <f>VLOOKUP(H1208,'warehouse location'!$A$1:$D$5,4,0)</f>
        <v>3</v>
      </c>
      <c r="H1208" s="8" t="s">
        <v>29</v>
      </c>
      <c r="I1208" s="8">
        <f>VLOOKUP(A1208,Freight!$A$1:$D$57,4,0)</f>
        <v>1583</v>
      </c>
      <c r="J1208" s="8">
        <f>VLOOKUP(A1208,Freight!$A$1:$E$57,5,0)</f>
        <v>3</v>
      </c>
      <c r="K1208" s="8" t="s">
        <v>56</v>
      </c>
      <c r="L1208" s="8">
        <f>VLOOKUP(K1208,Sheet1!$A$1:$B$19,2,0)</f>
        <v>20</v>
      </c>
      <c r="M1208" s="8">
        <f>VLOOKUP(K1208,Sheet1!$A$1:$C$19,3,0)</f>
        <v>2</v>
      </c>
      <c r="N1208" s="8">
        <v>2908</v>
      </c>
      <c r="O1208" s="8">
        <f t="shared" si="73"/>
        <v>58160</v>
      </c>
      <c r="P1208" s="8">
        <f t="shared" si="74"/>
        <v>5816</v>
      </c>
      <c r="Q1208" s="8">
        <f t="shared" si="75"/>
        <v>4233</v>
      </c>
    </row>
    <row r="1209" spans="1:17" x14ac:dyDescent="0.3">
      <c r="A1209" s="8" t="str">
        <f>F1209&amp;H1209</f>
        <v>Defence ColonyNand Nagri</v>
      </c>
      <c r="B1209" s="7">
        <v>44835</v>
      </c>
      <c r="C1209" s="7" t="str">
        <f t="shared" si="72"/>
        <v>Oct</v>
      </c>
      <c r="D1209" s="8" t="s">
        <v>140</v>
      </c>
      <c r="E1209" s="8">
        <f>VLOOKUP(F1209,Sheet2!$C$1:$F$34,4,0)</f>
        <v>25</v>
      </c>
      <c r="F1209" s="8" t="s">
        <v>8</v>
      </c>
      <c r="G1209" s="8">
        <f>VLOOKUP(H1209,'warehouse location'!$A$1:$D$5,4,0)</f>
        <v>1</v>
      </c>
      <c r="H1209" s="8" t="s">
        <v>41</v>
      </c>
      <c r="I1209" s="8">
        <f>VLOOKUP(A1209,Freight!$A$1:$D$57,4,0)</f>
        <v>1897</v>
      </c>
      <c r="J1209" s="8">
        <f>VLOOKUP(A1209,Freight!$A$1:$E$57,5,0)</f>
        <v>3</v>
      </c>
      <c r="K1209" s="8" t="s">
        <v>66</v>
      </c>
      <c r="L1209" s="8">
        <f>VLOOKUP(K1209,Sheet1!$A$1:$B$19,2,0)</f>
        <v>80</v>
      </c>
      <c r="M1209" s="8">
        <f>VLOOKUP(K1209,Sheet1!$A$1:$C$19,3,0)</f>
        <v>10</v>
      </c>
      <c r="N1209" s="8">
        <v>2627</v>
      </c>
      <c r="O1209" s="8">
        <f t="shared" si="73"/>
        <v>210160</v>
      </c>
      <c r="P1209" s="8">
        <f t="shared" si="74"/>
        <v>26270</v>
      </c>
      <c r="Q1209" s="8">
        <f t="shared" si="75"/>
        <v>24373</v>
      </c>
    </row>
    <row r="1210" spans="1:17" x14ac:dyDescent="0.3">
      <c r="A1210" s="8" t="str">
        <f>F1210&amp;H1210</f>
        <v>Patel NagarNand Nagri</v>
      </c>
      <c r="B1210" s="7">
        <v>44835</v>
      </c>
      <c r="C1210" s="7" t="str">
        <f t="shared" si="72"/>
        <v>Oct</v>
      </c>
      <c r="D1210" s="8" t="s">
        <v>153</v>
      </c>
      <c r="E1210" s="8">
        <f>VLOOKUP(F1210,Sheet2!$C$1:$F$34,4,0)</f>
        <v>31</v>
      </c>
      <c r="F1210" s="8" t="s">
        <v>10</v>
      </c>
      <c r="G1210" s="8">
        <f>VLOOKUP(H1210,'warehouse location'!$A$1:$D$5,4,0)</f>
        <v>1</v>
      </c>
      <c r="H1210" s="8" t="s">
        <v>41</v>
      </c>
      <c r="I1210" s="8">
        <f>VLOOKUP(A1210,Freight!$A$1:$D$57,4,0)</f>
        <v>1851</v>
      </c>
      <c r="J1210" s="8">
        <f>VLOOKUP(A1210,Freight!$A$1:$E$57,5,0)</f>
        <v>4.5</v>
      </c>
      <c r="K1210" s="8" t="s">
        <v>53</v>
      </c>
      <c r="L1210" s="8">
        <f>VLOOKUP(K1210,Sheet1!$A$1:$B$19,2,0)</f>
        <v>10</v>
      </c>
      <c r="M1210" s="8">
        <f>VLOOKUP(K1210,Sheet1!$A$1:$C$19,3,0)</f>
        <v>2</v>
      </c>
      <c r="N1210" s="8">
        <v>2941</v>
      </c>
      <c r="O1210" s="8">
        <f t="shared" si="73"/>
        <v>29410</v>
      </c>
      <c r="P1210" s="8">
        <f t="shared" si="74"/>
        <v>5882</v>
      </c>
      <c r="Q1210" s="8">
        <f t="shared" si="75"/>
        <v>4031</v>
      </c>
    </row>
    <row r="1211" spans="1:17" x14ac:dyDescent="0.3">
      <c r="A1211" s="8" t="str">
        <f>F1211&amp;H1211</f>
        <v>ShahdaraShastri Nagar</v>
      </c>
      <c r="B1211" s="7">
        <v>44593</v>
      </c>
      <c r="C1211" s="7" t="str">
        <f t="shared" si="72"/>
        <v>Feb</v>
      </c>
      <c r="D1211" s="8" t="s">
        <v>124</v>
      </c>
      <c r="E1211" s="8">
        <f>VLOOKUP(F1211,Sheet2!$C$1:$F$34,4,0)</f>
        <v>20</v>
      </c>
      <c r="F1211" s="8" t="s">
        <v>23</v>
      </c>
      <c r="G1211" s="8">
        <f>VLOOKUP(H1211,'warehouse location'!$A$1:$D$5,4,0)</f>
        <v>4</v>
      </c>
      <c r="H1211" s="8" t="s">
        <v>36</v>
      </c>
      <c r="I1211" s="8">
        <f>VLOOKUP(A1211,Freight!$A$1:$D$57,4,0)</f>
        <v>1810</v>
      </c>
      <c r="J1211" s="8">
        <f>VLOOKUP(A1211,Freight!$A$1:$E$57,5,0)</f>
        <v>4.5</v>
      </c>
      <c r="K1211" s="8" t="s">
        <v>63</v>
      </c>
      <c r="L1211" s="8">
        <f>VLOOKUP(K1211,Sheet1!$A$1:$B$19,2,0)</f>
        <v>10</v>
      </c>
      <c r="M1211" s="8">
        <f>VLOOKUP(K1211,Sheet1!$A$1:$C$19,3,0)</f>
        <v>2</v>
      </c>
      <c r="N1211" s="8">
        <v>2822</v>
      </c>
      <c r="O1211" s="8">
        <f t="shared" si="73"/>
        <v>28220</v>
      </c>
      <c r="P1211" s="8">
        <f t="shared" si="74"/>
        <v>5644</v>
      </c>
      <c r="Q1211" s="8">
        <f t="shared" si="75"/>
        <v>3834</v>
      </c>
    </row>
    <row r="1212" spans="1:17" x14ac:dyDescent="0.3">
      <c r="A1212" s="8" t="str">
        <f>F1212&amp;H1212</f>
        <v>Patel NagarDaryaganj</v>
      </c>
      <c r="B1212" s="7">
        <v>44805</v>
      </c>
      <c r="C1212" s="7" t="str">
        <f t="shared" si="72"/>
        <v>Sep</v>
      </c>
      <c r="D1212" s="8" t="s">
        <v>155</v>
      </c>
      <c r="E1212" s="8">
        <f>VLOOKUP(F1212,Sheet2!$C$1:$F$34,4,0)</f>
        <v>31</v>
      </c>
      <c r="F1212" s="8" t="s">
        <v>10</v>
      </c>
      <c r="G1212" s="8">
        <f>VLOOKUP(H1212,'warehouse location'!$A$1:$D$5,4,0)</f>
        <v>2</v>
      </c>
      <c r="H1212" s="8" t="s">
        <v>34</v>
      </c>
      <c r="I1212" s="8">
        <f>VLOOKUP(A1212,Freight!$A$1:$D$57,4,0)</f>
        <v>1789</v>
      </c>
      <c r="J1212" s="8">
        <f>VLOOKUP(A1212,Freight!$A$1:$E$57,5,0)</f>
        <v>1.5</v>
      </c>
      <c r="K1212" s="8" t="s">
        <v>59</v>
      </c>
      <c r="L1212" s="8">
        <f>VLOOKUP(K1212,Sheet1!$A$1:$B$19,2,0)</f>
        <v>10</v>
      </c>
      <c r="M1212" s="8">
        <f>VLOOKUP(K1212,Sheet1!$A$1:$C$19,3,0)</f>
        <v>2</v>
      </c>
      <c r="N1212" s="8">
        <v>2560</v>
      </c>
      <c r="O1212" s="8">
        <f t="shared" si="73"/>
        <v>25600</v>
      </c>
      <c r="P1212" s="8">
        <f t="shared" si="74"/>
        <v>5120</v>
      </c>
      <c r="Q1212" s="8">
        <f t="shared" si="75"/>
        <v>3331</v>
      </c>
    </row>
    <row r="1213" spans="1:17" x14ac:dyDescent="0.3">
      <c r="A1213" s="8" t="str">
        <f>F1213&amp;H1213</f>
        <v>KalkajiNand Nagri</v>
      </c>
      <c r="B1213" s="7">
        <v>44621</v>
      </c>
      <c r="C1213" s="7" t="str">
        <f t="shared" si="72"/>
        <v>Mar</v>
      </c>
      <c r="D1213" s="8" t="s">
        <v>142</v>
      </c>
      <c r="E1213" s="8">
        <f>VLOOKUP(F1213,Sheet2!$C$1:$F$34,4,0)</f>
        <v>26</v>
      </c>
      <c r="F1213" s="8" t="s">
        <v>27</v>
      </c>
      <c r="G1213" s="8">
        <f>VLOOKUP(H1213,'warehouse location'!$A$1:$D$5,4,0)</f>
        <v>1</v>
      </c>
      <c r="H1213" s="8" t="s">
        <v>41</v>
      </c>
      <c r="I1213" s="8">
        <f>VLOOKUP(A1213,Freight!$A$1:$D$57,4,0)</f>
        <v>1570</v>
      </c>
      <c r="J1213" s="8">
        <f>VLOOKUP(A1213,Freight!$A$1:$E$57,5,0)</f>
        <v>4.5</v>
      </c>
      <c r="K1213" s="8" t="s">
        <v>61</v>
      </c>
      <c r="L1213" s="8">
        <f>VLOOKUP(K1213,Sheet1!$A$1:$B$19,2,0)</f>
        <v>10</v>
      </c>
      <c r="M1213" s="8">
        <f>VLOOKUP(K1213,Sheet1!$A$1:$C$19,3,0)</f>
        <v>2</v>
      </c>
      <c r="N1213" s="8">
        <v>2592</v>
      </c>
      <c r="O1213" s="8">
        <f t="shared" si="73"/>
        <v>25920</v>
      </c>
      <c r="P1213" s="8">
        <f t="shared" si="74"/>
        <v>5184</v>
      </c>
      <c r="Q1213" s="8">
        <f t="shared" si="75"/>
        <v>3614</v>
      </c>
    </row>
    <row r="1214" spans="1:17" x14ac:dyDescent="0.3">
      <c r="A1214" s="8" t="str">
        <f>F1214&amp;H1214</f>
        <v>Punjabi BaghKapashera</v>
      </c>
      <c r="B1214" s="7">
        <v>44652</v>
      </c>
      <c r="C1214" s="7" t="str">
        <f t="shared" si="72"/>
        <v>Apr</v>
      </c>
      <c r="D1214" s="8" t="s">
        <v>157</v>
      </c>
      <c r="E1214" s="8">
        <f>VLOOKUP(F1214,Sheet2!$C$1:$F$34,4,0)</f>
        <v>32</v>
      </c>
      <c r="F1214" s="8" t="s">
        <v>31</v>
      </c>
      <c r="G1214" s="8">
        <f>VLOOKUP(H1214,'warehouse location'!$A$1:$D$5,4,0)</f>
        <v>3</v>
      </c>
      <c r="H1214" s="8" t="s">
        <v>29</v>
      </c>
      <c r="I1214" s="8">
        <f>VLOOKUP(A1214,Freight!$A$1:$D$57,4,0)</f>
        <v>1816</v>
      </c>
      <c r="J1214" s="8">
        <f>VLOOKUP(A1214,Freight!$A$1:$E$57,5,0)</f>
        <v>4.5</v>
      </c>
      <c r="K1214" s="8" t="s">
        <v>65</v>
      </c>
      <c r="L1214" s="8">
        <f>VLOOKUP(K1214,Sheet1!$A$1:$B$19,2,0)</f>
        <v>100</v>
      </c>
      <c r="M1214" s="8">
        <f>VLOOKUP(K1214,Sheet1!$A$1:$C$19,3,0)</f>
        <v>20</v>
      </c>
      <c r="N1214" s="8">
        <v>2526</v>
      </c>
      <c r="O1214" s="8">
        <f t="shared" si="73"/>
        <v>252600</v>
      </c>
      <c r="P1214" s="8">
        <f t="shared" si="74"/>
        <v>50520</v>
      </c>
      <c r="Q1214" s="8">
        <f t="shared" si="75"/>
        <v>48704</v>
      </c>
    </row>
    <row r="1215" spans="1:17" x14ac:dyDescent="0.3">
      <c r="A1215" s="8" t="str">
        <f>F1215&amp;H1215</f>
        <v>Civil LinesNand Nagri</v>
      </c>
      <c r="B1215" s="7">
        <v>44805</v>
      </c>
      <c r="C1215" s="7" t="str">
        <f t="shared" si="72"/>
        <v>Sep</v>
      </c>
      <c r="D1215" s="8" t="s">
        <v>80</v>
      </c>
      <c r="E1215" s="8">
        <f>VLOOKUP(F1215,Sheet2!$C$1:$F$34,4,0)</f>
        <v>1</v>
      </c>
      <c r="F1215" s="8" t="s">
        <v>0</v>
      </c>
      <c r="G1215" s="8">
        <f>VLOOKUP(H1215,'warehouse location'!$A$1:$D$5,4,0)</f>
        <v>1</v>
      </c>
      <c r="H1215" s="8" t="s">
        <v>41</v>
      </c>
      <c r="I1215" s="8">
        <f>VLOOKUP(A1215,Freight!$A$1:$D$57,4,0)</f>
        <v>1927</v>
      </c>
      <c r="J1215" s="8">
        <f>VLOOKUP(A1215,Freight!$A$1:$E$57,5,0)</f>
        <v>1.5</v>
      </c>
      <c r="K1215" s="8" t="s">
        <v>67</v>
      </c>
      <c r="L1215" s="8">
        <f>VLOOKUP(K1215,Sheet1!$A$1:$B$19,2,0)</f>
        <v>10</v>
      </c>
      <c r="M1215" s="8">
        <f>VLOOKUP(K1215,Sheet1!$A$1:$C$19,3,0)</f>
        <v>2</v>
      </c>
      <c r="N1215" s="8">
        <v>2527</v>
      </c>
      <c r="O1215" s="8">
        <f t="shared" si="73"/>
        <v>25270</v>
      </c>
      <c r="P1215" s="8">
        <f t="shared" si="74"/>
        <v>5054</v>
      </c>
      <c r="Q1215" s="8">
        <f t="shared" si="75"/>
        <v>3127</v>
      </c>
    </row>
    <row r="1216" spans="1:17" x14ac:dyDescent="0.3">
      <c r="A1216" s="8" t="str">
        <f>F1216&amp;H1216</f>
        <v>Mayur ViharShastri Nagar</v>
      </c>
      <c r="B1216" s="7">
        <v>44774</v>
      </c>
      <c r="C1216" s="7" t="str">
        <f t="shared" si="72"/>
        <v>Aug</v>
      </c>
      <c r="D1216" s="8" t="s">
        <v>91</v>
      </c>
      <c r="E1216" s="8">
        <f>VLOOKUP(F1216,Sheet2!$C$1:$F$34,4,0)</f>
        <v>5</v>
      </c>
      <c r="F1216" s="8" t="s">
        <v>13</v>
      </c>
      <c r="G1216" s="8">
        <f>VLOOKUP(H1216,'warehouse location'!$A$1:$D$5,4,0)</f>
        <v>4</v>
      </c>
      <c r="H1216" s="8" t="s">
        <v>36</v>
      </c>
      <c r="I1216" s="8">
        <f>VLOOKUP(A1216,Freight!$A$1:$D$57,4,0)</f>
        <v>1618</v>
      </c>
      <c r="J1216" s="8">
        <f>VLOOKUP(A1216,Freight!$A$1:$E$57,5,0)</f>
        <v>3</v>
      </c>
      <c r="K1216" s="8" t="s">
        <v>54</v>
      </c>
      <c r="L1216" s="8">
        <f>VLOOKUP(K1216,Sheet1!$A$1:$B$19,2,0)</f>
        <v>50</v>
      </c>
      <c r="M1216" s="8">
        <f>VLOOKUP(K1216,Sheet1!$A$1:$C$19,3,0)</f>
        <v>10</v>
      </c>
      <c r="N1216" s="8">
        <v>2865</v>
      </c>
      <c r="O1216" s="8">
        <f t="shared" si="73"/>
        <v>143250</v>
      </c>
      <c r="P1216" s="8">
        <f t="shared" si="74"/>
        <v>28650</v>
      </c>
      <c r="Q1216" s="8">
        <f t="shared" si="75"/>
        <v>27032</v>
      </c>
    </row>
    <row r="1217" spans="1:17" x14ac:dyDescent="0.3">
      <c r="A1217" s="8" t="str">
        <f>F1217&amp;H1217</f>
        <v>SaketShastri Nagar</v>
      </c>
      <c r="B1217" s="7">
        <v>44713</v>
      </c>
      <c r="C1217" s="7" t="str">
        <f t="shared" si="72"/>
        <v>Jun</v>
      </c>
      <c r="D1217" s="8" t="s">
        <v>137</v>
      </c>
      <c r="E1217" s="8">
        <f>VLOOKUP(F1217,Sheet2!$C$1:$F$34,4,0)</f>
        <v>24</v>
      </c>
      <c r="F1217" s="8" t="s">
        <v>26</v>
      </c>
      <c r="G1217" s="8">
        <f>VLOOKUP(H1217,'warehouse location'!$A$1:$D$5,4,0)</f>
        <v>4</v>
      </c>
      <c r="H1217" s="8" t="s">
        <v>36</v>
      </c>
      <c r="I1217" s="8">
        <f>VLOOKUP(A1217,Freight!$A$1:$D$57,4,0)</f>
        <v>1835</v>
      </c>
      <c r="J1217" s="8">
        <f>VLOOKUP(A1217,Freight!$A$1:$E$57,5,0)</f>
        <v>4.5</v>
      </c>
      <c r="K1217" s="8" t="s">
        <v>52</v>
      </c>
      <c r="L1217" s="8">
        <f>VLOOKUP(K1217,Sheet1!$A$1:$B$19,2,0)</f>
        <v>10</v>
      </c>
      <c r="M1217" s="8">
        <f>VLOOKUP(K1217,Sheet1!$A$1:$C$19,3,0)</f>
        <v>2</v>
      </c>
      <c r="N1217" s="8">
        <v>2869</v>
      </c>
      <c r="O1217" s="8">
        <f t="shared" si="73"/>
        <v>28690</v>
      </c>
      <c r="P1217" s="8">
        <f t="shared" si="74"/>
        <v>5738</v>
      </c>
      <c r="Q1217" s="8">
        <f t="shared" si="75"/>
        <v>3903</v>
      </c>
    </row>
    <row r="1218" spans="1:17" x14ac:dyDescent="0.3">
      <c r="A1218" s="8" t="str">
        <f>F1218&amp;H1218</f>
        <v>KanjhawalaShastri Nagar</v>
      </c>
      <c r="B1218" s="7">
        <v>44805</v>
      </c>
      <c r="C1218" s="7" t="str">
        <f t="shared" si="72"/>
        <v>Sep</v>
      </c>
      <c r="D1218" s="8" t="s">
        <v>110</v>
      </c>
      <c r="E1218" s="8">
        <f>VLOOKUP(F1218,Sheet2!$C$1:$F$34,4,0)</f>
        <v>16</v>
      </c>
      <c r="F1218" s="8" t="s">
        <v>5</v>
      </c>
      <c r="G1218" s="8">
        <f>VLOOKUP(H1218,'warehouse location'!$A$1:$D$5,4,0)</f>
        <v>4</v>
      </c>
      <c r="H1218" s="8" t="s">
        <v>36</v>
      </c>
      <c r="I1218" s="8">
        <f>VLOOKUP(A1218,Freight!$A$1:$D$57,4,0)</f>
        <v>1796</v>
      </c>
      <c r="J1218" s="8">
        <f>VLOOKUP(A1218,Freight!$A$1:$E$57,5,0)</f>
        <v>3</v>
      </c>
      <c r="K1218" s="8" t="s">
        <v>59</v>
      </c>
      <c r="L1218" s="8">
        <f>VLOOKUP(K1218,Sheet1!$A$1:$B$19,2,0)</f>
        <v>10</v>
      </c>
      <c r="M1218" s="8">
        <f>VLOOKUP(K1218,Sheet1!$A$1:$C$19,3,0)</f>
        <v>2</v>
      </c>
      <c r="N1218" s="8">
        <v>2761</v>
      </c>
      <c r="O1218" s="8">
        <f t="shared" si="73"/>
        <v>27610</v>
      </c>
      <c r="P1218" s="8">
        <f t="shared" si="74"/>
        <v>5522</v>
      </c>
      <c r="Q1218" s="8">
        <f t="shared" si="75"/>
        <v>3726</v>
      </c>
    </row>
    <row r="1219" spans="1:17" x14ac:dyDescent="0.3">
      <c r="A1219" s="8" t="str">
        <f>F1219&amp;H1219</f>
        <v>KotwaliDaryaganj</v>
      </c>
      <c r="B1219" s="7">
        <v>44866</v>
      </c>
      <c r="C1219" s="7" t="str">
        <f t="shared" ref="C1219:C1282" si="76">TEXT(B1219,"mmm")</f>
        <v>Nov</v>
      </c>
      <c r="D1219" s="8" t="s">
        <v>83</v>
      </c>
      <c r="E1219" s="8">
        <f>VLOOKUP(F1219,Sheet2!$C$1:$F$34,4,0)</f>
        <v>3</v>
      </c>
      <c r="F1219" s="8" t="s">
        <v>12</v>
      </c>
      <c r="G1219" s="8">
        <f>VLOOKUP(H1219,'warehouse location'!$A$1:$D$5,4,0)</f>
        <v>2</v>
      </c>
      <c r="H1219" s="8" t="s">
        <v>34</v>
      </c>
      <c r="I1219" s="8">
        <f>VLOOKUP(A1219,Freight!$A$1:$D$57,4,0)</f>
        <v>1770</v>
      </c>
      <c r="J1219" s="8">
        <f>VLOOKUP(A1219,Freight!$A$1:$E$57,5,0)</f>
        <v>1.5</v>
      </c>
      <c r="K1219" s="8" t="s">
        <v>67</v>
      </c>
      <c r="L1219" s="8">
        <f>VLOOKUP(K1219,Sheet1!$A$1:$B$19,2,0)</f>
        <v>10</v>
      </c>
      <c r="M1219" s="8">
        <f>VLOOKUP(K1219,Sheet1!$A$1:$C$19,3,0)</f>
        <v>2</v>
      </c>
      <c r="N1219" s="8">
        <v>2895</v>
      </c>
      <c r="O1219" s="8">
        <f t="shared" ref="O1219:O1282" si="77">N1219*L1219</f>
        <v>28950</v>
      </c>
      <c r="P1219" s="8">
        <f t="shared" ref="P1219:P1282" si="78">N1219*M1219</f>
        <v>5790</v>
      </c>
      <c r="Q1219" s="8">
        <f t="shared" ref="Q1219:Q1282" si="79">P1219-I1219</f>
        <v>4020</v>
      </c>
    </row>
    <row r="1220" spans="1:17" x14ac:dyDescent="0.3">
      <c r="A1220" s="8" t="str">
        <f>F1220&amp;H1220</f>
        <v>ShahdaraShastri Nagar</v>
      </c>
      <c r="B1220" s="7">
        <v>44805</v>
      </c>
      <c r="C1220" s="7" t="str">
        <f t="shared" si="76"/>
        <v>Sep</v>
      </c>
      <c r="D1220" s="8" t="s">
        <v>124</v>
      </c>
      <c r="E1220" s="8">
        <f>VLOOKUP(F1220,Sheet2!$C$1:$F$34,4,0)</f>
        <v>20</v>
      </c>
      <c r="F1220" s="8" t="s">
        <v>23</v>
      </c>
      <c r="G1220" s="8">
        <f>VLOOKUP(H1220,'warehouse location'!$A$1:$D$5,4,0)</f>
        <v>4</v>
      </c>
      <c r="H1220" s="8" t="s">
        <v>36</v>
      </c>
      <c r="I1220" s="8">
        <f>VLOOKUP(A1220,Freight!$A$1:$D$57,4,0)</f>
        <v>1810</v>
      </c>
      <c r="J1220" s="8">
        <f>VLOOKUP(A1220,Freight!$A$1:$E$57,5,0)</f>
        <v>4.5</v>
      </c>
      <c r="K1220" s="8" t="s">
        <v>56</v>
      </c>
      <c r="L1220" s="8">
        <f>VLOOKUP(K1220,Sheet1!$A$1:$B$19,2,0)</f>
        <v>20</v>
      </c>
      <c r="M1220" s="8">
        <f>VLOOKUP(K1220,Sheet1!$A$1:$C$19,3,0)</f>
        <v>2</v>
      </c>
      <c r="N1220" s="8">
        <v>2745</v>
      </c>
      <c r="O1220" s="8">
        <f t="shared" si="77"/>
        <v>54900</v>
      </c>
      <c r="P1220" s="8">
        <f t="shared" si="78"/>
        <v>5490</v>
      </c>
      <c r="Q1220" s="8">
        <f t="shared" si="79"/>
        <v>3680</v>
      </c>
    </row>
    <row r="1221" spans="1:17" x14ac:dyDescent="0.3">
      <c r="A1221" s="8" t="str">
        <f>F1221&amp;H1221</f>
        <v>RohiniShastri Nagar</v>
      </c>
      <c r="B1221" s="7">
        <v>44652</v>
      </c>
      <c r="C1221" s="7" t="str">
        <f t="shared" si="76"/>
        <v>Apr</v>
      </c>
      <c r="D1221" s="8" t="s">
        <v>114</v>
      </c>
      <c r="E1221" s="8">
        <f>VLOOKUP(F1221,Sheet2!$C$1:$F$34,4,0)</f>
        <v>17</v>
      </c>
      <c r="F1221" s="8" t="s">
        <v>21</v>
      </c>
      <c r="G1221" s="8">
        <f>VLOOKUP(H1221,'warehouse location'!$A$1:$D$5,4,0)</f>
        <v>4</v>
      </c>
      <c r="H1221" s="8" t="s">
        <v>36</v>
      </c>
      <c r="I1221" s="8">
        <f>VLOOKUP(A1221,Freight!$A$1:$D$57,4,0)</f>
        <v>1673</v>
      </c>
      <c r="J1221" s="8">
        <f>VLOOKUP(A1221,Freight!$A$1:$E$57,5,0)</f>
        <v>3</v>
      </c>
      <c r="K1221" s="8" t="s">
        <v>61</v>
      </c>
      <c r="L1221" s="8">
        <f>VLOOKUP(K1221,Sheet1!$A$1:$B$19,2,0)</f>
        <v>10</v>
      </c>
      <c r="M1221" s="8">
        <f>VLOOKUP(K1221,Sheet1!$A$1:$C$19,3,0)</f>
        <v>2</v>
      </c>
      <c r="N1221" s="8">
        <v>2910</v>
      </c>
      <c r="O1221" s="8">
        <f t="shared" si="77"/>
        <v>29100</v>
      </c>
      <c r="P1221" s="8">
        <f t="shared" si="78"/>
        <v>5820</v>
      </c>
      <c r="Q1221" s="8">
        <f t="shared" si="79"/>
        <v>4147</v>
      </c>
    </row>
    <row r="1222" spans="1:17" x14ac:dyDescent="0.3">
      <c r="A1222" s="8" t="str">
        <f>F1222&amp;H1222</f>
        <v>KanjhawalaShastri Nagar</v>
      </c>
      <c r="B1222" s="7">
        <v>44896</v>
      </c>
      <c r="C1222" s="7" t="str">
        <f t="shared" si="76"/>
        <v>Dec</v>
      </c>
      <c r="D1222" s="8" t="s">
        <v>110</v>
      </c>
      <c r="E1222" s="8">
        <f>VLOOKUP(F1222,Sheet2!$C$1:$F$34,4,0)</f>
        <v>16</v>
      </c>
      <c r="F1222" s="8" t="s">
        <v>5</v>
      </c>
      <c r="G1222" s="8">
        <f>VLOOKUP(H1222,'warehouse location'!$A$1:$D$5,4,0)</f>
        <v>4</v>
      </c>
      <c r="H1222" s="8" t="s">
        <v>36</v>
      </c>
      <c r="I1222" s="8">
        <f>VLOOKUP(A1222,Freight!$A$1:$D$57,4,0)</f>
        <v>1796</v>
      </c>
      <c r="J1222" s="8">
        <f>VLOOKUP(A1222,Freight!$A$1:$E$57,5,0)</f>
        <v>3</v>
      </c>
      <c r="K1222" s="8" t="s">
        <v>61</v>
      </c>
      <c r="L1222" s="8">
        <f>VLOOKUP(K1222,Sheet1!$A$1:$B$19,2,0)</f>
        <v>10</v>
      </c>
      <c r="M1222" s="8">
        <f>VLOOKUP(K1222,Sheet1!$A$1:$C$19,3,0)</f>
        <v>2</v>
      </c>
      <c r="N1222" s="8">
        <v>2693</v>
      </c>
      <c r="O1222" s="8">
        <f t="shared" si="77"/>
        <v>26930</v>
      </c>
      <c r="P1222" s="8">
        <f t="shared" si="78"/>
        <v>5386</v>
      </c>
      <c r="Q1222" s="8">
        <f t="shared" si="79"/>
        <v>3590</v>
      </c>
    </row>
    <row r="1223" spans="1:17" x14ac:dyDescent="0.3">
      <c r="A1223" s="8" t="str">
        <f>F1223&amp;H1223</f>
        <v>Sarita ViharKapashera</v>
      </c>
      <c r="B1223" s="7">
        <v>44682</v>
      </c>
      <c r="C1223" s="7" t="str">
        <f t="shared" si="76"/>
        <v>May</v>
      </c>
      <c r="D1223" s="8" t="s">
        <v>144</v>
      </c>
      <c r="E1223" s="8">
        <f>VLOOKUP(F1223,Sheet2!$C$1:$F$34,4,0)</f>
        <v>27</v>
      </c>
      <c r="F1223" s="8" t="s">
        <v>28</v>
      </c>
      <c r="G1223" s="8">
        <f>VLOOKUP(H1223,'warehouse location'!$A$1:$D$5,4,0)</f>
        <v>3</v>
      </c>
      <c r="H1223" s="8" t="s">
        <v>29</v>
      </c>
      <c r="I1223" s="8">
        <f>VLOOKUP(A1223,Freight!$A$1:$D$57,4,0)</f>
        <v>1979</v>
      </c>
      <c r="J1223" s="8">
        <f>VLOOKUP(A1223,Freight!$A$1:$E$57,5,0)</f>
        <v>1.5</v>
      </c>
      <c r="K1223" s="8" t="s">
        <v>58</v>
      </c>
      <c r="L1223" s="8">
        <f>VLOOKUP(K1223,Sheet1!$A$1:$B$19,2,0)</f>
        <v>10</v>
      </c>
      <c r="M1223" s="8">
        <f>VLOOKUP(K1223,Sheet1!$A$1:$C$19,3,0)</f>
        <v>2</v>
      </c>
      <c r="N1223" s="8">
        <v>2937</v>
      </c>
      <c r="O1223" s="8">
        <f t="shared" si="77"/>
        <v>29370</v>
      </c>
      <c r="P1223" s="8">
        <f t="shared" si="78"/>
        <v>5874</v>
      </c>
      <c r="Q1223" s="8">
        <f t="shared" si="79"/>
        <v>3895</v>
      </c>
    </row>
    <row r="1224" spans="1:17" x14ac:dyDescent="0.3">
      <c r="A1224" s="8" t="str">
        <f>F1224&amp;H1224</f>
        <v>MehrauliDaryaganj</v>
      </c>
      <c r="B1224" s="7">
        <v>44593</v>
      </c>
      <c r="C1224" s="7" t="str">
        <f t="shared" si="76"/>
        <v>Feb</v>
      </c>
      <c r="D1224" s="8" t="s">
        <v>133</v>
      </c>
      <c r="E1224" s="8">
        <f>VLOOKUP(F1224,Sheet2!$C$1:$F$34,4,0)</f>
        <v>23</v>
      </c>
      <c r="F1224" s="8" t="s">
        <v>25</v>
      </c>
      <c r="G1224" s="8">
        <f>VLOOKUP(H1224,'warehouse location'!$A$1:$D$5,4,0)</f>
        <v>2</v>
      </c>
      <c r="H1224" s="8" t="s">
        <v>34</v>
      </c>
      <c r="I1224" s="8">
        <f>VLOOKUP(A1224,Freight!$A$1:$D$57,4,0)</f>
        <v>1672</v>
      </c>
      <c r="J1224" s="8">
        <f>VLOOKUP(A1224,Freight!$A$1:$E$57,5,0)</f>
        <v>4.5</v>
      </c>
      <c r="K1224" s="8" t="s">
        <v>54</v>
      </c>
      <c r="L1224" s="8">
        <f>VLOOKUP(K1224,Sheet1!$A$1:$B$19,2,0)</f>
        <v>50</v>
      </c>
      <c r="M1224" s="8">
        <f>VLOOKUP(K1224,Sheet1!$A$1:$C$19,3,0)</f>
        <v>10</v>
      </c>
      <c r="N1224" s="8">
        <v>2617</v>
      </c>
      <c r="O1224" s="8">
        <f t="shared" si="77"/>
        <v>130850</v>
      </c>
      <c r="P1224" s="8">
        <f t="shared" si="78"/>
        <v>26170</v>
      </c>
      <c r="Q1224" s="8">
        <f t="shared" si="79"/>
        <v>24498</v>
      </c>
    </row>
    <row r="1225" spans="1:17" x14ac:dyDescent="0.3">
      <c r="A1225" s="8" t="str">
        <f>F1225&amp;H1225</f>
        <v>NajafgarhDaryaganj</v>
      </c>
      <c r="B1225" s="7">
        <v>44835</v>
      </c>
      <c r="C1225" s="7" t="str">
        <f t="shared" si="76"/>
        <v>Oct</v>
      </c>
      <c r="D1225" s="8" t="s">
        <v>151</v>
      </c>
      <c r="E1225" s="8">
        <f>VLOOKUP(F1225,Sheet2!$C$1:$F$34,4,0)</f>
        <v>30</v>
      </c>
      <c r="F1225" s="8" t="s">
        <v>30</v>
      </c>
      <c r="G1225" s="8">
        <f>VLOOKUP(H1225,'warehouse location'!$A$1:$D$5,4,0)</f>
        <v>2</v>
      </c>
      <c r="H1225" s="8" t="s">
        <v>34</v>
      </c>
      <c r="I1225" s="8">
        <f>VLOOKUP(A1225,Freight!$A$1:$D$57,4,0)</f>
        <v>1899</v>
      </c>
      <c r="J1225" s="8">
        <f>VLOOKUP(A1225,Freight!$A$1:$E$57,5,0)</f>
        <v>3</v>
      </c>
      <c r="K1225" s="8" t="s">
        <v>65</v>
      </c>
      <c r="L1225" s="8">
        <f>VLOOKUP(K1225,Sheet1!$A$1:$B$19,2,0)</f>
        <v>100</v>
      </c>
      <c r="M1225" s="8">
        <f>VLOOKUP(K1225,Sheet1!$A$1:$C$19,3,0)</f>
        <v>20</v>
      </c>
      <c r="N1225" s="8">
        <v>2679</v>
      </c>
      <c r="O1225" s="8">
        <f t="shared" si="77"/>
        <v>267900</v>
      </c>
      <c r="P1225" s="8">
        <f t="shared" si="78"/>
        <v>53580</v>
      </c>
      <c r="Q1225" s="8">
        <f t="shared" si="79"/>
        <v>51681</v>
      </c>
    </row>
    <row r="1226" spans="1:17" x14ac:dyDescent="0.3">
      <c r="A1226" s="8" t="str">
        <f>F1226&amp;H1226</f>
        <v>KapasheraShastri Nagar</v>
      </c>
      <c r="B1226" s="7">
        <v>44593</v>
      </c>
      <c r="C1226" s="7" t="str">
        <f t="shared" si="76"/>
        <v>Feb</v>
      </c>
      <c r="D1226" s="8" t="s">
        <v>146</v>
      </c>
      <c r="E1226" s="8">
        <f>VLOOKUP(F1226,Sheet2!$C$1:$F$34,4,0)</f>
        <v>29</v>
      </c>
      <c r="F1226" s="8" t="s">
        <v>29</v>
      </c>
      <c r="G1226" s="8">
        <f>VLOOKUP(H1226,'warehouse location'!$A$1:$D$5,4,0)</f>
        <v>4</v>
      </c>
      <c r="H1226" s="8" t="s">
        <v>36</v>
      </c>
      <c r="I1226" s="8">
        <f>VLOOKUP(A1226,Freight!$A$1:$D$57,4,0)</f>
        <v>1918</v>
      </c>
      <c r="J1226" s="8">
        <f>VLOOKUP(A1226,Freight!$A$1:$E$57,5,0)</f>
        <v>3</v>
      </c>
      <c r="K1226" s="8" t="s">
        <v>62</v>
      </c>
      <c r="L1226" s="8">
        <f>VLOOKUP(K1226,Sheet1!$A$1:$B$19,2,0)</f>
        <v>10</v>
      </c>
      <c r="M1226" s="8">
        <f>VLOOKUP(K1226,Sheet1!$A$1:$C$19,3,0)</f>
        <v>2</v>
      </c>
      <c r="N1226" s="8">
        <v>2986</v>
      </c>
      <c r="O1226" s="8">
        <f t="shared" si="77"/>
        <v>29860</v>
      </c>
      <c r="P1226" s="8">
        <f t="shared" si="78"/>
        <v>5972</v>
      </c>
      <c r="Q1226" s="8">
        <f t="shared" si="79"/>
        <v>4054</v>
      </c>
    </row>
    <row r="1227" spans="1:17" x14ac:dyDescent="0.3">
      <c r="A1227" s="8" t="str">
        <f>F1227&amp;H1227</f>
        <v>Delhi CantonmentShastri Nagar</v>
      </c>
      <c r="B1227" s="7">
        <v>44621</v>
      </c>
      <c r="C1227" s="7" t="str">
        <f t="shared" si="76"/>
        <v>Mar</v>
      </c>
      <c r="D1227" s="8" t="s">
        <v>96</v>
      </c>
      <c r="E1227" s="8">
        <f>VLOOKUP(F1227,Sheet2!$C$1:$F$34,4,0)</f>
        <v>8</v>
      </c>
      <c r="F1227" s="8" t="s">
        <v>15</v>
      </c>
      <c r="G1227" s="8">
        <f>VLOOKUP(H1227,'warehouse location'!$A$1:$D$5,4,0)</f>
        <v>4</v>
      </c>
      <c r="H1227" s="8" t="s">
        <v>36</v>
      </c>
      <c r="I1227" s="8">
        <f>VLOOKUP(A1227,Freight!$A$1:$D$57,4,0)</f>
        <v>1848</v>
      </c>
      <c r="J1227" s="8">
        <f>VLOOKUP(A1227,Freight!$A$1:$E$57,5,0)</f>
        <v>4.5</v>
      </c>
      <c r="K1227" s="8" t="s">
        <v>56</v>
      </c>
      <c r="L1227" s="8">
        <f>VLOOKUP(K1227,Sheet1!$A$1:$B$19,2,0)</f>
        <v>20</v>
      </c>
      <c r="M1227" s="8">
        <f>VLOOKUP(K1227,Sheet1!$A$1:$C$19,3,0)</f>
        <v>2</v>
      </c>
      <c r="N1227" s="8">
        <v>2971</v>
      </c>
      <c r="O1227" s="8">
        <f t="shared" si="77"/>
        <v>59420</v>
      </c>
      <c r="P1227" s="8">
        <f t="shared" si="78"/>
        <v>5942</v>
      </c>
      <c r="Q1227" s="8">
        <f t="shared" si="79"/>
        <v>4094</v>
      </c>
    </row>
    <row r="1228" spans="1:17" x14ac:dyDescent="0.3">
      <c r="A1228" s="8" t="str">
        <f>F1228&amp;H1228</f>
        <v>Hauz KhasNand Nagri</v>
      </c>
      <c r="B1228" s="7">
        <v>44835</v>
      </c>
      <c r="C1228" s="7" t="str">
        <f t="shared" si="76"/>
        <v>Oct</v>
      </c>
      <c r="D1228" s="8" t="s">
        <v>128</v>
      </c>
      <c r="E1228" s="8">
        <f>VLOOKUP(F1228,Sheet2!$C$1:$F$34,4,0)</f>
        <v>22</v>
      </c>
      <c r="F1228" s="8" t="s">
        <v>7</v>
      </c>
      <c r="G1228" s="8">
        <f>VLOOKUP(H1228,'warehouse location'!$A$1:$D$5,4,0)</f>
        <v>1</v>
      </c>
      <c r="H1228" s="8" t="s">
        <v>41</v>
      </c>
      <c r="I1228" s="8">
        <f>VLOOKUP(A1228,Freight!$A$1:$D$57,4,0)</f>
        <v>1796</v>
      </c>
      <c r="J1228" s="8">
        <f>VLOOKUP(A1228,Freight!$A$1:$E$57,5,0)</f>
        <v>3</v>
      </c>
      <c r="K1228" s="8" t="s">
        <v>62</v>
      </c>
      <c r="L1228" s="8">
        <f>VLOOKUP(K1228,Sheet1!$A$1:$B$19,2,0)</f>
        <v>10</v>
      </c>
      <c r="M1228" s="8">
        <f>VLOOKUP(K1228,Sheet1!$A$1:$C$19,3,0)</f>
        <v>2</v>
      </c>
      <c r="N1228" s="8">
        <v>2599</v>
      </c>
      <c r="O1228" s="8">
        <f t="shared" si="77"/>
        <v>25990</v>
      </c>
      <c r="P1228" s="8">
        <f t="shared" si="78"/>
        <v>5198</v>
      </c>
      <c r="Q1228" s="8">
        <f t="shared" si="79"/>
        <v>3402</v>
      </c>
    </row>
    <row r="1229" spans="1:17" x14ac:dyDescent="0.3">
      <c r="A1229" s="8" t="str">
        <f>F1229&amp;H1229</f>
        <v>ChanakyapuriKapashera</v>
      </c>
      <c r="B1229" s="7">
        <v>44896</v>
      </c>
      <c r="C1229" s="7" t="str">
        <f t="shared" si="76"/>
        <v>Dec</v>
      </c>
      <c r="D1229" s="8" t="s">
        <v>95</v>
      </c>
      <c r="E1229" s="8">
        <f>VLOOKUP(F1229,Sheet2!$C$1:$F$34,4,0)</f>
        <v>7</v>
      </c>
      <c r="F1229" s="8" t="s">
        <v>2</v>
      </c>
      <c r="G1229" s="8">
        <f>VLOOKUP(H1229,'warehouse location'!$A$1:$D$5,4,0)</f>
        <v>3</v>
      </c>
      <c r="H1229" s="8" t="s">
        <v>29</v>
      </c>
      <c r="I1229" s="8">
        <f>VLOOKUP(A1229,Freight!$A$1:$D$57,4,0)</f>
        <v>1758</v>
      </c>
      <c r="J1229" s="8">
        <f>VLOOKUP(A1229,Freight!$A$1:$E$57,5,0)</f>
        <v>1.5</v>
      </c>
      <c r="K1229" s="8" t="s">
        <v>67</v>
      </c>
      <c r="L1229" s="8">
        <f>VLOOKUP(K1229,Sheet1!$A$1:$B$19,2,0)</f>
        <v>10</v>
      </c>
      <c r="M1229" s="8">
        <f>VLOOKUP(K1229,Sheet1!$A$1:$C$19,3,0)</f>
        <v>2</v>
      </c>
      <c r="N1229" s="8">
        <v>2764</v>
      </c>
      <c r="O1229" s="8">
        <f t="shared" si="77"/>
        <v>27640</v>
      </c>
      <c r="P1229" s="8">
        <f t="shared" si="78"/>
        <v>5528</v>
      </c>
      <c r="Q1229" s="8">
        <f t="shared" si="79"/>
        <v>3770</v>
      </c>
    </row>
    <row r="1230" spans="1:17" x14ac:dyDescent="0.3">
      <c r="A1230" s="8" t="str">
        <f>F1230&amp;H1230</f>
        <v>SeelampurShastri Nagar</v>
      </c>
      <c r="B1230" s="7">
        <v>44562</v>
      </c>
      <c r="C1230" s="7" t="str">
        <f t="shared" si="76"/>
        <v>Jan</v>
      </c>
      <c r="D1230" s="8" t="s">
        <v>107</v>
      </c>
      <c r="E1230" s="8">
        <f>VLOOKUP(F1230,Sheet2!$C$1:$F$34,4,0)</f>
        <v>14</v>
      </c>
      <c r="F1230" s="8" t="s">
        <v>19</v>
      </c>
      <c r="G1230" s="8">
        <f>VLOOKUP(H1230,'warehouse location'!$A$1:$D$5,4,0)</f>
        <v>4</v>
      </c>
      <c r="H1230" s="8" t="s">
        <v>36</v>
      </c>
      <c r="I1230" s="8">
        <f>VLOOKUP(A1230,Freight!$A$1:$D$57,4,0)</f>
        <v>1656</v>
      </c>
      <c r="J1230" s="8">
        <f>VLOOKUP(A1230,Freight!$A$1:$E$57,5,0)</f>
        <v>3</v>
      </c>
      <c r="K1230" s="8" t="s">
        <v>57</v>
      </c>
      <c r="L1230" s="8">
        <f>VLOOKUP(K1230,Sheet1!$A$1:$B$19,2,0)</f>
        <v>20</v>
      </c>
      <c r="M1230" s="8">
        <f>VLOOKUP(K1230,Sheet1!$A$1:$C$19,3,0)</f>
        <v>2</v>
      </c>
      <c r="N1230" s="8">
        <v>2845</v>
      </c>
      <c r="O1230" s="8">
        <f t="shared" si="77"/>
        <v>56900</v>
      </c>
      <c r="P1230" s="8">
        <f t="shared" si="78"/>
        <v>5690</v>
      </c>
      <c r="Q1230" s="8">
        <f t="shared" si="79"/>
        <v>4034</v>
      </c>
    </row>
    <row r="1231" spans="1:17" x14ac:dyDescent="0.3">
      <c r="A1231" s="8" t="str">
        <f>F1231&amp;H1231</f>
        <v>Civil LinesShastri Nagar</v>
      </c>
      <c r="B1231" s="7">
        <v>44805</v>
      </c>
      <c r="C1231" s="7" t="str">
        <f t="shared" si="76"/>
        <v>Sep</v>
      </c>
      <c r="D1231" s="8" t="s">
        <v>79</v>
      </c>
      <c r="E1231" s="8">
        <f>VLOOKUP(F1231,Sheet2!$C$1:$F$34,4,0)</f>
        <v>1</v>
      </c>
      <c r="F1231" s="8" t="s">
        <v>0</v>
      </c>
      <c r="G1231" s="8">
        <f>VLOOKUP(H1231,'warehouse location'!$A$1:$D$5,4,0)</f>
        <v>4</v>
      </c>
      <c r="H1231" s="8" t="s">
        <v>36</v>
      </c>
      <c r="I1231" s="8">
        <f>VLOOKUP(A1231,Freight!$A$1:$D$57,4,0)</f>
        <v>1702</v>
      </c>
      <c r="J1231" s="8">
        <f>VLOOKUP(A1231,Freight!$A$1:$E$57,5,0)</f>
        <v>3</v>
      </c>
      <c r="K1231" s="8" t="s">
        <v>66</v>
      </c>
      <c r="L1231" s="8">
        <f>VLOOKUP(K1231,Sheet1!$A$1:$B$19,2,0)</f>
        <v>80</v>
      </c>
      <c r="M1231" s="8">
        <f>VLOOKUP(K1231,Sheet1!$A$1:$C$19,3,0)</f>
        <v>10</v>
      </c>
      <c r="N1231" s="8">
        <v>2637</v>
      </c>
      <c r="O1231" s="8">
        <f t="shared" si="77"/>
        <v>210960</v>
      </c>
      <c r="P1231" s="8">
        <f t="shared" si="78"/>
        <v>26370</v>
      </c>
      <c r="Q1231" s="8">
        <f t="shared" si="79"/>
        <v>24668</v>
      </c>
    </row>
    <row r="1232" spans="1:17" x14ac:dyDescent="0.3">
      <c r="A1232" s="8" t="str">
        <f>F1232&amp;H1232</f>
        <v>Karawal NagarShastri Nagar</v>
      </c>
      <c r="B1232" s="7">
        <v>44652</v>
      </c>
      <c r="C1232" s="7" t="str">
        <f t="shared" si="76"/>
        <v>Apr</v>
      </c>
      <c r="D1232" s="8" t="s">
        <v>106</v>
      </c>
      <c r="E1232" s="8">
        <f>VLOOKUP(F1232,Sheet2!$C$1:$F$34,4,0)</f>
        <v>13</v>
      </c>
      <c r="F1232" s="8" t="s">
        <v>4</v>
      </c>
      <c r="G1232" s="8">
        <f>VLOOKUP(H1232,'warehouse location'!$A$1:$D$5,4,0)</f>
        <v>4</v>
      </c>
      <c r="H1232" s="8" t="s">
        <v>36</v>
      </c>
      <c r="I1232" s="8">
        <f>VLOOKUP(A1232,Freight!$A$1:$D$57,4,0)</f>
        <v>1793</v>
      </c>
      <c r="J1232" s="8">
        <f>VLOOKUP(A1232,Freight!$A$1:$E$57,5,0)</f>
        <v>4.5</v>
      </c>
      <c r="K1232" s="8" t="s">
        <v>58</v>
      </c>
      <c r="L1232" s="8">
        <f>VLOOKUP(K1232,Sheet1!$A$1:$B$19,2,0)</f>
        <v>10</v>
      </c>
      <c r="M1232" s="8">
        <f>VLOOKUP(K1232,Sheet1!$A$1:$C$19,3,0)</f>
        <v>2</v>
      </c>
      <c r="N1232" s="8">
        <v>2814</v>
      </c>
      <c r="O1232" s="8">
        <f t="shared" si="77"/>
        <v>28140</v>
      </c>
      <c r="P1232" s="8">
        <f t="shared" si="78"/>
        <v>5628</v>
      </c>
      <c r="Q1232" s="8">
        <f t="shared" si="79"/>
        <v>3835</v>
      </c>
    </row>
    <row r="1233" spans="1:17" x14ac:dyDescent="0.3">
      <c r="A1233" s="8" t="str">
        <f>F1233&amp;H1233</f>
        <v>NajafgarhDaryaganj</v>
      </c>
      <c r="B1233" s="7">
        <v>44774</v>
      </c>
      <c r="C1233" s="7" t="str">
        <f t="shared" si="76"/>
        <v>Aug</v>
      </c>
      <c r="D1233" s="8" t="s">
        <v>150</v>
      </c>
      <c r="E1233" s="8">
        <f>VLOOKUP(F1233,Sheet2!$C$1:$F$34,4,0)</f>
        <v>30</v>
      </c>
      <c r="F1233" s="8" t="s">
        <v>30</v>
      </c>
      <c r="G1233" s="8">
        <f>VLOOKUP(H1233,'warehouse location'!$A$1:$D$5,4,0)</f>
        <v>2</v>
      </c>
      <c r="H1233" s="8" t="s">
        <v>34</v>
      </c>
      <c r="I1233" s="8">
        <f>VLOOKUP(A1233,Freight!$A$1:$D$57,4,0)</f>
        <v>1899</v>
      </c>
      <c r="J1233" s="8">
        <f>VLOOKUP(A1233,Freight!$A$1:$E$57,5,0)</f>
        <v>3</v>
      </c>
      <c r="K1233" s="8" t="s">
        <v>64</v>
      </c>
      <c r="L1233" s="8">
        <f>VLOOKUP(K1233,Sheet1!$A$1:$B$19,2,0)</f>
        <v>10</v>
      </c>
      <c r="M1233" s="8">
        <f>VLOOKUP(K1233,Sheet1!$A$1:$C$19,3,0)</f>
        <v>2</v>
      </c>
      <c r="N1233" s="8">
        <v>2952</v>
      </c>
      <c r="O1233" s="8">
        <f t="shared" si="77"/>
        <v>29520</v>
      </c>
      <c r="P1233" s="8">
        <f t="shared" si="78"/>
        <v>5904</v>
      </c>
      <c r="Q1233" s="8">
        <f t="shared" si="79"/>
        <v>4005</v>
      </c>
    </row>
    <row r="1234" spans="1:17" x14ac:dyDescent="0.3">
      <c r="A1234" s="8" t="str">
        <f>F1234&amp;H1234</f>
        <v>AlipurShastri Nagar</v>
      </c>
      <c r="B1234" s="7">
        <v>44743</v>
      </c>
      <c r="C1234" s="7" t="str">
        <f t="shared" si="76"/>
        <v>Jul</v>
      </c>
      <c r="D1234" s="8" t="s">
        <v>98</v>
      </c>
      <c r="E1234" s="8">
        <f>VLOOKUP(F1234,Sheet2!$C$1:$F$34,4,0)</f>
        <v>10</v>
      </c>
      <c r="F1234" s="8" t="s">
        <v>3</v>
      </c>
      <c r="G1234" s="8">
        <f>VLOOKUP(H1234,'warehouse location'!$A$1:$D$5,4,0)</f>
        <v>4</v>
      </c>
      <c r="H1234" s="8" t="s">
        <v>36</v>
      </c>
      <c r="I1234" s="8">
        <f>VLOOKUP(A1234,Freight!$A$1:$D$57,4,0)</f>
        <v>1615</v>
      </c>
      <c r="J1234" s="8">
        <f>VLOOKUP(A1234,Freight!$A$1:$E$57,5,0)</f>
        <v>1.5</v>
      </c>
      <c r="K1234" s="8" t="s">
        <v>65</v>
      </c>
      <c r="L1234" s="8">
        <f>VLOOKUP(K1234,Sheet1!$A$1:$B$19,2,0)</f>
        <v>100</v>
      </c>
      <c r="M1234" s="8">
        <f>VLOOKUP(K1234,Sheet1!$A$1:$C$19,3,0)</f>
        <v>20</v>
      </c>
      <c r="N1234" s="8">
        <v>2962</v>
      </c>
      <c r="O1234" s="8">
        <f t="shared" si="77"/>
        <v>296200</v>
      </c>
      <c r="P1234" s="8">
        <f t="shared" si="78"/>
        <v>59240</v>
      </c>
      <c r="Q1234" s="8">
        <f t="shared" si="79"/>
        <v>57625</v>
      </c>
    </row>
    <row r="1235" spans="1:17" x14ac:dyDescent="0.3">
      <c r="A1235" s="8" t="str">
        <f>F1235&amp;H1235</f>
        <v>KotwaliDaryaganj</v>
      </c>
      <c r="B1235" s="7">
        <v>44593</v>
      </c>
      <c r="C1235" s="7" t="str">
        <f t="shared" si="76"/>
        <v>Feb</v>
      </c>
      <c r="D1235" s="8" t="s">
        <v>83</v>
      </c>
      <c r="E1235" s="8">
        <f>VLOOKUP(F1235,Sheet2!$C$1:$F$34,4,0)</f>
        <v>3</v>
      </c>
      <c r="F1235" s="8" t="s">
        <v>12</v>
      </c>
      <c r="G1235" s="8">
        <f>VLOOKUP(H1235,'warehouse location'!$A$1:$D$5,4,0)</f>
        <v>2</v>
      </c>
      <c r="H1235" s="8" t="s">
        <v>34</v>
      </c>
      <c r="I1235" s="8">
        <f>VLOOKUP(A1235,Freight!$A$1:$D$57,4,0)</f>
        <v>1770</v>
      </c>
      <c r="J1235" s="8">
        <f>VLOOKUP(A1235,Freight!$A$1:$E$57,5,0)</f>
        <v>1.5</v>
      </c>
      <c r="K1235" s="8" t="s">
        <v>53</v>
      </c>
      <c r="L1235" s="8">
        <f>VLOOKUP(K1235,Sheet1!$A$1:$B$19,2,0)</f>
        <v>10</v>
      </c>
      <c r="M1235" s="8">
        <f>VLOOKUP(K1235,Sheet1!$A$1:$C$19,3,0)</f>
        <v>2</v>
      </c>
      <c r="N1235" s="8">
        <v>2883</v>
      </c>
      <c r="O1235" s="8">
        <f t="shared" si="77"/>
        <v>28830</v>
      </c>
      <c r="P1235" s="8">
        <f t="shared" si="78"/>
        <v>5766</v>
      </c>
      <c r="Q1235" s="8">
        <f t="shared" si="79"/>
        <v>3996</v>
      </c>
    </row>
    <row r="1236" spans="1:17" x14ac:dyDescent="0.3">
      <c r="A1236" s="8" t="str">
        <f>F1236&amp;H1236</f>
        <v>Punjabi BaghDaryaganj</v>
      </c>
      <c r="B1236" s="7">
        <v>44866</v>
      </c>
      <c r="C1236" s="7" t="str">
        <f t="shared" si="76"/>
        <v>Nov</v>
      </c>
      <c r="D1236" s="8" t="s">
        <v>158</v>
      </c>
      <c r="E1236" s="8">
        <f>VLOOKUP(F1236,Sheet2!$C$1:$F$34,4,0)</f>
        <v>32</v>
      </c>
      <c r="F1236" s="8" t="s">
        <v>31</v>
      </c>
      <c r="G1236" s="8">
        <f>VLOOKUP(H1236,'warehouse location'!$A$1:$D$5,4,0)</f>
        <v>2</v>
      </c>
      <c r="H1236" s="8" t="s">
        <v>34</v>
      </c>
      <c r="I1236" s="8">
        <f>VLOOKUP(A1236,Freight!$A$1:$D$57,4,0)</f>
        <v>1535</v>
      </c>
      <c r="J1236" s="8">
        <f>VLOOKUP(A1236,Freight!$A$1:$E$57,5,0)</f>
        <v>3</v>
      </c>
      <c r="K1236" s="8" t="s">
        <v>53</v>
      </c>
      <c r="L1236" s="8">
        <f>VLOOKUP(K1236,Sheet1!$A$1:$B$19,2,0)</f>
        <v>10</v>
      </c>
      <c r="M1236" s="8">
        <f>VLOOKUP(K1236,Sheet1!$A$1:$C$19,3,0)</f>
        <v>2</v>
      </c>
      <c r="N1236" s="8">
        <v>2886</v>
      </c>
      <c r="O1236" s="8">
        <f t="shared" si="77"/>
        <v>28860</v>
      </c>
      <c r="P1236" s="8">
        <f t="shared" si="78"/>
        <v>5772</v>
      </c>
      <c r="Q1236" s="8">
        <f t="shared" si="79"/>
        <v>4237</v>
      </c>
    </row>
    <row r="1237" spans="1:17" x14ac:dyDescent="0.3">
      <c r="A1237" s="8" t="str">
        <f>F1237&amp;H1237</f>
        <v>Preet ViharKapashera</v>
      </c>
      <c r="B1237" s="7">
        <v>44562</v>
      </c>
      <c r="C1237" s="7" t="str">
        <f t="shared" si="76"/>
        <v>Jan</v>
      </c>
      <c r="D1237" s="8" t="s">
        <v>93</v>
      </c>
      <c r="E1237" s="8">
        <f>VLOOKUP(F1237,Sheet2!$C$1:$F$34,4,0)</f>
        <v>6</v>
      </c>
      <c r="F1237" s="8" t="s">
        <v>14</v>
      </c>
      <c r="G1237" s="8">
        <f>VLOOKUP(H1237,'warehouse location'!$A$1:$D$5,4,0)</f>
        <v>3</v>
      </c>
      <c r="H1237" s="8" t="s">
        <v>29</v>
      </c>
      <c r="I1237" s="8">
        <f>VLOOKUP(A1237,Freight!$A$1:$D$57,4,0)</f>
        <v>1891</v>
      </c>
      <c r="J1237" s="8">
        <f>VLOOKUP(A1237,Freight!$A$1:$E$57,5,0)</f>
        <v>4.5</v>
      </c>
      <c r="K1237" s="8" t="s">
        <v>58</v>
      </c>
      <c r="L1237" s="8">
        <f>VLOOKUP(K1237,Sheet1!$A$1:$B$19,2,0)</f>
        <v>10</v>
      </c>
      <c r="M1237" s="8">
        <f>VLOOKUP(K1237,Sheet1!$A$1:$C$19,3,0)</f>
        <v>2</v>
      </c>
      <c r="N1237" s="8">
        <v>2976</v>
      </c>
      <c r="O1237" s="8">
        <f t="shared" si="77"/>
        <v>29760</v>
      </c>
      <c r="P1237" s="8">
        <f t="shared" si="78"/>
        <v>5952</v>
      </c>
      <c r="Q1237" s="8">
        <f t="shared" si="79"/>
        <v>4061</v>
      </c>
    </row>
    <row r="1238" spans="1:17" x14ac:dyDescent="0.3">
      <c r="A1238" s="8" t="str">
        <f>F1238&amp;H1238</f>
        <v>Karol BaghDaryaganj</v>
      </c>
      <c r="B1238" s="7">
        <v>44866</v>
      </c>
      <c r="C1238" s="7" t="str">
        <f t="shared" si="76"/>
        <v>Nov</v>
      </c>
      <c r="D1238" s="8" t="s">
        <v>82</v>
      </c>
      <c r="E1238" s="8">
        <f>VLOOKUP(F1238,Sheet2!$C$1:$F$34,4,0)</f>
        <v>2</v>
      </c>
      <c r="F1238" s="8" t="s">
        <v>11</v>
      </c>
      <c r="G1238" s="8">
        <f>VLOOKUP(H1238,'warehouse location'!$A$1:$D$5,4,0)</f>
        <v>2</v>
      </c>
      <c r="H1238" s="8" t="s">
        <v>34</v>
      </c>
      <c r="I1238" s="8">
        <f>VLOOKUP(A1238,Freight!$A$1:$D$57,4,0)</f>
        <v>1981</v>
      </c>
      <c r="J1238" s="8">
        <f>VLOOKUP(A1238,Freight!$A$1:$E$57,5,0)</f>
        <v>1.5</v>
      </c>
      <c r="K1238" s="8" t="s">
        <v>62</v>
      </c>
      <c r="L1238" s="8">
        <f>VLOOKUP(K1238,Sheet1!$A$1:$B$19,2,0)</f>
        <v>10</v>
      </c>
      <c r="M1238" s="8">
        <f>VLOOKUP(K1238,Sheet1!$A$1:$C$19,3,0)</f>
        <v>2</v>
      </c>
      <c r="N1238" s="8">
        <v>2792</v>
      </c>
      <c r="O1238" s="8">
        <f t="shared" si="77"/>
        <v>27920</v>
      </c>
      <c r="P1238" s="8">
        <f t="shared" si="78"/>
        <v>5584</v>
      </c>
      <c r="Q1238" s="8">
        <f t="shared" si="79"/>
        <v>3603</v>
      </c>
    </row>
    <row r="1239" spans="1:17" x14ac:dyDescent="0.3">
      <c r="A1239" s="8" t="str">
        <f>F1239&amp;H1239</f>
        <v>Model TownNand Nagri</v>
      </c>
      <c r="B1239" s="7">
        <v>44866</v>
      </c>
      <c r="C1239" s="7" t="str">
        <f t="shared" si="76"/>
        <v>Nov</v>
      </c>
      <c r="D1239" s="8" t="s">
        <v>102</v>
      </c>
      <c r="E1239" s="8">
        <f>VLOOKUP(F1239,Sheet2!$C$1:$F$34,4,0)</f>
        <v>11</v>
      </c>
      <c r="F1239" s="8" t="s">
        <v>17</v>
      </c>
      <c r="G1239" s="8">
        <f>VLOOKUP(H1239,'warehouse location'!$A$1:$D$5,4,0)</f>
        <v>1</v>
      </c>
      <c r="H1239" s="8" t="s">
        <v>41</v>
      </c>
      <c r="I1239" s="8">
        <f>VLOOKUP(A1239,Freight!$A$1:$D$57,4,0)</f>
        <v>1570</v>
      </c>
      <c r="J1239" s="8">
        <f>VLOOKUP(A1239,Freight!$A$1:$E$57,5,0)</f>
        <v>3</v>
      </c>
      <c r="K1239" s="8" t="s">
        <v>52</v>
      </c>
      <c r="L1239" s="8">
        <f>VLOOKUP(K1239,Sheet1!$A$1:$B$19,2,0)</f>
        <v>10</v>
      </c>
      <c r="M1239" s="8">
        <f>VLOOKUP(K1239,Sheet1!$A$1:$C$19,3,0)</f>
        <v>2</v>
      </c>
      <c r="N1239" s="8">
        <v>2885</v>
      </c>
      <c r="O1239" s="8">
        <f t="shared" si="77"/>
        <v>28850</v>
      </c>
      <c r="P1239" s="8">
        <f t="shared" si="78"/>
        <v>5770</v>
      </c>
      <c r="Q1239" s="8">
        <f t="shared" si="79"/>
        <v>4200</v>
      </c>
    </row>
    <row r="1240" spans="1:17" x14ac:dyDescent="0.3">
      <c r="A1240" s="8" t="str">
        <f>F1240&amp;H1240</f>
        <v>Vivek ViharDaryaganj</v>
      </c>
      <c r="B1240" s="7">
        <v>44774</v>
      </c>
      <c r="C1240" s="7" t="str">
        <f t="shared" si="76"/>
        <v>Aug</v>
      </c>
      <c r="D1240" s="8" t="s">
        <v>126</v>
      </c>
      <c r="E1240" s="8">
        <f>VLOOKUP(F1240,Sheet2!$C$1:$F$34,4,0)</f>
        <v>21</v>
      </c>
      <c r="F1240" s="8" t="s">
        <v>24</v>
      </c>
      <c r="G1240" s="8">
        <f>VLOOKUP(H1240,'warehouse location'!$A$1:$D$5,4,0)</f>
        <v>2</v>
      </c>
      <c r="H1240" s="8" t="s">
        <v>34</v>
      </c>
      <c r="I1240" s="8">
        <f>VLOOKUP(A1240,Freight!$A$1:$D$57,4,0)</f>
        <v>1677</v>
      </c>
      <c r="J1240" s="8">
        <f>VLOOKUP(A1240,Freight!$A$1:$E$57,5,0)</f>
        <v>1.5</v>
      </c>
      <c r="K1240" s="8" t="s">
        <v>65</v>
      </c>
      <c r="L1240" s="8">
        <f>VLOOKUP(K1240,Sheet1!$A$1:$B$19,2,0)</f>
        <v>100</v>
      </c>
      <c r="M1240" s="8">
        <f>VLOOKUP(K1240,Sheet1!$A$1:$C$19,3,0)</f>
        <v>20</v>
      </c>
      <c r="N1240" s="8">
        <v>2808</v>
      </c>
      <c r="O1240" s="8">
        <f t="shared" si="77"/>
        <v>280800</v>
      </c>
      <c r="P1240" s="8">
        <f t="shared" si="78"/>
        <v>56160</v>
      </c>
      <c r="Q1240" s="8">
        <f t="shared" si="79"/>
        <v>54483</v>
      </c>
    </row>
    <row r="1241" spans="1:17" x14ac:dyDescent="0.3">
      <c r="A1241" s="8" t="str">
        <f>F1241&amp;H1241</f>
        <v>Hauz KhasShastri Nagar</v>
      </c>
      <c r="B1241" s="7">
        <v>44682</v>
      </c>
      <c r="C1241" s="7" t="str">
        <f t="shared" si="76"/>
        <v>May</v>
      </c>
      <c r="D1241" s="8" t="s">
        <v>129</v>
      </c>
      <c r="E1241" s="8">
        <f>VLOOKUP(F1241,Sheet2!$C$1:$F$34,4,0)</f>
        <v>22</v>
      </c>
      <c r="F1241" s="8" t="s">
        <v>7</v>
      </c>
      <c r="G1241" s="8">
        <f>VLOOKUP(H1241,'warehouse location'!$A$1:$D$5,4,0)</f>
        <v>4</v>
      </c>
      <c r="H1241" s="8" t="s">
        <v>36</v>
      </c>
      <c r="I1241" s="8">
        <f>VLOOKUP(A1241,Freight!$A$1:$D$57,4,0)</f>
        <v>1882</v>
      </c>
      <c r="J1241" s="8">
        <f>VLOOKUP(A1241,Freight!$A$1:$E$57,5,0)</f>
        <v>4.5</v>
      </c>
      <c r="K1241" s="8" t="s">
        <v>62</v>
      </c>
      <c r="L1241" s="8">
        <f>VLOOKUP(K1241,Sheet1!$A$1:$B$19,2,0)</f>
        <v>10</v>
      </c>
      <c r="M1241" s="8">
        <f>VLOOKUP(K1241,Sheet1!$A$1:$C$19,3,0)</f>
        <v>2</v>
      </c>
      <c r="N1241" s="8">
        <v>2604</v>
      </c>
      <c r="O1241" s="8">
        <f t="shared" si="77"/>
        <v>26040</v>
      </c>
      <c r="P1241" s="8">
        <f t="shared" si="78"/>
        <v>5208</v>
      </c>
      <c r="Q1241" s="8">
        <f t="shared" si="79"/>
        <v>3326</v>
      </c>
    </row>
    <row r="1242" spans="1:17" x14ac:dyDescent="0.3">
      <c r="A1242" s="8" t="str">
        <f>F1242&amp;H1242</f>
        <v>Vivek ViharDaryaganj</v>
      </c>
      <c r="B1242" s="7">
        <v>44562</v>
      </c>
      <c r="C1242" s="7" t="str">
        <f t="shared" si="76"/>
        <v>Jan</v>
      </c>
      <c r="D1242" s="8" t="s">
        <v>126</v>
      </c>
      <c r="E1242" s="8">
        <f>VLOOKUP(F1242,Sheet2!$C$1:$F$34,4,0)</f>
        <v>21</v>
      </c>
      <c r="F1242" s="8" t="s">
        <v>24</v>
      </c>
      <c r="G1242" s="8">
        <f>VLOOKUP(H1242,'warehouse location'!$A$1:$D$5,4,0)</f>
        <v>2</v>
      </c>
      <c r="H1242" s="8" t="s">
        <v>34</v>
      </c>
      <c r="I1242" s="8">
        <f>VLOOKUP(A1242,Freight!$A$1:$D$57,4,0)</f>
        <v>1677</v>
      </c>
      <c r="J1242" s="8">
        <f>VLOOKUP(A1242,Freight!$A$1:$E$57,5,0)</f>
        <v>1.5</v>
      </c>
      <c r="K1242" s="8" t="s">
        <v>51</v>
      </c>
      <c r="L1242" s="8">
        <f>VLOOKUP(K1242,Sheet1!$A$1:$B$19,2,0)</f>
        <v>10</v>
      </c>
      <c r="M1242" s="8">
        <f>VLOOKUP(K1242,Sheet1!$A$1:$C$19,3,0)</f>
        <v>2</v>
      </c>
      <c r="N1242" s="8">
        <v>2761</v>
      </c>
      <c r="O1242" s="8">
        <f t="shared" si="77"/>
        <v>27610</v>
      </c>
      <c r="P1242" s="8">
        <f t="shared" si="78"/>
        <v>5522</v>
      </c>
      <c r="Q1242" s="8">
        <f t="shared" si="79"/>
        <v>3845</v>
      </c>
    </row>
    <row r="1243" spans="1:17" x14ac:dyDescent="0.3">
      <c r="A1243" s="8" t="str">
        <f>F1243&amp;H1243</f>
        <v>ShahdaraKapashera</v>
      </c>
      <c r="B1243" s="7">
        <v>44713</v>
      </c>
      <c r="C1243" s="7" t="str">
        <f t="shared" si="76"/>
        <v>Jun</v>
      </c>
      <c r="D1243" s="8" t="s">
        <v>123</v>
      </c>
      <c r="E1243" s="8">
        <f>VLOOKUP(F1243,Sheet2!$C$1:$F$34,4,0)</f>
        <v>20</v>
      </c>
      <c r="F1243" s="8" t="s">
        <v>23</v>
      </c>
      <c r="G1243" s="8">
        <f>VLOOKUP(H1243,'warehouse location'!$A$1:$D$5,4,0)</f>
        <v>3</v>
      </c>
      <c r="H1243" s="8" t="s">
        <v>29</v>
      </c>
      <c r="I1243" s="8">
        <f>VLOOKUP(A1243,Freight!$A$1:$D$57,4,0)</f>
        <v>1644</v>
      </c>
      <c r="J1243" s="8">
        <f>VLOOKUP(A1243,Freight!$A$1:$E$57,5,0)</f>
        <v>4.5</v>
      </c>
      <c r="K1243" s="8" t="s">
        <v>61</v>
      </c>
      <c r="L1243" s="8">
        <f>VLOOKUP(K1243,Sheet1!$A$1:$B$19,2,0)</f>
        <v>10</v>
      </c>
      <c r="M1243" s="8">
        <f>VLOOKUP(K1243,Sheet1!$A$1:$C$19,3,0)</f>
        <v>2</v>
      </c>
      <c r="N1243" s="8">
        <v>2667</v>
      </c>
      <c r="O1243" s="8">
        <f t="shared" si="77"/>
        <v>26670</v>
      </c>
      <c r="P1243" s="8">
        <f t="shared" si="78"/>
        <v>5334</v>
      </c>
      <c r="Q1243" s="8">
        <f t="shared" si="79"/>
        <v>3690</v>
      </c>
    </row>
    <row r="1244" spans="1:17" x14ac:dyDescent="0.3">
      <c r="A1244" s="8" t="str">
        <f>F1244&amp;H1244</f>
        <v>Mayur ViharShastri Nagar</v>
      </c>
      <c r="B1244" s="7">
        <v>44835</v>
      </c>
      <c r="C1244" s="7" t="str">
        <f t="shared" si="76"/>
        <v>Oct</v>
      </c>
      <c r="D1244" s="8" t="s">
        <v>89</v>
      </c>
      <c r="E1244" s="8">
        <f>VLOOKUP(F1244,Sheet2!$C$1:$F$34,4,0)</f>
        <v>5</v>
      </c>
      <c r="F1244" s="8" t="s">
        <v>13</v>
      </c>
      <c r="G1244" s="8">
        <f>VLOOKUP(H1244,'warehouse location'!$A$1:$D$5,4,0)</f>
        <v>4</v>
      </c>
      <c r="H1244" s="8" t="s">
        <v>36</v>
      </c>
      <c r="I1244" s="8">
        <f>VLOOKUP(A1244,Freight!$A$1:$D$57,4,0)</f>
        <v>1618</v>
      </c>
      <c r="J1244" s="8">
        <f>VLOOKUP(A1244,Freight!$A$1:$E$57,5,0)</f>
        <v>3</v>
      </c>
      <c r="K1244" s="8" t="s">
        <v>57</v>
      </c>
      <c r="L1244" s="8">
        <f>VLOOKUP(K1244,Sheet1!$A$1:$B$19,2,0)</f>
        <v>20</v>
      </c>
      <c r="M1244" s="8">
        <f>VLOOKUP(K1244,Sheet1!$A$1:$C$19,3,0)</f>
        <v>2</v>
      </c>
      <c r="N1244" s="8">
        <v>2698</v>
      </c>
      <c r="O1244" s="8">
        <f t="shared" si="77"/>
        <v>53960</v>
      </c>
      <c r="P1244" s="8">
        <f t="shared" si="78"/>
        <v>5396</v>
      </c>
      <c r="Q1244" s="8">
        <f t="shared" si="79"/>
        <v>3778</v>
      </c>
    </row>
    <row r="1245" spans="1:17" x14ac:dyDescent="0.3">
      <c r="A1245" s="8" t="str">
        <f>F1245&amp;H1245</f>
        <v>NarelaShastri Nagar</v>
      </c>
      <c r="B1245" s="7">
        <v>44562</v>
      </c>
      <c r="C1245" s="7" t="str">
        <f t="shared" si="76"/>
        <v>Jan</v>
      </c>
      <c r="D1245" s="8" t="s">
        <v>105</v>
      </c>
      <c r="E1245" s="8">
        <f>VLOOKUP(F1245,Sheet2!$C$1:$F$34,4,0)</f>
        <v>12</v>
      </c>
      <c r="F1245" s="8" t="s">
        <v>18</v>
      </c>
      <c r="G1245" s="8">
        <f>VLOOKUP(H1245,'warehouse location'!$A$1:$D$5,4,0)</f>
        <v>4</v>
      </c>
      <c r="H1245" s="8" t="s">
        <v>36</v>
      </c>
      <c r="I1245" s="8">
        <f>VLOOKUP(A1245,Freight!$A$1:$D$57,4,0)</f>
        <v>1981</v>
      </c>
      <c r="J1245" s="8">
        <f>VLOOKUP(A1245,Freight!$A$1:$E$57,5,0)</f>
        <v>1.5</v>
      </c>
      <c r="K1245" s="8" t="s">
        <v>60</v>
      </c>
      <c r="L1245" s="8">
        <f>VLOOKUP(K1245,Sheet1!$A$1:$B$19,2,0)</f>
        <v>50</v>
      </c>
      <c r="M1245" s="8">
        <f>VLOOKUP(K1245,Sheet1!$A$1:$C$19,3,0)</f>
        <v>10</v>
      </c>
      <c r="N1245" s="8">
        <v>2861</v>
      </c>
      <c r="O1245" s="8">
        <f t="shared" si="77"/>
        <v>143050</v>
      </c>
      <c r="P1245" s="8">
        <f t="shared" si="78"/>
        <v>28610</v>
      </c>
      <c r="Q1245" s="8">
        <f t="shared" si="79"/>
        <v>26629</v>
      </c>
    </row>
    <row r="1246" spans="1:17" x14ac:dyDescent="0.3">
      <c r="A1246" s="8" t="str">
        <f>F1246&amp;H1246</f>
        <v>KalkajiNand Nagri</v>
      </c>
      <c r="B1246" s="7">
        <v>44621</v>
      </c>
      <c r="C1246" s="7" t="str">
        <f t="shared" si="76"/>
        <v>Mar</v>
      </c>
      <c r="D1246" s="8" t="s">
        <v>142</v>
      </c>
      <c r="E1246" s="8">
        <f>VLOOKUP(F1246,Sheet2!$C$1:$F$34,4,0)</f>
        <v>26</v>
      </c>
      <c r="F1246" s="8" t="s">
        <v>27</v>
      </c>
      <c r="G1246" s="8">
        <f>VLOOKUP(H1246,'warehouse location'!$A$1:$D$5,4,0)</f>
        <v>1</v>
      </c>
      <c r="H1246" s="8" t="s">
        <v>41</v>
      </c>
      <c r="I1246" s="8">
        <f>VLOOKUP(A1246,Freight!$A$1:$D$57,4,0)</f>
        <v>1570</v>
      </c>
      <c r="J1246" s="8">
        <f>VLOOKUP(A1246,Freight!$A$1:$E$57,5,0)</f>
        <v>4.5</v>
      </c>
      <c r="K1246" s="8" t="s">
        <v>62</v>
      </c>
      <c r="L1246" s="8">
        <f>VLOOKUP(K1246,Sheet1!$A$1:$B$19,2,0)</f>
        <v>10</v>
      </c>
      <c r="M1246" s="8">
        <f>VLOOKUP(K1246,Sheet1!$A$1:$C$19,3,0)</f>
        <v>2</v>
      </c>
      <c r="N1246" s="8">
        <v>2870</v>
      </c>
      <c r="O1246" s="8">
        <f t="shared" si="77"/>
        <v>28700</v>
      </c>
      <c r="P1246" s="8">
        <f t="shared" si="78"/>
        <v>5740</v>
      </c>
      <c r="Q1246" s="8">
        <f t="shared" si="79"/>
        <v>4170</v>
      </c>
    </row>
    <row r="1247" spans="1:17" x14ac:dyDescent="0.3">
      <c r="A1247" s="8" t="str">
        <f>F1247&amp;H1247</f>
        <v>Gandhi NagarDaryaganj</v>
      </c>
      <c r="B1247" s="7">
        <v>44593</v>
      </c>
      <c r="C1247" s="7" t="str">
        <f t="shared" si="76"/>
        <v>Feb</v>
      </c>
      <c r="D1247" s="8" t="s">
        <v>86</v>
      </c>
      <c r="E1247" s="8">
        <f>VLOOKUP(F1247,Sheet2!$C$1:$F$34,4,0)</f>
        <v>4</v>
      </c>
      <c r="F1247" s="8" t="s">
        <v>1</v>
      </c>
      <c r="G1247" s="8">
        <f>VLOOKUP(H1247,'warehouse location'!$A$1:$D$5,4,0)</f>
        <v>2</v>
      </c>
      <c r="H1247" s="8" t="s">
        <v>34</v>
      </c>
      <c r="I1247" s="8">
        <f>VLOOKUP(A1247,Freight!$A$1:$D$57,4,0)</f>
        <v>1958</v>
      </c>
      <c r="J1247" s="8">
        <f>VLOOKUP(A1247,Freight!$A$1:$E$57,5,0)</f>
        <v>1.5</v>
      </c>
      <c r="K1247" s="8" t="s">
        <v>53</v>
      </c>
      <c r="L1247" s="8">
        <f>VLOOKUP(K1247,Sheet1!$A$1:$B$19,2,0)</f>
        <v>10</v>
      </c>
      <c r="M1247" s="8">
        <f>VLOOKUP(K1247,Sheet1!$A$1:$C$19,3,0)</f>
        <v>2</v>
      </c>
      <c r="N1247" s="8">
        <v>2987</v>
      </c>
      <c r="O1247" s="8">
        <f t="shared" si="77"/>
        <v>29870</v>
      </c>
      <c r="P1247" s="8">
        <f t="shared" si="78"/>
        <v>5974</v>
      </c>
      <c r="Q1247" s="8">
        <f t="shared" si="79"/>
        <v>4016</v>
      </c>
    </row>
    <row r="1248" spans="1:17" x14ac:dyDescent="0.3">
      <c r="A1248" s="8" t="str">
        <f>F1248&amp;H1248</f>
        <v>Defence ColonyDaryaganj</v>
      </c>
      <c r="B1248" s="7">
        <v>44652</v>
      </c>
      <c r="C1248" s="7" t="str">
        <f t="shared" si="76"/>
        <v>Apr</v>
      </c>
      <c r="D1248" s="8" t="s">
        <v>141</v>
      </c>
      <c r="E1248" s="8">
        <f>VLOOKUP(F1248,Sheet2!$C$1:$F$34,4,0)</f>
        <v>25</v>
      </c>
      <c r="F1248" s="8" t="s">
        <v>8</v>
      </c>
      <c r="G1248" s="8">
        <f>VLOOKUP(H1248,'warehouse location'!$A$1:$D$5,4,0)</f>
        <v>2</v>
      </c>
      <c r="H1248" s="8" t="s">
        <v>34</v>
      </c>
      <c r="I1248" s="8">
        <f>VLOOKUP(A1248,Freight!$A$1:$D$57,4,0)</f>
        <v>1968</v>
      </c>
      <c r="J1248" s="8">
        <f>VLOOKUP(A1248,Freight!$A$1:$E$57,5,0)</f>
        <v>4.5</v>
      </c>
      <c r="K1248" s="8" t="s">
        <v>61</v>
      </c>
      <c r="L1248" s="8">
        <f>VLOOKUP(K1248,Sheet1!$A$1:$B$19,2,0)</f>
        <v>10</v>
      </c>
      <c r="M1248" s="8">
        <f>VLOOKUP(K1248,Sheet1!$A$1:$C$19,3,0)</f>
        <v>2</v>
      </c>
      <c r="N1248" s="8">
        <v>2833</v>
      </c>
      <c r="O1248" s="8">
        <f t="shared" si="77"/>
        <v>28330</v>
      </c>
      <c r="P1248" s="8">
        <f t="shared" si="78"/>
        <v>5666</v>
      </c>
      <c r="Q1248" s="8">
        <f t="shared" si="79"/>
        <v>3698</v>
      </c>
    </row>
    <row r="1249" spans="1:17" x14ac:dyDescent="0.3">
      <c r="A1249" s="8" t="str">
        <f>F1249&amp;H1249</f>
        <v>Punjabi BaghNand Nagri</v>
      </c>
      <c r="B1249" s="7">
        <v>44562</v>
      </c>
      <c r="C1249" s="7" t="str">
        <f t="shared" si="76"/>
        <v>Jan</v>
      </c>
      <c r="D1249" s="8" t="s">
        <v>156</v>
      </c>
      <c r="E1249" s="8">
        <f>VLOOKUP(F1249,Sheet2!$C$1:$F$34,4,0)</f>
        <v>32</v>
      </c>
      <c r="F1249" s="8" t="s">
        <v>31</v>
      </c>
      <c r="G1249" s="8">
        <f>VLOOKUP(H1249,'warehouse location'!$A$1:$D$5,4,0)</f>
        <v>1</v>
      </c>
      <c r="H1249" s="8" t="s">
        <v>41</v>
      </c>
      <c r="I1249" s="8">
        <f>VLOOKUP(A1249,Freight!$A$1:$D$57,4,0)</f>
        <v>1975</v>
      </c>
      <c r="J1249" s="8">
        <f>VLOOKUP(A1249,Freight!$A$1:$E$57,5,0)</f>
        <v>3</v>
      </c>
      <c r="K1249" s="8" t="s">
        <v>55</v>
      </c>
      <c r="L1249" s="8">
        <f>VLOOKUP(K1249,Sheet1!$A$1:$B$19,2,0)</f>
        <v>40</v>
      </c>
      <c r="M1249" s="8">
        <f>VLOOKUP(K1249,Sheet1!$A$1:$C$19,3,0)</f>
        <v>5</v>
      </c>
      <c r="N1249" s="8">
        <v>2987</v>
      </c>
      <c r="O1249" s="8">
        <f t="shared" si="77"/>
        <v>119480</v>
      </c>
      <c r="P1249" s="8">
        <f t="shared" si="78"/>
        <v>14935</v>
      </c>
      <c r="Q1249" s="8">
        <f t="shared" si="79"/>
        <v>12960</v>
      </c>
    </row>
    <row r="1250" spans="1:17" x14ac:dyDescent="0.3">
      <c r="A1250" s="8" t="str">
        <f>F1250&amp;H1250</f>
        <v>KalkajiNand Nagri</v>
      </c>
      <c r="B1250" s="7">
        <v>44621</v>
      </c>
      <c r="C1250" s="7" t="str">
        <f t="shared" si="76"/>
        <v>Mar</v>
      </c>
      <c r="D1250" s="8" t="s">
        <v>142</v>
      </c>
      <c r="E1250" s="8">
        <f>VLOOKUP(F1250,Sheet2!$C$1:$F$34,4,0)</f>
        <v>26</v>
      </c>
      <c r="F1250" s="8" t="s">
        <v>27</v>
      </c>
      <c r="G1250" s="8">
        <f>VLOOKUP(H1250,'warehouse location'!$A$1:$D$5,4,0)</f>
        <v>1</v>
      </c>
      <c r="H1250" s="8" t="s">
        <v>41</v>
      </c>
      <c r="I1250" s="8">
        <f>VLOOKUP(A1250,Freight!$A$1:$D$57,4,0)</f>
        <v>1570</v>
      </c>
      <c r="J1250" s="8">
        <f>VLOOKUP(A1250,Freight!$A$1:$E$57,5,0)</f>
        <v>4.5</v>
      </c>
      <c r="K1250" s="8" t="s">
        <v>60</v>
      </c>
      <c r="L1250" s="8">
        <f>VLOOKUP(K1250,Sheet1!$A$1:$B$19,2,0)</f>
        <v>50</v>
      </c>
      <c r="M1250" s="8">
        <f>VLOOKUP(K1250,Sheet1!$A$1:$C$19,3,0)</f>
        <v>10</v>
      </c>
      <c r="N1250" s="8">
        <v>2977</v>
      </c>
      <c r="O1250" s="8">
        <f t="shared" si="77"/>
        <v>148850</v>
      </c>
      <c r="P1250" s="8">
        <f t="shared" si="78"/>
        <v>29770</v>
      </c>
      <c r="Q1250" s="8">
        <f t="shared" si="79"/>
        <v>28200</v>
      </c>
    </row>
    <row r="1251" spans="1:17" x14ac:dyDescent="0.3">
      <c r="A1251" s="8" t="str">
        <f>F1251&amp;H1251</f>
        <v>KalkajiNand Nagri</v>
      </c>
      <c r="B1251" s="7">
        <v>44835</v>
      </c>
      <c r="C1251" s="7" t="str">
        <f t="shared" si="76"/>
        <v>Oct</v>
      </c>
      <c r="D1251" s="8" t="s">
        <v>142</v>
      </c>
      <c r="E1251" s="8">
        <f>VLOOKUP(F1251,Sheet2!$C$1:$F$34,4,0)</f>
        <v>26</v>
      </c>
      <c r="F1251" s="8" t="s">
        <v>27</v>
      </c>
      <c r="G1251" s="8">
        <f>VLOOKUP(H1251,'warehouse location'!$A$1:$D$5,4,0)</f>
        <v>1</v>
      </c>
      <c r="H1251" s="8" t="s">
        <v>41</v>
      </c>
      <c r="I1251" s="8">
        <f>VLOOKUP(A1251,Freight!$A$1:$D$57,4,0)</f>
        <v>1570</v>
      </c>
      <c r="J1251" s="8">
        <f>VLOOKUP(A1251,Freight!$A$1:$E$57,5,0)</f>
        <v>4.5</v>
      </c>
      <c r="K1251" s="8" t="s">
        <v>57</v>
      </c>
      <c r="L1251" s="8">
        <f>VLOOKUP(K1251,Sheet1!$A$1:$B$19,2,0)</f>
        <v>20</v>
      </c>
      <c r="M1251" s="8">
        <f>VLOOKUP(K1251,Sheet1!$A$1:$C$19,3,0)</f>
        <v>2</v>
      </c>
      <c r="N1251" s="8">
        <v>2738</v>
      </c>
      <c r="O1251" s="8">
        <f t="shared" si="77"/>
        <v>54760</v>
      </c>
      <c r="P1251" s="8">
        <f t="shared" si="78"/>
        <v>5476</v>
      </c>
      <c r="Q1251" s="8">
        <f t="shared" si="79"/>
        <v>3906</v>
      </c>
    </row>
    <row r="1252" spans="1:17" x14ac:dyDescent="0.3">
      <c r="A1252" s="8" t="str">
        <f>F1252&amp;H1252</f>
        <v>MehrauliNand Nagri</v>
      </c>
      <c r="B1252" s="7">
        <v>44621</v>
      </c>
      <c r="C1252" s="7" t="str">
        <f t="shared" si="76"/>
        <v>Mar</v>
      </c>
      <c r="D1252" s="8" t="s">
        <v>134</v>
      </c>
      <c r="E1252" s="8">
        <f>VLOOKUP(F1252,Sheet2!$C$1:$F$34,4,0)</f>
        <v>23</v>
      </c>
      <c r="F1252" s="8" t="s">
        <v>25</v>
      </c>
      <c r="G1252" s="8">
        <f>VLOOKUP(H1252,'warehouse location'!$A$1:$D$5,4,0)</f>
        <v>1</v>
      </c>
      <c r="H1252" s="8" t="s">
        <v>41</v>
      </c>
      <c r="I1252" s="8">
        <f>VLOOKUP(A1252,Freight!$A$1:$D$57,4,0)</f>
        <v>1982</v>
      </c>
      <c r="J1252" s="8">
        <f>VLOOKUP(A1252,Freight!$A$1:$E$57,5,0)</f>
        <v>4.5</v>
      </c>
      <c r="K1252" s="8" t="s">
        <v>57</v>
      </c>
      <c r="L1252" s="8">
        <f>VLOOKUP(K1252,Sheet1!$A$1:$B$19,2,0)</f>
        <v>20</v>
      </c>
      <c r="M1252" s="8">
        <f>VLOOKUP(K1252,Sheet1!$A$1:$C$19,3,0)</f>
        <v>2</v>
      </c>
      <c r="N1252" s="8">
        <v>2855</v>
      </c>
      <c r="O1252" s="8">
        <f t="shared" si="77"/>
        <v>57100</v>
      </c>
      <c r="P1252" s="8">
        <f t="shared" si="78"/>
        <v>5710</v>
      </c>
      <c r="Q1252" s="8">
        <f t="shared" si="79"/>
        <v>3728</v>
      </c>
    </row>
    <row r="1253" spans="1:17" x14ac:dyDescent="0.3">
      <c r="A1253" s="8" t="str">
        <f>F1253&amp;H1253</f>
        <v>Saraswati ViharKapashera</v>
      </c>
      <c r="B1253" s="7">
        <v>44562</v>
      </c>
      <c r="C1253" s="7" t="str">
        <f t="shared" si="76"/>
        <v>Jan</v>
      </c>
      <c r="D1253" s="8" t="s">
        <v>118</v>
      </c>
      <c r="E1253" s="8">
        <f>VLOOKUP(F1253,Sheet2!$C$1:$F$34,4,0)</f>
        <v>18</v>
      </c>
      <c r="F1253" s="8" t="s">
        <v>22</v>
      </c>
      <c r="G1253" s="8">
        <f>VLOOKUP(H1253,'warehouse location'!$A$1:$D$5,4,0)</f>
        <v>3</v>
      </c>
      <c r="H1253" s="8" t="s">
        <v>29</v>
      </c>
      <c r="I1253" s="8">
        <f>VLOOKUP(A1253,Freight!$A$1:$D$57,4,0)</f>
        <v>1977</v>
      </c>
      <c r="J1253" s="8">
        <f>VLOOKUP(A1253,Freight!$A$1:$E$57,5,0)</f>
        <v>1.5</v>
      </c>
      <c r="K1253" s="8" t="s">
        <v>63</v>
      </c>
      <c r="L1253" s="8">
        <f>VLOOKUP(K1253,Sheet1!$A$1:$B$19,2,0)</f>
        <v>10</v>
      </c>
      <c r="M1253" s="8">
        <f>VLOOKUP(K1253,Sheet1!$A$1:$C$19,3,0)</f>
        <v>2</v>
      </c>
      <c r="N1253" s="8">
        <v>2948</v>
      </c>
      <c r="O1253" s="8">
        <f t="shared" si="77"/>
        <v>29480</v>
      </c>
      <c r="P1253" s="8">
        <f t="shared" si="78"/>
        <v>5896</v>
      </c>
      <c r="Q1253" s="8">
        <f t="shared" si="79"/>
        <v>3919</v>
      </c>
    </row>
    <row r="1254" spans="1:17" x14ac:dyDescent="0.3">
      <c r="A1254" s="8" t="str">
        <f>F1254&amp;H1254</f>
        <v>Patel NagarDaryaganj</v>
      </c>
      <c r="B1254" s="7">
        <v>44713</v>
      </c>
      <c r="C1254" s="7" t="str">
        <f t="shared" si="76"/>
        <v>Jun</v>
      </c>
      <c r="D1254" s="8" t="s">
        <v>155</v>
      </c>
      <c r="E1254" s="8">
        <f>VLOOKUP(F1254,Sheet2!$C$1:$F$34,4,0)</f>
        <v>31</v>
      </c>
      <c r="F1254" s="8" t="s">
        <v>10</v>
      </c>
      <c r="G1254" s="8">
        <f>VLOOKUP(H1254,'warehouse location'!$A$1:$D$5,4,0)</f>
        <v>2</v>
      </c>
      <c r="H1254" s="8" t="s">
        <v>34</v>
      </c>
      <c r="I1254" s="8">
        <f>VLOOKUP(A1254,Freight!$A$1:$D$57,4,0)</f>
        <v>1789</v>
      </c>
      <c r="J1254" s="8">
        <f>VLOOKUP(A1254,Freight!$A$1:$E$57,5,0)</f>
        <v>1.5</v>
      </c>
      <c r="K1254" s="8" t="s">
        <v>62</v>
      </c>
      <c r="L1254" s="8">
        <f>VLOOKUP(K1254,Sheet1!$A$1:$B$19,2,0)</f>
        <v>10</v>
      </c>
      <c r="M1254" s="8">
        <f>VLOOKUP(K1254,Sheet1!$A$1:$C$19,3,0)</f>
        <v>2</v>
      </c>
      <c r="N1254" s="8">
        <v>2729</v>
      </c>
      <c r="O1254" s="8">
        <f t="shared" si="77"/>
        <v>27290</v>
      </c>
      <c r="P1254" s="8">
        <f t="shared" si="78"/>
        <v>5458</v>
      </c>
      <c r="Q1254" s="8">
        <f t="shared" si="79"/>
        <v>3669</v>
      </c>
    </row>
    <row r="1255" spans="1:17" x14ac:dyDescent="0.3">
      <c r="A1255" s="8" t="str">
        <f>F1255&amp;H1255</f>
        <v>Karol BaghNand Nagri</v>
      </c>
      <c r="B1255" s="7">
        <v>44835</v>
      </c>
      <c r="C1255" s="7" t="str">
        <f t="shared" si="76"/>
        <v>Oct</v>
      </c>
      <c r="D1255" s="8" t="s">
        <v>81</v>
      </c>
      <c r="E1255" s="8">
        <f>VLOOKUP(F1255,Sheet2!$C$1:$F$34,4,0)</f>
        <v>2</v>
      </c>
      <c r="F1255" s="8" t="s">
        <v>11</v>
      </c>
      <c r="G1255" s="8">
        <f>VLOOKUP(H1255,'warehouse location'!$A$1:$D$5,4,0)</f>
        <v>1</v>
      </c>
      <c r="H1255" s="8" t="s">
        <v>41</v>
      </c>
      <c r="I1255" s="8">
        <f>VLOOKUP(A1255,Freight!$A$1:$D$57,4,0)</f>
        <v>1686</v>
      </c>
      <c r="J1255" s="8">
        <f>VLOOKUP(A1255,Freight!$A$1:$E$57,5,0)</f>
        <v>4.5</v>
      </c>
      <c r="K1255" s="8" t="s">
        <v>65</v>
      </c>
      <c r="L1255" s="8">
        <f>VLOOKUP(K1255,Sheet1!$A$1:$B$19,2,0)</f>
        <v>100</v>
      </c>
      <c r="M1255" s="8">
        <f>VLOOKUP(K1255,Sheet1!$A$1:$C$19,3,0)</f>
        <v>20</v>
      </c>
      <c r="N1255" s="8">
        <v>2983</v>
      </c>
      <c r="O1255" s="8">
        <f t="shared" si="77"/>
        <v>298300</v>
      </c>
      <c r="P1255" s="8">
        <f t="shared" si="78"/>
        <v>59660</v>
      </c>
      <c r="Q1255" s="8">
        <f t="shared" si="79"/>
        <v>57974</v>
      </c>
    </row>
    <row r="1256" spans="1:17" x14ac:dyDescent="0.3">
      <c r="A1256" s="8" t="str">
        <f>F1256&amp;H1256</f>
        <v>NajafgarhDaryaganj</v>
      </c>
      <c r="B1256" s="7">
        <v>44835</v>
      </c>
      <c r="C1256" s="7" t="str">
        <f t="shared" si="76"/>
        <v>Oct</v>
      </c>
      <c r="D1256" s="8" t="s">
        <v>150</v>
      </c>
      <c r="E1256" s="8">
        <f>VLOOKUP(F1256,Sheet2!$C$1:$F$34,4,0)</f>
        <v>30</v>
      </c>
      <c r="F1256" s="8" t="s">
        <v>30</v>
      </c>
      <c r="G1256" s="8">
        <f>VLOOKUP(H1256,'warehouse location'!$A$1:$D$5,4,0)</f>
        <v>2</v>
      </c>
      <c r="H1256" s="8" t="s">
        <v>34</v>
      </c>
      <c r="I1256" s="8">
        <f>VLOOKUP(A1256,Freight!$A$1:$D$57,4,0)</f>
        <v>1899</v>
      </c>
      <c r="J1256" s="8">
        <f>VLOOKUP(A1256,Freight!$A$1:$E$57,5,0)</f>
        <v>3</v>
      </c>
      <c r="K1256" s="8" t="s">
        <v>63</v>
      </c>
      <c r="L1256" s="8">
        <f>VLOOKUP(K1256,Sheet1!$A$1:$B$19,2,0)</f>
        <v>10</v>
      </c>
      <c r="M1256" s="8">
        <f>VLOOKUP(K1256,Sheet1!$A$1:$C$19,3,0)</f>
        <v>2</v>
      </c>
      <c r="N1256" s="8">
        <v>2881</v>
      </c>
      <c r="O1256" s="8">
        <f t="shared" si="77"/>
        <v>28810</v>
      </c>
      <c r="P1256" s="8">
        <f t="shared" si="78"/>
        <v>5762</v>
      </c>
      <c r="Q1256" s="8">
        <f t="shared" si="79"/>
        <v>3863</v>
      </c>
    </row>
    <row r="1257" spans="1:17" x14ac:dyDescent="0.3">
      <c r="A1257" s="8" t="str">
        <f>F1257&amp;H1257</f>
        <v>Delhi CantonmentShastri Nagar</v>
      </c>
      <c r="B1257" s="7">
        <v>44774</v>
      </c>
      <c r="C1257" s="7" t="str">
        <f t="shared" si="76"/>
        <v>Aug</v>
      </c>
      <c r="D1257" s="8" t="s">
        <v>96</v>
      </c>
      <c r="E1257" s="8">
        <f>VLOOKUP(F1257,Sheet2!$C$1:$F$34,4,0)</f>
        <v>8</v>
      </c>
      <c r="F1257" s="8" t="s">
        <v>15</v>
      </c>
      <c r="G1257" s="8">
        <f>VLOOKUP(H1257,'warehouse location'!$A$1:$D$5,4,0)</f>
        <v>4</v>
      </c>
      <c r="H1257" s="8" t="s">
        <v>36</v>
      </c>
      <c r="I1257" s="8">
        <f>VLOOKUP(A1257,Freight!$A$1:$D$57,4,0)</f>
        <v>1848</v>
      </c>
      <c r="J1257" s="8">
        <f>VLOOKUP(A1257,Freight!$A$1:$E$57,5,0)</f>
        <v>4.5</v>
      </c>
      <c r="K1257" s="8" t="s">
        <v>51</v>
      </c>
      <c r="L1257" s="8">
        <f>VLOOKUP(K1257,Sheet1!$A$1:$B$19,2,0)</f>
        <v>10</v>
      </c>
      <c r="M1257" s="8">
        <f>VLOOKUP(K1257,Sheet1!$A$1:$C$19,3,0)</f>
        <v>2</v>
      </c>
      <c r="N1257" s="8">
        <v>2589</v>
      </c>
      <c r="O1257" s="8">
        <f t="shared" si="77"/>
        <v>25890</v>
      </c>
      <c r="P1257" s="8">
        <f t="shared" si="78"/>
        <v>5178</v>
      </c>
      <c r="Q1257" s="8">
        <f t="shared" si="79"/>
        <v>3330</v>
      </c>
    </row>
    <row r="1258" spans="1:17" x14ac:dyDescent="0.3">
      <c r="A1258" s="8" t="str">
        <f>F1258&amp;H1258</f>
        <v>SaketShastri Nagar</v>
      </c>
      <c r="B1258" s="7">
        <v>44835</v>
      </c>
      <c r="C1258" s="7" t="str">
        <f t="shared" si="76"/>
        <v>Oct</v>
      </c>
      <c r="D1258" s="8" t="s">
        <v>136</v>
      </c>
      <c r="E1258" s="8">
        <f>VLOOKUP(F1258,Sheet2!$C$1:$F$34,4,0)</f>
        <v>24</v>
      </c>
      <c r="F1258" s="8" t="s">
        <v>26</v>
      </c>
      <c r="G1258" s="8">
        <f>VLOOKUP(H1258,'warehouse location'!$A$1:$D$5,4,0)</f>
        <v>4</v>
      </c>
      <c r="H1258" s="8" t="s">
        <v>36</v>
      </c>
      <c r="I1258" s="8">
        <f>VLOOKUP(A1258,Freight!$A$1:$D$57,4,0)</f>
        <v>1835</v>
      </c>
      <c r="J1258" s="8">
        <f>VLOOKUP(A1258,Freight!$A$1:$E$57,5,0)</f>
        <v>4.5</v>
      </c>
      <c r="K1258" s="8" t="s">
        <v>67</v>
      </c>
      <c r="L1258" s="8">
        <f>VLOOKUP(K1258,Sheet1!$A$1:$B$19,2,0)</f>
        <v>10</v>
      </c>
      <c r="M1258" s="8">
        <f>VLOOKUP(K1258,Sheet1!$A$1:$C$19,3,0)</f>
        <v>2</v>
      </c>
      <c r="N1258" s="8">
        <v>2946</v>
      </c>
      <c r="O1258" s="8">
        <f t="shared" si="77"/>
        <v>29460</v>
      </c>
      <c r="P1258" s="8">
        <f t="shared" si="78"/>
        <v>5892</v>
      </c>
      <c r="Q1258" s="8">
        <f t="shared" si="79"/>
        <v>4057</v>
      </c>
    </row>
    <row r="1259" spans="1:17" x14ac:dyDescent="0.3">
      <c r="A1259" s="8" t="str">
        <f>F1259&amp;H1259</f>
        <v>Yamuna ViharNand Nagri</v>
      </c>
      <c r="B1259" s="7">
        <v>44562</v>
      </c>
      <c r="C1259" s="7" t="str">
        <f t="shared" si="76"/>
        <v>Jan</v>
      </c>
      <c r="D1259" s="8" t="s">
        <v>108</v>
      </c>
      <c r="E1259" s="8">
        <f>VLOOKUP(F1259,Sheet2!$C$1:$F$34,4,0)</f>
        <v>15</v>
      </c>
      <c r="F1259" s="8" t="s">
        <v>20</v>
      </c>
      <c r="G1259" s="8">
        <f>VLOOKUP(H1259,'warehouse location'!$A$1:$D$5,4,0)</f>
        <v>1</v>
      </c>
      <c r="H1259" s="8" t="s">
        <v>41</v>
      </c>
      <c r="I1259" s="8">
        <f>VLOOKUP(A1259,Freight!$A$1:$D$57,4,0)</f>
        <v>1925</v>
      </c>
      <c r="J1259" s="8">
        <f>VLOOKUP(A1259,Freight!$A$1:$E$57,5,0)</f>
        <v>3</v>
      </c>
      <c r="K1259" s="8" t="s">
        <v>64</v>
      </c>
      <c r="L1259" s="8">
        <f>VLOOKUP(K1259,Sheet1!$A$1:$B$19,2,0)</f>
        <v>10</v>
      </c>
      <c r="M1259" s="8">
        <f>VLOOKUP(K1259,Sheet1!$A$1:$C$19,3,0)</f>
        <v>2</v>
      </c>
      <c r="N1259" s="8">
        <v>2919</v>
      </c>
      <c r="O1259" s="8">
        <f t="shared" si="77"/>
        <v>29190</v>
      </c>
      <c r="P1259" s="8">
        <f t="shared" si="78"/>
        <v>5838</v>
      </c>
      <c r="Q1259" s="8">
        <f t="shared" si="79"/>
        <v>3913</v>
      </c>
    </row>
    <row r="1260" spans="1:17" x14ac:dyDescent="0.3">
      <c r="A1260" s="8" t="str">
        <f>F1260&amp;H1260</f>
        <v>KanjhawalaShastri Nagar</v>
      </c>
      <c r="B1260" s="7">
        <v>44866</v>
      </c>
      <c r="C1260" s="7" t="str">
        <f t="shared" si="76"/>
        <v>Nov</v>
      </c>
      <c r="D1260" s="8" t="s">
        <v>110</v>
      </c>
      <c r="E1260" s="8">
        <f>VLOOKUP(F1260,Sheet2!$C$1:$F$34,4,0)</f>
        <v>16</v>
      </c>
      <c r="F1260" s="8" t="s">
        <v>5</v>
      </c>
      <c r="G1260" s="8">
        <f>VLOOKUP(H1260,'warehouse location'!$A$1:$D$5,4,0)</f>
        <v>4</v>
      </c>
      <c r="H1260" s="8" t="s">
        <v>36</v>
      </c>
      <c r="I1260" s="8">
        <f>VLOOKUP(A1260,Freight!$A$1:$D$57,4,0)</f>
        <v>1796</v>
      </c>
      <c r="J1260" s="8">
        <f>VLOOKUP(A1260,Freight!$A$1:$E$57,5,0)</f>
        <v>3</v>
      </c>
      <c r="K1260" s="8" t="s">
        <v>56</v>
      </c>
      <c r="L1260" s="8">
        <f>VLOOKUP(K1260,Sheet1!$A$1:$B$19,2,0)</f>
        <v>20</v>
      </c>
      <c r="M1260" s="8">
        <f>VLOOKUP(K1260,Sheet1!$A$1:$C$19,3,0)</f>
        <v>2</v>
      </c>
      <c r="N1260" s="8">
        <v>2633</v>
      </c>
      <c r="O1260" s="8">
        <f t="shared" si="77"/>
        <v>52660</v>
      </c>
      <c r="P1260" s="8">
        <f t="shared" si="78"/>
        <v>5266</v>
      </c>
      <c r="Q1260" s="8">
        <f t="shared" si="79"/>
        <v>3470</v>
      </c>
    </row>
    <row r="1261" spans="1:17" x14ac:dyDescent="0.3">
      <c r="A1261" s="8" t="str">
        <f>F1261&amp;H1261</f>
        <v>Civil LinesNand Nagri</v>
      </c>
      <c r="B1261" s="7">
        <v>44562</v>
      </c>
      <c r="C1261" s="7" t="str">
        <f t="shared" si="76"/>
        <v>Jan</v>
      </c>
      <c r="D1261" s="8" t="s">
        <v>80</v>
      </c>
      <c r="E1261" s="8">
        <f>VLOOKUP(F1261,Sheet2!$C$1:$F$34,4,0)</f>
        <v>1</v>
      </c>
      <c r="F1261" s="8" t="s">
        <v>0</v>
      </c>
      <c r="G1261" s="8">
        <f>VLOOKUP(H1261,'warehouse location'!$A$1:$D$5,4,0)</f>
        <v>1</v>
      </c>
      <c r="H1261" s="8" t="s">
        <v>41</v>
      </c>
      <c r="I1261" s="8">
        <f>VLOOKUP(A1261,Freight!$A$1:$D$57,4,0)</f>
        <v>1927</v>
      </c>
      <c r="J1261" s="8">
        <f>VLOOKUP(A1261,Freight!$A$1:$E$57,5,0)</f>
        <v>1.5</v>
      </c>
      <c r="K1261" s="8" t="s">
        <v>64</v>
      </c>
      <c r="L1261" s="8">
        <f>VLOOKUP(K1261,Sheet1!$A$1:$B$19,2,0)</f>
        <v>10</v>
      </c>
      <c r="M1261" s="8">
        <f>VLOOKUP(K1261,Sheet1!$A$1:$C$19,3,0)</f>
        <v>2</v>
      </c>
      <c r="N1261" s="8">
        <v>2982</v>
      </c>
      <c r="O1261" s="8">
        <f t="shared" si="77"/>
        <v>29820</v>
      </c>
      <c r="P1261" s="8">
        <f t="shared" si="78"/>
        <v>5964</v>
      </c>
      <c r="Q1261" s="8">
        <f t="shared" si="79"/>
        <v>4037</v>
      </c>
    </row>
    <row r="1262" spans="1:17" x14ac:dyDescent="0.3">
      <c r="A1262" s="8" t="str">
        <f>F1262&amp;H1262</f>
        <v>Mayur ViharKapashera</v>
      </c>
      <c r="B1262" s="7">
        <v>44593</v>
      </c>
      <c r="C1262" s="7" t="str">
        <f t="shared" si="76"/>
        <v>Feb</v>
      </c>
      <c r="D1262" s="8" t="s">
        <v>88</v>
      </c>
      <c r="E1262" s="8">
        <f>VLOOKUP(F1262,Sheet2!$C$1:$F$34,4,0)</f>
        <v>5</v>
      </c>
      <c r="F1262" s="8" t="s">
        <v>13</v>
      </c>
      <c r="G1262" s="8">
        <f>VLOOKUP(H1262,'warehouse location'!$A$1:$D$5,4,0)</f>
        <v>3</v>
      </c>
      <c r="H1262" s="8" t="s">
        <v>29</v>
      </c>
      <c r="I1262" s="8">
        <f>VLOOKUP(A1262,Freight!$A$1:$D$57,4,0)</f>
        <v>1968</v>
      </c>
      <c r="J1262" s="8">
        <f>VLOOKUP(A1262,Freight!$A$1:$E$57,5,0)</f>
        <v>4.5</v>
      </c>
      <c r="K1262" s="8" t="s">
        <v>66</v>
      </c>
      <c r="L1262" s="8">
        <f>VLOOKUP(K1262,Sheet1!$A$1:$B$19,2,0)</f>
        <v>80</v>
      </c>
      <c r="M1262" s="8">
        <f>VLOOKUP(K1262,Sheet1!$A$1:$C$19,3,0)</f>
        <v>10</v>
      </c>
      <c r="N1262" s="8">
        <v>2727</v>
      </c>
      <c r="O1262" s="8">
        <f t="shared" si="77"/>
        <v>218160</v>
      </c>
      <c r="P1262" s="8">
        <f t="shared" si="78"/>
        <v>27270</v>
      </c>
      <c r="Q1262" s="8">
        <f t="shared" si="79"/>
        <v>25302</v>
      </c>
    </row>
    <row r="1263" spans="1:17" x14ac:dyDescent="0.3">
      <c r="A1263" s="8" t="str">
        <f>F1263&amp;H1263</f>
        <v>Defence ColonyDaryaganj</v>
      </c>
      <c r="B1263" s="7">
        <v>44866</v>
      </c>
      <c r="C1263" s="7" t="str">
        <f t="shared" si="76"/>
        <v>Nov</v>
      </c>
      <c r="D1263" s="8" t="s">
        <v>141</v>
      </c>
      <c r="E1263" s="8">
        <f>VLOOKUP(F1263,Sheet2!$C$1:$F$34,4,0)</f>
        <v>25</v>
      </c>
      <c r="F1263" s="8" t="s">
        <v>8</v>
      </c>
      <c r="G1263" s="8">
        <f>VLOOKUP(H1263,'warehouse location'!$A$1:$D$5,4,0)</f>
        <v>2</v>
      </c>
      <c r="H1263" s="8" t="s">
        <v>34</v>
      </c>
      <c r="I1263" s="8">
        <f>VLOOKUP(A1263,Freight!$A$1:$D$57,4,0)</f>
        <v>1968</v>
      </c>
      <c r="J1263" s="8">
        <f>VLOOKUP(A1263,Freight!$A$1:$E$57,5,0)</f>
        <v>4.5</v>
      </c>
      <c r="K1263" s="8" t="s">
        <v>54</v>
      </c>
      <c r="L1263" s="8">
        <f>VLOOKUP(K1263,Sheet1!$A$1:$B$19,2,0)</f>
        <v>50</v>
      </c>
      <c r="M1263" s="8">
        <f>VLOOKUP(K1263,Sheet1!$A$1:$C$19,3,0)</f>
        <v>10</v>
      </c>
      <c r="N1263" s="8">
        <v>2832</v>
      </c>
      <c r="O1263" s="8">
        <f t="shared" si="77"/>
        <v>141600</v>
      </c>
      <c r="P1263" s="8">
        <f t="shared" si="78"/>
        <v>28320</v>
      </c>
      <c r="Q1263" s="8">
        <f t="shared" si="79"/>
        <v>26352</v>
      </c>
    </row>
    <row r="1264" spans="1:17" x14ac:dyDescent="0.3">
      <c r="A1264" s="8" t="str">
        <f>F1264&amp;H1264</f>
        <v>Delhi CantonmentShastri Nagar</v>
      </c>
      <c r="B1264" s="7">
        <v>44896</v>
      </c>
      <c r="C1264" s="7" t="str">
        <f t="shared" si="76"/>
        <v>Dec</v>
      </c>
      <c r="D1264" s="8" t="s">
        <v>96</v>
      </c>
      <c r="E1264" s="8">
        <f>VLOOKUP(F1264,Sheet2!$C$1:$F$34,4,0)</f>
        <v>8</v>
      </c>
      <c r="F1264" s="8" t="s">
        <v>15</v>
      </c>
      <c r="G1264" s="8">
        <f>VLOOKUP(H1264,'warehouse location'!$A$1:$D$5,4,0)</f>
        <v>4</v>
      </c>
      <c r="H1264" s="8" t="s">
        <v>36</v>
      </c>
      <c r="I1264" s="8">
        <f>VLOOKUP(A1264,Freight!$A$1:$D$57,4,0)</f>
        <v>1848</v>
      </c>
      <c r="J1264" s="8">
        <f>VLOOKUP(A1264,Freight!$A$1:$E$57,5,0)</f>
        <v>4.5</v>
      </c>
      <c r="K1264" s="8" t="s">
        <v>60</v>
      </c>
      <c r="L1264" s="8">
        <f>VLOOKUP(K1264,Sheet1!$A$1:$B$19,2,0)</f>
        <v>50</v>
      </c>
      <c r="M1264" s="8">
        <f>VLOOKUP(K1264,Sheet1!$A$1:$C$19,3,0)</f>
        <v>10</v>
      </c>
      <c r="N1264" s="8">
        <v>2818</v>
      </c>
      <c r="O1264" s="8">
        <f t="shared" si="77"/>
        <v>140900</v>
      </c>
      <c r="P1264" s="8">
        <f t="shared" si="78"/>
        <v>28180</v>
      </c>
      <c r="Q1264" s="8">
        <f t="shared" si="79"/>
        <v>26332</v>
      </c>
    </row>
    <row r="1265" spans="1:17" x14ac:dyDescent="0.3">
      <c r="A1265" s="8" t="str">
        <f>F1265&amp;H1265</f>
        <v>Model TownShastri Nagar</v>
      </c>
      <c r="B1265" s="7">
        <v>44866</v>
      </c>
      <c r="C1265" s="7" t="str">
        <f t="shared" si="76"/>
        <v>Nov</v>
      </c>
      <c r="D1265" s="8" t="s">
        <v>99</v>
      </c>
      <c r="E1265" s="8">
        <f>VLOOKUP(F1265,Sheet2!$C$1:$F$34,4,0)</f>
        <v>11</v>
      </c>
      <c r="F1265" s="8" t="s">
        <v>17</v>
      </c>
      <c r="G1265" s="8">
        <f>VLOOKUP(H1265,'warehouse location'!$A$1:$D$5,4,0)</f>
        <v>4</v>
      </c>
      <c r="H1265" s="8" t="s">
        <v>36</v>
      </c>
      <c r="I1265" s="8">
        <f>VLOOKUP(A1265,Freight!$A$1:$D$57,4,0)</f>
        <v>1608</v>
      </c>
      <c r="J1265" s="8">
        <f>VLOOKUP(A1265,Freight!$A$1:$E$57,5,0)</f>
        <v>4.5</v>
      </c>
      <c r="K1265" s="8" t="s">
        <v>63</v>
      </c>
      <c r="L1265" s="8">
        <f>VLOOKUP(K1265,Sheet1!$A$1:$B$19,2,0)</f>
        <v>10</v>
      </c>
      <c r="M1265" s="8">
        <f>VLOOKUP(K1265,Sheet1!$A$1:$C$19,3,0)</f>
        <v>2</v>
      </c>
      <c r="N1265" s="8">
        <v>2531</v>
      </c>
      <c r="O1265" s="8">
        <f t="shared" si="77"/>
        <v>25310</v>
      </c>
      <c r="P1265" s="8">
        <f t="shared" si="78"/>
        <v>5062</v>
      </c>
      <c r="Q1265" s="8">
        <f t="shared" si="79"/>
        <v>3454</v>
      </c>
    </row>
    <row r="1266" spans="1:17" x14ac:dyDescent="0.3">
      <c r="A1266" s="8" t="str">
        <f>F1266&amp;H1266</f>
        <v>ShahdaraShastri Nagar</v>
      </c>
      <c r="B1266" s="7">
        <v>44652</v>
      </c>
      <c r="C1266" s="7" t="str">
        <f t="shared" si="76"/>
        <v>Apr</v>
      </c>
      <c r="D1266" s="8" t="s">
        <v>124</v>
      </c>
      <c r="E1266" s="8">
        <f>VLOOKUP(F1266,Sheet2!$C$1:$F$34,4,0)</f>
        <v>20</v>
      </c>
      <c r="F1266" s="8" t="s">
        <v>23</v>
      </c>
      <c r="G1266" s="8">
        <f>VLOOKUP(H1266,'warehouse location'!$A$1:$D$5,4,0)</f>
        <v>4</v>
      </c>
      <c r="H1266" s="8" t="s">
        <v>36</v>
      </c>
      <c r="I1266" s="8">
        <f>VLOOKUP(A1266,Freight!$A$1:$D$57,4,0)</f>
        <v>1810</v>
      </c>
      <c r="J1266" s="8">
        <f>VLOOKUP(A1266,Freight!$A$1:$E$57,5,0)</f>
        <v>4.5</v>
      </c>
      <c r="K1266" s="8" t="s">
        <v>68</v>
      </c>
      <c r="L1266" s="8">
        <f>VLOOKUP(K1266,Sheet1!$A$1:$B$19,2,0)</f>
        <v>10</v>
      </c>
      <c r="M1266" s="8">
        <f>VLOOKUP(K1266,Sheet1!$A$1:$C$19,3,0)</f>
        <v>2</v>
      </c>
      <c r="N1266" s="8">
        <v>2578</v>
      </c>
      <c r="O1266" s="8">
        <f t="shared" si="77"/>
        <v>25780</v>
      </c>
      <c r="P1266" s="8">
        <f t="shared" si="78"/>
        <v>5156</v>
      </c>
      <c r="Q1266" s="8">
        <f t="shared" si="79"/>
        <v>3346</v>
      </c>
    </row>
    <row r="1267" spans="1:17" x14ac:dyDescent="0.3">
      <c r="A1267" s="8" t="str">
        <f>F1267&amp;H1267</f>
        <v>KanjhawalaShastri Nagar</v>
      </c>
      <c r="B1267" s="7">
        <v>44652</v>
      </c>
      <c r="C1267" s="7" t="str">
        <f t="shared" si="76"/>
        <v>Apr</v>
      </c>
      <c r="D1267" s="8" t="s">
        <v>111</v>
      </c>
      <c r="E1267" s="8">
        <f>VLOOKUP(F1267,Sheet2!$C$1:$F$34,4,0)</f>
        <v>16</v>
      </c>
      <c r="F1267" s="8" t="s">
        <v>5</v>
      </c>
      <c r="G1267" s="8">
        <f>VLOOKUP(H1267,'warehouse location'!$A$1:$D$5,4,0)</f>
        <v>4</v>
      </c>
      <c r="H1267" s="8" t="s">
        <v>36</v>
      </c>
      <c r="I1267" s="8">
        <f>VLOOKUP(A1267,Freight!$A$1:$D$57,4,0)</f>
        <v>1796</v>
      </c>
      <c r="J1267" s="8">
        <f>VLOOKUP(A1267,Freight!$A$1:$E$57,5,0)</f>
        <v>3</v>
      </c>
      <c r="K1267" s="8" t="s">
        <v>54</v>
      </c>
      <c r="L1267" s="8">
        <f>VLOOKUP(K1267,Sheet1!$A$1:$B$19,2,0)</f>
        <v>50</v>
      </c>
      <c r="M1267" s="8">
        <f>VLOOKUP(K1267,Sheet1!$A$1:$C$19,3,0)</f>
        <v>10</v>
      </c>
      <c r="N1267" s="8">
        <v>2831</v>
      </c>
      <c r="O1267" s="8">
        <f t="shared" si="77"/>
        <v>141550</v>
      </c>
      <c r="P1267" s="8">
        <f t="shared" si="78"/>
        <v>28310</v>
      </c>
      <c r="Q1267" s="8">
        <f t="shared" si="79"/>
        <v>26514</v>
      </c>
    </row>
    <row r="1268" spans="1:17" x14ac:dyDescent="0.3">
      <c r="A1268" s="8" t="str">
        <f>F1268&amp;H1268</f>
        <v>NajafgarhDaryaganj</v>
      </c>
      <c r="B1268" s="7">
        <v>44682</v>
      </c>
      <c r="C1268" s="7" t="str">
        <f t="shared" si="76"/>
        <v>May</v>
      </c>
      <c r="D1268" s="8" t="s">
        <v>150</v>
      </c>
      <c r="E1268" s="8">
        <f>VLOOKUP(F1268,Sheet2!$C$1:$F$34,4,0)</f>
        <v>30</v>
      </c>
      <c r="F1268" s="8" t="s">
        <v>30</v>
      </c>
      <c r="G1268" s="8">
        <f>VLOOKUP(H1268,'warehouse location'!$A$1:$D$5,4,0)</f>
        <v>2</v>
      </c>
      <c r="H1268" s="8" t="s">
        <v>34</v>
      </c>
      <c r="I1268" s="8">
        <f>VLOOKUP(A1268,Freight!$A$1:$D$57,4,0)</f>
        <v>1899</v>
      </c>
      <c r="J1268" s="8">
        <f>VLOOKUP(A1268,Freight!$A$1:$E$57,5,0)</f>
        <v>3</v>
      </c>
      <c r="K1268" s="8" t="s">
        <v>59</v>
      </c>
      <c r="L1268" s="8">
        <f>VLOOKUP(K1268,Sheet1!$A$1:$B$19,2,0)</f>
        <v>10</v>
      </c>
      <c r="M1268" s="8">
        <f>VLOOKUP(K1268,Sheet1!$A$1:$C$19,3,0)</f>
        <v>2</v>
      </c>
      <c r="N1268" s="8">
        <v>2914</v>
      </c>
      <c r="O1268" s="8">
        <f t="shared" si="77"/>
        <v>29140</v>
      </c>
      <c r="P1268" s="8">
        <f t="shared" si="78"/>
        <v>5828</v>
      </c>
      <c r="Q1268" s="8">
        <f t="shared" si="79"/>
        <v>3929</v>
      </c>
    </row>
    <row r="1269" spans="1:17" x14ac:dyDescent="0.3">
      <c r="A1269" s="8" t="str">
        <f>F1269&amp;H1269</f>
        <v>Yamuna ViharKapashera</v>
      </c>
      <c r="B1269" s="7">
        <v>44866</v>
      </c>
      <c r="C1269" s="7" t="str">
        <f t="shared" si="76"/>
        <v>Nov</v>
      </c>
      <c r="D1269" s="8" t="s">
        <v>109</v>
      </c>
      <c r="E1269" s="8">
        <f>VLOOKUP(F1269,Sheet2!$C$1:$F$34,4,0)</f>
        <v>15</v>
      </c>
      <c r="F1269" s="8" t="s">
        <v>20</v>
      </c>
      <c r="G1269" s="8">
        <f>VLOOKUP(H1269,'warehouse location'!$A$1:$D$5,4,0)</f>
        <v>3</v>
      </c>
      <c r="H1269" s="8" t="s">
        <v>29</v>
      </c>
      <c r="I1269" s="8">
        <f>VLOOKUP(A1269,Freight!$A$1:$D$57,4,0)</f>
        <v>1583</v>
      </c>
      <c r="J1269" s="8">
        <f>VLOOKUP(A1269,Freight!$A$1:$E$57,5,0)</f>
        <v>3</v>
      </c>
      <c r="K1269" s="8" t="s">
        <v>54</v>
      </c>
      <c r="L1269" s="8">
        <f>VLOOKUP(K1269,Sheet1!$A$1:$B$19,2,0)</f>
        <v>50</v>
      </c>
      <c r="M1269" s="8">
        <f>VLOOKUP(K1269,Sheet1!$A$1:$C$19,3,0)</f>
        <v>10</v>
      </c>
      <c r="N1269" s="8">
        <v>2765</v>
      </c>
      <c r="O1269" s="8">
        <f t="shared" si="77"/>
        <v>138250</v>
      </c>
      <c r="P1269" s="8">
        <f t="shared" si="78"/>
        <v>27650</v>
      </c>
      <c r="Q1269" s="8">
        <f t="shared" si="79"/>
        <v>26067</v>
      </c>
    </row>
    <row r="1270" spans="1:17" x14ac:dyDescent="0.3">
      <c r="A1270" s="8" t="str">
        <f>F1270&amp;H1270</f>
        <v>ShahdaraKapashera</v>
      </c>
      <c r="B1270" s="7">
        <v>44593</v>
      </c>
      <c r="C1270" s="7" t="str">
        <f t="shared" si="76"/>
        <v>Feb</v>
      </c>
      <c r="D1270" s="8" t="s">
        <v>123</v>
      </c>
      <c r="E1270" s="8">
        <f>VLOOKUP(F1270,Sheet2!$C$1:$F$34,4,0)</f>
        <v>20</v>
      </c>
      <c r="F1270" s="8" t="s">
        <v>23</v>
      </c>
      <c r="G1270" s="8">
        <f>VLOOKUP(H1270,'warehouse location'!$A$1:$D$5,4,0)</f>
        <v>3</v>
      </c>
      <c r="H1270" s="8" t="s">
        <v>29</v>
      </c>
      <c r="I1270" s="8">
        <f>VLOOKUP(A1270,Freight!$A$1:$D$57,4,0)</f>
        <v>1644</v>
      </c>
      <c r="J1270" s="8">
        <f>VLOOKUP(A1270,Freight!$A$1:$E$57,5,0)</f>
        <v>4.5</v>
      </c>
      <c r="K1270" s="8" t="s">
        <v>61</v>
      </c>
      <c r="L1270" s="8">
        <f>VLOOKUP(K1270,Sheet1!$A$1:$B$19,2,0)</f>
        <v>10</v>
      </c>
      <c r="M1270" s="8">
        <f>VLOOKUP(K1270,Sheet1!$A$1:$C$19,3,0)</f>
        <v>2</v>
      </c>
      <c r="N1270" s="8">
        <v>2968</v>
      </c>
      <c r="O1270" s="8">
        <f t="shared" si="77"/>
        <v>29680</v>
      </c>
      <c r="P1270" s="8">
        <f t="shared" si="78"/>
        <v>5936</v>
      </c>
      <c r="Q1270" s="8">
        <f t="shared" si="79"/>
        <v>4292</v>
      </c>
    </row>
    <row r="1271" spans="1:17" x14ac:dyDescent="0.3">
      <c r="A1271" s="8" t="str">
        <f>F1271&amp;H1271</f>
        <v>Patel NagarNand Nagri</v>
      </c>
      <c r="B1271" s="7">
        <v>44682</v>
      </c>
      <c r="C1271" s="7" t="str">
        <f t="shared" si="76"/>
        <v>May</v>
      </c>
      <c r="D1271" s="8" t="s">
        <v>152</v>
      </c>
      <c r="E1271" s="8">
        <f>VLOOKUP(F1271,Sheet2!$C$1:$F$34,4,0)</f>
        <v>31</v>
      </c>
      <c r="F1271" s="8" t="s">
        <v>10</v>
      </c>
      <c r="G1271" s="8">
        <f>VLOOKUP(H1271,'warehouse location'!$A$1:$D$5,4,0)</f>
        <v>1</v>
      </c>
      <c r="H1271" s="8" t="s">
        <v>41</v>
      </c>
      <c r="I1271" s="8">
        <f>VLOOKUP(A1271,Freight!$A$1:$D$57,4,0)</f>
        <v>1851</v>
      </c>
      <c r="J1271" s="8">
        <f>VLOOKUP(A1271,Freight!$A$1:$E$57,5,0)</f>
        <v>4.5</v>
      </c>
      <c r="K1271" s="8" t="s">
        <v>55</v>
      </c>
      <c r="L1271" s="8">
        <f>VLOOKUP(K1271,Sheet1!$A$1:$B$19,2,0)</f>
        <v>40</v>
      </c>
      <c r="M1271" s="8">
        <f>VLOOKUP(K1271,Sheet1!$A$1:$C$19,3,0)</f>
        <v>5</v>
      </c>
      <c r="N1271" s="8">
        <v>2612</v>
      </c>
      <c r="O1271" s="8">
        <f t="shared" si="77"/>
        <v>104480</v>
      </c>
      <c r="P1271" s="8">
        <f t="shared" si="78"/>
        <v>13060</v>
      </c>
      <c r="Q1271" s="8">
        <f t="shared" si="79"/>
        <v>11209</v>
      </c>
    </row>
    <row r="1272" spans="1:17" x14ac:dyDescent="0.3">
      <c r="A1272" s="8" t="str">
        <f>F1272&amp;H1272</f>
        <v>Vivek ViharDaryaganj</v>
      </c>
      <c r="B1272" s="7">
        <v>44713</v>
      </c>
      <c r="C1272" s="7" t="str">
        <f t="shared" si="76"/>
        <v>Jun</v>
      </c>
      <c r="D1272" s="8" t="s">
        <v>125</v>
      </c>
      <c r="E1272" s="8">
        <f>VLOOKUP(F1272,Sheet2!$C$1:$F$34,4,0)</f>
        <v>21</v>
      </c>
      <c r="F1272" s="8" t="s">
        <v>24</v>
      </c>
      <c r="G1272" s="8">
        <f>VLOOKUP(H1272,'warehouse location'!$A$1:$D$5,4,0)</f>
        <v>2</v>
      </c>
      <c r="H1272" s="8" t="s">
        <v>34</v>
      </c>
      <c r="I1272" s="8">
        <f>VLOOKUP(A1272,Freight!$A$1:$D$57,4,0)</f>
        <v>1677</v>
      </c>
      <c r="J1272" s="8">
        <f>VLOOKUP(A1272,Freight!$A$1:$E$57,5,0)</f>
        <v>1.5</v>
      </c>
      <c r="K1272" s="8" t="s">
        <v>68</v>
      </c>
      <c r="L1272" s="8">
        <f>VLOOKUP(K1272,Sheet1!$A$1:$B$19,2,0)</f>
        <v>10</v>
      </c>
      <c r="M1272" s="8">
        <f>VLOOKUP(K1272,Sheet1!$A$1:$C$19,3,0)</f>
        <v>2</v>
      </c>
      <c r="N1272" s="8">
        <v>2556</v>
      </c>
      <c r="O1272" s="8">
        <f t="shared" si="77"/>
        <v>25560</v>
      </c>
      <c r="P1272" s="8">
        <f t="shared" si="78"/>
        <v>5112</v>
      </c>
      <c r="Q1272" s="8">
        <f t="shared" si="79"/>
        <v>3435</v>
      </c>
    </row>
    <row r="1273" spans="1:17" x14ac:dyDescent="0.3">
      <c r="A1273" s="8" t="str">
        <f>F1273&amp;H1273</f>
        <v>NajafgarhDaryaganj</v>
      </c>
      <c r="B1273" s="7">
        <v>44562</v>
      </c>
      <c r="C1273" s="7" t="str">
        <f t="shared" si="76"/>
        <v>Jan</v>
      </c>
      <c r="D1273" s="8" t="s">
        <v>149</v>
      </c>
      <c r="E1273" s="8">
        <f>VLOOKUP(F1273,Sheet2!$C$1:$F$34,4,0)</f>
        <v>30</v>
      </c>
      <c r="F1273" s="8" t="s">
        <v>30</v>
      </c>
      <c r="G1273" s="8">
        <f>VLOOKUP(H1273,'warehouse location'!$A$1:$D$5,4,0)</f>
        <v>2</v>
      </c>
      <c r="H1273" s="8" t="s">
        <v>34</v>
      </c>
      <c r="I1273" s="8">
        <f>VLOOKUP(A1273,Freight!$A$1:$D$57,4,0)</f>
        <v>1899</v>
      </c>
      <c r="J1273" s="8">
        <f>VLOOKUP(A1273,Freight!$A$1:$E$57,5,0)</f>
        <v>3</v>
      </c>
      <c r="K1273" s="8" t="s">
        <v>59</v>
      </c>
      <c r="L1273" s="8">
        <f>VLOOKUP(K1273,Sheet1!$A$1:$B$19,2,0)</f>
        <v>10</v>
      </c>
      <c r="M1273" s="8">
        <f>VLOOKUP(K1273,Sheet1!$A$1:$C$19,3,0)</f>
        <v>2</v>
      </c>
      <c r="N1273" s="8">
        <v>2714</v>
      </c>
      <c r="O1273" s="8">
        <f t="shared" si="77"/>
        <v>27140</v>
      </c>
      <c r="P1273" s="8">
        <f t="shared" si="78"/>
        <v>5428</v>
      </c>
      <c r="Q1273" s="8">
        <f t="shared" si="79"/>
        <v>3529</v>
      </c>
    </row>
    <row r="1274" spans="1:17" x14ac:dyDescent="0.3">
      <c r="A1274" s="8" t="str">
        <f>F1274&amp;H1274</f>
        <v>KapasheraShastri Nagar</v>
      </c>
      <c r="B1274" s="7">
        <v>44562</v>
      </c>
      <c r="C1274" s="7" t="str">
        <f t="shared" si="76"/>
        <v>Jan</v>
      </c>
      <c r="D1274" s="8" t="s">
        <v>146</v>
      </c>
      <c r="E1274" s="8">
        <f>VLOOKUP(F1274,Sheet2!$C$1:$F$34,4,0)</f>
        <v>29</v>
      </c>
      <c r="F1274" s="8" t="s">
        <v>29</v>
      </c>
      <c r="G1274" s="8">
        <f>VLOOKUP(H1274,'warehouse location'!$A$1:$D$5,4,0)</f>
        <v>4</v>
      </c>
      <c r="H1274" s="8" t="s">
        <v>36</v>
      </c>
      <c r="I1274" s="8">
        <f>VLOOKUP(A1274,Freight!$A$1:$D$57,4,0)</f>
        <v>1918</v>
      </c>
      <c r="J1274" s="8">
        <f>VLOOKUP(A1274,Freight!$A$1:$E$57,5,0)</f>
        <v>3</v>
      </c>
      <c r="K1274" s="8" t="s">
        <v>65</v>
      </c>
      <c r="L1274" s="8">
        <f>VLOOKUP(K1274,Sheet1!$A$1:$B$19,2,0)</f>
        <v>100</v>
      </c>
      <c r="M1274" s="8">
        <f>VLOOKUP(K1274,Sheet1!$A$1:$C$19,3,0)</f>
        <v>20</v>
      </c>
      <c r="N1274" s="8">
        <v>2760</v>
      </c>
      <c r="O1274" s="8">
        <f t="shared" si="77"/>
        <v>276000</v>
      </c>
      <c r="P1274" s="8">
        <f t="shared" si="78"/>
        <v>55200</v>
      </c>
      <c r="Q1274" s="8">
        <f t="shared" si="79"/>
        <v>53282</v>
      </c>
    </row>
    <row r="1275" spans="1:17" x14ac:dyDescent="0.3">
      <c r="A1275" s="8" t="str">
        <f>F1275&amp;H1275</f>
        <v>KalkajiNand Nagri</v>
      </c>
      <c r="B1275" s="7">
        <v>44835</v>
      </c>
      <c r="C1275" s="7" t="str">
        <f t="shared" si="76"/>
        <v>Oct</v>
      </c>
      <c r="D1275" s="8" t="s">
        <v>143</v>
      </c>
      <c r="E1275" s="8">
        <f>VLOOKUP(F1275,Sheet2!$C$1:$F$34,4,0)</f>
        <v>26</v>
      </c>
      <c r="F1275" s="8" t="s">
        <v>27</v>
      </c>
      <c r="G1275" s="8">
        <f>VLOOKUP(H1275,'warehouse location'!$A$1:$D$5,4,0)</f>
        <v>1</v>
      </c>
      <c r="H1275" s="8" t="s">
        <v>41</v>
      </c>
      <c r="I1275" s="8">
        <f>VLOOKUP(A1275,Freight!$A$1:$D$57,4,0)</f>
        <v>1570</v>
      </c>
      <c r="J1275" s="8">
        <f>VLOOKUP(A1275,Freight!$A$1:$E$57,5,0)</f>
        <v>4.5</v>
      </c>
      <c r="K1275" s="8" t="s">
        <v>63</v>
      </c>
      <c r="L1275" s="8">
        <f>VLOOKUP(K1275,Sheet1!$A$1:$B$19,2,0)</f>
        <v>10</v>
      </c>
      <c r="M1275" s="8">
        <f>VLOOKUP(K1275,Sheet1!$A$1:$C$19,3,0)</f>
        <v>2</v>
      </c>
      <c r="N1275" s="8">
        <v>2859</v>
      </c>
      <c r="O1275" s="8">
        <f t="shared" si="77"/>
        <v>28590</v>
      </c>
      <c r="P1275" s="8">
        <f t="shared" si="78"/>
        <v>5718</v>
      </c>
      <c r="Q1275" s="8">
        <f t="shared" si="79"/>
        <v>4148</v>
      </c>
    </row>
    <row r="1276" spans="1:17" x14ac:dyDescent="0.3">
      <c r="A1276" s="8" t="str">
        <f>F1276&amp;H1276</f>
        <v>Hauz KhasShastri Nagar</v>
      </c>
      <c r="B1276" s="7">
        <v>44593</v>
      </c>
      <c r="C1276" s="7" t="str">
        <f t="shared" si="76"/>
        <v>Feb</v>
      </c>
      <c r="D1276" s="8" t="s">
        <v>130</v>
      </c>
      <c r="E1276" s="8">
        <f>VLOOKUP(F1276,Sheet2!$C$1:$F$34,4,0)</f>
        <v>22</v>
      </c>
      <c r="F1276" s="8" t="s">
        <v>7</v>
      </c>
      <c r="G1276" s="8">
        <f>VLOOKUP(H1276,'warehouse location'!$A$1:$D$5,4,0)</f>
        <v>4</v>
      </c>
      <c r="H1276" s="8" t="s">
        <v>36</v>
      </c>
      <c r="I1276" s="8">
        <f>VLOOKUP(A1276,Freight!$A$1:$D$57,4,0)</f>
        <v>1882</v>
      </c>
      <c r="J1276" s="8">
        <f>VLOOKUP(A1276,Freight!$A$1:$E$57,5,0)</f>
        <v>4.5</v>
      </c>
      <c r="K1276" s="8" t="s">
        <v>59</v>
      </c>
      <c r="L1276" s="8">
        <f>VLOOKUP(K1276,Sheet1!$A$1:$B$19,2,0)</f>
        <v>10</v>
      </c>
      <c r="M1276" s="8">
        <f>VLOOKUP(K1276,Sheet1!$A$1:$C$19,3,0)</f>
        <v>2</v>
      </c>
      <c r="N1276" s="8">
        <v>2864</v>
      </c>
      <c r="O1276" s="8">
        <f t="shared" si="77"/>
        <v>28640</v>
      </c>
      <c r="P1276" s="8">
        <f t="shared" si="78"/>
        <v>5728</v>
      </c>
      <c r="Q1276" s="8">
        <f t="shared" si="79"/>
        <v>3846</v>
      </c>
    </row>
    <row r="1277" spans="1:17" x14ac:dyDescent="0.3">
      <c r="A1277" s="8" t="str">
        <f>F1277&amp;H1277</f>
        <v>Mayur ViharShastri Nagar</v>
      </c>
      <c r="B1277" s="7">
        <v>44743</v>
      </c>
      <c r="C1277" s="7" t="str">
        <f t="shared" si="76"/>
        <v>Jul</v>
      </c>
      <c r="D1277" s="8" t="s">
        <v>92</v>
      </c>
      <c r="E1277" s="8">
        <f>VLOOKUP(F1277,Sheet2!$C$1:$F$34,4,0)</f>
        <v>5</v>
      </c>
      <c r="F1277" s="8" t="s">
        <v>13</v>
      </c>
      <c r="G1277" s="8">
        <f>VLOOKUP(H1277,'warehouse location'!$A$1:$D$5,4,0)</f>
        <v>4</v>
      </c>
      <c r="H1277" s="8" t="s">
        <v>36</v>
      </c>
      <c r="I1277" s="8">
        <f>VLOOKUP(A1277,Freight!$A$1:$D$57,4,0)</f>
        <v>1618</v>
      </c>
      <c r="J1277" s="8">
        <f>VLOOKUP(A1277,Freight!$A$1:$E$57,5,0)</f>
        <v>3</v>
      </c>
      <c r="K1277" s="8" t="s">
        <v>57</v>
      </c>
      <c r="L1277" s="8">
        <f>VLOOKUP(K1277,Sheet1!$A$1:$B$19,2,0)</f>
        <v>20</v>
      </c>
      <c r="M1277" s="8">
        <f>VLOOKUP(K1277,Sheet1!$A$1:$C$19,3,0)</f>
        <v>2</v>
      </c>
      <c r="N1277" s="8">
        <v>2653</v>
      </c>
      <c r="O1277" s="8">
        <f t="shared" si="77"/>
        <v>53060</v>
      </c>
      <c r="P1277" s="8">
        <f t="shared" si="78"/>
        <v>5306</v>
      </c>
      <c r="Q1277" s="8">
        <f t="shared" si="79"/>
        <v>3688</v>
      </c>
    </row>
    <row r="1278" spans="1:17" x14ac:dyDescent="0.3">
      <c r="A1278" s="8" t="str">
        <f>F1278&amp;H1278</f>
        <v>KotwaliDaryaganj</v>
      </c>
      <c r="B1278" s="7">
        <v>44562</v>
      </c>
      <c r="C1278" s="7" t="str">
        <f t="shared" si="76"/>
        <v>Jan</v>
      </c>
      <c r="D1278" s="8" t="s">
        <v>84</v>
      </c>
      <c r="E1278" s="8">
        <f>VLOOKUP(F1278,Sheet2!$C$1:$F$34,4,0)</f>
        <v>3</v>
      </c>
      <c r="F1278" s="8" t="s">
        <v>12</v>
      </c>
      <c r="G1278" s="8">
        <f>VLOOKUP(H1278,'warehouse location'!$A$1:$D$5,4,0)</f>
        <v>2</v>
      </c>
      <c r="H1278" s="8" t="s">
        <v>34</v>
      </c>
      <c r="I1278" s="8">
        <f>VLOOKUP(A1278,Freight!$A$1:$D$57,4,0)</f>
        <v>1770</v>
      </c>
      <c r="J1278" s="8">
        <f>VLOOKUP(A1278,Freight!$A$1:$E$57,5,0)</f>
        <v>1.5</v>
      </c>
      <c r="K1278" s="8" t="s">
        <v>62</v>
      </c>
      <c r="L1278" s="8">
        <f>VLOOKUP(K1278,Sheet1!$A$1:$B$19,2,0)</f>
        <v>10</v>
      </c>
      <c r="M1278" s="8">
        <f>VLOOKUP(K1278,Sheet1!$A$1:$C$19,3,0)</f>
        <v>2</v>
      </c>
      <c r="N1278" s="8">
        <v>2902</v>
      </c>
      <c r="O1278" s="8">
        <f t="shared" si="77"/>
        <v>29020</v>
      </c>
      <c r="P1278" s="8">
        <f t="shared" si="78"/>
        <v>5804</v>
      </c>
      <c r="Q1278" s="8">
        <f t="shared" si="79"/>
        <v>4034</v>
      </c>
    </row>
    <row r="1279" spans="1:17" x14ac:dyDescent="0.3">
      <c r="A1279" s="8" t="str">
        <f>F1279&amp;H1279</f>
        <v>Mayur ViharKapashera</v>
      </c>
      <c r="B1279" s="7">
        <v>44835</v>
      </c>
      <c r="C1279" s="7" t="str">
        <f t="shared" si="76"/>
        <v>Oct</v>
      </c>
      <c r="D1279" s="8" t="s">
        <v>88</v>
      </c>
      <c r="E1279" s="8">
        <f>VLOOKUP(F1279,Sheet2!$C$1:$F$34,4,0)</f>
        <v>5</v>
      </c>
      <c r="F1279" s="8" t="s">
        <v>13</v>
      </c>
      <c r="G1279" s="8">
        <f>VLOOKUP(H1279,'warehouse location'!$A$1:$D$5,4,0)</f>
        <v>3</v>
      </c>
      <c r="H1279" s="8" t="s">
        <v>29</v>
      </c>
      <c r="I1279" s="8">
        <f>VLOOKUP(A1279,Freight!$A$1:$D$57,4,0)</f>
        <v>1968</v>
      </c>
      <c r="J1279" s="8">
        <f>VLOOKUP(A1279,Freight!$A$1:$E$57,5,0)</f>
        <v>4.5</v>
      </c>
      <c r="K1279" s="8" t="s">
        <v>52</v>
      </c>
      <c r="L1279" s="8">
        <f>VLOOKUP(K1279,Sheet1!$A$1:$B$19,2,0)</f>
        <v>10</v>
      </c>
      <c r="M1279" s="8">
        <f>VLOOKUP(K1279,Sheet1!$A$1:$C$19,3,0)</f>
        <v>2</v>
      </c>
      <c r="N1279" s="8">
        <v>2532</v>
      </c>
      <c r="O1279" s="8">
        <f t="shared" si="77"/>
        <v>25320</v>
      </c>
      <c r="P1279" s="8">
        <f t="shared" si="78"/>
        <v>5064</v>
      </c>
      <c r="Q1279" s="8">
        <f t="shared" si="79"/>
        <v>3096</v>
      </c>
    </row>
    <row r="1280" spans="1:17" x14ac:dyDescent="0.3">
      <c r="A1280" s="8" t="str">
        <f>F1280&amp;H1280</f>
        <v>Model TownShastri Nagar</v>
      </c>
      <c r="B1280" s="7">
        <v>44866</v>
      </c>
      <c r="C1280" s="7" t="str">
        <f t="shared" si="76"/>
        <v>Nov</v>
      </c>
      <c r="D1280" s="8" t="s">
        <v>101</v>
      </c>
      <c r="E1280" s="8">
        <f>VLOOKUP(F1280,Sheet2!$C$1:$F$34,4,0)</f>
        <v>11</v>
      </c>
      <c r="F1280" s="8" t="s">
        <v>17</v>
      </c>
      <c r="G1280" s="8">
        <f>VLOOKUP(H1280,'warehouse location'!$A$1:$D$5,4,0)</f>
        <v>4</v>
      </c>
      <c r="H1280" s="8" t="s">
        <v>36</v>
      </c>
      <c r="I1280" s="8">
        <f>VLOOKUP(A1280,Freight!$A$1:$D$57,4,0)</f>
        <v>1608</v>
      </c>
      <c r="J1280" s="8">
        <f>VLOOKUP(A1280,Freight!$A$1:$E$57,5,0)</f>
        <v>4.5</v>
      </c>
      <c r="K1280" s="8" t="s">
        <v>65</v>
      </c>
      <c r="L1280" s="8">
        <f>VLOOKUP(K1280,Sheet1!$A$1:$B$19,2,0)</f>
        <v>100</v>
      </c>
      <c r="M1280" s="8">
        <f>VLOOKUP(K1280,Sheet1!$A$1:$C$19,3,0)</f>
        <v>20</v>
      </c>
      <c r="N1280" s="8">
        <v>2784</v>
      </c>
      <c r="O1280" s="8">
        <f t="shared" si="77"/>
        <v>278400</v>
      </c>
      <c r="P1280" s="8">
        <f t="shared" si="78"/>
        <v>55680</v>
      </c>
      <c r="Q1280" s="8">
        <f t="shared" si="79"/>
        <v>54072</v>
      </c>
    </row>
    <row r="1281" spans="1:17" x14ac:dyDescent="0.3">
      <c r="A1281" s="8" t="str">
        <f>F1281&amp;H1281</f>
        <v>Mayur ViharDaryaganj</v>
      </c>
      <c r="B1281" s="7">
        <v>44562</v>
      </c>
      <c r="C1281" s="7" t="str">
        <f t="shared" si="76"/>
        <v>Jan</v>
      </c>
      <c r="D1281" s="8" t="s">
        <v>90</v>
      </c>
      <c r="E1281" s="8">
        <f>VLOOKUP(F1281,Sheet2!$C$1:$F$34,4,0)</f>
        <v>5</v>
      </c>
      <c r="F1281" s="8" t="s">
        <v>13</v>
      </c>
      <c r="G1281" s="8">
        <f>VLOOKUP(H1281,'warehouse location'!$A$1:$D$5,4,0)</f>
        <v>2</v>
      </c>
      <c r="H1281" s="8" t="s">
        <v>34</v>
      </c>
      <c r="I1281" s="8">
        <f>VLOOKUP(A1281,Freight!$A$1:$D$57,4,0)</f>
        <v>1766</v>
      </c>
      <c r="J1281" s="8">
        <f>VLOOKUP(A1281,Freight!$A$1:$E$57,5,0)</f>
        <v>3</v>
      </c>
      <c r="K1281" s="8" t="s">
        <v>52</v>
      </c>
      <c r="L1281" s="8">
        <f>VLOOKUP(K1281,Sheet1!$A$1:$B$19,2,0)</f>
        <v>10</v>
      </c>
      <c r="M1281" s="8">
        <f>VLOOKUP(K1281,Sheet1!$A$1:$C$19,3,0)</f>
        <v>2</v>
      </c>
      <c r="N1281" s="8">
        <v>2845</v>
      </c>
      <c r="O1281" s="8">
        <f t="shared" si="77"/>
        <v>28450</v>
      </c>
      <c r="P1281" s="8">
        <f t="shared" si="78"/>
        <v>5690</v>
      </c>
      <c r="Q1281" s="8">
        <f t="shared" si="79"/>
        <v>3924</v>
      </c>
    </row>
    <row r="1282" spans="1:17" x14ac:dyDescent="0.3">
      <c r="A1282" s="8" t="str">
        <f>F1282&amp;H1282</f>
        <v>KalkajiNand Nagri</v>
      </c>
      <c r="B1282" s="7">
        <v>44621</v>
      </c>
      <c r="C1282" s="7" t="str">
        <f t="shared" si="76"/>
        <v>Mar</v>
      </c>
      <c r="D1282" s="8" t="s">
        <v>143</v>
      </c>
      <c r="E1282" s="8">
        <f>VLOOKUP(F1282,Sheet2!$C$1:$F$34,4,0)</f>
        <v>26</v>
      </c>
      <c r="F1282" s="8" t="s">
        <v>27</v>
      </c>
      <c r="G1282" s="8">
        <f>VLOOKUP(H1282,'warehouse location'!$A$1:$D$5,4,0)</f>
        <v>1</v>
      </c>
      <c r="H1282" s="8" t="s">
        <v>41</v>
      </c>
      <c r="I1282" s="8">
        <f>VLOOKUP(A1282,Freight!$A$1:$D$57,4,0)</f>
        <v>1570</v>
      </c>
      <c r="J1282" s="8">
        <f>VLOOKUP(A1282,Freight!$A$1:$E$57,5,0)</f>
        <v>4.5</v>
      </c>
      <c r="K1282" s="8" t="s">
        <v>56</v>
      </c>
      <c r="L1282" s="8">
        <f>VLOOKUP(K1282,Sheet1!$A$1:$B$19,2,0)</f>
        <v>20</v>
      </c>
      <c r="M1282" s="8">
        <f>VLOOKUP(K1282,Sheet1!$A$1:$C$19,3,0)</f>
        <v>2</v>
      </c>
      <c r="N1282" s="8">
        <v>2881</v>
      </c>
      <c r="O1282" s="8">
        <f t="shared" si="77"/>
        <v>57620</v>
      </c>
      <c r="P1282" s="8">
        <f t="shared" si="78"/>
        <v>5762</v>
      </c>
      <c r="Q1282" s="8">
        <f t="shared" si="79"/>
        <v>4192</v>
      </c>
    </row>
    <row r="1283" spans="1:17" x14ac:dyDescent="0.3">
      <c r="A1283" s="8" t="str">
        <f>F1283&amp;H1283</f>
        <v>MehrauliNand Nagri</v>
      </c>
      <c r="B1283" s="7">
        <v>44593</v>
      </c>
      <c r="C1283" s="7" t="str">
        <f t="shared" ref="C1283:C1346" si="80">TEXT(B1283,"mmm")</f>
        <v>Feb</v>
      </c>
      <c r="D1283" s="8" t="s">
        <v>134</v>
      </c>
      <c r="E1283" s="8">
        <f>VLOOKUP(F1283,Sheet2!$C$1:$F$34,4,0)</f>
        <v>23</v>
      </c>
      <c r="F1283" s="8" t="s">
        <v>25</v>
      </c>
      <c r="G1283" s="8">
        <f>VLOOKUP(H1283,'warehouse location'!$A$1:$D$5,4,0)</f>
        <v>1</v>
      </c>
      <c r="H1283" s="8" t="s">
        <v>41</v>
      </c>
      <c r="I1283" s="8">
        <f>VLOOKUP(A1283,Freight!$A$1:$D$57,4,0)</f>
        <v>1982</v>
      </c>
      <c r="J1283" s="8">
        <f>VLOOKUP(A1283,Freight!$A$1:$E$57,5,0)</f>
        <v>4.5</v>
      </c>
      <c r="K1283" s="8" t="s">
        <v>58</v>
      </c>
      <c r="L1283" s="8">
        <f>VLOOKUP(K1283,Sheet1!$A$1:$B$19,2,0)</f>
        <v>10</v>
      </c>
      <c r="M1283" s="8">
        <f>VLOOKUP(K1283,Sheet1!$A$1:$C$19,3,0)</f>
        <v>2</v>
      </c>
      <c r="N1283" s="8">
        <v>2969</v>
      </c>
      <c r="O1283" s="8">
        <f t="shared" ref="O1283:O1346" si="81">N1283*L1283</f>
        <v>29690</v>
      </c>
      <c r="P1283" s="8">
        <f t="shared" ref="P1283:P1346" si="82">N1283*M1283</f>
        <v>5938</v>
      </c>
      <c r="Q1283" s="8">
        <f t="shared" ref="Q1283:Q1346" si="83">P1283-I1283</f>
        <v>3956</v>
      </c>
    </row>
    <row r="1284" spans="1:17" x14ac:dyDescent="0.3">
      <c r="A1284" s="8" t="str">
        <f>F1284&amp;H1284</f>
        <v>Preet ViharKapashera</v>
      </c>
      <c r="B1284" s="7">
        <v>44805</v>
      </c>
      <c r="C1284" s="7" t="str">
        <f t="shared" si="80"/>
        <v>Sep</v>
      </c>
      <c r="D1284" s="8" t="s">
        <v>94</v>
      </c>
      <c r="E1284" s="8">
        <f>VLOOKUP(F1284,Sheet2!$C$1:$F$34,4,0)</f>
        <v>6</v>
      </c>
      <c r="F1284" s="8" t="s">
        <v>14</v>
      </c>
      <c r="G1284" s="8">
        <f>VLOOKUP(H1284,'warehouse location'!$A$1:$D$5,4,0)</f>
        <v>3</v>
      </c>
      <c r="H1284" s="8" t="s">
        <v>29</v>
      </c>
      <c r="I1284" s="8">
        <f>VLOOKUP(A1284,Freight!$A$1:$D$57,4,0)</f>
        <v>1891</v>
      </c>
      <c r="J1284" s="8">
        <f>VLOOKUP(A1284,Freight!$A$1:$E$57,5,0)</f>
        <v>4.5</v>
      </c>
      <c r="K1284" s="8" t="s">
        <v>59</v>
      </c>
      <c r="L1284" s="8">
        <f>VLOOKUP(K1284,Sheet1!$A$1:$B$19,2,0)</f>
        <v>10</v>
      </c>
      <c r="M1284" s="8">
        <f>VLOOKUP(K1284,Sheet1!$A$1:$C$19,3,0)</f>
        <v>2</v>
      </c>
      <c r="N1284" s="8">
        <v>2971</v>
      </c>
      <c r="O1284" s="8">
        <f t="shared" si="81"/>
        <v>29710</v>
      </c>
      <c r="P1284" s="8">
        <f t="shared" si="82"/>
        <v>5942</v>
      </c>
      <c r="Q1284" s="8">
        <f t="shared" si="83"/>
        <v>4051</v>
      </c>
    </row>
    <row r="1285" spans="1:17" x14ac:dyDescent="0.3">
      <c r="A1285" s="8" t="str">
        <f>F1285&amp;H1285</f>
        <v>Karol BaghNand Nagri</v>
      </c>
      <c r="B1285" s="7">
        <v>44805</v>
      </c>
      <c r="C1285" s="7" t="str">
        <f t="shared" si="80"/>
        <v>Sep</v>
      </c>
      <c r="D1285" s="8" t="s">
        <v>81</v>
      </c>
      <c r="E1285" s="8">
        <f>VLOOKUP(F1285,Sheet2!$C$1:$F$34,4,0)</f>
        <v>2</v>
      </c>
      <c r="F1285" s="8" t="s">
        <v>11</v>
      </c>
      <c r="G1285" s="8">
        <f>VLOOKUP(H1285,'warehouse location'!$A$1:$D$5,4,0)</f>
        <v>1</v>
      </c>
      <c r="H1285" s="8" t="s">
        <v>41</v>
      </c>
      <c r="I1285" s="8">
        <f>VLOOKUP(A1285,Freight!$A$1:$D$57,4,0)</f>
        <v>1686</v>
      </c>
      <c r="J1285" s="8">
        <f>VLOOKUP(A1285,Freight!$A$1:$E$57,5,0)</f>
        <v>4.5</v>
      </c>
      <c r="K1285" s="8" t="s">
        <v>67</v>
      </c>
      <c r="L1285" s="8">
        <f>VLOOKUP(K1285,Sheet1!$A$1:$B$19,2,0)</f>
        <v>10</v>
      </c>
      <c r="M1285" s="8">
        <f>VLOOKUP(K1285,Sheet1!$A$1:$C$19,3,0)</f>
        <v>2</v>
      </c>
      <c r="N1285" s="8">
        <v>2753</v>
      </c>
      <c r="O1285" s="8">
        <f t="shared" si="81"/>
        <v>27530</v>
      </c>
      <c r="P1285" s="8">
        <f t="shared" si="82"/>
        <v>5506</v>
      </c>
      <c r="Q1285" s="8">
        <f t="shared" si="83"/>
        <v>3820</v>
      </c>
    </row>
    <row r="1286" spans="1:17" x14ac:dyDescent="0.3">
      <c r="A1286" s="8" t="str">
        <f>F1286&amp;H1286</f>
        <v>AlipurShastri Nagar</v>
      </c>
      <c r="B1286" s="7">
        <v>44652</v>
      </c>
      <c r="C1286" s="7" t="str">
        <f t="shared" si="80"/>
        <v>Apr</v>
      </c>
      <c r="D1286" s="8" t="s">
        <v>98</v>
      </c>
      <c r="E1286" s="8">
        <f>VLOOKUP(F1286,Sheet2!$C$1:$F$34,4,0)</f>
        <v>10</v>
      </c>
      <c r="F1286" s="8" t="s">
        <v>3</v>
      </c>
      <c r="G1286" s="8">
        <f>VLOOKUP(H1286,'warehouse location'!$A$1:$D$5,4,0)</f>
        <v>4</v>
      </c>
      <c r="H1286" s="8" t="s">
        <v>36</v>
      </c>
      <c r="I1286" s="8">
        <f>VLOOKUP(A1286,Freight!$A$1:$D$57,4,0)</f>
        <v>1615</v>
      </c>
      <c r="J1286" s="8">
        <f>VLOOKUP(A1286,Freight!$A$1:$E$57,5,0)</f>
        <v>1.5</v>
      </c>
      <c r="K1286" s="8" t="s">
        <v>55</v>
      </c>
      <c r="L1286" s="8">
        <f>VLOOKUP(K1286,Sheet1!$A$1:$B$19,2,0)</f>
        <v>40</v>
      </c>
      <c r="M1286" s="8">
        <f>VLOOKUP(K1286,Sheet1!$A$1:$C$19,3,0)</f>
        <v>5</v>
      </c>
      <c r="N1286" s="8">
        <v>2766</v>
      </c>
      <c r="O1286" s="8">
        <f t="shared" si="81"/>
        <v>110640</v>
      </c>
      <c r="P1286" s="8">
        <f t="shared" si="82"/>
        <v>13830</v>
      </c>
      <c r="Q1286" s="8">
        <f t="shared" si="83"/>
        <v>12215</v>
      </c>
    </row>
    <row r="1287" spans="1:17" x14ac:dyDescent="0.3">
      <c r="A1287" s="8" t="str">
        <f>F1287&amp;H1287</f>
        <v>Hauz KhasShastri Nagar</v>
      </c>
      <c r="B1287" s="7">
        <v>44652</v>
      </c>
      <c r="C1287" s="7" t="str">
        <f t="shared" si="80"/>
        <v>Apr</v>
      </c>
      <c r="D1287" s="8" t="s">
        <v>130</v>
      </c>
      <c r="E1287" s="8">
        <f>VLOOKUP(F1287,Sheet2!$C$1:$F$34,4,0)</f>
        <v>22</v>
      </c>
      <c r="F1287" s="8" t="s">
        <v>7</v>
      </c>
      <c r="G1287" s="8">
        <f>VLOOKUP(H1287,'warehouse location'!$A$1:$D$5,4,0)</f>
        <v>4</v>
      </c>
      <c r="H1287" s="8" t="s">
        <v>36</v>
      </c>
      <c r="I1287" s="8">
        <f>VLOOKUP(A1287,Freight!$A$1:$D$57,4,0)</f>
        <v>1882</v>
      </c>
      <c r="J1287" s="8">
        <f>VLOOKUP(A1287,Freight!$A$1:$E$57,5,0)</f>
        <v>4.5</v>
      </c>
      <c r="K1287" s="8" t="s">
        <v>58</v>
      </c>
      <c r="L1287" s="8">
        <f>VLOOKUP(K1287,Sheet1!$A$1:$B$19,2,0)</f>
        <v>10</v>
      </c>
      <c r="M1287" s="8">
        <f>VLOOKUP(K1287,Sheet1!$A$1:$C$19,3,0)</f>
        <v>2</v>
      </c>
      <c r="N1287" s="8">
        <v>2917</v>
      </c>
      <c r="O1287" s="8">
        <f t="shared" si="81"/>
        <v>29170</v>
      </c>
      <c r="P1287" s="8">
        <f t="shared" si="82"/>
        <v>5834</v>
      </c>
      <c r="Q1287" s="8">
        <f t="shared" si="83"/>
        <v>3952</v>
      </c>
    </row>
    <row r="1288" spans="1:17" x14ac:dyDescent="0.3">
      <c r="A1288" s="8" t="str">
        <f>F1288&amp;H1288</f>
        <v>SeemapuriNand Nagri</v>
      </c>
      <c r="B1288" s="7">
        <v>44621</v>
      </c>
      <c r="C1288" s="7" t="str">
        <f t="shared" si="80"/>
        <v>Mar</v>
      </c>
      <c r="D1288" s="8" t="s">
        <v>120</v>
      </c>
      <c r="E1288" s="8">
        <f>VLOOKUP(F1288,Sheet2!$C$1:$F$34,4,0)</f>
        <v>19</v>
      </c>
      <c r="F1288" s="8" t="s">
        <v>6</v>
      </c>
      <c r="G1288" s="8">
        <f>VLOOKUP(H1288,'warehouse location'!$A$1:$D$5,4,0)</f>
        <v>1</v>
      </c>
      <c r="H1288" s="8" t="s">
        <v>41</v>
      </c>
      <c r="I1288" s="8">
        <f>VLOOKUP(A1288,Freight!$A$1:$D$57,4,0)</f>
        <v>1694</v>
      </c>
      <c r="J1288" s="8">
        <f>VLOOKUP(A1288,Freight!$A$1:$E$57,5,0)</f>
        <v>4.5</v>
      </c>
      <c r="K1288" s="8" t="s">
        <v>67</v>
      </c>
      <c r="L1288" s="8">
        <f>VLOOKUP(K1288,Sheet1!$A$1:$B$19,2,0)</f>
        <v>10</v>
      </c>
      <c r="M1288" s="8">
        <f>VLOOKUP(K1288,Sheet1!$A$1:$C$19,3,0)</f>
        <v>2</v>
      </c>
      <c r="N1288" s="8">
        <v>2797</v>
      </c>
      <c r="O1288" s="8">
        <f t="shared" si="81"/>
        <v>27970</v>
      </c>
      <c r="P1288" s="8">
        <f t="shared" si="82"/>
        <v>5594</v>
      </c>
      <c r="Q1288" s="8">
        <f t="shared" si="83"/>
        <v>3900</v>
      </c>
    </row>
    <row r="1289" spans="1:17" x14ac:dyDescent="0.3">
      <c r="A1289" s="8" t="str">
        <f>F1289&amp;H1289</f>
        <v>NarelaShastri Nagar</v>
      </c>
      <c r="B1289" s="7">
        <v>44652</v>
      </c>
      <c r="C1289" s="7" t="str">
        <f t="shared" si="80"/>
        <v>Apr</v>
      </c>
      <c r="D1289" s="8" t="s">
        <v>105</v>
      </c>
      <c r="E1289" s="8">
        <f>VLOOKUP(F1289,Sheet2!$C$1:$F$34,4,0)</f>
        <v>12</v>
      </c>
      <c r="F1289" s="8" t="s">
        <v>18</v>
      </c>
      <c r="G1289" s="8">
        <f>VLOOKUP(H1289,'warehouse location'!$A$1:$D$5,4,0)</f>
        <v>4</v>
      </c>
      <c r="H1289" s="8" t="s">
        <v>36</v>
      </c>
      <c r="I1289" s="8">
        <f>VLOOKUP(A1289,Freight!$A$1:$D$57,4,0)</f>
        <v>1981</v>
      </c>
      <c r="J1289" s="8">
        <f>VLOOKUP(A1289,Freight!$A$1:$E$57,5,0)</f>
        <v>1.5</v>
      </c>
      <c r="K1289" s="8" t="s">
        <v>67</v>
      </c>
      <c r="L1289" s="8">
        <f>VLOOKUP(K1289,Sheet1!$A$1:$B$19,2,0)</f>
        <v>10</v>
      </c>
      <c r="M1289" s="8">
        <f>VLOOKUP(K1289,Sheet1!$A$1:$C$19,3,0)</f>
        <v>2</v>
      </c>
      <c r="N1289" s="8">
        <v>2704</v>
      </c>
      <c r="O1289" s="8">
        <f t="shared" si="81"/>
        <v>27040</v>
      </c>
      <c r="P1289" s="8">
        <f t="shared" si="82"/>
        <v>5408</v>
      </c>
      <c r="Q1289" s="8">
        <f t="shared" si="83"/>
        <v>3427</v>
      </c>
    </row>
    <row r="1290" spans="1:17" x14ac:dyDescent="0.3">
      <c r="A1290" s="8" t="str">
        <f>F1290&amp;H1290</f>
        <v>KalkajiNand Nagri</v>
      </c>
      <c r="B1290" s="7">
        <v>44743</v>
      </c>
      <c r="C1290" s="7" t="str">
        <f t="shared" si="80"/>
        <v>Jul</v>
      </c>
      <c r="D1290" s="8" t="s">
        <v>142</v>
      </c>
      <c r="E1290" s="8">
        <f>VLOOKUP(F1290,Sheet2!$C$1:$F$34,4,0)</f>
        <v>26</v>
      </c>
      <c r="F1290" s="8" t="s">
        <v>27</v>
      </c>
      <c r="G1290" s="8">
        <f>VLOOKUP(H1290,'warehouse location'!$A$1:$D$5,4,0)</f>
        <v>1</v>
      </c>
      <c r="H1290" s="8" t="s">
        <v>41</v>
      </c>
      <c r="I1290" s="8">
        <f>VLOOKUP(A1290,Freight!$A$1:$D$57,4,0)</f>
        <v>1570</v>
      </c>
      <c r="J1290" s="8">
        <f>VLOOKUP(A1290,Freight!$A$1:$E$57,5,0)</f>
        <v>4.5</v>
      </c>
      <c r="K1290" s="8" t="s">
        <v>58</v>
      </c>
      <c r="L1290" s="8">
        <f>VLOOKUP(K1290,Sheet1!$A$1:$B$19,2,0)</f>
        <v>10</v>
      </c>
      <c r="M1290" s="8">
        <f>VLOOKUP(K1290,Sheet1!$A$1:$C$19,3,0)</f>
        <v>2</v>
      </c>
      <c r="N1290" s="8">
        <v>2785</v>
      </c>
      <c r="O1290" s="8">
        <f t="shared" si="81"/>
        <v>27850</v>
      </c>
      <c r="P1290" s="8">
        <f t="shared" si="82"/>
        <v>5570</v>
      </c>
      <c r="Q1290" s="8">
        <f t="shared" si="83"/>
        <v>4000</v>
      </c>
    </row>
    <row r="1291" spans="1:17" x14ac:dyDescent="0.3">
      <c r="A1291" s="8" t="str">
        <f>F1291&amp;H1291</f>
        <v>KotwaliDaryaganj</v>
      </c>
      <c r="B1291" s="7">
        <v>44896</v>
      </c>
      <c r="C1291" s="7" t="str">
        <f t="shared" si="80"/>
        <v>Dec</v>
      </c>
      <c r="D1291" s="8" t="s">
        <v>84</v>
      </c>
      <c r="E1291" s="8">
        <f>VLOOKUP(F1291,Sheet2!$C$1:$F$34,4,0)</f>
        <v>3</v>
      </c>
      <c r="F1291" s="8" t="s">
        <v>12</v>
      </c>
      <c r="G1291" s="8">
        <f>VLOOKUP(H1291,'warehouse location'!$A$1:$D$5,4,0)</f>
        <v>2</v>
      </c>
      <c r="H1291" s="8" t="s">
        <v>34</v>
      </c>
      <c r="I1291" s="8">
        <f>VLOOKUP(A1291,Freight!$A$1:$D$57,4,0)</f>
        <v>1770</v>
      </c>
      <c r="J1291" s="8">
        <f>VLOOKUP(A1291,Freight!$A$1:$E$57,5,0)</f>
        <v>1.5</v>
      </c>
      <c r="K1291" s="8" t="s">
        <v>66</v>
      </c>
      <c r="L1291" s="8">
        <f>VLOOKUP(K1291,Sheet1!$A$1:$B$19,2,0)</f>
        <v>80</v>
      </c>
      <c r="M1291" s="8">
        <f>VLOOKUP(K1291,Sheet1!$A$1:$C$19,3,0)</f>
        <v>10</v>
      </c>
      <c r="N1291" s="8">
        <v>2979</v>
      </c>
      <c r="O1291" s="8">
        <f t="shared" si="81"/>
        <v>238320</v>
      </c>
      <c r="P1291" s="8">
        <f t="shared" si="82"/>
        <v>29790</v>
      </c>
      <c r="Q1291" s="8">
        <f t="shared" si="83"/>
        <v>28020</v>
      </c>
    </row>
    <row r="1292" spans="1:17" x14ac:dyDescent="0.3">
      <c r="A1292" s="8" t="str">
        <f>F1292&amp;H1292</f>
        <v>RohiniDaryaganj</v>
      </c>
      <c r="B1292" s="7">
        <v>44713</v>
      </c>
      <c r="C1292" s="7" t="str">
        <f t="shared" si="80"/>
        <v>Jun</v>
      </c>
      <c r="D1292" s="8" t="s">
        <v>115</v>
      </c>
      <c r="E1292" s="8">
        <f>VLOOKUP(F1292,Sheet2!$C$1:$F$34,4,0)</f>
        <v>17</v>
      </c>
      <c r="F1292" s="8" t="s">
        <v>21</v>
      </c>
      <c r="G1292" s="8">
        <f>VLOOKUP(H1292,'warehouse location'!$A$1:$D$5,4,0)</f>
        <v>2</v>
      </c>
      <c r="H1292" s="8" t="s">
        <v>34</v>
      </c>
      <c r="I1292" s="8">
        <f>VLOOKUP(A1292,Freight!$A$1:$D$57,4,0)</f>
        <v>1655</v>
      </c>
      <c r="J1292" s="8">
        <f>VLOOKUP(A1292,Freight!$A$1:$E$57,5,0)</f>
        <v>3</v>
      </c>
      <c r="K1292" s="8" t="s">
        <v>55</v>
      </c>
      <c r="L1292" s="8">
        <f>VLOOKUP(K1292,Sheet1!$A$1:$B$19,2,0)</f>
        <v>40</v>
      </c>
      <c r="M1292" s="8">
        <f>VLOOKUP(K1292,Sheet1!$A$1:$C$19,3,0)</f>
        <v>5</v>
      </c>
      <c r="N1292" s="8">
        <v>2697</v>
      </c>
      <c r="O1292" s="8">
        <f t="shared" si="81"/>
        <v>107880</v>
      </c>
      <c r="P1292" s="8">
        <f t="shared" si="82"/>
        <v>13485</v>
      </c>
      <c r="Q1292" s="8">
        <f t="shared" si="83"/>
        <v>11830</v>
      </c>
    </row>
    <row r="1293" spans="1:17" x14ac:dyDescent="0.3">
      <c r="A1293" s="8" t="str">
        <f>F1293&amp;H1293</f>
        <v>Civil LinesShastri Nagar</v>
      </c>
      <c r="B1293" s="7">
        <v>44774</v>
      </c>
      <c r="C1293" s="7" t="str">
        <f t="shared" si="80"/>
        <v>Aug</v>
      </c>
      <c r="D1293" s="8" t="s">
        <v>79</v>
      </c>
      <c r="E1293" s="8">
        <f>VLOOKUP(F1293,Sheet2!$C$1:$F$34,4,0)</f>
        <v>1</v>
      </c>
      <c r="F1293" s="8" t="s">
        <v>0</v>
      </c>
      <c r="G1293" s="8">
        <f>VLOOKUP(H1293,'warehouse location'!$A$1:$D$5,4,0)</f>
        <v>4</v>
      </c>
      <c r="H1293" s="8" t="s">
        <v>36</v>
      </c>
      <c r="I1293" s="8">
        <f>VLOOKUP(A1293,Freight!$A$1:$D$57,4,0)</f>
        <v>1702</v>
      </c>
      <c r="J1293" s="8">
        <f>VLOOKUP(A1293,Freight!$A$1:$E$57,5,0)</f>
        <v>3</v>
      </c>
      <c r="K1293" s="8" t="s">
        <v>51</v>
      </c>
      <c r="L1293" s="8">
        <f>VLOOKUP(K1293,Sheet1!$A$1:$B$19,2,0)</f>
        <v>10</v>
      </c>
      <c r="M1293" s="8">
        <f>VLOOKUP(K1293,Sheet1!$A$1:$C$19,3,0)</f>
        <v>2</v>
      </c>
      <c r="N1293" s="8">
        <v>2602</v>
      </c>
      <c r="O1293" s="8">
        <f t="shared" si="81"/>
        <v>26020</v>
      </c>
      <c r="P1293" s="8">
        <f t="shared" si="82"/>
        <v>5204</v>
      </c>
      <c r="Q1293" s="8">
        <f t="shared" si="83"/>
        <v>3502</v>
      </c>
    </row>
    <row r="1294" spans="1:17" x14ac:dyDescent="0.3">
      <c r="A1294" s="8" t="str">
        <f>F1294&amp;H1294</f>
        <v>SaketShastri Nagar</v>
      </c>
      <c r="B1294" s="7">
        <v>44682</v>
      </c>
      <c r="C1294" s="7" t="str">
        <f t="shared" si="80"/>
        <v>May</v>
      </c>
      <c r="D1294" s="8" t="s">
        <v>137</v>
      </c>
      <c r="E1294" s="8">
        <f>VLOOKUP(F1294,Sheet2!$C$1:$F$34,4,0)</f>
        <v>24</v>
      </c>
      <c r="F1294" s="8" t="s">
        <v>26</v>
      </c>
      <c r="G1294" s="8">
        <f>VLOOKUP(H1294,'warehouse location'!$A$1:$D$5,4,0)</f>
        <v>4</v>
      </c>
      <c r="H1294" s="8" t="s">
        <v>36</v>
      </c>
      <c r="I1294" s="8">
        <f>VLOOKUP(A1294,Freight!$A$1:$D$57,4,0)</f>
        <v>1835</v>
      </c>
      <c r="J1294" s="8">
        <f>VLOOKUP(A1294,Freight!$A$1:$E$57,5,0)</f>
        <v>4.5</v>
      </c>
      <c r="K1294" s="8" t="s">
        <v>57</v>
      </c>
      <c r="L1294" s="8">
        <f>VLOOKUP(K1294,Sheet1!$A$1:$B$19,2,0)</f>
        <v>20</v>
      </c>
      <c r="M1294" s="8">
        <f>VLOOKUP(K1294,Sheet1!$A$1:$C$19,3,0)</f>
        <v>2</v>
      </c>
      <c r="N1294" s="8">
        <v>2996</v>
      </c>
      <c r="O1294" s="8">
        <f t="shared" si="81"/>
        <v>59920</v>
      </c>
      <c r="P1294" s="8">
        <f t="shared" si="82"/>
        <v>5992</v>
      </c>
      <c r="Q1294" s="8">
        <f t="shared" si="83"/>
        <v>4157</v>
      </c>
    </row>
    <row r="1295" spans="1:17" x14ac:dyDescent="0.3">
      <c r="A1295" s="8" t="str">
        <f>F1295&amp;H1295</f>
        <v>NajafgarhDaryaganj</v>
      </c>
      <c r="B1295" s="7">
        <v>44713</v>
      </c>
      <c r="C1295" s="7" t="str">
        <f t="shared" si="80"/>
        <v>Jun</v>
      </c>
      <c r="D1295" s="8" t="s">
        <v>151</v>
      </c>
      <c r="E1295" s="8">
        <f>VLOOKUP(F1295,Sheet2!$C$1:$F$34,4,0)</f>
        <v>30</v>
      </c>
      <c r="F1295" s="8" t="s">
        <v>30</v>
      </c>
      <c r="G1295" s="8">
        <f>VLOOKUP(H1295,'warehouse location'!$A$1:$D$5,4,0)</f>
        <v>2</v>
      </c>
      <c r="H1295" s="8" t="s">
        <v>34</v>
      </c>
      <c r="I1295" s="8">
        <f>VLOOKUP(A1295,Freight!$A$1:$D$57,4,0)</f>
        <v>1899</v>
      </c>
      <c r="J1295" s="8">
        <f>VLOOKUP(A1295,Freight!$A$1:$E$57,5,0)</f>
        <v>3</v>
      </c>
      <c r="K1295" s="8" t="s">
        <v>55</v>
      </c>
      <c r="L1295" s="8">
        <f>VLOOKUP(K1295,Sheet1!$A$1:$B$19,2,0)</f>
        <v>40</v>
      </c>
      <c r="M1295" s="8">
        <f>VLOOKUP(K1295,Sheet1!$A$1:$C$19,3,0)</f>
        <v>5</v>
      </c>
      <c r="N1295" s="8">
        <v>2538</v>
      </c>
      <c r="O1295" s="8">
        <f t="shared" si="81"/>
        <v>101520</v>
      </c>
      <c r="P1295" s="8">
        <f t="shared" si="82"/>
        <v>12690</v>
      </c>
      <c r="Q1295" s="8">
        <f t="shared" si="83"/>
        <v>10791</v>
      </c>
    </row>
    <row r="1296" spans="1:17" x14ac:dyDescent="0.3">
      <c r="A1296" s="8" t="str">
        <f>F1296&amp;H1296</f>
        <v>Vivek ViharNand Nagri</v>
      </c>
      <c r="B1296" s="7">
        <v>44682</v>
      </c>
      <c r="C1296" s="7" t="str">
        <f t="shared" si="80"/>
        <v>May</v>
      </c>
      <c r="D1296" s="8" t="s">
        <v>127</v>
      </c>
      <c r="E1296" s="8">
        <f>VLOOKUP(F1296,Sheet2!$C$1:$F$34,4,0)</f>
        <v>21</v>
      </c>
      <c r="F1296" s="8" t="s">
        <v>24</v>
      </c>
      <c r="G1296" s="8">
        <f>VLOOKUP(H1296,'warehouse location'!$A$1:$D$5,4,0)</f>
        <v>1</v>
      </c>
      <c r="H1296" s="8" t="s">
        <v>41</v>
      </c>
      <c r="I1296" s="8">
        <f>VLOOKUP(A1296,Freight!$A$1:$D$57,4,0)</f>
        <v>1679</v>
      </c>
      <c r="J1296" s="8">
        <f>VLOOKUP(A1296,Freight!$A$1:$E$57,5,0)</f>
        <v>3</v>
      </c>
      <c r="K1296" s="8" t="s">
        <v>53</v>
      </c>
      <c r="L1296" s="8">
        <f>VLOOKUP(K1296,Sheet1!$A$1:$B$19,2,0)</f>
        <v>10</v>
      </c>
      <c r="M1296" s="8">
        <f>VLOOKUP(K1296,Sheet1!$A$1:$C$19,3,0)</f>
        <v>2</v>
      </c>
      <c r="N1296" s="8">
        <v>2658</v>
      </c>
      <c r="O1296" s="8">
        <f t="shared" si="81"/>
        <v>26580</v>
      </c>
      <c r="P1296" s="8">
        <f t="shared" si="82"/>
        <v>5316</v>
      </c>
      <c r="Q1296" s="8">
        <f t="shared" si="83"/>
        <v>3637</v>
      </c>
    </row>
    <row r="1297" spans="1:17" x14ac:dyDescent="0.3">
      <c r="A1297" s="8" t="str">
        <f>F1297&amp;H1297</f>
        <v>Yamuna ViharNand Nagri</v>
      </c>
      <c r="B1297" s="7">
        <v>44621</v>
      </c>
      <c r="C1297" s="7" t="str">
        <f t="shared" si="80"/>
        <v>Mar</v>
      </c>
      <c r="D1297" s="8" t="s">
        <v>108</v>
      </c>
      <c r="E1297" s="8">
        <f>VLOOKUP(F1297,Sheet2!$C$1:$F$34,4,0)</f>
        <v>15</v>
      </c>
      <c r="F1297" s="8" t="s">
        <v>20</v>
      </c>
      <c r="G1297" s="8">
        <f>VLOOKUP(H1297,'warehouse location'!$A$1:$D$5,4,0)</f>
        <v>1</v>
      </c>
      <c r="H1297" s="8" t="s">
        <v>41</v>
      </c>
      <c r="I1297" s="8">
        <f>VLOOKUP(A1297,Freight!$A$1:$D$57,4,0)</f>
        <v>1925</v>
      </c>
      <c r="J1297" s="8">
        <f>VLOOKUP(A1297,Freight!$A$1:$E$57,5,0)</f>
        <v>3</v>
      </c>
      <c r="K1297" s="8" t="s">
        <v>67</v>
      </c>
      <c r="L1297" s="8">
        <f>VLOOKUP(K1297,Sheet1!$A$1:$B$19,2,0)</f>
        <v>10</v>
      </c>
      <c r="M1297" s="8">
        <f>VLOOKUP(K1297,Sheet1!$A$1:$C$19,3,0)</f>
        <v>2</v>
      </c>
      <c r="N1297" s="8">
        <v>2661</v>
      </c>
      <c r="O1297" s="8">
        <f t="shared" si="81"/>
        <v>26610</v>
      </c>
      <c r="P1297" s="8">
        <f t="shared" si="82"/>
        <v>5322</v>
      </c>
      <c r="Q1297" s="8">
        <f t="shared" si="83"/>
        <v>3397</v>
      </c>
    </row>
    <row r="1298" spans="1:17" x14ac:dyDescent="0.3">
      <c r="A1298" s="8" t="str">
        <f>F1298&amp;H1298</f>
        <v>ShahdaraShastri Nagar</v>
      </c>
      <c r="B1298" s="7">
        <v>44743</v>
      </c>
      <c r="C1298" s="7" t="str">
        <f t="shared" si="80"/>
        <v>Jul</v>
      </c>
      <c r="D1298" s="8" t="s">
        <v>124</v>
      </c>
      <c r="E1298" s="8">
        <f>VLOOKUP(F1298,Sheet2!$C$1:$F$34,4,0)</f>
        <v>20</v>
      </c>
      <c r="F1298" s="8" t="s">
        <v>23</v>
      </c>
      <c r="G1298" s="8">
        <f>VLOOKUP(H1298,'warehouse location'!$A$1:$D$5,4,0)</f>
        <v>4</v>
      </c>
      <c r="H1298" s="8" t="s">
        <v>36</v>
      </c>
      <c r="I1298" s="8">
        <f>VLOOKUP(A1298,Freight!$A$1:$D$57,4,0)</f>
        <v>1810</v>
      </c>
      <c r="J1298" s="8">
        <f>VLOOKUP(A1298,Freight!$A$1:$E$57,5,0)</f>
        <v>4.5</v>
      </c>
      <c r="K1298" s="8" t="s">
        <v>62</v>
      </c>
      <c r="L1298" s="8">
        <f>VLOOKUP(K1298,Sheet1!$A$1:$B$19,2,0)</f>
        <v>10</v>
      </c>
      <c r="M1298" s="8">
        <f>VLOOKUP(K1298,Sheet1!$A$1:$C$19,3,0)</f>
        <v>2</v>
      </c>
      <c r="N1298" s="8">
        <v>2862</v>
      </c>
      <c r="O1298" s="8">
        <f t="shared" si="81"/>
        <v>28620</v>
      </c>
      <c r="P1298" s="8">
        <f t="shared" si="82"/>
        <v>5724</v>
      </c>
      <c r="Q1298" s="8">
        <f t="shared" si="83"/>
        <v>3914</v>
      </c>
    </row>
    <row r="1299" spans="1:17" x14ac:dyDescent="0.3">
      <c r="A1299" s="8" t="str">
        <f>F1299&amp;H1299</f>
        <v>Mayur ViharShastri Nagar</v>
      </c>
      <c r="B1299" s="7">
        <v>44621</v>
      </c>
      <c r="C1299" s="7" t="str">
        <f t="shared" si="80"/>
        <v>Mar</v>
      </c>
      <c r="D1299" s="8" t="s">
        <v>92</v>
      </c>
      <c r="E1299" s="8">
        <f>VLOOKUP(F1299,Sheet2!$C$1:$F$34,4,0)</f>
        <v>5</v>
      </c>
      <c r="F1299" s="8" t="s">
        <v>13</v>
      </c>
      <c r="G1299" s="8">
        <f>VLOOKUP(H1299,'warehouse location'!$A$1:$D$5,4,0)</f>
        <v>4</v>
      </c>
      <c r="H1299" s="8" t="s">
        <v>36</v>
      </c>
      <c r="I1299" s="8">
        <f>VLOOKUP(A1299,Freight!$A$1:$D$57,4,0)</f>
        <v>1618</v>
      </c>
      <c r="J1299" s="8">
        <f>VLOOKUP(A1299,Freight!$A$1:$E$57,5,0)</f>
        <v>3</v>
      </c>
      <c r="K1299" s="8" t="s">
        <v>67</v>
      </c>
      <c r="L1299" s="8">
        <f>VLOOKUP(K1299,Sheet1!$A$1:$B$19,2,0)</f>
        <v>10</v>
      </c>
      <c r="M1299" s="8">
        <f>VLOOKUP(K1299,Sheet1!$A$1:$C$19,3,0)</f>
        <v>2</v>
      </c>
      <c r="N1299" s="8">
        <v>2866</v>
      </c>
      <c r="O1299" s="8">
        <f t="shared" si="81"/>
        <v>28660</v>
      </c>
      <c r="P1299" s="8">
        <f t="shared" si="82"/>
        <v>5732</v>
      </c>
      <c r="Q1299" s="8">
        <f t="shared" si="83"/>
        <v>4114</v>
      </c>
    </row>
    <row r="1300" spans="1:17" x14ac:dyDescent="0.3">
      <c r="A1300" s="8" t="str">
        <f>F1300&amp;H1300</f>
        <v>Defence ColonyDaryaganj</v>
      </c>
      <c r="B1300" s="7">
        <v>44743</v>
      </c>
      <c r="C1300" s="7" t="str">
        <f t="shared" si="80"/>
        <v>Jul</v>
      </c>
      <c r="D1300" s="8" t="s">
        <v>141</v>
      </c>
      <c r="E1300" s="8">
        <f>VLOOKUP(F1300,Sheet2!$C$1:$F$34,4,0)</f>
        <v>25</v>
      </c>
      <c r="F1300" s="8" t="s">
        <v>8</v>
      </c>
      <c r="G1300" s="8">
        <f>VLOOKUP(H1300,'warehouse location'!$A$1:$D$5,4,0)</f>
        <v>2</v>
      </c>
      <c r="H1300" s="8" t="s">
        <v>34</v>
      </c>
      <c r="I1300" s="8">
        <f>VLOOKUP(A1300,Freight!$A$1:$D$57,4,0)</f>
        <v>1968</v>
      </c>
      <c r="J1300" s="8">
        <f>VLOOKUP(A1300,Freight!$A$1:$E$57,5,0)</f>
        <v>4.5</v>
      </c>
      <c r="K1300" s="8" t="s">
        <v>59</v>
      </c>
      <c r="L1300" s="8">
        <f>VLOOKUP(K1300,Sheet1!$A$1:$B$19,2,0)</f>
        <v>10</v>
      </c>
      <c r="M1300" s="8">
        <f>VLOOKUP(K1300,Sheet1!$A$1:$C$19,3,0)</f>
        <v>2</v>
      </c>
      <c r="N1300" s="8">
        <v>2791</v>
      </c>
      <c r="O1300" s="8">
        <f t="shared" si="81"/>
        <v>27910</v>
      </c>
      <c r="P1300" s="8">
        <f t="shared" si="82"/>
        <v>5582</v>
      </c>
      <c r="Q1300" s="8">
        <f t="shared" si="83"/>
        <v>3614</v>
      </c>
    </row>
    <row r="1301" spans="1:17" x14ac:dyDescent="0.3">
      <c r="A1301" s="8" t="str">
        <f>F1301&amp;H1301</f>
        <v>Gandhi NagarDaryaganj</v>
      </c>
      <c r="B1301" s="7">
        <v>44805</v>
      </c>
      <c r="C1301" s="7" t="str">
        <f t="shared" si="80"/>
        <v>Sep</v>
      </c>
      <c r="D1301" s="8" t="s">
        <v>85</v>
      </c>
      <c r="E1301" s="8">
        <f>VLOOKUP(F1301,Sheet2!$C$1:$F$34,4,0)</f>
        <v>4</v>
      </c>
      <c r="F1301" s="8" t="s">
        <v>1</v>
      </c>
      <c r="G1301" s="8">
        <f>VLOOKUP(H1301,'warehouse location'!$A$1:$D$5,4,0)</f>
        <v>2</v>
      </c>
      <c r="H1301" s="8" t="s">
        <v>34</v>
      </c>
      <c r="I1301" s="8">
        <f>VLOOKUP(A1301,Freight!$A$1:$D$57,4,0)</f>
        <v>1958</v>
      </c>
      <c r="J1301" s="8">
        <f>VLOOKUP(A1301,Freight!$A$1:$E$57,5,0)</f>
        <v>1.5</v>
      </c>
      <c r="K1301" s="8" t="s">
        <v>52</v>
      </c>
      <c r="L1301" s="8">
        <f>VLOOKUP(K1301,Sheet1!$A$1:$B$19,2,0)</f>
        <v>10</v>
      </c>
      <c r="M1301" s="8">
        <f>VLOOKUP(K1301,Sheet1!$A$1:$C$19,3,0)</f>
        <v>2</v>
      </c>
      <c r="N1301" s="8">
        <v>2801</v>
      </c>
      <c r="O1301" s="8">
        <f t="shared" si="81"/>
        <v>28010</v>
      </c>
      <c r="P1301" s="8">
        <f t="shared" si="82"/>
        <v>5602</v>
      </c>
      <c r="Q1301" s="8">
        <f t="shared" si="83"/>
        <v>3644</v>
      </c>
    </row>
    <row r="1302" spans="1:17" x14ac:dyDescent="0.3">
      <c r="A1302" s="8" t="str">
        <f>F1302&amp;H1302</f>
        <v>KotwaliDaryaganj</v>
      </c>
      <c r="B1302" s="7">
        <v>44743</v>
      </c>
      <c r="C1302" s="7" t="str">
        <f t="shared" si="80"/>
        <v>Jul</v>
      </c>
      <c r="D1302" s="8" t="s">
        <v>84</v>
      </c>
      <c r="E1302" s="8">
        <f>VLOOKUP(F1302,Sheet2!$C$1:$F$34,4,0)</f>
        <v>3</v>
      </c>
      <c r="F1302" s="8" t="s">
        <v>12</v>
      </c>
      <c r="G1302" s="8">
        <f>VLOOKUP(H1302,'warehouse location'!$A$1:$D$5,4,0)</f>
        <v>2</v>
      </c>
      <c r="H1302" s="8" t="s">
        <v>34</v>
      </c>
      <c r="I1302" s="8">
        <f>VLOOKUP(A1302,Freight!$A$1:$D$57,4,0)</f>
        <v>1770</v>
      </c>
      <c r="J1302" s="8">
        <f>VLOOKUP(A1302,Freight!$A$1:$E$57,5,0)</f>
        <v>1.5</v>
      </c>
      <c r="K1302" s="8" t="s">
        <v>52</v>
      </c>
      <c r="L1302" s="8">
        <f>VLOOKUP(K1302,Sheet1!$A$1:$B$19,2,0)</f>
        <v>10</v>
      </c>
      <c r="M1302" s="8">
        <f>VLOOKUP(K1302,Sheet1!$A$1:$C$19,3,0)</f>
        <v>2</v>
      </c>
      <c r="N1302" s="8">
        <v>2548</v>
      </c>
      <c r="O1302" s="8">
        <f t="shared" si="81"/>
        <v>25480</v>
      </c>
      <c r="P1302" s="8">
        <f t="shared" si="82"/>
        <v>5096</v>
      </c>
      <c r="Q1302" s="8">
        <f t="shared" si="83"/>
        <v>3326</v>
      </c>
    </row>
    <row r="1303" spans="1:17" x14ac:dyDescent="0.3">
      <c r="A1303" s="8" t="str">
        <f>F1303&amp;H1303</f>
        <v>Defence ColonyNand Nagri</v>
      </c>
      <c r="B1303" s="7">
        <v>44743</v>
      </c>
      <c r="C1303" s="7" t="str">
        <f t="shared" si="80"/>
        <v>Jul</v>
      </c>
      <c r="D1303" s="8" t="s">
        <v>140</v>
      </c>
      <c r="E1303" s="8">
        <f>VLOOKUP(F1303,Sheet2!$C$1:$F$34,4,0)</f>
        <v>25</v>
      </c>
      <c r="F1303" s="8" t="s">
        <v>8</v>
      </c>
      <c r="G1303" s="8">
        <f>VLOOKUP(H1303,'warehouse location'!$A$1:$D$5,4,0)</f>
        <v>1</v>
      </c>
      <c r="H1303" s="8" t="s">
        <v>41</v>
      </c>
      <c r="I1303" s="8">
        <f>VLOOKUP(A1303,Freight!$A$1:$D$57,4,0)</f>
        <v>1897</v>
      </c>
      <c r="J1303" s="8">
        <f>VLOOKUP(A1303,Freight!$A$1:$E$57,5,0)</f>
        <v>3</v>
      </c>
      <c r="K1303" s="8" t="s">
        <v>64</v>
      </c>
      <c r="L1303" s="8">
        <f>VLOOKUP(K1303,Sheet1!$A$1:$B$19,2,0)</f>
        <v>10</v>
      </c>
      <c r="M1303" s="8">
        <f>VLOOKUP(K1303,Sheet1!$A$1:$C$19,3,0)</f>
        <v>2</v>
      </c>
      <c r="N1303" s="8">
        <v>2889</v>
      </c>
      <c r="O1303" s="8">
        <f t="shared" si="81"/>
        <v>28890</v>
      </c>
      <c r="P1303" s="8">
        <f t="shared" si="82"/>
        <v>5778</v>
      </c>
      <c r="Q1303" s="8">
        <f t="shared" si="83"/>
        <v>3881</v>
      </c>
    </row>
    <row r="1304" spans="1:17" x14ac:dyDescent="0.3">
      <c r="A1304" s="8" t="str">
        <f>F1304&amp;H1304</f>
        <v>Civil LinesNand Nagri</v>
      </c>
      <c r="B1304" s="7">
        <v>44621</v>
      </c>
      <c r="C1304" s="7" t="str">
        <f t="shared" si="80"/>
        <v>Mar</v>
      </c>
      <c r="D1304" s="8" t="s">
        <v>80</v>
      </c>
      <c r="E1304" s="8">
        <f>VLOOKUP(F1304,Sheet2!$C$1:$F$34,4,0)</f>
        <v>1</v>
      </c>
      <c r="F1304" s="8" t="s">
        <v>0</v>
      </c>
      <c r="G1304" s="8">
        <f>VLOOKUP(H1304,'warehouse location'!$A$1:$D$5,4,0)</f>
        <v>1</v>
      </c>
      <c r="H1304" s="8" t="s">
        <v>41</v>
      </c>
      <c r="I1304" s="8">
        <f>VLOOKUP(A1304,Freight!$A$1:$D$57,4,0)</f>
        <v>1927</v>
      </c>
      <c r="J1304" s="8">
        <f>VLOOKUP(A1304,Freight!$A$1:$E$57,5,0)</f>
        <v>1.5</v>
      </c>
      <c r="K1304" s="8" t="s">
        <v>60</v>
      </c>
      <c r="L1304" s="8">
        <f>VLOOKUP(K1304,Sheet1!$A$1:$B$19,2,0)</f>
        <v>50</v>
      </c>
      <c r="M1304" s="8">
        <f>VLOOKUP(K1304,Sheet1!$A$1:$C$19,3,0)</f>
        <v>10</v>
      </c>
      <c r="N1304" s="8">
        <v>2869</v>
      </c>
      <c r="O1304" s="8">
        <f t="shared" si="81"/>
        <v>143450</v>
      </c>
      <c r="P1304" s="8">
        <f t="shared" si="82"/>
        <v>28690</v>
      </c>
      <c r="Q1304" s="8">
        <f t="shared" si="83"/>
        <v>26763</v>
      </c>
    </row>
    <row r="1305" spans="1:17" x14ac:dyDescent="0.3">
      <c r="A1305" s="8" t="str">
        <f>F1305&amp;H1305</f>
        <v>Gandhi NagarDaryaganj</v>
      </c>
      <c r="B1305" s="7">
        <v>44866</v>
      </c>
      <c r="C1305" s="7" t="str">
        <f t="shared" si="80"/>
        <v>Nov</v>
      </c>
      <c r="D1305" s="8" t="s">
        <v>86</v>
      </c>
      <c r="E1305" s="8">
        <f>VLOOKUP(F1305,Sheet2!$C$1:$F$34,4,0)</f>
        <v>4</v>
      </c>
      <c r="F1305" s="8" t="s">
        <v>1</v>
      </c>
      <c r="G1305" s="8">
        <f>VLOOKUP(H1305,'warehouse location'!$A$1:$D$5,4,0)</f>
        <v>2</v>
      </c>
      <c r="H1305" s="8" t="s">
        <v>34</v>
      </c>
      <c r="I1305" s="8">
        <f>VLOOKUP(A1305,Freight!$A$1:$D$57,4,0)</f>
        <v>1958</v>
      </c>
      <c r="J1305" s="8">
        <f>VLOOKUP(A1305,Freight!$A$1:$E$57,5,0)</f>
        <v>1.5</v>
      </c>
      <c r="K1305" s="8" t="s">
        <v>55</v>
      </c>
      <c r="L1305" s="8">
        <f>VLOOKUP(K1305,Sheet1!$A$1:$B$19,2,0)</f>
        <v>40</v>
      </c>
      <c r="M1305" s="8">
        <f>VLOOKUP(K1305,Sheet1!$A$1:$C$19,3,0)</f>
        <v>5</v>
      </c>
      <c r="N1305" s="8">
        <v>2860</v>
      </c>
      <c r="O1305" s="8">
        <f t="shared" si="81"/>
        <v>114400</v>
      </c>
      <c r="P1305" s="8">
        <f t="shared" si="82"/>
        <v>14300</v>
      </c>
      <c r="Q1305" s="8">
        <f t="shared" si="83"/>
        <v>12342</v>
      </c>
    </row>
    <row r="1306" spans="1:17" x14ac:dyDescent="0.3">
      <c r="A1306" s="8" t="str">
        <f>F1306&amp;H1306</f>
        <v>Vasant ViharKapashera</v>
      </c>
      <c r="B1306" s="7">
        <v>44652</v>
      </c>
      <c r="C1306" s="7" t="str">
        <f t="shared" si="80"/>
        <v>Apr</v>
      </c>
      <c r="D1306" s="8" t="s">
        <v>97</v>
      </c>
      <c r="E1306" s="8">
        <f>VLOOKUP(F1306,Sheet2!$C$1:$F$34,4,0)</f>
        <v>9</v>
      </c>
      <c r="F1306" s="8" t="s">
        <v>16</v>
      </c>
      <c r="G1306" s="8">
        <f>VLOOKUP(H1306,'warehouse location'!$A$1:$D$5,4,0)</f>
        <v>3</v>
      </c>
      <c r="H1306" s="8" t="s">
        <v>29</v>
      </c>
      <c r="I1306" s="8">
        <f>VLOOKUP(A1306,Freight!$A$1:$D$57,4,0)</f>
        <v>1897</v>
      </c>
      <c r="J1306" s="8">
        <f>VLOOKUP(A1306,Freight!$A$1:$E$57,5,0)</f>
        <v>1.5</v>
      </c>
      <c r="K1306" s="8" t="s">
        <v>60</v>
      </c>
      <c r="L1306" s="8">
        <f>VLOOKUP(K1306,Sheet1!$A$1:$B$19,2,0)</f>
        <v>50</v>
      </c>
      <c r="M1306" s="8">
        <f>VLOOKUP(K1306,Sheet1!$A$1:$C$19,3,0)</f>
        <v>10</v>
      </c>
      <c r="N1306" s="8">
        <v>2685</v>
      </c>
      <c r="O1306" s="8">
        <f t="shared" si="81"/>
        <v>134250</v>
      </c>
      <c r="P1306" s="8">
        <f t="shared" si="82"/>
        <v>26850</v>
      </c>
      <c r="Q1306" s="8">
        <f t="shared" si="83"/>
        <v>24953</v>
      </c>
    </row>
    <row r="1307" spans="1:17" x14ac:dyDescent="0.3">
      <c r="A1307" s="8" t="str">
        <f>F1307&amp;H1307</f>
        <v>RohiniShastri Nagar</v>
      </c>
      <c r="B1307" s="7">
        <v>44835</v>
      </c>
      <c r="C1307" s="7" t="str">
        <f t="shared" si="80"/>
        <v>Oct</v>
      </c>
      <c r="D1307" s="8" t="s">
        <v>113</v>
      </c>
      <c r="E1307" s="8">
        <f>VLOOKUP(F1307,Sheet2!$C$1:$F$34,4,0)</f>
        <v>17</v>
      </c>
      <c r="F1307" s="8" t="s">
        <v>21</v>
      </c>
      <c r="G1307" s="8">
        <f>VLOOKUP(H1307,'warehouse location'!$A$1:$D$5,4,0)</f>
        <v>4</v>
      </c>
      <c r="H1307" s="8" t="s">
        <v>36</v>
      </c>
      <c r="I1307" s="8">
        <f>VLOOKUP(A1307,Freight!$A$1:$D$57,4,0)</f>
        <v>1673</v>
      </c>
      <c r="J1307" s="8">
        <f>VLOOKUP(A1307,Freight!$A$1:$E$57,5,0)</f>
        <v>3</v>
      </c>
      <c r="K1307" s="8" t="s">
        <v>66</v>
      </c>
      <c r="L1307" s="8">
        <f>VLOOKUP(K1307,Sheet1!$A$1:$B$19,2,0)</f>
        <v>80</v>
      </c>
      <c r="M1307" s="8">
        <f>VLOOKUP(K1307,Sheet1!$A$1:$C$19,3,0)</f>
        <v>10</v>
      </c>
      <c r="N1307" s="8">
        <v>2966</v>
      </c>
      <c r="O1307" s="8">
        <f t="shared" si="81"/>
        <v>237280</v>
      </c>
      <c r="P1307" s="8">
        <f t="shared" si="82"/>
        <v>29660</v>
      </c>
      <c r="Q1307" s="8">
        <f t="shared" si="83"/>
        <v>27987</v>
      </c>
    </row>
    <row r="1308" spans="1:17" x14ac:dyDescent="0.3">
      <c r="A1308" s="8" t="str">
        <f>F1308&amp;H1308</f>
        <v>Saraswati ViharNand Nagri</v>
      </c>
      <c r="B1308" s="7">
        <v>44866</v>
      </c>
      <c r="C1308" s="7" t="str">
        <f t="shared" si="80"/>
        <v>Nov</v>
      </c>
      <c r="D1308" s="8" t="s">
        <v>116</v>
      </c>
      <c r="E1308" s="8">
        <f>VLOOKUP(F1308,Sheet2!$C$1:$F$34,4,0)</f>
        <v>18</v>
      </c>
      <c r="F1308" s="8" t="s">
        <v>22</v>
      </c>
      <c r="G1308" s="8">
        <f>VLOOKUP(H1308,'warehouse location'!$A$1:$D$5,4,0)</f>
        <v>1</v>
      </c>
      <c r="H1308" s="8" t="s">
        <v>41</v>
      </c>
      <c r="I1308" s="8">
        <f>VLOOKUP(A1308,Freight!$A$1:$D$57,4,0)</f>
        <v>1718</v>
      </c>
      <c r="J1308" s="8">
        <f>VLOOKUP(A1308,Freight!$A$1:$E$57,5,0)</f>
        <v>3</v>
      </c>
      <c r="K1308" s="8" t="s">
        <v>63</v>
      </c>
      <c r="L1308" s="8">
        <f>VLOOKUP(K1308,Sheet1!$A$1:$B$19,2,0)</f>
        <v>10</v>
      </c>
      <c r="M1308" s="8">
        <f>VLOOKUP(K1308,Sheet1!$A$1:$C$19,3,0)</f>
        <v>2</v>
      </c>
      <c r="N1308" s="8">
        <v>2566</v>
      </c>
      <c r="O1308" s="8">
        <f t="shared" si="81"/>
        <v>25660</v>
      </c>
      <c r="P1308" s="8">
        <f t="shared" si="82"/>
        <v>5132</v>
      </c>
      <c r="Q1308" s="8">
        <f t="shared" si="83"/>
        <v>3414</v>
      </c>
    </row>
    <row r="1309" spans="1:17" x14ac:dyDescent="0.3">
      <c r="A1309" s="8" t="str">
        <f>F1309&amp;H1309</f>
        <v>Civil LinesNand Nagri</v>
      </c>
      <c r="B1309" s="7">
        <v>44743</v>
      </c>
      <c r="C1309" s="7" t="str">
        <f t="shared" si="80"/>
        <v>Jul</v>
      </c>
      <c r="D1309" s="8" t="s">
        <v>80</v>
      </c>
      <c r="E1309" s="8">
        <f>VLOOKUP(F1309,Sheet2!$C$1:$F$34,4,0)</f>
        <v>1</v>
      </c>
      <c r="F1309" s="8" t="s">
        <v>0</v>
      </c>
      <c r="G1309" s="8">
        <f>VLOOKUP(H1309,'warehouse location'!$A$1:$D$5,4,0)</f>
        <v>1</v>
      </c>
      <c r="H1309" s="8" t="s">
        <v>41</v>
      </c>
      <c r="I1309" s="8">
        <f>VLOOKUP(A1309,Freight!$A$1:$D$57,4,0)</f>
        <v>1927</v>
      </c>
      <c r="J1309" s="8">
        <f>VLOOKUP(A1309,Freight!$A$1:$E$57,5,0)</f>
        <v>1.5</v>
      </c>
      <c r="K1309" s="8" t="s">
        <v>65</v>
      </c>
      <c r="L1309" s="8">
        <f>VLOOKUP(K1309,Sheet1!$A$1:$B$19,2,0)</f>
        <v>100</v>
      </c>
      <c r="M1309" s="8">
        <f>VLOOKUP(K1309,Sheet1!$A$1:$C$19,3,0)</f>
        <v>20</v>
      </c>
      <c r="N1309" s="8">
        <v>2617</v>
      </c>
      <c r="O1309" s="8">
        <f t="shared" si="81"/>
        <v>261700</v>
      </c>
      <c r="P1309" s="8">
        <f t="shared" si="82"/>
        <v>52340</v>
      </c>
      <c r="Q1309" s="8">
        <f t="shared" si="83"/>
        <v>50413</v>
      </c>
    </row>
    <row r="1310" spans="1:17" x14ac:dyDescent="0.3">
      <c r="A1310" s="8" t="str">
        <f>F1310&amp;H1310</f>
        <v>Vivek ViharNand Nagri</v>
      </c>
      <c r="B1310" s="7">
        <v>44593</v>
      </c>
      <c r="C1310" s="7" t="str">
        <f t="shared" si="80"/>
        <v>Feb</v>
      </c>
      <c r="D1310" s="8" t="s">
        <v>127</v>
      </c>
      <c r="E1310" s="8">
        <f>VLOOKUP(F1310,Sheet2!$C$1:$F$34,4,0)</f>
        <v>21</v>
      </c>
      <c r="F1310" s="8" t="s">
        <v>24</v>
      </c>
      <c r="G1310" s="8">
        <f>VLOOKUP(H1310,'warehouse location'!$A$1:$D$5,4,0)</f>
        <v>1</v>
      </c>
      <c r="H1310" s="8" t="s">
        <v>41</v>
      </c>
      <c r="I1310" s="8">
        <f>VLOOKUP(A1310,Freight!$A$1:$D$57,4,0)</f>
        <v>1679</v>
      </c>
      <c r="J1310" s="8">
        <f>VLOOKUP(A1310,Freight!$A$1:$E$57,5,0)</f>
        <v>3</v>
      </c>
      <c r="K1310" s="8" t="s">
        <v>53</v>
      </c>
      <c r="L1310" s="8">
        <f>VLOOKUP(K1310,Sheet1!$A$1:$B$19,2,0)</f>
        <v>10</v>
      </c>
      <c r="M1310" s="8">
        <f>VLOOKUP(K1310,Sheet1!$A$1:$C$19,3,0)</f>
        <v>2</v>
      </c>
      <c r="N1310" s="8">
        <v>2544</v>
      </c>
      <c r="O1310" s="8">
        <f t="shared" si="81"/>
        <v>25440</v>
      </c>
      <c r="P1310" s="8">
        <f t="shared" si="82"/>
        <v>5088</v>
      </c>
      <c r="Q1310" s="8">
        <f t="shared" si="83"/>
        <v>3409</v>
      </c>
    </row>
    <row r="1311" spans="1:17" x14ac:dyDescent="0.3">
      <c r="A1311" s="8" t="str">
        <f>F1311&amp;H1311</f>
        <v>KalkajiNand Nagri</v>
      </c>
      <c r="B1311" s="7">
        <v>44682</v>
      </c>
      <c r="C1311" s="7" t="str">
        <f t="shared" si="80"/>
        <v>May</v>
      </c>
      <c r="D1311" s="8" t="s">
        <v>142</v>
      </c>
      <c r="E1311" s="8">
        <f>VLOOKUP(F1311,Sheet2!$C$1:$F$34,4,0)</f>
        <v>26</v>
      </c>
      <c r="F1311" s="8" t="s">
        <v>27</v>
      </c>
      <c r="G1311" s="8">
        <f>VLOOKUP(H1311,'warehouse location'!$A$1:$D$5,4,0)</f>
        <v>1</v>
      </c>
      <c r="H1311" s="8" t="s">
        <v>41</v>
      </c>
      <c r="I1311" s="8">
        <f>VLOOKUP(A1311,Freight!$A$1:$D$57,4,0)</f>
        <v>1570</v>
      </c>
      <c r="J1311" s="8">
        <f>VLOOKUP(A1311,Freight!$A$1:$E$57,5,0)</f>
        <v>4.5</v>
      </c>
      <c r="K1311" s="8" t="s">
        <v>53</v>
      </c>
      <c r="L1311" s="8">
        <f>VLOOKUP(K1311,Sheet1!$A$1:$B$19,2,0)</f>
        <v>10</v>
      </c>
      <c r="M1311" s="8">
        <f>VLOOKUP(K1311,Sheet1!$A$1:$C$19,3,0)</f>
        <v>2</v>
      </c>
      <c r="N1311" s="8">
        <v>2608</v>
      </c>
      <c r="O1311" s="8">
        <f t="shared" si="81"/>
        <v>26080</v>
      </c>
      <c r="P1311" s="8">
        <f t="shared" si="82"/>
        <v>5216</v>
      </c>
      <c r="Q1311" s="8">
        <f t="shared" si="83"/>
        <v>3646</v>
      </c>
    </row>
    <row r="1312" spans="1:17" x14ac:dyDescent="0.3">
      <c r="A1312" s="8" t="str">
        <f>F1312&amp;H1312</f>
        <v>Hauz KhasShastri Nagar</v>
      </c>
      <c r="B1312" s="7">
        <v>44682</v>
      </c>
      <c r="C1312" s="7" t="str">
        <f t="shared" si="80"/>
        <v>May</v>
      </c>
      <c r="D1312" s="8" t="s">
        <v>129</v>
      </c>
      <c r="E1312" s="8">
        <f>VLOOKUP(F1312,Sheet2!$C$1:$F$34,4,0)</f>
        <v>22</v>
      </c>
      <c r="F1312" s="8" t="s">
        <v>7</v>
      </c>
      <c r="G1312" s="8">
        <f>VLOOKUP(H1312,'warehouse location'!$A$1:$D$5,4,0)</f>
        <v>4</v>
      </c>
      <c r="H1312" s="8" t="s">
        <v>36</v>
      </c>
      <c r="I1312" s="8">
        <f>VLOOKUP(A1312,Freight!$A$1:$D$57,4,0)</f>
        <v>1882</v>
      </c>
      <c r="J1312" s="8">
        <f>VLOOKUP(A1312,Freight!$A$1:$E$57,5,0)</f>
        <v>4.5</v>
      </c>
      <c r="K1312" s="8" t="s">
        <v>64</v>
      </c>
      <c r="L1312" s="8">
        <f>VLOOKUP(K1312,Sheet1!$A$1:$B$19,2,0)</f>
        <v>10</v>
      </c>
      <c r="M1312" s="8">
        <f>VLOOKUP(K1312,Sheet1!$A$1:$C$19,3,0)</f>
        <v>2</v>
      </c>
      <c r="N1312" s="8">
        <v>2604</v>
      </c>
      <c r="O1312" s="8">
        <f t="shared" si="81"/>
        <v>26040</v>
      </c>
      <c r="P1312" s="8">
        <f t="shared" si="82"/>
        <v>5208</v>
      </c>
      <c r="Q1312" s="8">
        <f t="shared" si="83"/>
        <v>3326</v>
      </c>
    </row>
    <row r="1313" spans="1:17" x14ac:dyDescent="0.3">
      <c r="A1313" s="8" t="str">
        <f>F1313&amp;H1313</f>
        <v>KapasheraShastri Nagar</v>
      </c>
      <c r="B1313" s="7">
        <v>44774</v>
      </c>
      <c r="C1313" s="7" t="str">
        <f t="shared" si="80"/>
        <v>Aug</v>
      </c>
      <c r="D1313" s="8" t="s">
        <v>148</v>
      </c>
      <c r="E1313" s="8">
        <f>VLOOKUP(F1313,Sheet2!$C$1:$F$34,4,0)</f>
        <v>29</v>
      </c>
      <c r="F1313" s="8" t="s">
        <v>29</v>
      </c>
      <c r="G1313" s="8">
        <f>VLOOKUP(H1313,'warehouse location'!$A$1:$D$5,4,0)</f>
        <v>4</v>
      </c>
      <c r="H1313" s="8" t="s">
        <v>36</v>
      </c>
      <c r="I1313" s="8">
        <f>VLOOKUP(A1313,Freight!$A$1:$D$57,4,0)</f>
        <v>1918</v>
      </c>
      <c r="J1313" s="8">
        <f>VLOOKUP(A1313,Freight!$A$1:$E$57,5,0)</f>
        <v>3</v>
      </c>
      <c r="K1313" s="8" t="s">
        <v>62</v>
      </c>
      <c r="L1313" s="8">
        <f>VLOOKUP(K1313,Sheet1!$A$1:$B$19,2,0)</f>
        <v>10</v>
      </c>
      <c r="M1313" s="8">
        <f>VLOOKUP(K1313,Sheet1!$A$1:$C$19,3,0)</f>
        <v>2</v>
      </c>
      <c r="N1313" s="8">
        <v>2902</v>
      </c>
      <c r="O1313" s="8">
        <f t="shared" si="81"/>
        <v>29020</v>
      </c>
      <c r="P1313" s="8">
        <f t="shared" si="82"/>
        <v>5804</v>
      </c>
      <c r="Q1313" s="8">
        <f t="shared" si="83"/>
        <v>3886</v>
      </c>
    </row>
    <row r="1314" spans="1:17" x14ac:dyDescent="0.3">
      <c r="A1314" s="8" t="str">
        <f>F1314&amp;H1314</f>
        <v>Punjabi BaghNand Nagri</v>
      </c>
      <c r="B1314" s="7">
        <v>44713</v>
      </c>
      <c r="C1314" s="7" t="str">
        <f t="shared" si="80"/>
        <v>Jun</v>
      </c>
      <c r="D1314" s="8" t="s">
        <v>156</v>
      </c>
      <c r="E1314" s="8">
        <f>VLOOKUP(F1314,Sheet2!$C$1:$F$34,4,0)</f>
        <v>32</v>
      </c>
      <c r="F1314" s="8" t="s">
        <v>31</v>
      </c>
      <c r="G1314" s="8">
        <f>VLOOKUP(H1314,'warehouse location'!$A$1:$D$5,4,0)</f>
        <v>1</v>
      </c>
      <c r="H1314" s="8" t="s">
        <v>41</v>
      </c>
      <c r="I1314" s="8">
        <f>VLOOKUP(A1314,Freight!$A$1:$D$57,4,0)</f>
        <v>1975</v>
      </c>
      <c r="J1314" s="8">
        <f>VLOOKUP(A1314,Freight!$A$1:$E$57,5,0)</f>
        <v>3</v>
      </c>
      <c r="K1314" s="8" t="s">
        <v>51</v>
      </c>
      <c r="L1314" s="8">
        <f>VLOOKUP(K1314,Sheet1!$A$1:$B$19,2,0)</f>
        <v>10</v>
      </c>
      <c r="M1314" s="8">
        <f>VLOOKUP(K1314,Sheet1!$A$1:$C$19,3,0)</f>
        <v>2</v>
      </c>
      <c r="N1314" s="8">
        <v>2769</v>
      </c>
      <c r="O1314" s="8">
        <f t="shared" si="81"/>
        <v>27690</v>
      </c>
      <c r="P1314" s="8">
        <f t="shared" si="82"/>
        <v>5538</v>
      </c>
      <c r="Q1314" s="8">
        <f t="shared" si="83"/>
        <v>3563</v>
      </c>
    </row>
    <row r="1315" spans="1:17" x14ac:dyDescent="0.3">
      <c r="A1315" s="8" t="str">
        <f>F1315&amp;H1315</f>
        <v>Patel NagarNand Nagri</v>
      </c>
      <c r="B1315" s="7">
        <v>44593</v>
      </c>
      <c r="C1315" s="7" t="str">
        <f t="shared" si="80"/>
        <v>Feb</v>
      </c>
      <c r="D1315" s="8" t="s">
        <v>152</v>
      </c>
      <c r="E1315" s="8">
        <f>VLOOKUP(F1315,Sheet2!$C$1:$F$34,4,0)</f>
        <v>31</v>
      </c>
      <c r="F1315" s="8" t="s">
        <v>10</v>
      </c>
      <c r="G1315" s="8">
        <f>VLOOKUP(H1315,'warehouse location'!$A$1:$D$5,4,0)</f>
        <v>1</v>
      </c>
      <c r="H1315" s="8" t="s">
        <v>41</v>
      </c>
      <c r="I1315" s="8">
        <f>VLOOKUP(A1315,Freight!$A$1:$D$57,4,0)</f>
        <v>1851</v>
      </c>
      <c r="J1315" s="8">
        <f>VLOOKUP(A1315,Freight!$A$1:$E$57,5,0)</f>
        <v>4.5</v>
      </c>
      <c r="K1315" s="8" t="s">
        <v>65</v>
      </c>
      <c r="L1315" s="8">
        <f>VLOOKUP(K1315,Sheet1!$A$1:$B$19,2,0)</f>
        <v>100</v>
      </c>
      <c r="M1315" s="8">
        <f>VLOOKUP(K1315,Sheet1!$A$1:$C$19,3,0)</f>
        <v>20</v>
      </c>
      <c r="N1315" s="8">
        <v>2986</v>
      </c>
      <c r="O1315" s="8">
        <f t="shared" si="81"/>
        <v>298600</v>
      </c>
      <c r="P1315" s="8">
        <f t="shared" si="82"/>
        <v>59720</v>
      </c>
      <c r="Q1315" s="8">
        <f t="shared" si="83"/>
        <v>57869</v>
      </c>
    </row>
    <row r="1316" spans="1:17" x14ac:dyDescent="0.3">
      <c r="A1316" s="8" t="str">
        <f>F1316&amp;H1316</f>
        <v>Civil LinesNand Nagri</v>
      </c>
      <c r="B1316" s="7">
        <v>44835</v>
      </c>
      <c r="C1316" s="7" t="str">
        <f t="shared" si="80"/>
        <v>Oct</v>
      </c>
      <c r="D1316" s="8" t="s">
        <v>80</v>
      </c>
      <c r="E1316" s="8">
        <f>VLOOKUP(F1316,Sheet2!$C$1:$F$34,4,0)</f>
        <v>1</v>
      </c>
      <c r="F1316" s="8" t="s">
        <v>0</v>
      </c>
      <c r="G1316" s="8">
        <f>VLOOKUP(H1316,'warehouse location'!$A$1:$D$5,4,0)</f>
        <v>1</v>
      </c>
      <c r="H1316" s="8" t="s">
        <v>41</v>
      </c>
      <c r="I1316" s="8">
        <f>VLOOKUP(A1316,Freight!$A$1:$D$57,4,0)</f>
        <v>1927</v>
      </c>
      <c r="J1316" s="8">
        <f>VLOOKUP(A1316,Freight!$A$1:$E$57,5,0)</f>
        <v>1.5</v>
      </c>
      <c r="K1316" s="8" t="s">
        <v>60</v>
      </c>
      <c r="L1316" s="8">
        <f>VLOOKUP(K1316,Sheet1!$A$1:$B$19,2,0)</f>
        <v>50</v>
      </c>
      <c r="M1316" s="8">
        <f>VLOOKUP(K1316,Sheet1!$A$1:$C$19,3,0)</f>
        <v>10</v>
      </c>
      <c r="N1316" s="8">
        <v>2636</v>
      </c>
      <c r="O1316" s="8">
        <f t="shared" si="81"/>
        <v>131800</v>
      </c>
      <c r="P1316" s="8">
        <f t="shared" si="82"/>
        <v>26360</v>
      </c>
      <c r="Q1316" s="8">
        <f t="shared" si="83"/>
        <v>24433</v>
      </c>
    </row>
    <row r="1317" spans="1:17" x14ac:dyDescent="0.3">
      <c r="A1317" s="8" t="str">
        <f>F1317&amp;H1317</f>
        <v>Preet ViharKapashera</v>
      </c>
      <c r="B1317" s="7">
        <v>44593</v>
      </c>
      <c r="C1317" s="7" t="str">
        <f t="shared" si="80"/>
        <v>Feb</v>
      </c>
      <c r="D1317" s="8" t="s">
        <v>93</v>
      </c>
      <c r="E1317" s="8">
        <f>VLOOKUP(F1317,Sheet2!$C$1:$F$34,4,0)</f>
        <v>6</v>
      </c>
      <c r="F1317" s="8" t="s">
        <v>14</v>
      </c>
      <c r="G1317" s="8">
        <f>VLOOKUP(H1317,'warehouse location'!$A$1:$D$5,4,0)</f>
        <v>3</v>
      </c>
      <c r="H1317" s="8" t="s">
        <v>29</v>
      </c>
      <c r="I1317" s="8">
        <f>VLOOKUP(A1317,Freight!$A$1:$D$57,4,0)</f>
        <v>1891</v>
      </c>
      <c r="J1317" s="8">
        <f>VLOOKUP(A1317,Freight!$A$1:$E$57,5,0)</f>
        <v>4.5</v>
      </c>
      <c r="K1317" s="8" t="s">
        <v>66</v>
      </c>
      <c r="L1317" s="8">
        <f>VLOOKUP(K1317,Sheet1!$A$1:$B$19,2,0)</f>
        <v>80</v>
      </c>
      <c r="M1317" s="8">
        <f>VLOOKUP(K1317,Sheet1!$A$1:$C$19,3,0)</f>
        <v>10</v>
      </c>
      <c r="N1317" s="8">
        <v>2989</v>
      </c>
      <c r="O1317" s="8">
        <f t="shared" si="81"/>
        <v>239120</v>
      </c>
      <c r="P1317" s="8">
        <f t="shared" si="82"/>
        <v>29890</v>
      </c>
      <c r="Q1317" s="8">
        <f t="shared" si="83"/>
        <v>27999</v>
      </c>
    </row>
    <row r="1318" spans="1:17" x14ac:dyDescent="0.3">
      <c r="A1318" s="8" t="str">
        <f>F1318&amp;H1318</f>
        <v>Delhi CantonmentShastri Nagar</v>
      </c>
      <c r="B1318" s="7">
        <v>44593</v>
      </c>
      <c r="C1318" s="7" t="str">
        <f t="shared" si="80"/>
        <v>Feb</v>
      </c>
      <c r="D1318" s="8" t="s">
        <v>96</v>
      </c>
      <c r="E1318" s="8">
        <f>VLOOKUP(F1318,Sheet2!$C$1:$F$34,4,0)</f>
        <v>8</v>
      </c>
      <c r="F1318" s="8" t="s">
        <v>15</v>
      </c>
      <c r="G1318" s="8">
        <f>VLOOKUP(H1318,'warehouse location'!$A$1:$D$5,4,0)</f>
        <v>4</v>
      </c>
      <c r="H1318" s="8" t="s">
        <v>36</v>
      </c>
      <c r="I1318" s="8">
        <f>VLOOKUP(A1318,Freight!$A$1:$D$57,4,0)</f>
        <v>1848</v>
      </c>
      <c r="J1318" s="8">
        <f>VLOOKUP(A1318,Freight!$A$1:$E$57,5,0)</f>
        <v>4.5</v>
      </c>
      <c r="K1318" s="8" t="s">
        <v>60</v>
      </c>
      <c r="L1318" s="8">
        <f>VLOOKUP(K1318,Sheet1!$A$1:$B$19,2,0)</f>
        <v>50</v>
      </c>
      <c r="M1318" s="8">
        <f>VLOOKUP(K1318,Sheet1!$A$1:$C$19,3,0)</f>
        <v>10</v>
      </c>
      <c r="N1318" s="8">
        <v>2559</v>
      </c>
      <c r="O1318" s="8">
        <f t="shared" si="81"/>
        <v>127950</v>
      </c>
      <c r="P1318" s="8">
        <f t="shared" si="82"/>
        <v>25590</v>
      </c>
      <c r="Q1318" s="8">
        <f t="shared" si="83"/>
        <v>23742</v>
      </c>
    </row>
    <row r="1319" spans="1:17" x14ac:dyDescent="0.3">
      <c r="A1319" s="8" t="str">
        <f>F1319&amp;H1319</f>
        <v>ChanakyapuriKapashera</v>
      </c>
      <c r="B1319" s="7">
        <v>44562</v>
      </c>
      <c r="C1319" s="7" t="str">
        <f t="shared" si="80"/>
        <v>Jan</v>
      </c>
      <c r="D1319" s="8" t="s">
        <v>95</v>
      </c>
      <c r="E1319" s="8">
        <f>VLOOKUP(F1319,Sheet2!$C$1:$F$34,4,0)</f>
        <v>7</v>
      </c>
      <c r="F1319" s="8" t="s">
        <v>2</v>
      </c>
      <c r="G1319" s="8">
        <f>VLOOKUP(H1319,'warehouse location'!$A$1:$D$5,4,0)</f>
        <v>3</v>
      </c>
      <c r="H1319" s="8" t="s">
        <v>29</v>
      </c>
      <c r="I1319" s="8">
        <f>VLOOKUP(A1319,Freight!$A$1:$D$57,4,0)</f>
        <v>1758</v>
      </c>
      <c r="J1319" s="8">
        <f>VLOOKUP(A1319,Freight!$A$1:$E$57,5,0)</f>
        <v>1.5</v>
      </c>
      <c r="K1319" s="8" t="s">
        <v>61</v>
      </c>
      <c r="L1319" s="8">
        <f>VLOOKUP(K1319,Sheet1!$A$1:$B$19,2,0)</f>
        <v>10</v>
      </c>
      <c r="M1319" s="8">
        <f>VLOOKUP(K1319,Sheet1!$A$1:$C$19,3,0)</f>
        <v>2</v>
      </c>
      <c r="N1319" s="8">
        <v>2924</v>
      </c>
      <c r="O1319" s="8">
        <f t="shared" si="81"/>
        <v>29240</v>
      </c>
      <c r="P1319" s="8">
        <f t="shared" si="82"/>
        <v>5848</v>
      </c>
      <c r="Q1319" s="8">
        <f t="shared" si="83"/>
        <v>4090</v>
      </c>
    </row>
    <row r="1320" spans="1:17" x14ac:dyDescent="0.3">
      <c r="A1320" s="8" t="str">
        <f>F1320&amp;H1320</f>
        <v>MehrauliKapashera</v>
      </c>
      <c r="B1320" s="7">
        <v>44835</v>
      </c>
      <c r="C1320" s="7" t="str">
        <f t="shared" si="80"/>
        <v>Oct</v>
      </c>
      <c r="D1320" s="8" t="s">
        <v>132</v>
      </c>
      <c r="E1320" s="8">
        <f>VLOOKUP(F1320,Sheet2!$C$1:$F$34,4,0)</f>
        <v>23</v>
      </c>
      <c r="F1320" s="8" t="s">
        <v>25</v>
      </c>
      <c r="G1320" s="8">
        <f>VLOOKUP(H1320,'warehouse location'!$A$1:$D$5,4,0)</f>
        <v>3</v>
      </c>
      <c r="H1320" s="8" t="s">
        <v>29</v>
      </c>
      <c r="I1320" s="8">
        <f>VLOOKUP(A1320,Freight!$A$1:$D$57,4,0)</f>
        <v>1640</v>
      </c>
      <c r="J1320" s="8">
        <f>VLOOKUP(A1320,Freight!$A$1:$E$57,5,0)</f>
        <v>3</v>
      </c>
      <c r="K1320" s="8" t="s">
        <v>62</v>
      </c>
      <c r="L1320" s="8">
        <f>VLOOKUP(K1320,Sheet1!$A$1:$B$19,2,0)</f>
        <v>10</v>
      </c>
      <c r="M1320" s="8">
        <f>VLOOKUP(K1320,Sheet1!$A$1:$C$19,3,0)</f>
        <v>2</v>
      </c>
      <c r="N1320" s="8">
        <v>2776</v>
      </c>
      <c r="O1320" s="8">
        <f t="shared" si="81"/>
        <v>27760</v>
      </c>
      <c r="P1320" s="8">
        <f t="shared" si="82"/>
        <v>5552</v>
      </c>
      <c r="Q1320" s="8">
        <f t="shared" si="83"/>
        <v>3912</v>
      </c>
    </row>
    <row r="1321" spans="1:17" x14ac:dyDescent="0.3">
      <c r="A1321" s="8" t="str">
        <f>F1321&amp;H1321</f>
        <v>NarelaShastri Nagar</v>
      </c>
      <c r="B1321" s="7">
        <v>44562</v>
      </c>
      <c r="C1321" s="7" t="str">
        <f t="shared" si="80"/>
        <v>Jan</v>
      </c>
      <c r="D1321" s="8" t="s">
        <v>104</v>
      </c>
      <c r="E1321" s="8">
        <f>VLOOKUP(F1321,Sheet2!$C$1:$F$34,4,0)</f>
        <v>12</v>
      </c>
      <c r="F1321" s="8" t="s">
        <v>18</v>
      </c>
      <c r="G1321" s="8">
        <f>VLOOKUP(H1321,'warehouse location'!$A$1:$D$5,4,0)</f>
        <v>4</v>
      </c>
      <c r="H1321" s="8" t="s">
        <v>36</v>
      </c>
      <c r="I1321" s="8">
        <f>VLOOKUP(A1321,Freight!$A$1:$D$57,4,0)</f>
        <v>1981</v>
      </c>
      <c r="J1321" s="8">
        <f>VLOOKUP(A1321,Freight!$A$1:$E$57,5,0)</f>
        <v>1.5</v>
      </c>
      <c r="K1321" s="8" t="s">
        <v>61</v>
      </c>
      <c r="L1321" s="8">
        <f>VLOOKUP(K1321,Sheet1!$A$1:$B$19,2,0)</f>
        <v>10</v>
      </c>
      <c r="M1321" s="8">
        <f>VLOOKUP(K1321,Sheet1!$A$1:$C$19,3,0)</f>
        <v>2</v>
      </c>
      <c r="N1321" s="8">
        <v>2793</v>
      </c>
      <c r="O1321" s="8">
        <f t="shared" si="81"/>
        <v>27930</v>
      </c>
      <c r="P1321" s="8">
        <f t="shared" si="82"/>
        <v>5586</v>
      </c>
      <c r="Q1321" s="8">
        <f t="shared" si="83"/>
        <v>3605</v>
      </c>
    </row>
    <row r="1322" spans="1:17" x14ac:dyDescent="0.3">
      <c r="A1322" s="8" t="str">
        <f>F1322&amp;H1322</f>
        <v>KotwaliDaryaganj</v>
      </c>
      <c r="B1322" s="7">
        <v>44621</v>
      </c>
      <c r="C1322" s="7" t="str">
        <f t="shared" si="80"/>
        <v>Mar</v>
      </c>
      <c r="D1322" s="8" t="s">
        <v>83</v>
      </c>
      <c r="E1322" s="8">
        <f>VLOOKUP(F1322,Sheet2!$C$1:$F$34,4,0)</f>
        <v>3</v>
      </c>
      <c r="F1322" s="8" t="s">
        <v>12</v>
      </c>
      <c r="G1322" s="8">
        <f>VLOOKUP(H1322,'warehouse location'!$A$1:$D$5,4,0)</f>
        <v>2</v>
      </c>
      <c r="H1322" s="8" t="s">
        <v>34</v>
      </c>
      <c r="I1322" s="8">
        <f>VLOOKUP(A1322,Freight!$A$1:$D$57,4,0)</f>
        <v>1770</v>
      </c>
      <c r="J1322" s="8">
        <f>VLOOKUP(A1322,Freight!$A$1:$E$57,5,0)</f>
        <v>1.5</v>
      </c>
      <c r="K1322" s="8" t="s">
        <v>55</v>
      </c>
      <c r="L1322" s="8">
        <f>VLOOKUP(K1322,Sheet1!$A$1:$B$19,2,0)</f>
        <v>40</v>
      </c>
      <c r="M1322" s="8">
        <f>VLOOKUP(K1322,Sheet1!$A$1:$C$19,3,0)</f>
        <v>5</v>
      </c>
      <c r="N1322" s="8">
        <v>2518</v>
      </c>
      <c r="O1322" s="8">
        <f t="shared" si="81"/>
        <v>100720</v>
      </c>
      <c r="P1322" s="8">
        <f t="shared" si="82"/>
        <v>12590</v>
      </c>
      <c r="Q1322" s="8">
        <f t="shared" si="83"/>
        <v>10820</v>
      </c>
    </row>
    <row r="1323" spans="1:17" x14ac:dyDescent="0.3">
      <c r="A1323" s="8" t="str">
        <f>F1323&amp;H1323</f>
        <v>Sarita ViharNand Nagri</v>
      </c>
      <c r="B1323" s="7">
        <v>44593</v>
      </c>
      <c r="C1323" s="7" t="str">
        <f t="shared" si="80"/>
        <v>Feb</v>
      </c>
      <c r="D1323" s="8" t="s">
        <v>145</v>
      </c>
      <c r="E1323" s="8">
        <f>VLOOKUP(F1323,Sheet2!$C$1:$F$34,4,0)</f>
        <v>27</v>
      </c>
      <c r="F1323" s="8" t="s">
        <v>28</v>
      </c>
      <c r="G1323" s="8">
        <f>VLOOKUP(H1323,'warehouse location'!$A$1:$D$5,4,0)</f>
        <v>1</v>
      </c>
      <c r="H1323" s="8" t="s">
        <v>41</v>
      </c>
      <c r="I1323" s="8">
        <f>VLOOKUP(A1323,Freight!$A$1:$D$57,4,0)</f>
        <v>1601</v>
      </c>
      <c r="J1323" s="8">
        <f>VLOOKUP(A1323,Freight!$A$1:$E$57,5,0)</f>
        <v>1.5</v>
      </c>
      <c r="K1323" s="8" t="s">
        <v>58</v>
      </c>
      <c r="L1323" s="8">
        <f>VLOOKUP(K1323,Sheet1!$A$1:$B$19,2,0)</f>
        <v>10</v>
      </c>
      <c r="M1323" s="8">
        <f>VLOOKUP(K1323,Sheet1!$A$1:$C$19,3,0)</f>
        <v>2</v>
      </c>
      <c r="N1323" s="8">
        <v>2670</v>
      </c>
      <c r="O1323" s="8">
        <f t="shared" si="81"/>
        <v>26700</v>
      </c>
      <c r="P1323" s="8">
        <f t="shared" si="82"/>
        <v>5340</v>
      </c>
      <c r="Q1323" s="8">
        <f t="shared" si="83"/>
        <v>3739</v>
      </c>
    </row>
    <row r="1324" spans="1:17" x14ac:dyDescent="0.3">
      <c r="A1324" s="8" t="str">
        <f>F1324&amp;H1324</f>
        <v>Hauz KhasNand Nagri</v>
      </c>
      <c r="B1324" s="7">
        <v>44835</v>
      </c>
      <c r="C1324" s="7" t="str">
        <f t="shared" si="80"/>
        <v>Oct</v>
      </c>
      <c r="D1324" s="8" t="s">
        <v>128</v>
      </c>
      <c r="E1324" s="8">
        <f>VLOOKUP(F1324,Sheet2!$C$1:$F$34,4,0)</f>
        <v>22</v>
      </c>
      <c r="F1324" s="8" t="s">
        <v>7</v>
      </c>
      <c r="G1324" s="8">
        <f>VLOOKUP(H1324,'warehouse location'!$A$1:$D$5,4,0)</f>
        <v>1</v>
      </c>
      <c r="H1324" s="8" t="s">
        <v>41</v>
      </c>
      <c r="I1324" s="8">
        <f>VLOOKUP(A1324,Freight!$A$1:$D$57,4,0)</f>
        <v>1796</v>
      </c>
      <c r="J1324" s="8">
        <f>VLOOKUP(A1324,Freight!$A$1:$E$57,5,0)</f>
        <v>3</v>
      </c>
      <c r="K1324" s="8" t="s">
        <v>63</v>
      </c>
      <c r="L1324" s="8">
        <f>VLOOKUP(K1324,Sheet1!$A$1:$B$19,2,0)</f>
        <v>10</v>
      </c>
      <c r="M1324" s="8">
        <f>VLOOKUP(K1324,Sheet1!$A$1:$C$19,3,0)</f>
        <v>2</v>
      </c>
      <c r="N1324" s="8">
        <v>2865</v>
      </c>
      <c r="O1324" s="8">
        <f t="shared" si="81"/>
        <v>28650</v>
      </c>
      <c r="P1324" s="8">
        <f t="shared" si="82"/>
        <v>5730</v>
      </c>
      <c r="Q1324" s="8">
        <f t="shared" si="83"/>
        <v>3934</v>
      </c>
    </row>
    <row r="1325" spans="1:17" x14ac:dyDescent="0.3">
      <c r="A1325" s="8" t="str">
        <f>F1325&amp;H1325</f>
        <v>Vivek ViharDaryaganj</v>
      </c>
      <c r="B1325" s="7">
        <v>44805</v>
      </c>
      <c r="C1325" s="7" t="str">
        <f t="shared" si="80"/>
        <v>Sep</v>
      </c>
      <c r="D1325" s="8" t="s">
        <v>126</v>
      </c>
      <c r="E1325" s="8">
        <f>VLOOKUP(F1325,Sheet2!$C$1:$F$34,4,0)</f>
        <v>21</v>
      </c>
      <c r="F1325" s="8" t="s">
        <v>24</v>
      </c>
      <c r="G1325" s="8">
        <f>VLOOKUP(H1325,'warehouse location'!$A$1:$D$5,4,0)</f>
        <v>2</v>
      </c>
      <c r="H1325" s="8" t="s">
        <v>34</v>
      </c>
      <c r="I1325" s="8">
        <f>VLOOKUP(A1325,Freight!$A$1:$D$57,4,0)</f>
        <v>1677</v>
      </c>
      <c r="J1325" s="8">
        <f>VLOOKUP(A1325,Freight!$A$1:$E$57,5,0)</f>
        <v>1.5</v>
      </c>
      <c r="K1325" s="8" t="s">
        <v>67</v>
      </c>
      <c r="L1325" s="8">
        <f>VLOOKUP(K1325,Sheet1!$A$1:$B$19,2,0)</f>
        <v>10</v>
      </c>
      <c r="M1325" s="8">
        <f>VLOOKUP(K1325,Sheet1!$A$1:$C$19,3,0)</f>
        <v>2</v>
      </c>
      <c r="N1325" s="8">
        <v>2580</v>
      </c>
      <c r="O1325" s="8">
        <f t="shared" si="81"/>
        <v>25800</v>
      </c>
      <c r="P1325" s="8">
        <f t="shared" si="82"/>
        <v>5160</v>
      </c>
      <c r="Q1325" s="8">
        <f t="shared" si="83"/>
        <v>3483</v>
      </c>
    </row>
    <row r="1326" spans="1:17" x14ac:dyDescent="0.3">
      <c r="A1326" s="8" t="str">
        <f>F1326&amp;H1326</f>
        <v>NarelaShastri Nagar</v>
      </c>
      <c r="B1326" s="7">
        <v>44652</v>
      </c>
      <c r="C1326" s="7" t="str">
        <f t="shared" si="80"/>
        <v>Apr</v>
      </c>
      <c r="D1326" s="8" t="s">
        <v>105</v>
      </c>
      <c r="E1326" s="8">
        <f>VLOOKUP(F1326,Sheet2!$C$1:$F$34,4,0)</f>
        <v>12</v>
      </c>
      <c r="F1326" s="8" t="s">
        <v>18</v>
      </c>
      <c r="G1326" s="8">
        <f>VLOOKUP(H1326,'warehouse location'!$A$1:$D$5,4,0)</f>
        <v>4</v>
      </c>
      <c r="H1326" s="8" t="s">
        <v>36</v>
      </c>
      <c r="I1326" s="8">
        <f>VLOOKUP(A1326,Freight!$A$1:$D$57,4,0)</f>
        <v>1981</v>
      </c>
      <c r="J1326" s="8">
        <f>VLOOKUP(A1326,Freight!$A$1:$E$57,5,0)</f>
        <v>1.5</v>
      </c>
      <c r="K1326" s="8" t="s">
        <v>67</v>
      </c>
      <c r="L1326" s="8">
        <f>VLOOKUP(K1326,Sheet1!$A$1:$B$19,2,0)</f>
        <v>10</v>
      </c>
      <c r="M1326" s="8">
        <f>VLOOKUP(K1326,Sheet1!$A$1:$C$19,3,0)</f>
        <v>2</v>
      </c>
      <c r="N1326" s="8">
        <v>2976</v>
      </c>
      <c r="O1326" s="8">
        <f t="shared" si="81"/>
        <v>29760</v>
      </c>
      <c r="P1326" s="8">
        <f t="shared" si="82"/>
        <v>5952</v>
      </c>
      <c r="Q1326" s="8">
        <f t="shared" si="83"/>
        <v>3971</v>
      </c>
    </row>
    <row r="1327" spans="1:17" x14ac:dyDescent="0.3">
      <c r="A1327" s="8" t="str">
        <f>F1327&amp;H1327</f>
        <v>MehrauliNand Nagri</v>
      </c>
      <c r="B1327" s="7">
        <v>44652</v>
      </c>
      <c r="C1327" s="7" t="str">
        <f t="shared" si="80"/>
        <v>Apr</v>
      </c>
      <c r="D1327" s="8" t="s">
        <v>134</v>
      </c>
      <c r="E1327" s="8">
        <f>VLOOKUP(F1327,Sheet2!$C$1:$F$34,4,0)</f>
        <v>23</v>
      </c>
      <c r="F1327" s="8" t="s">
        <v>25</v>
      </c>
      <c r="G1327" s="8">
        <f>VLOOKUP(H1327,'warehouse location'!$A$1:$D$5,4,0)</f>
        <v>1</v>
      </c>
      <c r="H1327" s="8" t="s">
        <v>41</v>
      </c>
      <c r="I1327" s="8">
        <f>VLOOKUP(A1327,Freight!$A$1:$D$57,4,0)</f>
        <v>1982</v>
      </c>
      <c r="J1327" s="8">
        <f>VLOOKUP(A1327,Freight!$A$1:$E$57,5,0)</f>
        <v>4.5</v>
      </c>
      <c r="K1327" s="8" t="s">
        <v>60</v>
      </c>
      <c r="L1327" s="8">
        <f>VLOOKUP(K1327,Sheet1!$A$1:$B$19,2,0)</f>
        <v>50</v>
      </c>
      <c r="M1327" s="8">
        <f>VLOOKUP(K1327,Sheet1!$A$1:$C$19,3,0)</f>
        <v>10</v>
      </c>
      <c r="N1327" s="8">
        <v>2656</v>
      </c>
      <c r="O1327" s="8">
        <f t="shared" si="81"/>
        <v>132800</v>
      </c>
      <c r="P1327" s="8">
        <f t="shared" si="82"/>
        <v>26560</v>
      </c>
      <c r="Q1327" s="8">
        <f t="shared" si="83"/>
        <v>24578</v>
      </c>
    </row>
    <row r="1328" spans="1:17" x14ac:dyDescent="0.3">
      <c r="A1328" s="8" t="str">
        <f>F1328&amp;H1328</f>
        <v>RohiniShastri Nagar</v>
      </c>
      <c r="B1328" s="7">
        <v>44805</v>
      </c>
      <c r="C1328" s="7" t="str">
        <f t="shared" si="80"/>
        <v>Sep</v>
      </c>
      <c r="D1328" s="8" t="s">
        <v>113</v>
      </c>
      <c r="E1328" s="8">
        <f>VLOOKUP(F1328,Sheet2!$C$1:$F$34,4,0)</f>
        <v>17</v>
      </c>
      <c r="F1328" s="8" t="s">
        <v>21</v>
      </c>
      <c r="G1328" s="8">
        <f>VLOOKUP(H1328,'warehouse location'!$A$1:$D$5,4,0)</f>
        <v>4</v>
      </c>
      <c r="H1328" s="8" t="s">
        <v>36</v>
      </c>
      <c r="I1328" s="8">
        <f>VLOOKUP(A1328,Freight!$A$1:$D$57,4,0)</f>
        <v>1673</v>
      </c>
      <c r="J1328" s="8">
        <f>VLOOKUP(A1328,Freight!$A$1:$E$57,5,0)</f>
        <v>3</v>
      </c>
      <c r="K1328" s="8" t="s">
        <v>60</v>
      </c>
      <c r="L1328" s="8">
        <f>VLOOKUP(K1328,Sheet1!$A$1:$B$19,2,0)</f>
        <v>50</v>
      </c>
      <c r="M1328" s="8">
        <f>VLOOKUP(K1328,Sheet1!$A$1:$C$19,3,0)</f>
        <v>10</v>
      </c>
      <c r="N1328" s="8">
        <v>2815</v>
      </c>
      <c r="O1328" s="8">
        <f t="shared" si="81"/>
        <v>140750</v>
      </c>
      <c r="P1328" s="8">
        <f t="shared" si="82"/>
        <v>28150</v>
      </c>
      <c r="Q1328" s="8">
        <f t="shared" si="83"/>
        <v>26477</v>
      </c>
    </row>
    <row r="1329" spans="1:17" x14ac:dyDescent="0.3">
      <c r="A1329" s="8" t="str">
        <f>F1329&amp;H1329</f>
        <v>Gandhi NagarDaryaganj</v>
      </c>
      <c r="B1329" s="7">
        <v>44866</v>
      </c>
      <c r="C1329" s="7" t="str">
        <f t="shared" si="80"/>
        <v>Nov</v>
      </c>
      <c r="D1329" s="8" t="s">
        <v>87</v>
      </c>
      <c r="E1329" s="8">
        <f>VLOOKUP(F1329,Sheet2!$C$1:$F$34,4,0)</f>
        <v>4</v>
      </c>
      <c r="F1329" s="8" t="s">
        <v>1</v>
      </c>
      <c r="G1329" s="8">
        <f>VLOOKUP(H1329,'warehouse location'!$A$1:$D$5,4,0)</f>
        <v>2</v>
      </c>
      <c r="H1329" s="8" t="s">
        <v>34</v>
      </c>
      <c r="I1329" s="8">
        <f>VLOOKUP(A1329,Freight!$A$1:$D$57,4,0)</f>
        <v>1958</v>
      </c>
      <c r="J1329" s="8">
        <f>VLOOKUP(A1329,Freight!$A$1:$E$57,5,0)</f>
        <v>1.5</v>
      </c>
      <c r="K1329" s="8" t="s">
        <v>65</v>
      </c>
      <c r="L1329" s="8">
        <f>VLOOKUP(K1329,Sheet1!$A$1:$B$19,2,0)</f>
        <v>100</v>
      </c>
      <c r="M1329" s="8">
        <f>VLOOKUP(K1329,Sheet1!$A$1:$C$19,3,0)</f>
        <v>20</v>
      </c>
      <c r="N1329" s="8">
        <v>2851</v>
      </c>
      <c r="O1329" s="8">
        <f t="shared" si="81"/>
        <v>285100</v>
      </c>
      <c r="P1329" s="8">
        <f t="shared" si="82"/>
        <v>57020</v>
      </c>
      <c r="Q1329" s="8">
        <f t="shared" si="83"/>
        <v>55062</v>
      </c>
    </row>
    <row r="1330" spans="1:17" x14ac:dyDescent="0.3">
      <c r="A1330" s="8" t="str">
        <f>F1330&amp;H1330</f>
        <v>Saraswati ViharNand Nagri</v>
      </c>
      <c r="B1330" s="7">
        <v>44713</v>
      </c>
      <c r="C1330" s="7" t="str">
        <f t="shared" si="80"/>
        <v>Jun</v>
      </c>
      <c r="D1330" s="8" t="s">
        <v>119</v>
      </c>
      <c r="E1330" s="8">
        <f>VLOOKUP(F1330,Sheet2!$C$1:$F$34,4,0)</f>
        <v>18</v>
      </c>
      <c r="F1330" s="8" t="s">
        <v>22</v>
      </c>
      <c r="G1330" s="8">
        <f>VLOOKUP(H1330,'warehouse location'!$A$1:$D$5,4,0)</f>
        <v>1</v>
      </c>
      <c r="H1330" s="8" t="s">
        <v>41</v>
      </c>
      <c r="I1330" s="8">
        <f>VLOOKUP(A1330,Freight!$A$1:$D$57,4,0)</f>
        <v>1718</v>
      </c>
      <c r="J1330" s="8">
        <f>VLOOKUP(A1330,Freight!$A$1:$E$57,5,0)</f>
        <v>3</v>
      </c>
      <c r="K1330" s="8" t="s">
        <v>67</v>
      </c>
      <c r="L1330" s="8">
        <f>VLOOKUP(K1330,Sheet1!$A$1:$B$19,2,0)</f>
        <v>10</v>
      </c>
      <c r="M1330" s="8">
        <f>VLOOKUP(K1330,Sheet1!$A$1:$C$19,3,0)</f>
        <v>2</v>
      </c>
      <c r="N1330" s="8">
        <v>2566</v>
      </c>
      <c r="O1330" s="8">
        <f t="shared" si="81"/>
        <v>25660</v>
      </c>
      <c r="P1330" s="8">
        <f t="shared" si="82"/>
        <v>5132</v>
      </c>
      <c r="Q1330" s="8">
        <f t="shared" si="83"/>
        <v>3414</v>
      </c>
    </row>
    <row r="1331" spans="1:17" x14ac:dyDescent="0.3">
      <c r="A1331" s="8" t="str">
        <f>F1331&amp;H1331</f>
        <v>MehrauliNand Nagri</v>
      </c>
      <c r="B1331" s="7">
        <v>44621</v>
      </c>
      <c r="C1331" s="7" t="str">
        <f t="shared" si="80"/>
        <v>Mar</v>
      </c>
      <c r="D1331" s="8" t="s">
        <v>131</v>
      </c>
      <c r="E1331" s="8">
        <f>VLOOKUP(F1331,Sheet2!$C$1:$F$34,4,0)</f>
        <v>23</v>
      </c>
      <c r="F1331" s="8" t="s">
        <v>25</v>
      </c>
      <c r="G1331" s="8">
        <f>VLOOKUP(H1331,'warehouse location'!$A$1:$D$5,4,0)</f>
        <v>1</v>
      </c>
      <c r="H1331" s="8" t="s">
        <v>41</v>
      </c>
      <c r="I1331" s="8">
        <f>VLOOKUP(A1331,Freight!$A$1:$D$57,4,0)</f>
        <v>1982</v>
      </c>
      <c r="J1331" s="8">
        <f>VLOOKUP(A1331,Freight!$A$1:$E$57,5,0)</f>
        <v>4.5</v>
      </c>
      <c r="K1331" s="8" t="s">
        <v>67</v>
      </c>
      <c r="L1331" s="8">
        <f>VLOOKUP(K1331,Sheet1!$A$1:$B$19,2,0)</f>
        <v>10</v>
      </c>
      <c r="M1331" s="8">
        <f>VLOOKUP(K1331,Sheet1!$A$1:$C$19,3,0)</f>
        <v>2</v>
      </c>
      <c r="N1331" s="8">
        <v>2933</v>
      </c>
      <c r="O1331" s="8">
        <f t="shared" si="81"/>
        <v>29330</v>
      </c>
      <c r="P1331" s="8">
        <f t="shared" si="82"/>
        <v>5866</v>
      </c>
      <c r="Q1331" s="8">
        <f t="shared" si="83"/>
        <v>3884</v>
      </c>
    </row>
    <row r="1332" spans="1:17" x14ac:dyDescent="0.3">
      <c r="A1332" s="8" t="str">
        <f>F1332&amp;H1332</f>
        <v>KanjhawalaShastri Nagar</v>
      </c>
      <c r="B1332" s="7">
        <v>44743</v>
      </c>
      <c r="C1332" s="7" t="str">
        <f t="shared" si="80"/>
        <v>Jul</v>
      </c>
      <c r="D1332" s="8" t="s">
        <v>110</v>
      </c>
      <c r="E1332" s="8">
        <f>VLOOKUP(F1332,Sheet2!$C$1:$F$34,4,0)</f>
        <v>16</v>
      </c>
      <c r="F1332" s="8" t="s">
        <v>5</v>
      </c>
      <c r="G1332" s="8">
        <f>VLOOKUP(H1332,'warehouse location'!$A$1:$D$5,4,0)</f>
        <v>4</v>
      </c>
      <c r="H1332" s="8" t="s">
        <v>36</v>
      </c>
      <c r="I1332" s="8">
        <f>VLOOKUP(A1332,Freight!$A$1:$D$57,4,0)</f>
        <v>1796</v>
      </c>
      <c r="J1332" s="8">
        <f>VLOOKUP(A1332,Freight!$A$1:$E$57,5,0)</f>
        <v>3</v>
      </c>
      <c r="K1332" s="8" t="s">
        <v>60</v>
      </c>
      <c r="L1332" s="8">
        <f>VLOOKUP(K1332,Sheet1!$A$1:$B$19,2,0)</f>
        <v>50</v>
      </c>
      <c r="M1332" s="8">
        <f>VLOOKUP(K1332,Sheet1!$A$1:$C$19,3,0)</f>
        <v>10</v>
      </c>
      <c r="N1332" s="8">
        <v>2728</v>
      </c>
      <c r="O1332" s="8">
        <f t="shared" si="81"/>
        <v>136400</v>
      </c>
      <c r="P1332" s="8">
        <f t="shared" si="82"/>
        <v>27280</v>
      </c>
      <c r="Q1332" s="8">
        <f t="shared" si="83"/>
        <v>25484</v>
      </c>
    </row>
    <row r="1333" spans="1:17" x14ac:dyDescent="0.3">
      <c r="A1333" s="8" t="str">
        <f>F1333&amp;H1333</f>
        <v>KanjhawalaShastri Nagar</v>
      </c>
      <c r="B1333" s="7">
        <v>44835</v>
      </c>
      <c r="C1333" s="7" t="str">
        <f t="shared" si="80"/>
        <v>Oct</v>
      </c>
      <c r="D1333" s="8" t="s">
        <v>111</v>
      </c>
      <c r="E1333" s="8">
        <f>VLOOKUP(F1333,Sheet2!$C$1:$F$34,4,0)</f>
        <v>16</v>
      </c>
      <c r="F1333" s="8" t="s">
        <v>5</v>
      </c>
      <c r="G1333" s="8">
        <f>VLOOKUP(H1333,'warehouse location'!$A$1:$D$5,4,0)</f>
        <v>4</v>
      </c>
      <c r="H1333" s="8" t="s">
        <v>36</v>
      </c>
      <c r="I1333" s="8">
        <f>VLOOKUP(A1333,Freight!$A$1:$D$57,4,0)</f>
        <v>1796</v>
      </c>
      <c r="J1333" s="8">
        <f>VLOOKUP(A1333,Freight!$A$1:$E$57,5,0)</f>
        <v>3</v>
      </c>
      <c r="K1333" s="8" t="s">
        <v>61</v>
      </c>
      <c r="L1333" s="8">
        <f>VLOOKUP(K1333,Sheet1!$A$1:$B$19,2,0)</f>
        <v>10</v>
      </c>
      <c r="M1333" s="8">
        <f>VLOOKUP(K1333,Sheet1!$A$1:$C$19,3,0)</f>
        <v>2</v>
      </c>
      <c r="N1333" s="8">
        <v>2648</v>
      </c>
      <c r="O1333" s="8">
        <f t="shared" si="81"/>
        <v>26480</v>
      </c>
      <c r="P1333" s="8">
        <f t="shared" si="82"/>
        <v>5296</v>
      </c>
      <c r="Q1333" s="8">
        <f t="shared" si="83"/>
        <v>3500</v>
      </c>
    </row>
    <row r="1334" spans="1:17" x14ac:dyDescent="0.3">
      <c r="A1334" s="8" t="str">
        <f>F1334&amp;H1334</f>
        <v>Mayur ViharDaryaganj</v>
      </c>
      <c r="B1334" s="7">
        <v>44896</v>
      </c>
      <c r="C1334" s="7" t="str">
        <f t="shared" si="80"/>
        <v>Dec</v>
      </c>
      <c r="D1334" s="8" t="s">
        <v>90</v>
      </c>
      <c r="E1334" s="8">
        <f>VLOOKUP(F1334,Sheet2!$C$1:$F$34,4,0)</f>
        <v>5</v>
      </c>
      <c r="F1334" s="8" t="s">
        <v>13</v>
      </c>
      <c r="G1334" s="8">
        <f>VLOOKUP(H1334,'warehouse location'!$A$1:$D$5,4,0)</f>
        <v>2</v>
      </c>
      <c r="H1334" s="8" t="s">
        <v>34</v>
      </c>
      <c r="I1334" s="8">
        <f>VLOOKUP(A1334,Freight!$A$1:$D$57,4,0)</f>
        <v>1766</v>
      </c>
      <c r="J1334" s="8">
        <f>VLOOKUP(A1334,Freight!$A$1:$E$57,5,0)</f>
        <v>3</v>
      </c>
      <c r="K1334" s="8" t="s">
        <v>63</v>
      </c>
      <c r="L1334" s="8">
        <f>VLOOKUP(K1334,Sheet1!$A$1:$B$19,2,0)</f>
        <v>10</v>
      </c>
      <c r="M1334" s="8">
        <f>VLOOKUP(K1334,Sheet1!$A$1:$C$19,3,0)</f>
        <v>2</v>
      </c>
      <c r="N1334" s="8">
        <v>2758</v>
      </c>
      <c r="O1334" s="8">
        <f t="shared" si="81"/>
        <v>27580</v>
      </c>
      <c r="P1334" s="8">
        <f t="shared" si="82"/>
        <v>5516</v>
      </c>
      <c r="Q1334" s="8">
        <f t="shared" si="83"/>
        <v>3750</v>
      </c>
    </row>
    <row r="1335" spans="1:17" x14ac:dyDescent="0.3">
      <c r="A1335" s="8" t="str">
        <f>F1335&amp;H1335</f>
        <v>Mayur ViharKapashera</v>
      </c>
      <c r="B1335" s="7">
        <v>44896</v>
      </c>
      <c r="C1335" s="7" t="str">
        <f t="shared" si="80"/>
        <v>Dec</v>
      </c>
      <c r="D1335" s="8" t="s">
        <v>88</v>
      </c>
      <c r="E1335" s="8">
        <f>VLOOKUP(F1335,Sheet2!$C$1:$F$34,4,0)</f>
        <v>5</v>
      </c>
      <c r="F1335" s="8" t="s">
        <v>13</v>
      </c>
      <c r="G1335" s="8">
        <f>VLOOKUP(H1335,'warehouse location'!$A$1:$D$5,4,0)</f>
        <v>3</v>
      </c>
      <c r="H1335" s="8" t="s">
        <v>29</v>
      </c>
      <c r="I1335" s="8">
        <f>VLOOKUP(A1335,Freight!$A$1:$D$57,4,0)</f>
        <v>1968</v>
      </c>
      <c r="J1335" s="8">
        <f>VLOOKUP(A1335,Freight!$A$1:$E$57,5,0)</f>
        <v>4.5</v>
      </c>
      <c r="K1335" s="8" t="s">
        <v>62</v>
      </c>
      <c r="L1335" s="8">
        <f>VLOOKUP(K1335,Sheet1!$A$1:$B$19,2,0)</f>
        <v>10</v>
      </c>
      <c r="M1335" s="8">
        <f>VLOOKUP(K1335,Sheet1!$A$1:$C$19,3,0)</f>
        <v>2</v>
      </c>
      <c r="N1335" s="8">
        <v>2876</v>
      </c>
      <c r="O1335" s="8">
        <f t="shared" si="81"/>
        <v>28760</v>
      </c>
      <c r="P1335" s="8">
        <f t="shared" si="82"/>
        <v>5752</v>
      </c>
      <c r="Q1335" s="8">
        <f t="shared" si="83"/>
        <v>3784</v>
      </c>
    </row>
    <row r="1336" spans="1:17" x14ac:dyDescent="0.3">
      <c r="A1336" s="8" t="str">
        <f>F1336&amp;H1336</f>
        <v>Sarita ViharNand Nagri</v>
      </c>
      <c r="B1336" s="7">
        <v>44835</v>
      </c>
      <c r="C1336" s="7" t="str">
        <f t="shared" si="80"/>
        <v>Oct</v>
      </c>
      <c r="D1336" s="8" t="s">
        <v>145</v>
      </c>
      <c r="E1336" s="8">
        <f>VLOOKUP(F1336,Sheet2!$C$1:$F$34,4,0)</f>
        <v>27</v>
      </c>
      <c r="F1336" s="8" t="s">
        <v>28</v>
      </c>
      <c r="G1336" s="8">
        <f>VLOOKUP(H1336,'warehouse location'!$A$1:$D$5,4,0)</f>
        <v>1</v>
      </c>
      <c r="H1336" s="8" t="s">
        <v>41</v>
      </c>
      <c r="I1336" s="8">
        <f>VLOOKUP(A1336,Freight!$A$1:$D$57,4,0)</f>
        <v>1601</v>
      </c>
      <c r="J1336" s="8">
        <f>VLOOKUP(A1336,Freight!$A$1:$E$57,5,0)</f>
        <v>1.5</v>
      </c>
      <c r="K1336" s="8" t="s">
        <v>51</v>
      </c>
      <c r="L1336" s="8">
        <f>VLOOKUP(K1336,Sheet1!$A$1:$B$19,2,0)</f>
        <v>10</v>
      </c>
      <c r="M1336" s="8">
        <f>VLOOKUP(K1336,Sheet1!$A$1:$C$19,3,0)</f>
        <v>2</v>
      </c>
      <c r="N1336" s="8">
        <v>2678</v>
      </c>
      <c r="O1336" s="8">
        <f t="shared" si="81"/>
        <v>26780</v>
      </c>
      <c r="P1336" s="8">
        <f t="shared" si="82"/>
        <v>5356</v>
      </c>
      <c r="Q1336" s="8">
        <f t="shared" si="83"/>
        <v>3755</v>
      </c>
    </row>
    <row r="1337" spans="1:17" x14ac:dyDescent="0.3">
      <c r="A1337" s="8" t="str">
        <f>F1337&amp;H1337</f>
        <v>SeelampurShastri Nagar</v>
      </c>
      <c r="B1337" s="7">
        <v>44652</v>
      </c>
      <c r="C1337" s="7" t="str">
        <f t="shared" si="80"/>
        <v>Apr</v>
      </c>
      <c r="D1337" s="8" t="s">
        <v>107</v>
      </c>
      <c r="E1337" s="8">
        <f>VLOOKUP(F1337,Sheet2!$C$1:$F$34,4,0)</f>
        <v>14</v>
      </c>
      <c r="F1337" s="8" t="s">
        <v>19</v>
      </c>
      <c r="G1337" s="8">
        <f>VLOOKUP(H1337,'warehouse location'!$A$1:$D$5,4,0)</f>
        <v>4</v>
      </c>
      <c r="H1337" s="8" t="s">
        <v>36</v>
      </c>
      <c r="I1337" s="8">
        <f>VLOOKUP(A1337,Freight!$A$1:$D$57,4,0)</f>
        <v>1656</v>
      </c>
      <c r="J1337" s="8">
        <f>VLOOKUP(A1337,Freight!$A$1:$E$57,5,0)</f>
        <v>3</v>
      </c>
      <c r="K1337" s="8" t="s">
        <v>64</v>
      </c>
      <c r="L1337" s="8">
        <f>VLOOKUP(K1337,Sheet1!$A$1:$B$19,2,0)</f>
        <v>10</v>
      </c>
      <c r="M1337" s="8">
        <f>VLOOKUP(K1337,Sheet1!$A$1:$C$19,3,0)</f>
        <v>2</v>
      </c>
      <c r="N1337" s="8">
        <v>2612</v>
      </c>
      <c r="O1337" s="8">
        <f t="shared" si="81"/>
        <v>26120</v>
      </c>
      <c r="P1337" s="8">
        <f t="shared" si="82"/>
        <v>5224</v>
      </c>
      <c r="Q1337" s="8">
        <f t="shared" si="83"/>
        <v>3568</v>
      </c>
    </row>
    <row r="1338" spans="1:17" x14ac:dyDescent="0.3">
      <c r="A1338" s="8" t="str">
        <f>F1338&amp;H1338</f>
        <v>ShahdaraKapashera</v>
      </c>
      <c r="B1338" s="7">
        <v>44743</v>
      </c>
      <c r="C1338" s="7" t="str">
        <f t="shared" si="80"/>
        <v>Jul</v>
      </c>
      <c r="D1338" s="8" t="s">
        <v>123</v>
      </c>
      <c r="E1338" s="8">
        <f>VLOOKUP(F1338,Sheet2!$C$1:$F$34,4,0)</f>
        <v>20</v>
      </c>
      <c r="F1338" s="8" t="s">
        <v>23</v>
      </c>
      <c r="G1338" s="8">
        <f>VLOOKUP(H1338,'warehouse location'!$A$1:$D$5,4,0)</f>
        <v>3</v>
      </c>
      <c r="H1338" s="8" t="s">
        <v>29</v>
      </c>
      <c r="I1338" s="8">
        <f>VLOOKUP(A1338,Freight!$A$1:$D$57,4,0)</f>
        <v>1644</v>
      </c>
      <c r="J1338" s="8">
        <f>VLOOKUP(A1338,Freight!$A$1:$E$57,5,0)</f>
        <v>4.5</v>
      </c>
      <c r="K1338" s="8" t="s">
        <v>55</v>
      </c>
      <c r="L1338" s="8">
        <f>VLOOKUP(K1338,Sheet1!$A$1:$B$19,2,0)</f>
        <v>40</v>
      </c>
      <c r="M1338" s="8">
        <f>VLOOKUP(K1338,Sheet1!$A$1:$C$19,3,0)</f>
        <v>5</v>
      </c>
      <c r="N1338" s="8">
        <v>2844</v>
      </c>
      <c r="O1338" s="8">
        <f t="shared" si="81"/>
        <v>113760</v>
      </c>
      <c r="P1338" s="8">
        <f t="shared" si="82"/>
        <v>14220</v>
      </c>
      <c r="Q1338" s="8">
        <f t="shared" si="83"/>
        <v>12576</v>
      </c>
    </row>
    <row r="1339" spans="1:17" x14ac:dyDescent="0.3">
      <c r="A1339" s="8" t="str">
        <f>F1339&amp;H1339</f>
        <v>SaketShastri Nagar</v>
      </c>
      <c r="B1339" s="7">
        <v>44713</v>
      </c>
      <c r="C1339" s="7" t="str">
        <f t="shared" si="80"/>
        <v>Jun</v>
      </c>
      <c r="D1339" s="8" t="s">
        <v>136</v>
      </c>
      <c r="E1339" s="8">
        <f>VLOOKUP(F1339,Sheet2!$C$1:$F$34,4,0)</f>
        <v>24</v>
      </c>
      <c r="F1339" s="8" t="s">
        <v>26</v>
      </c>
      <c r="G1339" s="8">
        <f>VLOOKUP(H1339,'warehouse location'!$A$1:$D$5,4,0)</f>
        <v>4</v>
      </c>
      <c r="H1339" s="8" t="s">
        <v>36</v>
      </c>
      <c r="I1339" s="8">
        <f>VLOOKUP(A1339,Freight!$A$1:$D$57,4,0)</f>
        <v>1835</v>
      </c>
      <c r="J1339" s="8">
        <f>VLOOKUP(A1339,Freight!$A$1:$E$57,5,0)</f>
        <v>4.5</v>
      </c>
      <c r="K1339" s="8" t="s">
        <v>55</v>
      </c>
      <c r="L1339" s="8">
        <f>VLOOKUP(K1339,Sheet1!$A$1:$B$19,2,0)</f>
        <v>40</v>
      </c>
      <c r="M1339" s="8">
        <f>VLOOKUP(K1339,Sheet1!$A$1:$C$19,3,0)</f>
        <v>5</v>
      </c>
      <c r="N1339" s="8">
        <v>2834</v>
      </c>
      <c r="O1339" s="8">
        <f t="shared" si="81"/>
        <v>113360</v>
      </c>
      <c r="P1339" s="8">
        <f t="shared" si="82"/>
        <v>14170</v>
      </c>
      <c r="Q1339" s="8">
        <f t="shared" si="83"/>
        <v>12335</v>
      </c>
    </row>
    <row r="1340" spans="1:17" x14ac:dyDescent="0.3">
      <c r="A1340" s="8" t="str">
        <f>F1340&amp;H1340</f>
        <v>KapasheraShastri Nagar</v>
      </c>
      <c r="B1340" s="7">
        <v>44805</v>
      </c>
      <c r="C1340" s="7" t="str">
        <f t="shared" si="80"/>
        <v>Sep</v>
      </c>
      <c r="D1340" s="8" t="s">
        <v>146</v>
      </c>
      <c r="E1340" s="8">
        <f>VLOOKUP(F1340,Sheet2!$C$1:$F$34,4,0)</f>
        <v>29</v>
      </c>
      <c r="F1340" s="8" t="s">
        <v>29</v>
      </c>
      <c r="G1340" s="8">
        <f>VLOOKUP(H1340,'warehouse location'!$A$1:$D$5,4,0)</f>
        <v>4</v>
      </c>
      <c r="H1340" s="8" t="s">
        <v>36</v>
      </c>
      <c r="I1340" s="8">
        <f>VLOOKUP(A1340,Freight!$A$1:$D$57,4,0)</f>
        <v>1918</v>
      </c>
      <c r="J1340" s="8">
        <f>VLOOKUP(A1340,Freight!$A$1:$E$57,5,0)</f>
        <v>3</v>
      </c>
      <c r="K1340" s="8" t="s">
        <v>54</v>
      </c>
      <c r="L1340" s="8">
        <f>VLOOKUP(K1340,Sheet1!$A$1:$B$19,2,0)</f>
        <v>50</v>
      </c>
      <c r="M1340" s="8">
        <f>VLOOKUP(K1340,Sheet1!$A$1:$C$19,3,0)</f>
        <v>10</v>
      </c>
      <c r="N1340" s="8">
        <v>2667</v>
      </c>
      <c r="O1340" s="8">
        <f t="shared" si="81"/>
        <v>133350</v>
      </c>
      <c r="P1340" s="8">
        <f t="shared" si="82"/>
        <v>26670</v>
      </c>
      <c r="Q1340" s="8">
        <f t="shared" si="83"/>
        <v>24752</v>
      </c>
    </row>
    <row r="1341" spans="1:17" x14ac:dyDescent="0.3">
      <c r="A1341" s="8" t="str">
        <f>F1341&amp;H1341</f>
        <v>KanjhawalaShastri Nagar</v>
      </c>
      <c r="B1341" s="7">
        <v>44743</v>
      </c>
      <c r="C1341" s="7" t="str">
        <f t="shared" si="80"/>
        <v>Jul</v>
      </c>
      <c r="D1341" s="8" t="s">
        <v>110</v>
      </c>
      <c r="E1341" s="8">
        <f>VLOOKUP(F1341,Sheet2!$C$1:$F$34,4,0)</f>
        <v>16</v>
      </c>
      <c r="F1341" s="8" t="s">
        <v>5</v>
      </c>
      <c r="G1341" s="8">
        <f>VLOOKUP(H1341,'warehouse location'!$A$1:$D$5,4,0)</f>
        <v>4</v>
      </c>
      <c r="H1341" s="8" t="s">
        <v>36</v>
      </c>
      <c r="I1341" s="8">
        <f>VLOOKUP(A1341,Freight!$A$1:$D$57,4,0)</f>
        <v>1796</v>
      </c>
      <c r="J1341" s="8">
        <f>VLOOKUP(A1341,Freight!$A$1:$E$57,5,0)</f>
        <v>3</v>
      </c>
      <c r="K1341" s="8" t="s">
        <v>58</v>
      </c>
      <c r="L1341" s="8">
        <f>VLOOKUP(K1341,Sheet1!$A$1:$B$19,2,0)</f>
        <v>10</v>
      </c>
      <c r="M1341" s="8">
        <f>VLOOKUP(K1341,Sheet1!$A$1:$C$19,3,0)</f>
        <v>2</v>
      </c>
      <c r="N1341" s="8">
        <v>2979</v>
      </c>
      <c r="O1341" s="8">
        <f t="shared" si="81"/>
        <v>29790</v>
      </c>
      <c r="P1341" s="8">
        <f t="shared" si="82"/>
        <v>5958</v>
      </c>
      <c r="Q1341" s="8">
        <f t="shared" si="83"/>
        <v>4162</v>
      </c>
    </row>
    <row r="1342" spans="1:17" x14ac:dyDescent="0.3">
      <c r="A1342" s="8" t="str">
        <f>F1342&amp;H1342</f>
        <v>ChanakyapuriKapashera</v>
      </c>
      <c r="B1342" s="7">
        <v>44562</v>
      </c>
      <c r="C1342" s="7" t="str">
        <f t="shared" si="80"/>
        <v>Jan</v>
      </c>
      <c r="D1342" s="8" t="s">
        <v>95</v>
      </c>
      <c r="E1342" s="8">
        <f>VLOOKUP(F1342,Sheet2!$C$1:$F$34,4,0)</f>
        <v>7</v>
      </c>
      <c r="F1342" s="8" t="s">
        <v>2</v>
      </c>
      <c r="G1342" s="8">
        <f>VLOOKUP(H1342,'warehouse location'!$A$1:$D$5,4,0)</f>
        <v>3</v>
      </c>
      <c r="H1342" s="8" t="s">
        <v>29</v>
      </c>
      <c r="I1342" s="8">
        <f>VLOOKUP(A1342,Freight!$A$1:$D$57,4,0)</f>
        <v>1758</v>
      </c>
      <c r="J1342" s="8">
        <f>VLOOKUP(A1342,Freight!$A$1:$E$57,5,0)</f>
        <v>1.5</v>
      </c>
      <c r="K1342" s="8" t="s">
        <v>66</v>
      </c>
      <c r="L1342" s="8">
        <f>VLOOKUP(K1342,Sheet1!$A$1:$B$19,2,0)</f>
        <v>80</v>
      </c>
      <c r="M1342" s="8">
        <f>VLOOKUP(K1342,Sheet1!$A$1:$C$19,3,0)</f>
        <v>10</v>
      </c>
      <c r="N1342" s="8">
        <v>2953</v>
      </c>
      <c r="O1342" s="8">
        <f t="shared" si="81"/>
        <v>236240</v>
      </c>
      <c r="P1342" s="8">
        <f t="shared" si="82"/>
        <v>29530</v>
      </c>
      <c r="Q1342" s="8">
        <f t="shared" si="83"/>
        <v>27772</v>
      </c>
    </row>
    <row r="1343" spans="1:17" x14ac:dyDescent="0.3">
      <c r="A1343" s="8" t="str">
        <f>F1343&amp;H1343</f>
        <v>SaketShastri Nagar</v>
      </c>
      <c r="B1343" s="7">
        <v>44805</v>
      </c>
      <c r="C1343" s="7" t="str">
        <f t="shared" si="80"/>
        <v>Sep</v>
      </c>
      <c r="D1343" s="8" t="s">
        <v>137</v>
      </c>
      <c r="E1343" s="8">
        <f>VLOOKUP(F1343,Sheet2!$C$1:$F$34,4,0)</f>
        <v>24</v>
      </c>
      <c r="F1343" s="8" t="s">
        <v>26</v>
      </c>
      <c r="G1343" s="8">
        <f>VLOOKUP(H1343,'warehouse location'!$A$1:$D$5,4,0)</f>
        <v>4</v>
      </c>
      <c r="H1343" s="8" t="s">
        <v>36</v>
      </c>
      <c r="I1343" s="8">
        <f>VLOOKUP(A1343,Freight!$A$1:$D$57,4,0)</f>
        <v>1835</v>
      </c>
      <c r="J1343" s="8">
        <f>VLOOKUP(A1343,Freight!$A$1:$E$57,5,0)</f>
        <v>4.5</v>
      </c>
      <c r="K1343" s="8" t="s">
        <v>64</v>
      </c>
      <c r="L1343" s="8">
        <f>VLOOKUP(K1343,Sheet1!$A$1:$B$19,2,0)</f>
        <v>10</v>
      </c>
      <c r="M1343" s="8">
        <f>VLOOKUP(K1343,Sheet1!$A$1:$C$19,3,0)</f>
        <v>2</v>
      </c>
      <c r="N1343" s="8">
        <v>2501</v>
      </c>
      <c r="O1343" s="8">
        <f t="shared" si="81"/>
        <v>25010</v>
      </c>
      <c r="P1343" s="8">
        <f t="shared" si="82"/>
        <v>5002</v>
      </c>
      <c r="Q1343" s="8">
        <f t="shared" si="83"/>
        <v>3167</v>
      </c>
    </row>
    <row r="1344" spans="1:17" x14ac:dyDescent="0.3">
      <c r="A1344" s="8" t="str">
        <f>F1344&amp;H1344</f>
        <v>Preet ViharKapashera</v>
      </c>
      <c r="B1344" s="7">
        <v>44896</v>
      </c>
      <c r="C1344" s="7" t="str">
        <f t="shared" si="80"/>
        <v>Dec</v>
      </c>
      <c r="D1344" s="8" t="s">
        <v>94</v>
      </c>
      <c r="E1344" s="8">
        <f>VLOOKUP(F1344,Sheet2!$C$1:$F$34,4,0)</f>
        <v>6</v>
      </c>
      <c r="F1344" s="8" t="s">
        <v>14</v>
      </c>
      <c r="G1344" s="8">
        <f>VLOOKUP(H1344,'warehouse location'!$A$1:$D$5,4,0)</f>
        <v>3</v>
      </c>
      <c r="H1344" s="8" t="s">
        <v>29</v>
      </c>
      <c r="I1344" s="8">
        <f>VLOOKUP(A1344,Freight!$A$1:$D$57,4,0)</f>
        <v>1891</v>
      </c>
      <c r="J1344" s="8">
        <f>VLOOKUP(A1344,Freight!$A$1:$E$57,5,0)</f>
        <v>4.5</v>
      </c>
      <c r="K1344" s="8" t="s">
        <v>54</v>
      </c>
      <c r="L1344" s="8">
        <f>VLOOKUP(K1344,Sheet1!$A$1:$B$19,2,0)</f>
        <v>50</v>
      </c>
      <c r="M1344" s="8">
        <f>VLOOKUP(K1344,Sheet1!$A$1:$C$19,3,0)</f>
        <v>10</v>
      </c>
      <c r="N1344" s="8">
        <v>2861</v>
      </c>
      <c r="O1344" s="8">
        <f t="shared" si="81"/>
        <v>143050</v>
      </c>
      <c r="P1344" s="8">
        <f t="shared" si="82"/>
        <v>28610</v>
      </c>
      <c r="Q1344" s="8">
        <f t="shared" si="83"/>
        <v>26719</v>
      </c>
    </row>
    <row r="1345" spans="1:17" x14ac:dyDescent="0.3">
      <c r="A1345" s="8" t="str">
        <f>F1345&amp;H1345</f>
        <v>Saraswati ViharNand Nagri</v>
      </c>
      <c r="B1345" s="7">
        <v>44713</v>
      </c>
      <c r="C1345" s="7" t="str">
        <f t="shared" si="80"/>
        <v>Jun</v>
      </c>
      <c r="D1345" s="8" t="s">
        <v>119</v>
      </c>
      <c r="E1345" s="8">
        <f>VLOOKUP(F1345,Sheet2!$C$1:$F$34,4,0)</f>
        <v>18</v>
      </c>
      <c r="F1345" s="8" t="s">
        <v>22</v>
      </c>
      <c r="G1345" s="8">
        <f>VLOOKUP(H1345,'warehouse location'!$A$1:$D$5,4,0)</f>
        <v>1</v>
      </c>
      <c r="H1345" s="8" t="s">
        <v>41</v>
      </c>
      <c r="I1345" s="8">
        <f>VLOOKUP(A1345,Freight!$A$1:$D$57,4,0)</f>
        <v>1718</v>
      </c>
      <c r="J1345" s="8">
        <f>VLOOKUP(A1345,Freight!$A$1:$E$57,5,0)</f>
        <v>3</v>
      </c>
      <c r="K1345" s="8" t="s">
        <v>64</v>
      </c>
      <c r="L1345" s="8">
        <f>VLOOKUP(K1345,Sheet1!$A$1:$B$19,2,0)</f>
        <v>10</v>
      </c>
      <c r="M1345" s="8">
        <f>VLOOKUP(K1345,Sheet1!$A$1:$C$19,3,0)</f>
        <v>2</v>
      </c>
      <c r="N1345" s="8">
        <v>2688</v>
      </c>
      <c r="O1345" s="8">
        <f t="shared" si="81"/>
        <v>26880</v>
      </c>
      <c r="P1345" s="8">
        <f t="shared" si="82"/>
        <v>5376</v>
      </c>
      <c r="Q1345" s="8">
        <f t="shared" si="83"/>
        <v>3658</v>
      </c>
    </row>
    <row r="1346" spans="1:17" x14ac:dyDescent="0.3">
      <c r="A1346" s="8" t="str">
        <f>F1346&amp;H1346</f>
        <v>SeelampurShastri Nagar</v>
      </c>
      <c r="B1346" s="7">
        <v>44562</v>
      </c>
      <c r="C1346" s="7" t="str">
        <f t="shared" si="80"/>
        <v>Jan</v>
      </c>
      <c r="D1346" s="8" t="s">
        <v>107</v>
      </c>
      <c r="E1346" s="8">
        <f>VLOOKUP(F1346,Sheet2!$C$1:$F$34,4,0)</f>
        <v>14</v>
      </c>
      <c r="F1346" s="8" t="s">
        <v>19</v>
      </c>
      <c r="G1346" s="8">
        <f>VLOOKUP(H1346,'warehouse location'!$A$1:$D$5,4,0)</f>
        <v>4</v>
      </c>
      <c r="H1346" s="8" t="s">
        <v>36</v>
      </c>
      <c r="I1346" s="8">
        <f>VLOOKUP(A1346,Freight!$A$1:$D$57,4,0)</f>
        <v>1656</v>
      </c>
      <c r="J1346" s="8">
        <f>VLOOKUP(A1346,Freight!$A$1:$E$57,5,0)</f>
        <v>3</v>
      </c>
      <c r="K1346" s="8" t="s">
        <v>54</v>
      </c>
      <c r="L1346" s="8">
        <f>VLOOKUP(K1346,Sheet1!$A$1:$B$19,2,0)</f>
        <v>50</v>
      </c>
      <c r="M1346" s="8">
        <f>VLOOKUP(K1346,Sheet1!$A$1:$C$19,3,0)</f>
        <v>10</v>
      </c>
      <c r="N1346" s="8">
        <v>2867</v>
      </c>
      <c r="O1346" s="8">
        <f t="shared" si="81"/>
        <v>143350</v>
      </c>
      <c r="P1346" s="8">
        <f t="shared" si="82"/>
        <v>28670</v>
      </c>
      <c r="Q1346" s="8">
        <f t="shared" si="83"/>
        <v>27014</v>
      </c>
    </row>
    <row r="1347" spans="1:17" x14ac:dyDescent="0.3">
      <c r="A1347" s="8" t="str">
        <f>F1347&amp;H1347</f>
        <v>Punjabi BaghKapashera</v>
      </c>
      <c r="B1347" s="7">
        <v>44652</v>
      </c>
      <c r="C1347" s="7" t="str">
        <f t="shared" ref="C1347:C1410" si="84">TEXT(B1347,"mmm")</f>
        <v>Apr</v>
      </c>
      <c r="D1347" s="8" t="s">
        <v>157</v>
      </c>
      <c r="E1347" s="8">
        <f>VLOOKUP(F1347,Sheet2!$C$1:$F$34,4,0)</f>
        <v>32</v>
      </c>
      <c r="F1347" s="8" t="s">
        <v>31</v>
      </c>
      <c r="G1347" s="8">
        <f>VLOOKUP(H1347,'warehouse location'!$A$1:$D$5,4,0)</f>
        <v>3</v>
      </c>
      <c r="H1347" s="8" t="s">
        <v>29</v>
      </c>
      <c r="I1347" s="8">
        <f>VLOOKUP(A1347,Freight!$A$1:$D$57,4,0)</f>
        <v>1816</v>
      </c>
      <c r="J1347" s="8">
        <f>VLOOKUP(A1347,Freight!$A$1:$E$57,5,0)</f>
        <v>4.5</v>
      </c>
      <c r="K1347" s="8" t="s">
        <v>63</v>
      </c>
      <c r="L1347" s="8">
        <f>VLOOKUP(K1347,Sheet1!$A$1:$B$19,2,0)</f>
        <v>10</v>
      </c>
      <c r="M1347" s="8">
        <f>VLOOKUP(K1347,Sheet1!$A$1:$C$19,3,0)</f>
        <v>2</v>
      </c>
      <c r="N1347" s="8">
        <v>2519</v>
      </c>
      <c r="O1347" s="8">
        <f t="shared" ref="O1347:O1410" si="85">N1347*L1347</f>
        <v>25190</v>
      </c>
      <c r="P1347" s="8">
        <f t="shared" ref="P1347:P1410" si="86">N1347*M1347</f>
        <v>5038</v>
      </c>
      <c r="Q1347" s="8">
        <f t="shared" ref="Q1347:Q1410" si="87">P1347-I1347</f>
        <v>3222</v>
      </c>
    </row>
    <row r="1348" spans="1:17" x14ac:dyDescent="0.3">
      <c r="A1348" s="8" t="str">
        <f>F1348&amp;H1348</f>
        <v>AlipurShastri Nagar</v>
      </c>
      <c r="B1348" s="7">
        <v>44835</v>
      </c>
      <c r="C1348" s="7" t="str">
        <f t="shared" si="84"/>
        <v>Oct</v>
      </c>
      <c r="D1348" s="8" t="s">
        <v>98</v>
      </c>
      <c r="E1348" s="8">
        <f>VLOOKUP(F1348,Sheet2!$C$1:$F$34,4,0)</f>
        <v>10</v>
      </c>
      <c r="F1348" s="8" t="s">
        <v>3</v>
      </c>
      <c r="G1348" s="8">
        <f>VLOOKUP(H1348,'warehouse location'!$A$1:$D$5,4,0)</f>
        <v>4</v>
      </c>
      <c r="H1348" s="8" t="s">
        <v>36</v>
      </c>
      <c r="I1348" s="8">
        <f>VLOOKUP(A1348,Freight!$A$1:$D$57,4,0)</f>
        <v>1615</v>
      </c>
      <c r="J1348" s="8">
        <f>VLOOKUP(A1348,Freight!$A$1:$E$57,5,0)</f>
        <v>1.5</v>
      </c>
      <c r="K1348" s="8" t="s">
        <v>59</v>
      </c>
      <c r="L1348" s="8">
        <f>VLOOKUP(K1348,Sheet1!$A$1:$B$19,2,0)</f>
        <v>10</v>
      </c>
      <c r="M1348" s="8">
        <f>VLOOKUP(K1348,Sheet1!$A$1:$C$19,3,0)</f>
        <v>2</v>
      </c>
      <c r="N1348" s="8">
        <v>2554</v>
      </c>
      <c r="O1348" s="8">
        <f t="shared" si="85"/>
        <v>25540</v>
      </c>
      <c r="P1348" s="8">
        <f t="shared" si="86"/>
        <v>5108</v>
      </c>
      <c r="Q1348" s="8">
        <f t="shared" si="87"/>
        <v>3493</v>
      </c>
    </row>
    <row r="1349" spans="1:17" x14ac:dyDescent="0.3">
      <c r="A1349" s="8" t="str">
        <f>F1349&amp;H1349</f>
        <v>Vasant ViharKapashera</v>
      </c>
      <c r="B1349" s="7">
        <v>44621</v>
      </c>
      <c r="C1349" s="7" t="str">
        <f t="shared" si="84"/>
        <v>Mar</v>
      </c>
      <c r="D1349" s="8" t="s">
        <v>97</v>
      </c>
      <c r="E1349" s="8">
        <f>VLOOKUP(F1349,Sheet2!$C$1:$F$34,4,0)</f>
        <v>9</v>
      </c>
      <c r="F1349" s="8" t="s">
        <v>16</v>
      </c>
      <c r="G1349" s="8">
        <f>VLOOKUP(H1349,'warehouse location'!$A$1:$D$5,4,0)</f>
        <v>3</v>
      </c>
      <c r="H1349" s="8" t="s">
        <v>29</v>
      </c>
      <c r="I1349" s="8">
        <f>VLOOKUP(A1349,Freight!$A$1:$D$57,4,0)</f>
        <v>1897</v>
      </c>
      <c r="J1349" s="8">
        <f>VLOOKUP(A1349,Freight!$A$1:$E$57,5,0)</f>
        <v>1.5</v>
      </c>
      <c r="K1349" s="8" t="s">
        <v>59</v>
      </c>
      <c r="L1349" s="8">
        <f>VLOOKUP(K1349,Sheet1!$A$1:$B$19,2,0)</f>
        <v>10</v>
      </c>
      <c r="M1349" s="8">
        <f>VLOOKUP(K1349,Sheet1!$A$1:$C$19,3,0)</f>
        <v>2</v>
      </c>
      <c r="N1349" s="8">
        <v>2813</v>
      </c>
      <c r="O1349" s="8">
        <f t="shared" si="85"/>
        <v>28130</v>
      </c>
      <c r="P1349" s="8">
        <f t="shared" si="86"/>
        <v>5626</v>
      </c>
      <c r="Q1349" s="8">
        <f t="shared" si="87"/>
        <v>3729</v>
      </c>
    </row>
    <row r="1350" spans="1:17" x14ac:dyDescent="0.3">
      <c r="A1350" s="8" t="str">
        <f>F1350&amp;H1350</f>
        <v>Model TownShastri Nagar</v>
      </c>
      <c r="B1350" s="7">
        <v>44713</v>
      </c>
      <c r="C1350" s="7" t="str">
        <f t="shared" si="84"/>
        <v>Jun</v>
      </c>
      <c r="D1350" s="8" t="s">
        <v>101</v>
      </c>
      <c r="E1350" s="8">
        <f>VLOOKUP(F1350,Sheet2!$C$1:$F$34,4,0)</f>
        <v>11</v>
      </c>
      <c r="F1350" s="8" t="s">
        <v>17</v>
      </c>
      <c r="G1350" s="8">
        <f>VLOOKUP(H1350,'warehouse location'!$A$1:$D$5,4,0)</f>
        <v>4</v>
      </c>
      <c r="H1350" s="8" t="s">
        <v>36</v>
      </c>
      <c r="I1350" s="8">
        <f>VLOOKUP(A1350,Freight!$A$1:$D$57,4,0)</f>
        <v>1608</v>
      </c>
      <c r="J1350" s="8">
        <f>VLOOKUP(A1350,Freight!$A$1:$E$57,5,0)</f>
        <v>4.5</v>
      </c>
      <c r="K1350" s="8" t="s">
        <v>54</v>
      </c>
      <c r="L1350" s="8">
        <f>VLOOKUP(K1350,Sheet1!$A$1:$B$19,2,0)</f>
        <v>50</v>
      </c>
      <c r="M1350" s="8">
        <f>VLOOKUP(K1350,Sheet1!$A$1:$C$19,3,0)</f>
        <v>10</v>
      </c>
      <c r="N1350" s="8">
        <v>2850</v>
      </c>
      <c r="O1350" s="8">
        <f t="shared" si="85"/>
        <v>142500</v>
      </c>
      <c r="P1350" s="8">
        <f t="shared" si="86"/>
        <v>28500</v>
      </c>
      <c r="Q1350" s="8">
        <f t="shared" si="87"/>
        <v>26892</v>
      </c>
    </row>
    <row r="1351" spans="1:17" x14ac:dyDescent="0.3">
      <c r="A1351" s="8" t="str">
        <f>F1351&amp;H1351</f>
        <v>ShahdaraKapashera</v>
      </c>
      <c r="B1351" s="7">
        <v>44593</v>
      </c>
      <c r="C1351" s="7" t="str">
        <f t="shared" si="84"/>
        <v>Feb</v>
      </c>
      <c r="D1351" s="8" t="s">
        <v>123</v>
      </c>
      <c r="E1351" s="8">
        <f>VLOOKUP(F1351,Sheet2!$C$1:$F$34,4,0)</f>
        <v>20</v>
      </c>
      <c r="F1351" s="8" t="s">
        <v>23</v>
      </c>
      <c r="G1351" s="8">
        <f>VLOOKUP(H1351,'warehouse location'!$A$1:$D$5,4,0)</f>
        <v>3</v>
      </c>
      <c r="H1351" s="8" t="s">
        <v>29</v>
      </c>
      <c r="I1351" s="8">
        <f>VLOOKUP(A1351,Freight!$A$1:$D$57,4,0)</f>
        <v>1644</v>
      </c>
      <c r="J1351" s="8">
        <f>VLOOKUP(A1351,Freight!$A$1:$E$57,5,0)</f>
        <v>4.5</v>
      </c>
      <c r="K1351" s="8" t="s">
        <v>65</v>
      </c>
      <c r="L1351" s="8">
        <f>VLOOKUP(K1351,Sheet1!$A$1:$B$19,2,0)</f>
        <v>100</v>
      </c>
      <c r="M1351" s="8">
        <f>VLOOKUP(K1351,Sheet1!$A$1:$C$19,3,0)</f>
        <v>20</v>
      </c>
      <c r="N1351" s="8">
        <v>2974</v>
      </c>
      <c r="O1351" s="8">
        <f t="shared" si="85"/>
        <v>297400</v>
      </c>
      <c r="P1351" s="8">
        <f t="shared" si="86"/>
        <v>59480</v>
      </c>
      <c r="Q1351" s="8">
        <f t="shared" si="87"/>
        <v>57836</v>
      </c>
    </row>
    <row r="1352" spans="1:17" x14ac:dyDescent="0.3">
      <c r="A1352" s="8" t="str">
        <f>F1352&amp;H1352</f>
        <v>NarelaShastri Nagar</v>
      </c>
      <c r="B1352" s="7">
        <v>44896</v>
      </c>
      <c r="C1352" s="7" t="str">
        <f t="shared" si="84"/>
        <v>Dec</v>
      </c>
      <c r="D1352" s="8" t="s">
        <v>105</v>
      </c>
      <c r="E1352" s="8">
        <f>VLOOKUP(F1352,Sheet2!$C$1:$F$34,4,0)</f>
        <v>12</v>
      </c>
      <c r="F1352" s="8" t="s">
        <v>18</v>
      </c>
      <c r="G1352" s="8">
        <f>VLOOKUP(H1352,'warehouse location'!$A$1:$D$5,4,0)</f>
        <v>4</v>
      </c>
      <c r="H1352" s="8" t="s">
        <v>36</v>
      </c>
      <c r="I1352" s="8">
        <f>VLOOKUP(A1352,Freight!$A$1:$D$57,4,0)</f>
        <v>1981</v>
      </c>
      <c r="J1352" s="8">
        <f>VLOOKUP(A1352,Freight!$A$1:$E$57,5,0)</f>
        <v>1.5</v>
      </c>
      <c r="K1352" s="8" t="s">
        <v>59</v>
      </c>
      <c r="L1352" s="8">
        <f>VLOOKUP(K1352,Sheet1!$A$1:$B$19,2,0)</f>
        <v>10</v>
      </c>
      <c r="M1352" s="8">
        <f>VLOOKUP(K1352,Sheet1!$A$1:$C$19,3,0)</f>
        <v>2</v>
      </c>
      <c r="N1352" s="8">
        <v>2932</v>
      </c>
      <c r="O1352" s="8">
        <f t="shared" si="85"/>
        <v>29320</v>
      </c>
      <c r="P1352" s="8">
        <f t="shared" si="86"/>
        <v>5864</v>
      </c>
      <c r="Q1352" s="8">
        <f t="shared" si="87"/>
        <v>3883</v>
      </c>
    </row>
    <row r="1353" spans="1:17" x14ac:dyDescent="0.3">
      <c r="A1353" s="8" t="str">
        <f>F1353&amp;H1353</f>
        <v>Vivek ViharNand Nagri</v>
      </c>
      <c r="B1353" s="7">
        <v>44621</v>
      </c>
      <c r="C1353" s="7" t="str">
        <f t="shared" si="84"/>
        <v>Mar</v>
      </c>
      <c r="D1353" s="8" t="s">
        <v>127</v>
      </c>
      <c r="E1353" s="8">
        <f>VLOOKUP(F1353,Sheet2!$C$1:$F$34,4,0)</f>
        <v>21</v>
      </c>
      <c r="F1353" s="8" t="s">
        <v>24</v>
      </c>
      <c r="G1353" s="8">
        <f>VLOOKUP(H1353,'warehouse location'!$A$1:$D$5,4,0)</f>
        <v>1</v>
      </c>
      <c r="H1353" s="8" t="s">
        <v>41</v>
      </c>
      <c r="I1353" s="8">
        <f>VLOOKUP(A1353,Freight!$A$1:$D$57,4,0)</f>
        <v>1679</v>
      </c>
      <c r="J1353" s="8">
        <f>VLOOKUP(A1353,Freight!$A$1:$E$57,5,0)</f>
        <v>3</v>
      </c>
      <c r="K1353" s="8" t="s">
        <v>61</v>
      </c>
      <c r="L1353" s="8">
        <f>VLOOKUP(K1353,Sheet1!$A$1:$B$19,2,0)</f>
        <v>10</v>
      </c>
      <c r="M1353" s="8">
        <f>VLOOKUP(K1353,Sheet1!$A$1:$C$19,3,0)</f>
        <v>2</v>
      </c>
      <c r="N1353" s="8">
        <v>2920</v>
      </c>
      <c r="O1353" s="8">
        <f t="shared" si="85"/>
        <v>29200</v>
      </c>
      <c r="P1353" s="8">
        <f t="shared" si="86"/>
        <v>5840</v>
      </c>
      <c r="Q1353" s="8">
        <f t="shared" si="87"/>
        <v>4161</v>
      </c>
    </row>
    <row r="1354" spans="1:17" x14ac:dyDescent="0.3">
      <c r="A1354" s="8" t="str">
        <f>F1354&amp;H1354</f>
        <v>MehrauliDaryaganj</v>
      </c>
      <c r="B1354" s="7">
        <v>44713</v>
      </c>
      <c r="C1354" s="7" t="str">
        <f t="shared" si="84"/>
        <v>Jun</v>
      </c>
      <c r="D1354" s="8" t="s">
        <v>133</v>
      </c>
      <c r="E1354" s="8">
        <f>VLOOKUP(F1354,Sheet2!$C$1:$F$34,4,0)</f>
        <v>23</v>
      </c>
      <c r="F1354" s="8" t="s">
        <v>25</v>
      </c>
      <c r="G1354" s="8">
        <f>VLOOKUP(H1354,'warehouse location'!$A$1:$D$5,4,0)</f>
        <v>2</v>
      </c>
      <c r="H1354" s="8" t="s">
        <v>34</v>
      </c>
      <c r="I1354" s="8">
        <f>VLOOKUP(A1354,Freight!$A$1:$D$57,4,0)</f>
        <v>1672</v>
      </c>
      <c r="J1354" s="8">
        <f>VLOOKUP(A1354,Freight!$A$1:$E$57,5,0)</f>
        <v>4.5</v>
      </c>
      <c r="K1354" s="8" t="s">
        <v>62</v>
      </c>
      <c r="L1354" s="8">
        <f>VLOOKUP(K1354,Sheet1!$A$1:$B$19,2,0)</f>
        <v>10</v>
      </c>
      <c r="M1354" s="8">
        <f>VLOOKUP(K1354,Sheet1!$A$1:$C$19,3,0)</f>
        <v>2</v>
      </c>
      <c r="N1354" s="8">
        <v>2793</v>
      </c>
      <c r="O1354" s="8">
        <f t="shared" si="85"/>
        <v>27930</v>
      </c>
      <c r="P1354" s="8">
        <f t="shared" si="86"/>
        <v>5586</v>
      </c>
      <c r="Q1354" s="8">
        <f t="shared" si="87"/>
        <v>3914</v>
      </c>
    </row>
    <row r="1355" spans="1:17" x14ac:dyDescent="0.3">
      <c r="A1355" s="8" t="str">
        <f>F1355&amp;H1355</f>
        <v>RohiniShastri Nagar</v>
      </c>
      <c r="B1355" s="7">
        <v>44562</v>
      </c>
      <c r="C1355" s="7" t="str">
        <f t="shared" si="84"/>
        <v>Jan</v>
      </c>
      <c r="D1355" s="8" t="s">
        <v>113</v>
      </c>
      <c r="E1355" s="8">
        <f>VLOOKUP(F1355,Sheet2!$C$1:$F$34,4,0)</f>
        <v>17</v>
      </c>
      <c r="F1355" s="8" t="s">
        <v>21</v>
      </c>
      <c r="G1355" s="8">
        <f>VLOOKUP(H1355,'warehouse location'!$A$1:$D$5,4,0)</f>
        <v>4</v>
      </c>
      <c r="H1355" s="8" t="s">
        <v>36</v>
      </c>
      <c r="I1355" s="8">
        <f>VLOOKUP(A1355,Freight!$A$1:$D$57,4,0)</f>
        <v>1673</v>
      </c>
      <c r="J1355" s="8">
        <f>VLOOKUP(A1355,Freight!$A$1:$E$57,5,0)</f>
        <v>3</v>
      </c>
      <c r="K1355" s="8" t="s">
        <v>66</v>
      </c>
      <c r="L1355" s="8">
        <f>VLOOKUP(K1355,Sheet1!$A$1:$B$19,2,0)</f>
        <v>80</v>
      </c>
      <c r="M1355" s="8">
        <f>VLOOKUP(K1355,Sheet1!$A$1:$C$19,3,0)</f>
        <v>10</v>
      </c>
      <c r="N1355" s="8">
        <v>2699</v>
      </c>
      <c r="O1355" s="8">
        <f t="shared" si="85"/>
        <v>215920</v>
      </c>
      <c r="P1355" s="8">
        <f t="shared" si="86"/>
        <v>26990</v>
      </c>
      <c r="Q1355" s="8">
        <f t="shared" si="87"/>
        <v>25317</v>
      </c>
    </row>
    <row r="1356" spans="1:17" x14ac:dyDescent="0.3">
      <c r="A1356" s="8" t="str">
        <f>F1356&amp;H1356</f>
        <v>Patel NagarNand Nagri</v>
      </c>
      <c r="B1356" s="7">
        <v>44774</v>
      </c>
      <c r="C1356" s="7" t="str">
        <f t="shared" si="84"/>
        <v>Aug</v>
      </c>
      <c r="D1356" s="8" t="s">
        <v>152</v>
      </c>
      <c r="E1356" s="8">
        <f>VLOOKUP(F1356,Sheet2!$C$1:$F$34,4,0)</f>
        <v>31</v>
      </c>
      <c r="F1356" s="8" t="s">
        <v>10</v>
      </c>
      <c r="G1356" s="8">
        <f>VLOOKUP(H1356,'warehouse location'!$A$1:$D$5,4,0)</f>
        <v>1</v>
      </c>
      <c r="H1356" s="8" t="s">
        <v>41</v>
      </c>
      <c r="I1356" s="8">
        <f>VLOOKUP(A1356,Freight!$A$1:$D$57,4,0)</f>
        <v>1851</v>
      </c>
      <c r="J1356" s="8">
        <f>VLOOKUP(A1356,Freight!$A$1:$E$57,5,0)</f>
        <v>4.5</v>
      </c>
      <c r="K1356" s="8" t="s">
        <v>55</v>
      </c>
      <c r="L1356" s="8">
        <f>VLOOKUP(K1356,Sheet1!$A$1:$B$19,2,0)</f>
        <v>40</v>
      </c>
      <c r="M1356" s="8">
        <f>VLOOKUP(K1356,Sheet1!$A$1:$C$19,3,0)</f>
        <v>5</v>
      </c>
      <c r="N1356" s="8">
        <v>2817</v>
      </c>
      <c r="O1356" s="8">
        <f t="shared" si="85"/>
        <v>112680</v>
      </c>
      <c r="P1356" s="8">
        <f t="shared" si="86"/>
        <v>14085</v>
      </c>
      <c r="Q1356" s="8">
        <f t="shared" si="87"/>
        <v>12234</v>
      </c>
    </row>
    <row r="1357" spans="1:17" x14ac:dyDescent="0.3">
      <c r="A1357" s="8" t="str">
        <f>F1357&amp;H1357</f>
        <v>Mayur ViharKapashera</v>
      </c>
      <c r="B1357" s="7">
        <v>44713</v>
      </c>
      <c r="C1357" s="7" t="str">
        <f t="shared" si="84"/>
        <v>Jun</v>
      </c>
      <c r="D1357" s="8" t="s">
        <v>88</v>
      </c>
      <c r="E1357" s="8">
        <f>VLOOKUP(F1357,Sheet2!$C$1:$F$34,4,0)</f>
        <v>5</v>
      </c>
      <c r="F1357" s="8" t="s">
        <v>13</v>
      </c>
      <c r="G1357" s="8">
        <f>VLOOKUP(H1357,'warehouse location'!$A$1:$D$5,4,0)</f>
        <v>3</v>
      </c>
      <c r="H1357" s="8" t="s">
        <v>29</v>
      </c>
      <c r="I1357" s="8">
        <f>VLOOKUP(A1357,Freight!$A$1:$D$57,4,0)</f>
        <v>1968</v>
      </c>
      <c r="J1357" s="8">
        <f>VLOOKUP(A1357,Freight!$A$1:$E$57,5,0)</f>
        <v>4.5</v>
      </c>
      <c r="K1357" s="8" t="s">
        <v>60</v>
      </c>
      <c r="L1357" s="8">
        <f>VLOOKUP(K1357,Sheet1!$A$1:$B$19,2,0)</f>
        <v>50</v>
      </c>
      <c r="M1357" s="8">
        <f>VLOOKUP(K1357,Sheet1!$A$1:$C$19,3,0)</f>
        <v>10</v>
      </c>
      <c r="N1357" s="8">
        <v>2932</v>
      </c>
      <c r="O1357" s="8">
        <f t="shared" si="85"/>
        <v>146600</v>
      </c>
      <c r="P1357" s="8">
        <f t="shared" si="86"/>
        <v>29320</v>
      </c>
      <c r="Q1357" s="8">
        <f t="shared" si="87"/>
        <v>27352</v>
      </c>
    </row>
    <row r="1358" spans="1:17" x14ac:dyDescent="0.3">
      <c r="A1358" s="8" t="str">
        <f>F1358&amp;H1358</f>
        <v>KanjhawalaShastri Nagar</v>
      </c>
      <c r="B1358" s="7">
        <v>44835</v>
      </c>
      <c r="C1358" s="7" t="str">
        <f t="shared" si="84"/>
        <v>Oct</v>
      </c>
      <c r="D1358" s="8" t="s">
        <v>110</v>
      </c>
      <c r="E1358" s="8">
        <f>VLOOKUP(F1358,Sheet2!$C$1:$F$34,4,0)</f>
        <v>16</v>
      </c>
      <c r="F1358" s="8" t="s">
        <v>5</v>
      </c>
      <c r="G1358" s="8">
        <f>VLOOKUP(H1358,'warehouse location'!$A$1:$D$5,4,0)</f>
        <v>4</v>
      </c>
      <c r="H1358" s="8" t="s">
        <v>36</v>
      </c>
      <c r="I1358" s="8">
        <f>VLOOKUP(A1358,Freight!$A$1:$D$57,4,0)</f>
        <v>1796</v>
      </c>
      <c r="J1358" s="8">
        <f>VLOOKUP(A1358,Freight!$A$1:$E$57,5,0)</f>
        <v>3</v>
      </c>
      <c r="K1358" s="8" t="s">
        <v>59</v>
      </c>
      <c r="L1358" s="8">
        <f>VLOOKUP(K1358,Sheet1!$A$1:$B$19,2,0)</f>
        <v>10</v>
      </c>
      <c r="M1358" s="8">
        <f>VLOOKUP(K1358,Sheet1!$A$1:$C$19,3,0)</f>
        <v>2</v>
      </c>
      <c r="N1358" s="8">
        <v>2519</v>
      </c>
      <c r="O1358" s="8">
        <f t="shared" si="85"/>
        <v>25190</v>
      </c>
      <c r="P1358" s="8">
        <f t="shared" si="86"/>
        <v>5038</v>
      </c>
      <c r="Q1358" s="8">
        <f t="shared" si="87"/>
        <v>3242</v>
      </c>
    </row>
    <row r="1359" spans="1:17" x14ac:dyDescent="0.3">
      <c r="A1359" s="8" t="str">
        <f>F1359&amp;H1359</f>
        <v>Patel NagarNand Nagri</v>
      </c>
      <c r="B1359" s="7">
        <v>44866</v>
      </c>
      <c r="C1359" s="7" t="str">
        <f t="shared" si="84"/>
        <v>Nov</v>
      </c>
      <c r="D1359" s="8" t="s">
        <v>152</v>
      </c>
      <c r="E1359" s="8">
        <f>VLOOKUP(F1359,Sheet2!$C$1:$F$34,4,0)</f>
        <v>31</v>
      </c>
      <c r="F1359" s="8" t="s">
        <v>10</v>
      </c>
      <c r="G1359" s="8">
        <f>VLOOKUP(H1359,'warehouse location'!$A$1:$D$5,4,0)</f>
        <v>1</v>
      </c>
      <c r="H1359" s="8" t="s">
        <v>41</v>
      </c>
      <c r="I1359" s="8">
        <f>VLOOKUP(A1359,Freight!$A$1:$D$57,4,0)</f>
        <v>1851</v>
      </c>
      <c r="J1359" s="8">
        <f>VLOOKUP(A1359,Freight!$A$1:$E$57,5,0)</f>
        <v>4.5</v>
      </c>
      <c r="K1359" s="8" t="s">
        <v>66</v>
      </c>
      <c r="L1359" s="8">
        <f>VLOOKUP(K1359,Sheet1!$A$1:$B$19,2,0)</f>
        <v>80</v>
      </c>
      <c r="M1359" s="8">
        <f>VLOOKUP(K1359,Sheet1!$A$1:$C$19,3,0)</f>
        <v>10</v>
      </c>
      <c r="N1359" s="8">
        <v>2923</v>
      </c>
      <c r="O1359" s="8">
        <f t="shared" si="85"/>
        <v>233840</v>
      </c>
      <c r="P1359" s="8">
        <f t="shared" si="86"/>
        <v>29230</v>
      </c>
      <c r="Q1359" s="8">
        <f t="shared" si="87"/>
        <v>27379</v>
      </c>
    </row>
    <row r="1360" spans="1:17" x14ac:dyDescent="0.3">
      <c r="A1360" s="8" t="str">
        <f>F1360&amp;H1360</f>
        <v>Sarita ViharNand Nagri</v>
      </c>
      <c r="B1360" s="7">
        <v>44896</v>
      </c>
      <c r="C1360" s="7" t="str">
        <f t="shared" si="84"/>
        <v>Dec</v>
      </c>
      <c r="D1360" s="8" t="s">
        <v>145</v>
      </c>
      <c r="E1360" s="8">
        <f>VLOOKUP(F1360,Sheet2!$C$1:$F$34,4,0)</f>
        <v>27</v>
      </c>
      <c r="F1360" s="8" t="s">
        <v>28</v>
      </c>
      <c r="G1360" s="8">
        <f>VLOOKUP(H1360,'warehouse location'!$A$1:$D$5,4,0)</f>
        <v>1</v>
      </c>
      <c r="H1360" s="8" t="s">
        <v>41</v>
      </c>
      <c r="I1360" s="8">
        <f>VLOOKUP(A1360,Freight!$A$1:$D$57,4,0)</f>
        <v>1601</v>
      </c>
      <c r="J1360" s="8">
        <f>VLOOKUP(A1360,Freight!$A$1:$E$57,5,0)</f>
        <v>1.5</v>
      </c>
      <c r="K1360" s="8" t="s">
        <v>54</v>
      </c>
      <c r="L1360" s="8">
        <f>VLOOKUP(K1360,Sheet1!$A$1:$B$19,2,0)</f>
        <v>50</v>
      </c>
      <c r="M1360" s="8">
        <f>VLOOKUP(K1360,Sheet1!$A$1:$C$19,3,0)</f>
        <v>10</v>
      </c>
      <c r="N1360" s="8">
        <v>2915</v>
      </c>
      <c r="O1360" s="8">
        <f t="shared" si="85"/>
        <v>145750</v>
      </c>
      <c r="P1360" s="8">
        <f t="shared" si="86"/>
        <v>29150</v>
      </c>
      <c r="Q1360" s="8">
        <f t="shared" si="87"/>
        <v>27549</v>
      </c>
    </row>
    <row r="1361" spans="1:17" x14ac:dyDescent="0.3">
      <c r="A1361" s="8" t="str">
        <f>F1361&amp;H1361</f>
        <v>Sarita ViharNand Nagri</v>
      </c>
      <c r="B1361" s="7">
        <v>44896</v>
      </c>
      <c r="C1361" s="7" t="str">
        <f t="shared" si="84"/>
        <v>Dec</v>
      </c>
      <c r="D1361" s="8" t="s">
        <v>145</v>
      </c>
      <c r="E1361" s="8">
        <f>VLOOKUP(F1361,Sheet2!$C$1:$F$34,4,0)</f>
        <v>27</v>
      </c>
      <c r="F1361" s="8" t="s">
        <v>28</v>
      </c>
      <c r="G1361" s="8">
        <f>VLOOKUP(H1361,'warehouse location'!$A$1:$D$5,4,0)</f>
        <v>1</v>
      </c>
      <c r="H1361" s="8" t="s">
        <v>41</v>
      </c>
      <c r="I1361" s="8">
        <f>VLOOKUP(A1361,Freight!$A$1:$D$57,4,0)</f>
        <v>1601</v>
      </c>
      <c r="J1361" s="8">
        <f>VLOOKUP(A1361,Freight!$A$1:$E$57,5,0)</f>
        <v>1.5</v>
      </c>
      <c r="K1361" s="8" t="s">
        <v>64</v>
      </c>
      <c r="L1361" s="8">
        <f>VLOOKUP(K1361,Sheet1!$A$1:$B$19,2,0)</f>
        <v>10</v>
      </c>
      <c r="M1361" s="8">
        <f>VLOOKUP(K1361,Sheet1!$A$1:$C$19,3,0)</f>
        <v>2</v>
      </c>
      <c r="N1361" s="8">
        <v>2547</v>
      </c>
      <c r="O1361" s="8">
        <f t="shared" si="85"/>
        <v>25470</v>
      </c>
      <c r="P1361" s="8">
        <f t="shared" si="86"/>
        <v>5094</v>
      </c>
      <c r="Q1361" s="8">
        <f t="shared" si="87"/>
        <v>3493</v>
      </c>
    </row>
    <row r="1362" spans="1:17" x14ac:dyDescent="0.3">
      <c r="A1362" s="8" t="str">
        <f>F1362&amp;H1362</f>
        <v>Model TownShastri Nagar</v>
      </c>
      <c r="B1362" s="7">
        <v>44774</v>
      </c>
      <c r="C1362" s="7" t="str">
        <f t="shared" si="84"/>
        <v>Aug</v>
      </c>
      <c r="D1362" s="8" t="s">
        <v>99</v>
      </c>
      <c r="E1362" s="8">
        <f>VLOOKUP(F1362,Sheet2!$C$1:$F$34,4,0)</f>
        <v>11</v>
      </c>
      <c r="F1362" s="8" t="s">
        <v>17</v>
      </c>
      <c r="G1362" s="8">
        <f>VLOOKUP(H1362,'warehouse location'!$A$1:$D$5,4,0)</f>
        <v>4</v>
      </c>
      <c r="H1362" s="8" t="s">
        <v>36</v>
      </c>
      <c r="I1362" s="8">
        <f>VLOOKUP(A1362,Freight!$A$1:$D$57,4,0)</f>
        <v>1608</v>
      </c>
      <c r="J1362" s="8">
        <f>VLOOKUP(A1362,Freight!$A$1:$E$57,5,0)</f>
        <v>4.5</v>
      </c>
      <c r="K1362" s="8" t="s">
        <v>52</v>
      </c>
      <c r="L1362" s="8">
        <f>VLOOKUP(K1362,Sheet1!$A$1:$B$19,2,0)</f>
        <v>10</v>
      </c>
      <c r="M1362" s="8">
        <f>VLOOKUP(K1362,Sheet1!$A$1:$C$19,3,0)</f>
        <v>2</v>
      </c>
      <c r="N1362" s="8">
        <v>2501</v>
      </c>
      <c r="O1362" s="8">
        <f t="shared" si="85"/>
        <v>25010</v>
      </c>
      <c r="P1362" s="8">
        <f t="shared" si="86"/>
        <v>5002</v>
      </c>
      <c r="Q1362" s="8">
        <f t="shared" si="87"/>
        <v>3394</v>
      </c>
    </row>
    <row r="1363" spans="1:17" x14ac:dyDescent="0.3">
      <c r="A1363" s="8" t="str">
        <f>F1363&amp;H1363</f>
        <v>MehrauliNand Nagri</v>
      </c>
      <c r="B1363" s="7">
        <v>44593</v>
      </c>
      <c r="C1363" s="7" t="str">
        <f t="shared" si="84"/>
        <v>Feb</v>
      </c>
      <c r="D1363" s="8" t="s">
        <v>131</v>
      </c>
      <c r="E1363" s="8">
        <f>VLOOKUP(F1363,Sheet2!$C$1:$F$34,4,0)</f>
        <v>23</v>
      </c>
      <c r="F1363" s="8" t="s">
        <v>25</v>
      </c>
      <c r="G1363" s="8">
        <f>VLOOKUP(H1363,'warehouse location'!$A$1:$D$5,4,0)</f>
        <v>1</v>
      </c>
      <c r="H1363" s="8" t="s">
        <v>41</v>
      </c>
      <c r="I1363" s="8">
        <f>VLOOKUP(A1363,Freight!$A$1:$D$57,4,0)</f>
        <v>1982</v>
      </c>
      <c r="J1363" s="8">
        <f>VLOOKUP(A1363,Freight!$A$1:$E$57,5,0)</f>
        <v>4.5</v>
      </c>
      <c r="K1363" s="8" t="s">
        <v>56</v>
      </c>
      <c r="L1363" s="8">
        <f>VLOOKUP(K1363,Sheet1!$A$1:$B$19,2,0)</f>
        <v>20</v>
      </c>
      <c r="M1363" s="8">
        <f>VLOOKUP(K1363,Sheet1!$A$1:$C$19,3,0)</f>
        <v>2</v>
      </c>
      <c r="N1363" s="8">
        <v>2980</v>
      </c>
      <c r="O1363" s="8">
        <f t="shared" si="85"/>
        <v>59600</v>
      </c>
      <c r="P1363" s="8">
        <f t="shared" si="86"/>
        <v>5960</v>
      </c>
      <c r="Q1363" s="8">
        <f t="shared" si="87"/>
        <v>3978</v>
      </c>
    </row>
    <row r="1364" spans="1:17" x14ac:dyDescent="0.3">
      <c r="A1364" s="8" t="str">
        <f>F1364&amp;H1364</f>
        <v>AlipurShastri Nagar</v>
      </c>
      <c r="B1364" s="7">
        <v>44682</v>
      </c>
      <c r="C1364" s="7" t="str">
        <f t="shared" si="84"/>
        <v>May</v>
      </c>
      <c r="D1364" s="8" t="s">
        <v>98</v>
      </c>
      <c r="E1364" s="8">
        <f>VLOOKUP(F1364,Sheet2!$C$1:$F$34,4,0)</f>
        <v>10</v>
      </c>
      <c r="F1364" s="8" t="s">
        <v>3</v>
      </c>
      <c r="G1364" s="8">
        <f>VLOOKUP(H1364,'warehouse location'!$A$1:$D$5,4,0)</f>
        <v>4</v>
      </c>
      <c r="H1364" s="8" t="s">
        <v>36</v>
      </c>
      <c r="I1364" s="8">
        <f>VLOOKUP(A1364,Freight!$A$1:$D$57,4,0)</f>
        <v>1615</v>
      </c>
      <c r="J1364" s="8">
        <f>VLOOKUP(A1364,Freight!$A$1:$E$57,5,0)</f>
        <v>1.5</v>
      </c>
      <c r="K1364" s="8" t="s">
        <v>66</v>
      </c>
      <c r="L1364" s="8">
        <f>VLOOKUP(K1364,Sheet1!$A$1:$B$19,2,0)</f>
        <v>80</v>
      </c>
      <c r="M1364" s="8">
        <f>VLOOKUP(K1364,Sheet1!$A$1:$C$19,3,0)</f>
        <v>10</v>
      </c>
      <c r="N1364" s="8">
        <v>2752</v>
      </c>
      <c r="O1364" s="8">
        <f t="shared" si="85"/>
        <v>220160</v>
      </c>
      <c r="P1364" s="8">
        <f t="shared" si="86"/>
        <v>27520</v>
      </c>
      <c r="Q1364" s="8">
        <f t="shared" si="87"/>
        <v>25905</v>
      </c>
    </row>
    <row r="1365" spans="1:17" x14ac:dyDescent="0.3">
      <c r="A1365" s="8" t="str">
        <f>F1365&amp;H1365</f>
        <v>Mayur ViharShastri Nagar</v>
      </c>
      <c r="B1365" s="7">
        <v>44835</v>
      </c>
      <c r="C1365" s="7" t="str">
        <f t="shared" si="84"/>
        <v>Oct</v>
      </c>
      <c r="D1365" s="8" t="s">
        <v>91</v>
      </c>
      <c r="E1365" s="8">
        <f>VLOOKUP(F1365,Sheet2!$C$1:$F$34,4,0)</f>
        <v>5</v>
      </c>
      <c r="F1365" s="8" t="s">
        <v>13</v>
      </c>
      <c r="G1365" s="8">
        <f>VLOOKUP(H1365,'warehouse location'!$A$1:$D$5,4,0)</f>
        <v>4</v>
      </c>
      <c r="H1365" s="8" t="s">
        <v>36</v>
      </c>
      <c r="I1365" s="8">
        <f>VLOOKUP(A1365,Freight!$A$1:$D$57,4,0)</f>
        <v>1618</v>
      </c>
      <c r="J1365" s="8">
        <f>VLOOKUP(A1365,Freight!$A$1:$E$57,5,0)</f>
        <v>3</v>
      </c>
      <c r="K1365" s="8" t="s">
        <v>53</v>
      </c>
      <c r="L1365" s="8">
        <f>VLOOKUP(K1365,Sheet1!$A$1:$B$19,2,0)</f>
        <v>10</v>
      </c>
      <c r="M1365" s="8">
        <f>VLOOKUP(K1365,Sheet1!$A$1:$C$19,3,0)</f>
        <v>2</v>
      </c>
      <c r="N1365" s="8">
        <v>2670</v>
      </c>
      <c r="O1365" s="8">
        <f t="shared" si="85"/>
        <v>26700</v>
      </c>
      <c r="P1365" s="8">
        <f t="shared" si="86"/>
        <v>5340</v>
      </c>
      <c r="Q1365" s="8">
        <f t="shared" si="87"/>
        <v>3722</v>
      </c>
    </row>
    <row r="1366" spans="1:17" x14ac:dyDescent="0.3">
      <c r="A1366" s="8" t="str">
        <f>F1366&amp;H1366</f>
        <v>Yamuna ViharKapashera</v>
      </c>
      <c r="B1366" s="7">
        <v>44621</v>
      </c>
      <c r="C1366" s="7" t="str">
        <f t="shared" si="84"/>
        <v>Mar</v>
      </c>
      <c r="D1366" s="8" t="s">
        <v>109</v>
      </c>
      <c r="E1366" s="8">
        <f>VLOOKUP(F1366,Sheet2!$C$1:$F$34,4,0)</f>
        <v>15</v>
      </c>
      <c r="F1366" s="8" t="s">
        <v>20</v>
      </c>
      <c r="G1366" s="8">
        <f>VLOOKUP(H1366,'warehouse location'!$A$1:$D$5,4,0)</f>
        <v>3</v>
      </c>
      <c r="H1366" s="8" t="s">
        <v>29</v>
      </c>
      <c r="I1366" s="8">
        <f>VLOOKUP(A1366,Freight!$A$1:$D$57,4,0)</f>
        <v>1583</v>
      </c>
      <c r="J1366" s="8">
        <f>VLOOKUP(A1366,Freight!$A$1:$E$57,5,0)</f>
        <v>3</v>
      </c>
      <c r="K1366" s="8" t="s">
        <v>58</v>
      </c>
      <c r="L1366" s="8">
        <f>VLOOKUP(K1366,Sheet1!$A$1:$B$19,2,0)</f>
        <v>10</v>
      </c>
      <c r="M1366" s="8">
        <f>VLOOKUP(K1366,Sheet1!$A$1:$C$19,3,0)</f>
        <v>2</v>
      </c>
      <c r="N1366" s="8">
        <v>2800</v>
      </c>
      <c r="O1366" s="8">
        <f t="shared" si="85"/>
        <v>28000</v>
      </c>
      <c r="P1366" s="8">
        <f t="shared" si="86"/>
        <v>5600</v>
      </c>
      <c r="Q1366" s="8">
        <f t="shared" si="87"/>
        <v>4017</v>
      </c>
    </row>
    <row r="1367" spans="1:17" x14ac:dyDescent="0.3">
      <c r="A1367" s="8" t="str">
        <f>F1367&amp;H1367</f>
        <v>Karawal NagarShastri Nagar</v>
      </c>
      <c r="B1367" s="7">
        <v>44621</v>
      </c>
      <c r="C1367" s="7" t="str">
        <f t="shared" si="84"/>
        <v>Mar</v>
      </c>
      <c r="D1367" s="8" t="s">
        <v>106</v>
      </c>
      <c r="E1367" s="8">
        <f>VLOOKUP(F1367,Sheet2!$C$1:$F$34,4,0)</f>
        <v>13</v>
      </c>
      <c r="F1367" s="8" t="s">
        <v>4</v>
      </c>
      <c r="G1367" s="8">
        <f>VLOOKUP(H1367,'warehouse location'!$A$1:$D$5,4,0)</f>
        <v>4</v>
      </c>
      <c r="H1367" s="8" t="s">
        <v>36</v>
      </c>
      <c r="I1367" s="8">
        <f>VLOOKUP(A1367,Freight!$A$1:$D$57,4,0)</f>
        <v>1793</v>
      </c>
      <c r="J1367" s="8">
        <f>VLOOKUP(A1367,Freight!$A$1:$E$57,5,0)</f>
        <v>4.5</v>
      </c>
      <c r="K1367" s="8" t="s">
        <v>64</v>
      </c>
      <c r="L1367" s="8">
        <f>VLOOKUP(K1367,Sheet1!$A$1:$B$19,2,0)</f>
        <v>10</v>
      </c>
      <c r="M1367" s="8">
        <f>VLOOKUP(K1367,Sheet1!$A$1:$C$19,3,0)</f>
        <v>2</v>
      </c>
      <c r="N1367" s="8">
        <v>2673</v>
      </c>
      <c r="O1367" s="8">
        <f t="shared" si="85"/>
        <v>26730</v>
      </c>
      <c r="P1367" s="8">
        <f t="shared" si="86"/>
        <v>5346</v>
      </c>
      <c r="Q1367" s="8">
        <f t="shared" si="87"/>
        <v>3553</v>
      </c>
    </row>
    <row r="1368" spans="1:17" x14ac:dyDescent="0.3">
      <c r="A1368" s="8" t="str">
        <f>F1368&amp;H1368</f>
        <v>Karawal NagarShastri Nagar</v>
      </c>
      <c r="B1368" s="7">
        <v>44774</v>
      </c>
      <c r="C1368" s="7" t="str">
        <f t="shared" si="84"/>
        <v>Aug</v>
      </c>
      <c r="D1368" s="8" t="s">
        <v>106</v>
      </c>
      <c r="E1368" s="8">
        <f>VLOOKUP(F1368,Sheet2!$C$1:$F$34,4,0)</f>
        <v>13</v>
      </c>
      <c r="F1368" s="8" t="s">
        <v>4</v>
      </c>
      <c r="G1368" s="8">
        <f>VLOOKUP(H1368,'warehouse location'!$A$1:$D$5,4,0)</f>
        <v>4</v>
      </c>
      <c r="H1368" s="8" t="s">
        <v>36</v>
      </c>
      <c r="I1368" s="8">
        <f>VLOOKUP(A1368,Freight!$A$1:$D$57,4,0)</f>
        <v>1793</v>
      </c>
      <c r="J1368" s="8">
        <f>VLOOKUP(A1368,Freight!$A$1:$E$57,5,0)</f>
        <v>4.5</v>
      </c>
      <c r="K1368" s="8" t="s">
        <v>59</v>
      </c>
      <c r="L1368" s="8">
        <f>VLOOKUP(K1368,Sheet1!$A$1:$B$19,2,0)</f>
        <v>10</v>
      </c>
      <c r="M1368" s="8">
        <f>VLOOKUP(K1368,Sheet1!$A$1:$C$19,3,0)</f>
        <v>2</v>
      </c>
      <c r="N1368" s="8">
        <v>2717</v>
      </c>
      <c r="O1368" s="8">
        <f t="shared" si="85"/>
        <v>27170</v>
      </c>
      <c r="P1368" s="8">
        <f t="shared" si="86"/>
        <v>5434</v>
      </c>
      <c r="Q1368" s="8">
        <f t="shared" si="87"/>
        <v>3641</v>
      </c>
    </row>
    <row r="1369" spans="1:17" x14ac:dyDescent="0.3">
      <c r="A1369" s="8" t="str">
        <f>F1369&amp;H1369</f>
        <v>Civil LinesShastri Nagar</v>
      </c>
      <c r="B1369" s="7">
        <v>44835</v>
      </c>
      <c r="C1369" s="7" t="str">
        <f t="shared" si="84"/>
        <v>Oct</v>
      </c>
      <c r="D1369" s="8" t="s">
        <v>79</v>
      </c>
      <c r="E1369" s="8">
        <f>VLOOKUP(F1369,Sheet2!$C$1:$F$34,4,0)</f>
        <v>1</v>
      </c>
      <c r="F1369" s="8" t="s">
        <v>0</v>
      </c>
      <c r="G1369" s="8">
        <f>VLOOKUP(H1369,'warehouse location'!$A$1:$D$5,4,0)</f>
        <v>4</v>
      </c>
      <c r="H1369" s="8" t="s">
        <v>36</v>
      </c>
      <c r="I1369" s="8">
        <f>VLOOKUP(A1369,Freight!$A$1:$D$57,4,0)</f>
        <v>1702</v>
      </c>
      <c r="J1369" s="8">
        <f>VLOOKUP(A1369,Freight!$A$1:$E$57,5,0)</f>
        <v>3</v>
      </c>
      <c r="K1369" s="8" t="s">
        <v>53</v>
      </c>
      <c r="L1369" s="8">
        <f>VLOOKUP(K1369,Sheet1!$A$1:$B$19,2,0)</f>
        <v>10</v>
      </c>
      <c r="M1369" s="8">
        <f>VLOOKUP(K1369,Sheet1!$A$1:$C$19,3,0)</f>
        <v>2</v>
      </c>
      <c r="N1369" s="8">
        <v>2601</v>
      </c>
      <c r="O1369" s="8">
        <f t="shared" si="85"/>
        <v>26010</v>
      </c>
      <c r="P1369" s="8">
        <f t="shared" si="86"/>
        <v>5202</v>
      </c>
      <c r="Q1369" s="8">
        <f t="shared" si="87"/>
        <v>3500</v>
      </c>
    </row>
    <row r="1370" spans="1:17" x14ac:dyDescent="0.3">
      <c r="A1370" s="8" t="str">
        <f>F1370&amp;H1370</f>
        <v>Model TownShastri Nagar</v>
      </c>
      <c r="B1370" s="7">
        <v>44835</v>
      </c>
      <c r="C1370" s="7" t="str">
        <f t="shared" si="84"/>
        <v>Oct</v>
      </c>
      <c r="D1370" s="8" t="s">
        <v>101</v>
      </c>
      <c r="E1370" s="8">
        <f>VLOOKUP(F1370,Sheet2!$C$1:$F$34,4,0)</f>
        <v>11</v>
      </c>
      <c r="F1370" s="8" t="s">
        <v>17</v>
      </c>
      <c r="G1370" s="8">
        <f>VLOOKUP(H1370,'warehouse location'!$A$1:$D$5,4,0)</f>
        <v>4</v>
      </c>
      <c r="H1370" s="8" t="s">
        <v>36</v>
      </c>
      <c r="I1370" s="8">
        <f>VLOOKUP(A1370,Freight!$A$1:$D$57,4,0)</f>
        <v>1608</v>
      </c>
      <c r="J1370" s="8">
        <f>VLOOKUP(A1370,Freight!$A$1:$E$57,5,0)</f>
        <v>4.5</v>
      </c>
      <c r="K1370" s="8" t="s">
        <v>54</v>
      </c>
      <c r="L1370" s="8">
        <f>VLOOKUP(K1370,Sheet1!$A$1:$B$19,2,0)</f>
        <v>50</v>
      </c>
      <c r="M1370" s="8">
        <f>VLOOKUP(K1370,Sheet1!$A$1:$C$19,3,0)</f>
        <v>10</v>
      </c>
      <c r="N1370" s="8">
        <v>2572</v>
      </c>
      <c r="O1370" s="8">
        <f t="shared" si="85"/>
        <v>128600</v>
      </c>
      <c r="P1370" s="8">
        <f t="shared" si="86"/>
        <v>25720</v>
      </c>
      <c r="Q1370" s="8">
        <f t="shared" si="87"/>
        <v>24112</v>
      </c>
    </row>
    <row r="1371" spans="1:17" x14ac:dyDescent="0.3">
      <c r="A1371" s="8" t="str">
        <f>F1371&amp;H1371</f>
        <v>Civil LinesNand Nagri</v>
      </c>
      <c r="B1371" s="7">
        <v>44835</v>
      </c>
      <c r="C1371" s="7" t="str">
        <f t="shared" si="84"/>
        <v>Oct</v>
      </c>
      <c r="D1371" s="8" t="s">
        <v>80</v>
      </c>
      <c r="E1371" s="8">
        <f>VLOOKUP(F1371,Sheet2!$C$1:$F$34,4,0)</f>
        <v>1</v>
      </c>
      <c r="F1371" s="8" t="s">
        <v>0</v>
      </c>
      <c r="G1371" s="8">
        <f>VLOOKUP(H1371,'warehouse location'!$A$1:$D$5,4,0)</f>
        <v>1</v>
      </c>
      <c r="H1371" s="8" t="s">
        <v>41</v>
      </c>
      <c r="I1371" s="8">
        <f>VLOOKUP(A1371,Freight!$A$1:$D$57,4,0)</f>
        <v>1927</v>
      </c>
      <c r="J1371" s="8">
        <f>VLOOKUP(A1371,Freight!$A$1:$E$57,5,0)</f>
        <v>1.5</v>
      </c>
      <c r="K1371" s="8" t="s">
        <v>53</v>
      </c>
      <c r="L1371" s="8">
        <f>VLOOKUP(K1371,Sheet1!$A$1:$B$19,2,0)</f>
        <v>10</v>
      </c>
      <c r="M1371" s="8">
        <f>VLOOKUP(K1371,Sheet1!$A$1:$C$19,3,0)</f>
        <v>2</v>
      </c>
      <c r="N1371" s="8">
        <v>2770</v>
      </c>
      <c r="O1371" s="8">
        <f t="shared" si="85"/>
        <v>27700</v>
      </c>
      <c r="P1371" s="8">
        <f t="shared" si="86"/>
        <v>5540</v>
      </c>
      <c r="Q1371" s="8">
        <f t="shared" si="87"/>
        <v>3613</v>
      </c>
    </row>
    <row r="1372" spans="1:17" x14ac:dyDescent="0.3">
      <c r="A1372" s="8" t="str">
        <f>F1372&amp;H1372</f>
        <v>MehrauliNand Nagri</v>
      </c>
      <c r="B1372" s="7">
        <v>44562</v>
      </c>
      <c r="C1372" s="7" t="str">
        <f t="shared" si="84"/>
        <v>Jan</v>
      </c>
      <c r="D1372" s="8" t="s">
        <v>131</v>
      </c>
      <c r="E1372" s="8">
        <f>VLOOKUP(F1372,Sheet2!$C$1:$F$34,4,0)</f>
        <v>23</v>
      </c>
      <c r="F1372" s="8" t="s">
        <v>25</v>
      </c>
      <c r="G1372" s="8">
        <f>VLOOKUP(H1372,'warehouse location'!$A$1:$D$5,4,0)</f>
        <v>1</v>
      </c>
      <c r="H1372" s="8" t="s">
        <v>41</v>
      </c>
      <c r="I1372" s="8">
        <f>VLOOKUP(A1372,Freight!$A$1:$D$57,4,0)</f>
        <v>1982</v>
      </c>
      <c r="J1372" s="8">
        <f>VLOOKUP(A1372,Freight!$A$1:$E$57,5,0)</f>
        <v>4.5</v>
      </c>
      <c r="K1372" s="8" t="s">
        <v>51</v>
      </c>
      <c r="L1372" s="8">
        <f>VLOOKUP(K1372,Sheet1!$A$1:$B$19,2,0)</f>
        <v>10</v>
      </c>
      <c r="M1372" s="8">
        <f>VLOOKUP(K1372,Sheet1!$A$1:$C$19,3,0)</f>
        <v>2</v>
      </c>
      <c r="N1372" s="8">
        <v>2555</v>
      </c>
      <c r="O1372" s="8">
        <f t="shared" si="85"/>
        <v>25550</v>
      </c>
      <c r="P1372" s="8">
        <f t="shared" si="86"/>
        <v>5110</v>
      </c>
      <c r="Q1372" s="8">
        <f t="shared" si="87"/>
        <v>3128</v>
      </c>
    </row>
    <row r="1373" spans="1:17" x14ac:dyDescent="0.3">
      <c r="A1373" s="8" t="str">
        <f>F1373&amp;H1373</f>
        <v>Vasant ViharKapashera</v>
      </c>
      <c r="B1373" s="7">
        <v>44652</v>
      </c>
      <c r="C1373" s="7" t="str">
        <f t="shared" si="84"/>
        <v>Apr</v>
      </c>
      <c r="D1373" s="8" t="s">
        <v>97</v>
      </c>
      <c r="E1373" s="8">
        <f>VLOOKUP(F1373,Sheet2!$C$1:$F$34,4,0)</f>
        <v>9</v>
      </c>
      <c r="F1373" s="8" t="s">
        <v>16</v>
      </c>
      <c r="G1373" s="8">
        <f>VLOOKUP(H1373,'warehouse location'!$A$1:$D$5,4,0)</f>
        <v>3</v>
      </c>
      <c r="H1373" s="8" t="s">
        <v>29</v>
      </c>
      <c r="I1373" s="8">
        <f>VLOOKUP(A1373,Freight!$A$1:$D$57,4,0)</f>
        <v>1897</v>
      </c>
      <c r="J1373" s="8">
        <f>VLOOKUP(A1373,Freight!$A$1:$E$57,5,0)</f>
        <v>1.5</v>
      </c>
      <c r="K1373" s="8" t="s">
        <v>68</v>
      </c>
      <c r="L1373" s="8">
        <f>VLOOKUP(K1373,Sheet1!$A$1:$B$19,2,0)</f>
        <v>10</v>
      </c>
      <c r="M1373" s="8">
        <f>VLOOKUP(K1373,Sheet1!$A$1:$C$19,3,0)</f>
        <v>2</v>
      </c>
      <c r="N1373" s="8">
        <v>2541</v>
      </c>
      <c r="O1373" s="8">
        <f t="shared" si="85"/>
        <v>25410</v>
      </c>
      <c r="P1373" s="8">
        <f t="shared" si="86"/>
        <v>5082</v>
      </c>
      <c r="Q1373" s="8">
        <f t="shared" si="87"/>
        <v>3185</v>
      </c>
    </row>
    <row r="1374" spans="1:17" x14ac:dyDescent="0.3">
      <c r="A1374" s="8" t="str">
        <f>F1374&amp;H1374</f>
        <v>Mayur ViharDaryaganj</v>
      </c>
      <c r="B1374" s="7">
        <v>44866</v>
      </c>
      <c r="C1374" s="7" t="str">
        <f t="shared" si="84"/>
        <v>Nov</v>
      </c>
      <c r="D1374" s="8" t="s">
        <v>90</v>
      </c>
      <c r="E1374" s="8">
        <f>VLOOKUP(F1374,Sheet2!$C$1:$F$34,4,0)</f>
        <v>5</v>
      </c>
      <c r="F1374" s="8" t="s">
        <v>13</v>
      </c>
      <c r="G1374" s="8">
        <f>VLOOKUP(H1374,'warehouse location'!$A$1:$D$5,4,0)</f>
        <v>2</v>
      </c>
      <c r="H1374" s="8" t="s">
        <v>34</v>
      </c>
      <c r="I1374" s="8">
        <f>VLOOKUP(A1374,Freight!$A$1:$D$57,4,0)</f>
        <v>1766</v>
      </c>
      <c r="J1374" s="8">
        <f>VLOOKUP(A1374,Freight!$A$1:$E$57,5,0)</f>
        <v>3</v>
      </c>
      <c r="K1374" s="8" t="s">
        <v>53</v>
      </c>
      <c r="L1374" s="8">
        <f>VLOOKUP(K1374,Sheet1!$A$1:$B$19,2,0)</f>
        <v>10</v>
      </c>
      <c r="M1374" s="8">
        <f>VLOOKUP(K1374,Sheet1!$A$1:$C$19,3,0)</f>
        <v>2</v>
      </c>
      <c r="N1374" s="8">
        <v>2607</v>
      </c>
      <c r="O1374" s="8">
        <f t="shared" si="85"/>
        <v>26070</v>
      </c>
      <c r="P1374" s="8">
        <f t="shared" si="86"/>
        <v>5214</v>
      </c>
      <c r="Q1374" s="8">
        <f t="shared" si="87"/>
        <v>3448</v>
      </c>
    </row>
    <row r="1375" spans="1:17" x14ac:dyDescent="0.3">
      <c r="A1375" s="8" t="str">
        <f>F1375&amp;H1375</f>
        <v>Punjabi BaghKapashera</v>
      </c>
      <c r="B1375" s="7">
        <v>44835</v>
      </c>
      <c r="C1375" s="7" t="str">
        <f t="shared" si="84"/>
        <v>Oct</v>
      </c>
      <c r="D1375" s="8" t="s">
        <v>157</v>
      </c>
      <c r="E1375" s="8">
        <f>VLOOKUP(F1375,Sheet2!$C$1:$F$34,4,0)</f>
        <v>32</v>
      </c>
      <c r="F1375" s="8" t="s">
        <v>31</v>
      </c>
      <c r="G1375" s="8">
        <f>VLOOKUP(H1375,'warehouse location'!$A$1:$D$5,4,0)</f>
        <v>3</v>
      </c>
      <c r="H1375" s="8" t="s">
        <v>29</v>
      </c>
      <c r="I1375" s="8">
        <f>VLOOKUP(A1375,Freight!$A$1:$D$57,4,0)</f>
        <v>1816</v>
      </c>
      <c r="J1375" s="8">
        <f>VLOOKUP(A1375,Freight!$A$1:$E$57,5,0)</f>
        <v>4.5</v>
      </c>
      <c r="K1375" s="8" t="s">
        <v>51</v>
      </c>
      <c r="L1375" s="8">
        <f>VLOOKUP(K1375,Sheet1!$A$1:$B$19,2,0)</f>
        <v>10</v>
      </c>
      <c r="M1375" s="8">
        <f>VLOOKUP(K1375,Sheet1!$A$1:$C$19,3,0)</f>
        <v>2</v>
      </c>
      <c r="N1375" s="8">
        <v>2980</v>
      </c>
      <c r="O1375" s="8">
        <f t="shared" si="85"/>
        <v>29800</v>
      </c>
      <c r="P1375" s="8">
        <f t="shared" si="86"/>
        <v>5960</v>
      </c>
      <c r="Q1375" s="8">
        <f t="shared" si="87"/>
        <v>4144</v>
      </c>
    </row>
    <row r="1376" spans="1:17" x14ac:dyDescent="0.3">
      <c r="A1376" s="8" t="str">
        <f>F1376&amp;H1376</f>
        <v>MehrauliNand Nagri</v>
      </c>
      <c r="B1376" s="7">
        <v>44682</v>
      </c>
      <c r="C1376" s="7" t="str">
        <f t="shared" si="84"/>
        <v>May</v>
      </c>
      <c r="D1376" s="8" t="s">
        <v>134</v>
      </c>
      <c r="E1376" s="8">
        <f>VLOOKUP(F1376,Sheet2!$C$1:$F$34,4,0)</f>
        <v>23</v>
      </c>
      <c r="F1376" s="8" t="s">
        <v>25</v>
      </c>
      <c r="G1376" s="8">
        <f>VLOOKUP(H1376,'warehouse location'!$A$1:$D$5,4,0)</f>
        <v>1</v>
      </c>
      <c r="H1376" s="8" t="s">
        <v>41</v>
      </c>
      <c r="I1376" s="8">
        <f>VLOOKUP(A1376,Freight!$A$1:$D$57,4,0)</f>
        <v>1982</v>
      </c>
      <c r="J1376" s="8">
        <f>VLOOKUP(A1376,Freight!$A$1:$E$57,5,0)</f>
        <v>4.5</v>
      </c>
      <c r="K1376" s="8" t="s">
        <v>60</v>
      </c>
      <c r="L1376" s="8">
        <f>VLOOKUP(K1376,Sheet1!$A$1:$B$19,2,0)</f>
        <v>50</v>
      </c>
      <c r="M1376" s="8">
        <f>VLOOKUP(K1376,Sheet1!$A$1:$C$19,3,0)</f>
        <v>10</v>
      </c>
      <c r="N1376" s="8">
        <v>2861</v>
      </c>
      <c r="O1376" s="8">
        <f t="shared" si="85"/>
        <v>143050</v>
      </c>
      <c r="P1376" s="8">
        <f t="shared" si="86"/>
        <v>28610</v>
      </c>
      <c r="Q1376" s="8">
        <f t="shared" si="87"/>
        <v>26628</v>
      </c>
    </row>
    <row r="1377" spans="1:17" x14ac:dyDescent="0.3">
      <c r="A1377" s="8" t="str">
        <f>F1377&amp;H1377</f>
        <v>KanjhawalaShastri Nagar</v>
      </c>
      <c r="B1377" s="7">
        <v>44774</v>
      </c>
      <c r="C1377" s="7" t="str">
        <f t="shared" si="84"/>
        <v>Aug</v>
      </c>
      <c r="D1377" s="8" t="s">
        <v>110</v>
      </c>
      <c r="E1377" s="8">
        <f>VLOOKUP(F1377,Sheet2!$C$1:$F$34,4,0)</f>
        <v>16</v>
      </c>
      <c r="F1377" s="8" t="s">
        <v>5</v>
      </c>
      <c r="G1377" s="8">
        <f>VLOOKUP(H1377,'warehouse location'!$A$1:$D$5,4,0)</f>
        <v>4</v>
      </c>
      <c r="H1377" s="8" t="s">
        <v>36</v>
      </c>
      <c r="I1377" s="8">
        <f>VLOOKUP(A1377,Freight!$A$1:$D$57,4,0)</f>
        <v>1796</v>
      </c>
      <c r="J1377" s="8">
        <f>VLOOKUP(A1377,Freight!$A$1:$E$57,5,0)</f>
        <v>3</v>
      </c>
      <c r="K1377" s="8" t="s">
        <v>51</v>
      </c>
      <c r="L1377" s="8">
        <f>VLOOKUP(K1377,Sheet1!$A$1:$B$19,2,0)</f>
        <v>10</v>
      </c>
      <c r="M1377" s="8">
        <f>VLOOKUP(K1377,Sheet1!$A$1:$C$19,3,0)</f>
        <v>2</v>
      </c>
      <c r="N1377" s="8">
        <v>2866</v>
      </c>
      <c r="O1377" s="8">
        <f t="shared" si="85"/>
        <v>28660</v>
      </c>
      <c r="P1377" s="8">
        <f t="shared" si="86"/>
        <v>5732</v>
      </c>
      <c r="Q1377" s="8">
        <f t="shared" si="87"/>
        <v>3936</v>
      </c>
    </row>
    <row r="1378" spans="1:17" x14ac:dyDescent="0.3">
      <c r="A1378" s="8" t="str">
        <f>F1378&amp;H1378</f>
        <v>MehrauliDaryaganj</v>
      </c>
      <c r="B1378" s="7">
        <v>44743</v>
      </c>
      <c r="C1378" s="7" t="str">
        <f t="shared" si="84"/>
        <v>Jul</v>
      </c>
      <c r="D1378" s="8" t="s">
        <v>133</v>
      </c>
      <c r="E1378" s="8">
        <f>VLOOKUP(F1378,Sheet2!$C$1:$F$34,4,0)</f>
        <v>23</v>
      </c>
      <c r="F1378" s="8" t="s">
        <v>25</v>
      </c>
      <c r="G1378" s="8">
        <f>VLOOKUP(H1378,'warehouse location'!$A$1:$D$5,4,0)</f>
        <v>2</v>
      </c>
      <c r="H1378" s="8" t="s">
        <v>34</v>
      </c>
      <c r="I1378" s="8">
        <f>VLOOKUP(A1378,Freight!$A$1:$D$57,4,0)</f>
        <v>1672</v>
      </c>
      <c r="J1378" s="8">
        <f>VLOOKUP(A1378,Freight!$A$1:$E$57,5,0)</f>
        <v>4.5</v>
      </c>
      <c r="K1378" s="8" t="s">
        <v>65</v>
      </c>
      <c r="L1378" s="8">
        <f>VLOOKUP(K1378,Sheet1!$A$1:$B$19,2,0)</f>
        <v>100</v>
      </c>
      <c r="M1378" s="8">
        <f>VLOOKUP(K1378,Sheet1!$A$1:$C$19,3,0)</f>
        <v>20</v>
      </c>
      <c r="N1378" s="8">
        <v>2905</v>
      </c>
      <c r="O1378" s="8">
        <f t="shared" si="85"/>
        <v>290500</v>
      </c>
      <c r="P1378" s="8">
        <f t="shared" si="86"/>
        <v>58100</v>
      </c>
      <c r="Q1378" s="8">
        <f t="shared" si="87"/>
        <v>56428</v>
      </c>
    </row>
    <row r="1379" spans="1:17" x14ac:dyDescent="0.3">
      <c r="A1379" s="8" t="str">
        <f>F1379&amp;H1379</f>
        <v>Civil LinesNand Nagri</v>
      </c>
      <c r="B1379" s="7">
        <v>44835</v>
      </c>
      <c r="C1379" s="7" t="str">
        <f t="shared" si="84"/>
        <v>Oct</v>
      </c>
      <c r="D1379" s="8" t="s">
        <v>80</v>
      </c>
      <c r="E1379" s="8">
        <f>VLOOKUP(F1379,Sheet2!$C$1:$F$34,4,0)</f>
        <v>1</v>
      </c>
      <c r="F1379" s="8" t="s">
        <v>0</v>
      </c>
      <c r="G1379" s="8">
        <f>VLOOKUP(H1379,'warehouse location'!$A$1:$D$5,4,0)</f>
        <v>1</v>
      </c>
      <c r="H1379" s="8" t="s">
        <v>41</v>
      </c>
      <c r="I1379" s="8">
        <f>VLOOKUP(A1379,Freight!$A$1:$D$57,4,0)</f>
        <v>1927</v>
      </c>
      <c r="J1379" s="8">
        <f>VLOOKUP(A1379,Freight!$A$1:$E$57,5,0)</f>
        <v>1.5</v>
      </c>
      <c r="K1379" s="8" t="s">
        <v>60</v>
      </c>
      <c r="L1379" s="8">
        <f>VLOOKUP(K1379,Sheet1!$A$1:$B$19,2,0)</f>
        <v>50</v>
      </c>
      <c r="M1379" s="8">
        <f>VLOOKUP(K1379,Sheet1!$A$1:$C$19,3,0)</f>
        <v>10</v>
      </c>
      <c r="N1379" s="8">
        <v>2919</v>
      </c>
      <c r="O1379" s="8">
        <f t="shared" si="85"/>
        <v>145950</v>
      </c>
      <c r="P1379" s="8">
        <f t="shared" si="86"/>
        <v>29190</v>
      </c>
      <c r="Q1379" s="8">
        <f t="shared" si="87"/>
        <v>27263</v>
      </c>
    </row>
    <row r="1380" spans="1:17" x14ac:dyDescent="0.3">
      <c r="A1380" s="8" t="str">
        <f>F1380&amp;H1380</f>
        <v>Defence ColonyDaryaganj</v>
      </c>
      <c r="B1380" s="7">
        <v>44866</v>
      </c>
      <c r="C1380" s="7" t="str">
        <f t="shared" si="84"/>
        <v>Nov</v>
      </c>
      <c r="D1380" s="8" t="s">
        <v>141</v>
      </c>
      <c r="E1380" s="8">
        <f>VLOOKUP(F1380,Sheet2!$C$1:$F$34,4,0)</f>
        <v>25</v>
      </c>
      <c r="F1380" s="8" t="s">
        <v>8</v>
      </c>
      <c r="G1380" s="8">
        <f>VLOOKUP(H1380,'warehouse location'!$A$1:$D$5,4,0)</f>
        <v>2</v>
      </c>
      <c r="H1380" s="8" t="s">
        <v>34</v>
      </c>
      <c r="I1380" s="8">
        <f>VLOOKUP(A1380,Freight!$A$1:$D$57,4,0)</f>
        <v>1968</v>
      </c>
      <c r="J1380" s="8">
        <f>VLOOKUP(A1380,Freight!$A$1:$E$57,5,0)</f>
        <v>4.5</v>
      </c>
      <c r="K1380" s="8" t="s">
        <v>59</v>
      </c>
      <c r="L1380" s="8">
        <f>VLOOKUP(K1380,Sheet1!$A$1:$B$19,2,0)</f>
        <v>10</v>
      </c>
      <c r="M1380" s="8">
        <f>VLOOKUP(K1380,Sheet1!$A$1:$C$19,3,0)</f>
        <v>2</v>
      </c>
      <c r="N1380" s="8">
        <v>2938</v>
      </c>
      <c r="O1380" s="8">
        <f t="shared" si="85"/>
        <v>29380</v>
      </c>
      <c r="P1380" s="8">
        <f t="shared" si="86"/>
        <v>5876</v>
      </c>
      <c r="Q1380" s="8">
        <f t="shared" si="87"/>
        <v>3908</v>
      </c>
    </row>
    <row r="1381" spans="1:17" x14ac:dyDescent="0.3">
      <c r="A1381" s="8" t="str">
        <f>F1381&amp;H1381</f>
        <v>Delhi CantonmentShastri Nagar</v>
      </c>
      <c r="B1381" s="7">
        <v>44866</v>
      </c>
      <c r="C1381" s="7" t="str">
        <f t="shared" si="84"/>
        <v>Nov</v>
      </c>
      <c r="D1381" s="8" t="s">
        <v>96</v>
      </c>
      <c r="E1381" s="8">
        <f>VLOOKUP(F1381,Sheet2!$C$1:$F$34,4,0)</f>
        <v>8</v>
      </c>
      <c r="F1381" s="8" t="s">
        <v>15</v>
      </c>
      <c r="G1381" s="8">
        <f>VLOOKUP(H1381,'warehouse location'!$A$1:$D$5,4,0)</f>
        <v>4</v>
      </c>
      <c r="H1381" s="8" t="s">
        <v>36</v>
      </c>
      <c r="I1381" s="8">
        <f>VLOOKUP(A1381,Freight!$A$1:$D$57,4,0)</f>
        <v>1848</v>
      </c>
      <c r="J1381" s="8">
        <f>VLOOKUP(A1381,Freight!$A$1:$E$57,5,0)</f>
        <v>4.5</v>
      </c>
      <c r="K1381" s="8" t="s">
        <v>52</v>
      </c>
      <c r="L1381" s="8">
        <f>VLOOKUP(K1381,Sheet1!$A$1:$B$19,2,0)</f>
        <v>10</v>
      </c>
      <c r="M1381" s="8">
        <f>VLOOKUP(K1381,Sheet1!$A$1:$C$19,3,0)</f>
        <v>2</v>
      </c>
      <c r="N1381" s="8">
        <v>2636</v>
      </c>
      <c r="O1381" s="8">
        <f t="shared" si="85"/>
        <v>26360</v>
      </c>
      <c r="P1381" s="8">
        <f t="shared" si="86"/>
        <v>5272</v>
      </c>
      <c r="Q1381" s="8">
        <f t="shared" si="87"/>
        <v>3424</v>
      </c>
    </row>
    <row r="1382" spans="1:17" x14ac:dyDescent="0.3">
      <c r="A1382" s="8" t="str">
        <f>F1382&amp;H1382</f>
        <v>RohiniDaryaganj</v>
      </c>
      <c r="B1382" s="7">
        <v>44805</v>
      </c>
      <c r="C1382" s="7" t="str">
        <f t="shared" si="84"/>
        <v>Sep</v>
      </c>
      <c r="D1382" s="8" t="s">
        <v>115</v>
      </c>
      <c r="E1382" s="8">
        <f>VLOOKUP(F1382,Sheet2!$C$1:$F$34,4,0)</f>
        <v>17</v>
      </c>
      <c r="F1382" s="8" t="s">
        <v>21</v>
      </c>
      <c r="G1382" s="8">
        <f>VLOOKUP(H1382,'warehouse location'!$A$1:$D$5,4,0)</f>
        <v>2</v>
      </c>
      <c r="H1382" s="8" t="s">
        <v>34</v>
      </c>
      <c r="I1382" s="8">
        <f>VLOOKUP(A1382,Freight!$A$1:$D$57,4,0)</f>
        <v>1655</v>
      </c>
      <c r="J1382" s="8">
        <f>VLOOKUP(A1382,Freight!$A$1:$E$57,5,0)</f>
        <v>3</v>
      </c>
      <c r="K1382" s="8" t="s">
        <v>52</v>
      </c>
      <c r="L1382" s="8">
        <f>VLOOKUP(K1382,Sheet1!$A$1:$B$19,2,0)</f>
        <v>10</v>
      </c>
      <c r="M1382" s="8">
        <f>VLOOKUP(K1382,Sheet1!$A$1:$C$19,3,0)</f>
        <v>2</v>
      </c>
      <c r="N1382" s="8">
        <v>2589</v>
      </c>
      <c r="O1382" s="8">
        <f t="shared" si="85"/>
        <v>25890</v>
      </c>
      <c r="P1382" s="8">
        <f t="shared" si="86"/>
        <v>5178</v>
      </c>
      <c r="Q1382" s="8">
        <f t="shared" si="87"/>
        <v>3523</v>
      </c>
    </row>
    <row r="1383" spans="1:17" x14ac:dyDescent="0.3">
      <c r="A1383" s="8" t="str">
        <f>F1383&amp;H1383</f>
        <v>Mayur ViharDaryaganj</v>
      </c>
      <c r="B1383" s="7">
        <v>44896</v>
      </c>
      <c r="C1383" s="7" t="str">
        <f t="shared" si="84"/>
        <v>Dec</v>
      </c>
      <c r="D1383" s="8" t="s">
        <v>90</v>
      </c>
      <c r="E1383" s="8">
        <f>VLOOKUP(F1383,Sheet2!$C$1:$F$34,4,0)</f>
        <v>5</v>
      </c>
      <c r="F1383" s="8" t="s">
        <v>13</v>
      </c>
      <c r="G1383" s="8">
        <f>VLOOKUP(H1383,'warehouse location'!$A$1:$D$5,4,0)</f>
        <v>2</v>
      </c>
      <c r="H1383" s="8" t="s">
        <v>34</v>
      </c>
      <c r="I1383" s="8">
        <f>VLOOKUP(A1383,Freight!$A$1:$D$57,4,0)</f>
        <v>1766</v>
      </c>
      <c r="J1383" s="8">
        <f>VLOOKUP(A1383,Freight!$A$1:$E$57,5,0)</f>
        <v>3</v>
      </c>
      <c r="K1383" s="8" t="s">
        <v>64</v>
      </c>
      <c r="L1383" s="8">
        <f>VLOOKUP(K1383,Sheet1!$A$1:$B$19,2,0)</f>
        <v>10</v>
      </c>
      <c r="M1383" s="8">
        <f>VLOOKUP(K1383,Sheet1!$A$1:$C$19,3,0)</f>
        <v>2</v>
      </c>
      <c r="N1383" s="8">
        <v>2980</v>
      </c>
      <c r="O1383" s="8">
        <f t="shared" si="85"/>
        <v>29800</v>
      </c>
      <c r="P1383" s="8">
        <f t="shared" si="86"/>
        <v>5960</v>
      </c>
      <c r="Q1383" s="8">
        <f t="shared" si="87"/>
        <v>4194</v>
      </c>
    </row>
    <row r="1384" spans="1:17" x14ac:dyDescent="0.3">
      <c r="A1384" s="8" t="str">
        <f>F1384&amp;H1384</f>
        <v>Hauz KhasShastri Nagar</v>
      </c>
      <c r="B1384" s="7">
        <v>44896</v>
      </c>
      <c r="C1384" s="7" t="str">
        <f t="shared" si="84"/>
        <v>Dec</v>
      </c>
      <c r="D1384" s="8" t="s">
        <v>129</v>
      </c>
      <c r="E1384" s="8">
        <f>VLOOKUP(F1384,Sheet2!$C$1:$F$34,4,0)</f>
        <v>22</v>
      </c>
      <c r="F1384" s="8" t="s">
        <v>7</v>
      </c>
      <c r="G1384" s="8">
        <f>VLOOKUP(H1384,'warehouse location'!$A$1:$D$5,4,0)</f>
        <v>4</v>
      </c>
      <c r="H1384" s="8" t="s">
        <v>36</v>
      </c>
      <c r="I1384" s="8">
        <f>VLOOKUP(A1384,Freight!$A$1:$D$57,4,0)</f>
        <v>1882</v>
      </c>
      <c r="J1384" s="8">
        <f>VLOOKUP(A1384,Freight!$A$1:$E$57,5,0)</f>
        <v>4.5</v>
      </c>
      <c r="K1384" s="8" t="s">
        <v>51</v>
      </c>
      <c r="L1384" s="8">
        <f>VLOOKUP(K1384,Sheet1!$A$1:$B$19,2,0)</f>
        <v>10</v>
      </c>
      <c r="M1384" s="8">
        <f>VLOOKUP(K1384,Sheet1!$A$1:$C$19,3,0)</f>
        <v>2</v>
      </c>
      <c r="N1384" s="8">
        <v>2723</v>
      </c>
      <c r="O1384" s="8">
        <f t="shared" si="85"/>
        <v>27230</v>
      </c>
      <c r="P1384" s="8">
        <f t="shared" si="86"/>
        <v>5446</v>
      </c>
      <c r="Q1384" s="8">
        <f t="shared" si="87"/>
        <v>3564</v>
      </c>
    </row>
    <row r="1385" spans="1:17" x14ac:dyDescent="0.3">
      <c r="A1385" s="8" t="str">
        <f>F1385&amp;H1385</f>
        <v>Yamuna ViharNand Nagri</v>
      </c>
      <c r="B1385" s="7">
        <v>44805</v>
      </c>
      <c r="C1385" s="7" t="str">
        <f t="shared" si="84"/>
        <v>Sep</v>
      </c>
      <c r="D1385" s="8" t="s">
        <v>108</v>
      </c>
      <c r="E1385" s="8">
        <f>VLOOKUP(F1385,Sheet2!$C$1:$F$34,4,0)</f>
        <v>15</v>
      </c>
      <c r="F1385" s="8" t="s">
        <v>20</v>
      </c>
      <c r="G1385" s="8">
        <f>VLOOKUP(H1385,'warehouse location'!$A$1:$D$5,4,0)</f>
        <v>1</v>
      </c>
      <c r="H1385" s="8" t="s">
        <v>41</v>
      </c>
      <c r="I1385" s="8">
        <f>VLOOKUP(A1385,Freight!$A$1:$D$57,4,0)</f>
        <v>1925</v>
      </c>
      <c r="J1385" s="8">
        <f>VLOOKUP(A1385,Freight!$A$1:$E$57,5,0)</f>
        <v>3</v>
      </c>
      <c r="K1385" s="8" t="s">
        <v>54</v>
      </c>
      <c r="L1385" s="8">
        <f>VLOOKUP(K1385,Sheet1!$A$1:$B$19,2,0)</f>
        <v>50</v>
      </c>
      <c r="M1385" s="8">
        <f>VLOOKUP(K1385,Sheet1!$A$1:$C$19,3,0)</f>
        <v>10</v>
      </c>
      <c r="N1385" s="8">
        <v>2828</v>
      </c>
      <c r="O1385" s="8">
        <f t="shared" si="85"/>
        <v>141400</v>
      </c>
      <c r="P1385" s="8">
        <f t="shared" si="86"/>
        <v>28280</v>
      </c>
      <c r="Q1385" s="8">
        <f t="shared" si="87"/>
        <v>26355</v>
      </c>
    </row>
    <row r="1386" spans="1:17" x14ac:dyDescent="0.3">
      <c r="A1386" s="8" t="str">
        <f>F1386&amp;H1386</f>
        <v>RohiniDaryaganj</v>
      </c>
      <c r="B1386" s="7">
        <v>44743</v>
      </c>
      <c r="C1386" s="7" t="str">
        <f t="shared" si="84"/>
        <v>Jul</v>
      </c>
      <c r="D1386" s="8" t="s">
        <v>115</v>
      </c>
      <c r="E1386" s="8">
        <f>VLOOKUP(F1386,Sheet2!$C$1:$F$34,4,0)</f>
        <v>17</v>
      </c>
      <c r="F1386" s="8" t="s">
        <v>21</v>
      </c>
      <c r="G1386" s="8">
        <f>VLOOKUP(H1386,'warehouse location'!$A$1:$D$5,4,0)</f>
        <v>2</v>
      </c>
      <c r="H1386" s="8" t="s">
        <v>34</v>
      </c>
      <c r="I1386" s="8">
        <f>VLOOKUP(A1386,Freight!$A$1:$D$57,4,0)</f>
        <v>1655</v>
      </c>
      <c r="J1386" s="8">
        <f>VLOOKUP(A1386,Freight!$A$1:$E$57,5,0)</f>
        <v>3</v>
      </c>
      <c r="K1386" s="8" t="s">
        <v>63</v>
      </c>
      <c r="L1386" s="8">
        <f>VLOOKUP(K1386,Sheet1!$A$1:$B$19,2,0)</f>
        <v>10</v>
      </c>
      <c r="M1386" s="8">
        <f>VLOOKUP(K1386,Sheet1!$A$1:$C$19,3,0)</f>
        <v>2</v>
      </c>
      <c r="N1386" s="8">
        <v>2925</v>
      </c>
      <c r="O1386" s="8">
        <f t="shared" si="85"/>
        <v>29250</v>
      </c>
      <c r="P1386" s="8">
        <f t="shared" si="86"/>
        <v>5850</v>
      </c>
      <c r="Q1386" s="8">
        <f t="shared" si="87"/>
        <v>4195</v>
      </c>
    </row>
    <row r="1387" spans="1:17" x14ac:dyDescent="0.3">
      <c r="A1387" s="8" t="str">
        <f>F1387&amp;H1387</f>
        <v>KapasheraShastri Nagar</v>
      </c>
      <c r="B1387" s="7">
        <v>44682</v>
      </c>
      <c r="C1387" s="7" t="str">
        <f t="shared" si="84"/>
        <v>May</v>
      </c>
      <c r="D1387" s="8" t="s">
        <v>146</v>
      </c>
      <c r="E1387" s="8">
        <f>VLOOKUP(F1387,Sheet2!$C$1:$F$34,4,0)</f>
        <v>29</v>
      </c>
      <c r="F1387" s="8" t="s">
        <v>29</v>
      </c>
      <c r="G1387" s="8">
        <f>VLOOKUP(H1387,'warehouse location'!$A$1:$D$5,4,0)</f>
        <v>4</v>
      </c>
      <c r="H1387" s="8" t="s">
        <v>36</v>
      </c>
      <c r="I1387" s="8">
        <f>VLOOKUP(A1387,Freight!$A$1:$D$57,4,0)</f>
        <v>1918</v>
      </c>
      <c r="J1387" s="8">
        <f>VLOOKUP(A1387,Freight!$A$1:$E$57,5,0)</f>
        <v>3</v>
      </c>
      <c r="K1387" s="8" t="s">
        <v>56</v>
      </c>
      <c r="L1387" s="8">
        <f>VLOOKUP(K1387,Sheet1!$A$1:$B$19,2,0)</f>
        <v>20</v>
      </c>
      <c r="M1387" s="8">
        <f>VLOOKUP(K1387,Sheet1!$A$1:$C$19,3,0)</f>
        <v>2</v>
      </c>
      <c r="N1387" s="8">
        <v>2584</v>
      </c>
      <c r="O1387" s="8">
        <f t="shared" si="85"/>
        <v>51680</v>
      </c>
      <c r="P1387" s="8">
        <f t="shared" si="86"/>
        <v>5168</v>
      </c>
      <c r="Q1387" s="8">
        <f t="shared" si="87"/>
        <v>3250</v>
      </c>
    </row>
    <row r="1388" spans="1:17" x14ac:dyDescent="0.3">
      <c r="A1388" s="8" t="str">
        <f>F1388&amp;H1388</f>
        <v>MehrauliDaryaganj</v>
      </c>
      <c r="B1388" s="7">
        <v>44652</v>
      </c>
      <c r="C1388" s="7" t="str">
        <f t="shared" si="84"/>
        <v>Apr</v>
      </c>
      <c r="D1388" s="8" t="s">
        <v>133</v>
      </c>
      <c r="E1388" s="8">
        <f>VLOOKUP(F1388,Sheet2!$C$1:$F$34,4,0)</f>
        <v>23</v>
      </c>
      <c r="F1388" s="8" t="s">
        <v>25</v>
      </c>
      <c r="G1388" s="8">
        <f>VLOOKUP(H1388,'warehouse location'!$A$1:$D$5,4,0)</f>
        <v>2</v>
      </c>
      <c r="H1388" s="8" t="s">
        <v>34</v>
      </c>
      <c r="I1388" s="8">
        <f>VLOOKUP(A1388,Freight!$A$1:$D$57,4,0)</f>
        <v>1672</v>
      </c>
      <c r="J1388" s="8">
        <f>VLOOKUP(A1388,Freight!$A$1:$E$57,5,0)</f>
        <v>4.5</v>
      </c>
      <c r="K1388" s="8" t="s">
        <v>61</v>
      </c>
      <c r="L1388" s="8">
        <f>VLOOKUP(K1388,Sheet1!$A$1:$B$19,2,0)</f>
        <v>10</v>
      </c>
      <c r="M1388" s="8">
        <f>VLOOKUP(K1388,Sheet1!$A$1:$C$19,3,0)</f>
        <v>2</v>
      </c>
      <c r="N1388" s="8">
        <v>2615</v>
      </c>
      <c r="O1388" s="8">
        <f t="shared" si="85"/>
        <v>26150</v>
      </c>
      <c r="P1388" s="8">
        <f t="shared" si="86"/>
        <v>5230</v>
      </c>
      <c r="Q1388" s="8">
        <f t="shared" si="87"/>
        <v>3558</v>
      </c>
    </row>
    <row r="1389" spans="1:17" x14ac:dyDescent="0.3">
      <c r="A1389" s="8" t="str">
        <f>F1389&amp;H1389</f>
        <v>Saraswati ViharKapashera</v>
      </c>
      <c r="B1389" s="7">
        <v>44743</v>
      </c>
      <c r="C1389" s="7" t="str">
        <f t="shared" si="84"/>
        <v>Jul</v>
      </c>
      <c r="D1389" s="8" t="s">
        <v>118</v>
      </c>
      <c r="E1389" s="8">
        <f>VLOOKUP(F1389,Sheet2!$C$1:$F$34,4,0)</f>
        <v>18</v>
      </c>
      <c r="F1389" s="8" t="s">
        <v>22</v>
      </c>
      <c r="G1389" s="8">
        <f>VLOOKUP(H1389,'warehouse location'!$A$1:$D$5,4,0)</f>
        <v>3</v>
      </c>
      <c r="H1389" s="8" t="s">
        <v>29</v>
      </c>
      <c r="I1389" s="8">
        <f>VLOOKUP(A1389,Freight!$A$1:$D$57,4,0)</f>
        <v>1977</v>
      </c>
      <c r="J1389" s="8">
        <f>VLOOKUP(A1389,Freight!$A$1:$E$57,5,0)</f>
        <v>1.5</v>
      </c>
      <c r="K1389" s="8" t="s">
        <v>58</v>
      </c>
      <c r="L1389" s="8">
        <f>VLOOKUP(K1389,Sheet1!$A$1:$B$19,2,0)</f>
        <v>10</v>
      </c>
      <c r="M1389" s="8">
        <f>VLOOKUP(K1389,Sheet1!$A$1:$C$19,3,0)</f>
        <v>2</v>
      </c>
      <c r="N1389" s="8">
        <v>2503</v>
      </c>
      <c r="O1389" s="8">
        <f t="shared" si="85"/>
        <v>25030</v>
      </c>
      <c r="P1389" s="8">
        <f t="shared" si="86"/>
        <v>5006</v>
      </c>
      <c r="Q1389" s="8">
        <f t="shared" si="87"/>
        <v>3029</v>
      </c>
    </row>
    <row r="1390" spans="1:17" x14ac:dyDescent="0.3">
      <c r="A1390" s="8" t="str">
        <f>F1390&amp;H1390</f>
        <v>KanjhawalaShastri Nagar</v>
      </c>
      <c r="B1390" s="7">
        <v>44652</v>
      </c>
      <c r="C1390" s="7" t="str">
        <f t="shared" si="84"/>
        <v>Apr</v>
      </c>
      <c r="D1390" s="8" t="s">
        <v>112</v>
      </c>
      <c r="E1390" s="8">
        <f>VLOOKUP(F1390,Sheet2!$C$1:$F$34,4,0)</f>
        <v>16</v>
      </c>
      <c r="F1390" s="8" t="s">
        <v>5</v>
      </c>
      <c r="G1390" s="8">
        <f>VLOOKUP(H1390,'warehouse location'!$A$1:$D$5,4,0)</f>
        <v>4</v>
      </c>
      <c r="H1390" s="8" t="s">
        <v>36</v>
      </c>
      <c r="I1390" s="8">
        <f>VLOOKUP(A1390,Freight!$A$1:$D$57,4,0)</f>
        <v>1796</v>
      </c>
      <c r="J1390" s="8">
        <f>VLOOKUP(A1390,Freight!$A$1:$E$57,5,0)</f>
        <v>3</v>
      </c>
      <c r="K1390" s="8" t="s">
        <v>53</v>
      </c>
      <c r="L1390" s="8">
        <f>VLOOKUP(K1390,Sheet1!$A$1:$B$19,2,0)</f>
        <v>10</v>
      </c>
      <c r="M1390" s="8">
        <f>VLOOKUP(K1390,Sheet1!$A$1:$C$19,3,0)</f>
        <v>2</v>
      </c>
      <c r="N1390" s="8">
        <v>2546</v>
      </c>
      <c r="O1390" s="8">
        <f t="shared" si="85"/>
        <v>25460</v>
      </c>
      <c r="P1390" s="8">
        <f t="shared" si="86"/>
        <v>5092</v>
      </c>
      <c r="Q1390" s="8">
        <f t="shared" si="87"/>
        <v>3296</v>
      </c>
    </row>
    <row r="1391" spans="1:17" x14ac:dyDescent="0.3">
      <c r="A1391" s="8" t="str">
        <f>F1391&amp;H1391</f>
        <v>Patel NagarNand Nagri</v>
      </c>
      <c r="B1391" s="7">
        <v>44682</v>
      </c>
      <c r="C1391" s="7" t="str">
        <f t="shared" si="84"/>
        <v>May</v>
      </c>
      <c r="D1391" s="8" t="s">
        <v>153</v>
      </c>
      <c r="E1391" s="8">
        <f>VLOOKUP(F1391,Sheet2!$C$1:$F$34,4,0)</f>
        <v>31</v>
      </c>
      <c r="F1391" s="8" t="s">
        <v>10</v>
      </c>
      <c r="G1391" s="8">
        <f>VLOOKUP(H1391,'warehouse location'!$A$1:$D$5,4,0)</f>
        <v>1</v>
      </c>
      <c r="H1391" s="8" t="s">
        <v>41</v>
      </c>
      <c r="I1391" s="8">
        <f>VLOOKUP(A1391,Freight!$A$1:$D$57,4,0)</f>
        <v>1851</v>
      </c>
      <c r="J1391" s="8">
        <f>VLOOKUP(A1391,Freight!$A$1:$E$57,5,0)</f>
        <v>4.5</v>
      </c>
      <c r="K1391" s="8" t="s">
        <v>62</v>
      </c>
      <c r="L1391" s="8">
        <f>VLOOKUP(K1391,Sheet1!$A$1:$B$19,2,0)</f>
        <v>10</v>
      </c>
      <c r="M1391" s="8">
        <f>VLOOKUP(K1391,Sheet1!$A$1:$C$19,3,0)</f>
        <v>2</v>
      </c>
      <c r="N1391" s="8">
        <v>2568</v>
      </c>
      <c r="O1391" s="8">
        <f t="shared" si="85"/>
        <v>25680</v>
      </c>
      <c r="P1391" s="8">
        <f t="shared" si="86"/>
        <v>5136</v>
      </c>
      <c r="Q1391" s="8">
        <f t="shared" si="87"/>
        <v>3285</v>
      </c>
    </row>
    <row r="1392" spans="1:17" x14ac:dyDescent="0.3">
      <c r="A1392" s="8" t="str">
        <f>F1392&amp;H1392</f>
        <v>SaketShastri Nagar</v>
      </c>
      <c r="B1392" s="7">
        <v>44835</v>
      </c>
      <c r="C1392" s="7" t="str">
        <f t="shared" si="84"/>
        <v>Oct</v>
      </c>
      <c r="D1392" s="8" t="s">
        <v>135</v>
      </c>
      <c r="E1392" s="8">
        <f>VLOOKUP(F1392,Sheet2!$C$1:$F$34,4,0)</f>
        <v>24</v>
      </c>
      <c r="F1392" s="8" t="s">
        <v>26</v>
      </c>
      <c r="G1392" s="8">
        <f>VLOOKUP(H1392,'warehouse location'!$A$1:$D$5,4,0)</f>
        <v>4</v>
      </c>
      <c r="H1392" s="8" t="s">
        <v>36</v>
      </c>
      <c r="I1392" s="8">
        <f>VLOOKUP(A1392,Freight!$A$1:$D$57,4,0)</f>
        <v>1835</v>
      </c>
      <c r="J1392" s="8">
        <f>VLOOKUP(A1392,Freight!$A$1:$E$57,5,0)</f>
        <v>4.5</v>
      </c>
      <c r="K1392" s="8" t="s">
        <v>57</v>
      </c>
      <c r="L1392" s="8">
        <f>VLOOKUP(K1392,Sheet1!$A$1:$B$19,2,0)</f>
        <v>20</v>
      </c>
      <c r="M1392" s="8">
        <f>VLOOKUP(K1392,Sheet1!$A$1:$C$19,3,0)</f>
        <v>2</v>
      </c>
      <c r="N1392" s="8">
        <v>2751</v>
      </c>
      <c r="O1392" s="8">
        <f t="shared" si="85"/>
        <v>55020</v>
      </c>
      <c r="P1392" s="8">
        <f t="shared" si="86"/>
        <v>5502</v>
      </c>
      <c r="Q1392" s="8">
        <f t="shared" si="87"/>
        <v>3667</v>
      </c>
    </row>
    <row r="1393" spans="1:17" x14ac:dyDescent="0.3">
      <c r="A1393" s="8" t="str">
        <f>F1393&amp;H1393</f>
        <v>RohiniShastri Nagar</v>
      </c>
      <c r="B1393" s="7">
        <v>44866</v>
      </c>
      <c r="C1393" s="7" t="str">
        <f t="shared" si="84"/>
        <v>Nov</v>
      </c>
      <c r="D1393" s="8" t="s">
        <v>114</v>
      </c>
      <c r="E1393" s="8">
        <f>VLOOKUP(F1393,Sheet2!$C$1:$F$34,4,0)</f>
        <v>17</v>
      </c>
      <c r="F1393" s="8" t="s">
        <v>21</v>
      </c>
      <c r="G1393" s="8">
        <f>VLOOKUP(H1393,'warehouse location'!$A$1:$D$5,4,0)</f>
        <v>4</v>
      </c>
      <c r="H1393" s="8" t="s">
        <v>36</v>
      </c>
      <c r="I1393" s="8">
        <f>VLOOKUP(A1393,Freight!$A$1:$D$57,4,0)</f>
        <v>1673</v>
      </c>
      <c r="J1393" s="8">
        <f>VLOOKUP(A1393,Freight!$A$1:$E$57,5,0)</f>
        <v>3</v>
      </c>
      <c r="K1393" s="8" t="s">
        <v>62</v>
      </c>
      <c r="L1393" s="8">
        <f>VLOOKUP(K1393,Sheet1!$A$1:$B$19,2,0)</f>
        <v>10</v>
      </c>
      <c r="M1393" s="8">
        <f>VLOOKUP(K1393,Sheet1!$A$1:$C$19,3,0)</f>
        <v>2</v>
      </c>
      <c r="N1393" s="8">
        <v>2623</v>
      </c>
      <c r="O1393" s="8">
        <f t="shared" si="85"/>
        <v>26230</v>
      </c>
      <c r="P1393" s="8">
        <f t="shared" si="86"/>
        <v>5246</v>
      </c>
      <c r="Q1393" s="8">
        <f t="shared" si="87"/>
        <v>3573</v>
      </c>
    </row>
    <row r="1394" spans="1:17" x14ac:dyDescent="0.3">
      <c r="A1394" s="8" t="str">
        <f>F1394&amp;H1394</f>
        <v>Vivek ViharNand Nagri</v>
      </c>
      <c r="B1394" s="7">
        <v>44835</v>
      </c>
      <c r="C1394" s="7" t="str">
        <f t="shared" si="84"/>
        <v>Oct</v>
      </c>
      <c r="D1394" s="8" t="s">
        <v>127</v>
      </c>
      <c r="E1394" s="8">
        <f>VLOOKUP(F1394,Sheet2!$C$1:$F$34,4,0)</f>
        <v>21</v>
      </c>
      <c r="F1394" s="8" t="s">
        <v>24</v>
      </c>
      <c r="G1394" s="8">
        <f>VLOOKUP(H1394,'warehouse location'!$A$1:$D$5,4,0)</f>
        <v>1</v>
      </c>
      <c r="H1394" s="8" t="s">
        <v>41</v>
      </c>
      <c r="I1394" s="8">
        <f>VLOOKUP(A1394,Freight!$A$1:$D$57,4,0)</f>
        <v>1679</v>
      </c>
      <c r="J1394" s="8">
        <f>VLOOKUP(A1394,Freight!$A$1:$E$57,5,0)</f>
        <v>3</v>
      </c>
      <c r="K1394" s="8" t="s">
        <v>66</v>
      </c>
      <c r="L1394" s="8">
        <f>VLOOKUP(K1394,Sheet1!$A$1:$B$19,2,0)</f>
        <v>80</v>
      </c>
      <c r="M1394" s="8">
        <f>VLOOKUP(K1394,Sheet1!$A$1:$C$19,3,0)</f>
        <v>10</v>
      </c>
      <c r="N1394" s="8">
        <v>2533</v>
      </c>
      <c r="O1394" s="8">
        <f t="shared" si="85"/>
        <v>202640</v>
      </c>
      <c r="P1394" s="8">
        <f t="shared" si="86"/>
        <v>25330</v>
      </c>
      <c r="Q1394" s="8">
        <f t="shared" si="87"/>
        <v>23651</v>
      </c>
    </row>
    <row r="1395" spans="1:17" x14ac:dyDescent="0.3">
      <c r="A1395" s="8" t="str">
        <f>F1395&amp;H1395</f>
        <v>SeelampurShastri Nagar</v>
      </c>
      <c r="B1395" s="7">
        <v>44621</v>
      </c>
      <c r="C1395" s="7" t="str">
        <f t="shared" si="84"/>
        <v>Mar</v>
      </c>
      <c r="D1395" s="8" t="s">
        <v>107</v>
      </c>
      <c r="E1395" s="8">
        <f>VLOOKUP(F1395,Sheet2!$C$1:$F$34,4,0)</f>
        <v>14</v>
      </c>
      <c r="F1395" s="8" t="s">
        <v>19</v>
      </c>
      <c r="G1395" s="8">
        <f>VLOOKUP(H1395,'warehouse location'!$A$1:$D$5,4,0)</f>
        <v>4</v>
      </c>
      <c r="H1395" s="8" t="s">
        <v>36</v>
      </c>
      <c r="I1395" s="8">
        <f>VLOOKUP(A1395,Freight!$A$1:$D$57,4,0)</f>
        <v>1656</v>
      </c>
      <c r="J1395" s="8">
        <f>VLOOKUP(A1395,Freight!$A$1:$E$57,5,0)</f>
        <v>3</v>
      </c>
      <c r="K1395" s="8" t="s">
        <v>56</v>
      </c>
      <c r="L1395" s="8">
        <f>VLOOKUP(K1395,Sheet1!$A$1:$B$19,2,0)</f>
        <v>20</v>
      </c>
      <c r="M1395" s="8">
        <f>VLOOKUP(K1395,Sheet1!$A$1:$C$19,3,0)</f>
        <v>2</v>
      </c>
      <c r="N1395" s="8">
        <v>2983</v>
      </c>
      <c r="O1395" s="8">
        <f t="shared" si="85"/>
        <v>59660</v>
      </c>
      <c r="P1395" s="8">
        <f t="shared" si="86"/>
        <v>5966</v>
      </c>
      <c r="Q1395" s="8">
        <f t="shared" si="87"/>
        <v>4310</v>
      </c>
    </row>
    <row r="1396" spans="1:17" x14ac:dyDescent="0.3">
      <c r="A1396" s="8" t="str">
        <f>F1396&amp;H1396</f>
        <v>Preet ViharKapashera</v>
      </c>
      <c r="B1396" s="7">
        <v>44593</v>
      </c>
      <c r="C1396" s="7" t="str">
        <f t="shared" si="84"/>
        <v>Feb</v>
      </c>
      <c r="D1396" s="8" t="s">
        <v>93</v>
      </c>
      <c r="E1396" s="8">
        <f>VLOOKUP(F1396,Sheet2!$C$1:$F$34,4,0)</f>
        <v>6</v>
      </c>
      <c r="F1396" s="8" t="s">
        <v>14</v>
      </c>
      <c r="G1396" s="8">
        <f>VLOOKUP(H1396,'warehouse location'!$A$1:$D$5,4,0)</f>
        <v>3</v>
      </c>
      <c r="H1396" s="8" t="s">
        <v>29</v>
      </c>
      <c r="I1396" s="8">
        <f>VLOOKUP(A1396,Freight!$A$1:$D$57,4,0)</f>
        <v>1891</v>
      </c>
      <c r="J1396" s="8">
        <f>VLOOKUP(A1396,Freight!$A$1:$E$57,5,0)</f>
        <v>4.5</v>
      </c>
      <c r="K1396" s="8" t="s">
        <v>68</v>
      </c>
      <c r="L1396" s="8">
        <f>VLOOKUP(K1396,Sheet1!$A$1:$B$19,2,0)</f>
        <v>10</v>
      </c>
      <c r="M1396" s="8">
        <f>VLOOKUP(K1396,Sheet1!$A$1:$C$19,3,0)</f>
        <v>2</v>
      </c>
      <c r="N1396" s="8">
        <v>2673</v>
      </c>
      <c r="O1396" s="8">
        <f t="shared" si="85"/>
        <v>26730</v>
      </c>
      <c r="P1396" s="8">
        <f t="shared" si="86"/>
        <v>5346</v>
      </c>
      <c r="Q1396" s="8">
        <f t="shared" si="87"/>
        <v>3455</v>
      </c>
    </row>
    <row r="1397" spans="1:17" x14ac:dyDescent="0.3">
      <c r="A1397" s="8" t="str">
        <f>F1397&amp;H1397</f>
        <v>KalkajiNand Nagri</v>
      </c>
      <c r="B1397" s="7">
        <v>44652</v>
      </c>
      <c r="C1397" s="7" t="str">
        <f t="shared" si="84"/>
        <v>Apr</v>
      </c>
      <c r="D1397" s="8" t="s">
        <v>142</v>
      </c>
      <c r="E1397" s="8">
        <f>VLOOKUP(F1397,Sheet2!$C$1:$F$34,4,0)</f>
        <v>26</v>
      </c>
      <c r="F1397" s="8" t="s">
        <v>27</v>
      </c>
      <c r="G1397" s="8">
        <f>VLOOKUP(H1397,'warehouse location'!$A$1:$D$5,4,0)</f>
        <v>1</v>
      </c>
      <c r="H1397" s="8" t="s">
        <v>41</v>
      </c>
      <c r="I1397" s="8">
        <f>VLOOKUP(A1397,Freight!$A$1:$D$57,4,0)</f>
        <v>1570</v>
      </c>
      <c r="J1397" s="8">
        <f>VLOOKUP(A1397,Freight!$A$1:$E$57,5,0)</f>
        <v>4.5</v>
      </c>
      <c r="K1397" s="8" t="s">
        <v>51</v>
      </c>
      <c r="L1397" s="8">
        <f>VLOOKUP(K1397,Sheet1!$A$1:$B$19,2,0)</f>
        <v>10</v>
      </c>
      <c r="M1397" s="8">
        <f>VLOOKUP(K1397,Sheet1!$A$1:$C$19,3,0)</f>
        <v>2</v>
      </c>
      <c r="N1397" s="8">
        <v>2620</v>
      </c>
      <c r="O1397" s="8">
        <f t="shared" si="85"/>
        <v>26200</v>
      </c>
      <c r="P1397" s="8">
        <f t="shared" si="86"/>
        <v>5240</v>
      </c>
      <c r="Q1397" s="8">
        <f t="shared" si="87"/>
        <v>3670</v>
      </c>
    </row>
    <row r="1398" spans="1:17" x14ac:dyDescent="0.3">
      <c r="A1398" s="8" t="str">
        <f>F1398&amp;H1398</f>
        <v>NajafgarhDaryaganj</v>
      </c>
      <c r="B1398" s="7">
        <v>44866</v>
      </c>
      <c r="C1398" s="7" t="str">
        <f t="shared" si="84"/>
        <v>Nov</v>
      </c>
      <c r="D1398" s="8" t="s">
        <v>151</v>
      </c>
      <c r="E1398" s="8">
        <f>VLOOKUP(F1398,Sheet2!$C$1:$F$34,4,0)</f>
        <v>30</v>
      </c>
      <c r="F1398" s="8" t="s">
        <v>30</v>
      </c>
      <c r="G1398" s="8">
        <f>VLOOKUP(H1398,'warehouse location'!$A$1:$D$5,4,0)</f>
        <v>2</v>
      </c>
      <c r="H1398" s="8" t="s">
        <v>34</v>
      </c>
      <c r="I1398" s="8">
        <f>VLOOKUP(A1398,Freight!$A$1:$D$57,4,0)</f>
        <v>1899</v>
      </c>
      <c r="J1398" s="8">
        <f>VLOOKUP(A1398,Freight!$A$1:$E$57,5,0)</f>
        <v>3</v>
      </c>
      <c r="K1398" s="8" t="s">
        <v>52</v>
      </c>
      <c r="L1398" s="8">
        <f>VLOOKUP(K1398,Sheet1!$A$1:$B$19,2,0)</f>
        <v>10</v>
      </c>
      <c r="M1398" s="8">
        <f>VLOOKUP(K1398,Sheet1!$A$1:$C$19,3,0)</f>
        <v>2</v>
      </c>
      <c r="N1398" s="8">
        <v>2535</v>
      </c>
      <c r="O1398" s="8">
        <f t="shared" si="85"/>
        <v>25350</v>
      </c>
      <c r="P1398" s="8">
        <f t="shared" si="86"/>
        <v>5070</v>
      </c>
      <c r="Q1398" s="8">
        <f t="shared" si="87"/>
        <v>3171</v>
      </c>
    </row>
    <row r="1399" spans="1:17" x14ac:dyDescent="0.3">
      <c r="A1399" s="8" t="str">
        <f>F1399&amp;H1399</f>
        <v>NajafgarhDaryaganj</v>
      </c>
      <c r="B1399" s="7">
        <v>44805</v>
      </c>
      <c r="C1399" s="7" t="str">
        <f t="shared" si="84"/>
        <v>Sep</v>
      </c>
      <c r="D1399" s="8" t="s">
        <v>151</v>
      </c>
      <c r="E1399" s="8">
        <f>VLOOKUP(F1399,Sheet2!$C$1:$F$34,4,0)</f>
        <v>30</v>
      </c>
      <c r="F1399" s="8" t="s">
        <v>30</v>
      </c>
      <c r="G1399" s="8">
        <f>VLOOKUP(H1399,'warehouse location'!$A$1:$D$5,4,0)</f>
        <v>2</v>
      </c>
      <c r="H1399" s="8" t="s">
        <v>34</v>
      </c>
      <c r="I1399" s="8">
        <f>VLOOKUP(A1399,Freight!$A$1:$D$57,4,0)</f>
        <v>1899</v>
      </c>
      <c r="J1399" s="8">
        <f>VLOOKUP(A1399,Freight!$A$1:$E$57,5,0)</f>
        <v>3</v>
      </c>
      <c r="K1399" s="8" t="s">
        <v>67</v>
      </c>
      <c r="L1399" s="8">
        <f>VLOOKUP(K1399,Sheet1!$A$1:$B$19,2,0)</f>
        <v>10</v>
      </c>
      <c r="M1399" s="8">
        <f>VLOOKUP(K1399,Sheet1!$A$1:$C$19,3,0)</f>
        <v>2</v>
      </c>
      <c r="N1399" s="8">
        <v>2910</v>
      </c>
      <c r="O1399" s="8">
        <f t="shared" si="85"/>
        <v>29100</v>
      </c>
      <c r="P1399" s="8">
        <f t="shared" si="86"/>
        <v>5820</v>
      </c>
      <c r="Q1399" s="8">
        <f t="shared" si="87"/>
        <v>3921</v>
      </c>
    </row>
    <row r="1400" spans="1:17" x14ac:dyDescent="0.3">
      <c r="A1400" s="8" t="str">
        <f>F1400&amp;H1400</f>
        <v>AlipurShastri Nagar</v>
      </c>
      <c r="B1400" s="7">
        <v>44805</v>
      </c>
      <c r="C1400" s="7" t="str">
        <f t="shared" si="84"/>
        <v>Sep</v>
      </c>
      <c r="D1400" s="8" t="s">
        <v>98</v>
      </c>
      <c r="E1400" s="8">
        <f>VLOOKUP(F1400,Sheet2!$C$1:$F$34,4,0)</f>
        <v>10</v>
      </c>
      <c r="F1400" s="8" t="s">
        <v>3</v>
      </c>
      <c r="G1400" s="8">
        <f>VLOOKUP(H1400,'warehouse location'!$A$1:$D$5,4,0)</f>
        <v>4</v>
      </c>
      <c r="H1400" s="8" t="s">
        <v>36</v>
      </c>
      <c r="I1400" s="8">
        <f>VLOOKUP(A1400,Freight!$A$1:$D$57,4,0)</f>
        <v>1615</v>
      </c>
      <c r="J1400" s="8">
        <f>VLOOKUP(A1400,Freight!$A$1:$E$57,5,0)</f>
        <v>1.5</v>
      </c>
      <c r="K1400" s="8" t="s">
        <v>60</v>
      </c>
      <c r="L1400" s="8">
        <f>VLOOKUP(K1400,Sheet1!$A$1:$B$19,2,0)</f>
        <v>50</v>
      </c>
      <c r="M1400" s="8">
        <f>VLOOKUP(K1400,Sheet1!$A$1:$C$19,3,0)</f>
        <v>10</v>
      </c>
      <c r="N1400" s="8">
        <v>2719</v>
      </c>
      <c r="O1400" s="8">
        <f t="shared" si="85"/>
        <v>135950</v>
      </c>
      <c r="P1400" s="8">
        <f t="shared" si="86"/>
        <v>27190</v>
      </c>
      <c r="Q1400" s="8">
        <f t="shared" si="87"/>
        <v>25575</v>
      </c>
    </row>
    <row r="1401" spans="1:17" x14ac:dyDescent="0.3">
      <c r="A1401" s="8" t="str">
        <f>F1401&amp;H1401</f>
        <v>Civil LinesNand Nagri</v>
      </c>
      <c r="B1401" s="7">
        <v>44562</v>
      </c>
      <c r="C1401" s="7" t="str">
        <f t="shared" si="84"/>
        <v>Jan</v>
      </c>
      <c r="D1401" s="8" t="s">
        <v>80</v>
      </c>
      <c r="E1401" s="8">
        <f>VLOOKUP(F1401,Sheet2!$C$1:$F$34,4,0)</f>
        <v>1</v>
      </c>
      <c r="F1401" s="8" t="s">
        <v>0</v>
      </c>
      <c r="G1401" s="8">
        <f>VLOOKUP(H1401,'warehouse location'!$A$1:$D$5,4,0)</f>
        <v>1</v>
      </c>
      <c r="H1401" s="8" t="s">
        <v>41</v>
      </c>
      <c r="I1401" s="8">
        <f>VLOOKUP(A1401,Freight!$A$1:$D$57,4,0)</f>
        <v>1927</v>
      </c>
      <c r="J1401" s="8">
        <f>VLOOKUP(A1401,Freight!$A$1:$E$57,5,0)</f>
        <v>1.5</v>
      </c>
      <c r="K1401" s="8" t="s">
        <v>57</v>
      </c>
      <c r="L1401" s="8">
        <f>VLOOKUP(K1401,Sheet1!$A$1:$B$19,2,0)</f>
        <v>20</v>
      </c>
      <c r="M1401" s="8">
        <f>VLOOKUP(K1401,Sheet1!$A$1:$C$19,3,0)</f>
        <v>2</v>
      </c>
      <c r="N1401" s="8">
        <v>2700</v>
      </c>
      <c r="O1401" s="8">
        <f t="shared" si="85"/>
        <v>54000</v>
      </c>
      <c r="P1401" s="8">
        <f t="shared" si="86"/>
        <v>5400</v>
      </c>
      <c r="Q1401" s="8">
        <f t="shared" si="87"/>
        <v>3473</v>
      </c>
    </row>
    <row r="1402" spans="1:17" x14ac:dyDescent="0.3">
      <c r="A1402" s="8" t="str">
        <f>F1402&amp;H1402</f>
        <v>Vivek ViharDaryaganj</v>
      </c>
      <c r="B1402" s="7">
        <v>44713</v>
      </c>
      <c r="C1402" s="7" t="str">
        <f t="shared" si="84"/>
        <v>Jun</v>
      </c>
      <c r="D1402" s="8" t="s">
        <v>125</v>
      </c>
      <c r="E1402" s="8">
        <f>VLOOKUP(F1402,Sheet2!$C$1:$F$34,4,0)</f>
        <v>21</v>
      </c>
      <c r="F1402" s="8" t="s">
        <v>24</v>
      </c>
      <c r="G1402" s="8">
        <f>VLOOKUP(H1402,'warehouse location'!$A$1:$D$5,4,0)</f>
        <v>2</v>
      </c>
      <c r="H1402" s="8" t="s">
        <v>34</v>
      </c>
      <c r="I1402" s="8">
        <f>VLOOKUP(A1402,Freight!$A$1:$D$57,4,0)</f>
        <v>1677</v>
      </c>
      <c r="J1402" s="8">
        <f>VLOOKUP(A1402,Freight!$A$1:$E$57,5,0)</f>
        <v>1.5</v>
      </c>
      <c r="K1402" s="8" t="s">
        <v>66</v>
      </c>
      <c r="L1402" s="8">
        <f>VLOOKUP(K1402,Sheet1!$A$1:$B$19,2,0)</f>
        <v>80</v>
      </c>
      <c r="M1402" s="8">
        <f>VLOOKUP(K1402,Sheet1!$A$1:$C$19,3,0)</f>
        <v>10</v>
      </c>
      <c r="N1402" s="8">
        <v>2701</v>
      </c>
      <c r="O1402" s="8">
        <f t="shared" si="85"/>
        <v>216080</v>
      </c>
      <c r="P1402" s="8">
        <f t="shared" si="86"/>
        <v>27010</v>
      </c>
      <c r="Q1402" s="8">
        <f t="shared" si="87"/>
        <v>25333</v>
      </c>
    </row>
    <row r="1403" spans="1:17" x14ac:dyDescent="0.3">
      <c r="A1403" s="8" t="str">
        <f>F1403&amp;H1403</f>
        <v>NarelaShastri Nagar</v>
      </c>
      <c r="B1403" s="7">
        <v>44805</v>
      </c>
      <c r="C1403" s="7" t="str">
        <f t="shared" si="84"/>
        <v>Sep</v>
      </c>
      <c r="D1403" s="8" t="s">
        <v>105</v>
      </c>
      <c r="E1403" s="8">
        <f>VLOOKUP(F1403,Sheet2!$C$1:$F$34,4,0)</f>
        <v>12</v>
      </c>
      <c r="F1403" s="8" t="s">
        <v>18</v>
      </c>
      <c r="G1403" s="8">
        <f>VLOOKUP(H1403,'warehouse location'!$A$1:$D$5,4,0)</f>
        <v>4</v>
      </c>
      <c r="H1403" s="8" t="s">
        <v>36</v>
      </c>
      <c r="I1403" s="8">
        <f>VLOOKUP(A1403,Freight!$A$1:$D$57,4,0)</f>
        <v>1981</v>
      </c>
      <c r="J1403" s="8">
        <f>VLOOKUP(A1403,Freight!$A$1:$E$57,5,0)</f>
        <v>1.5</v>
      </c>
      <c r="K1403" s="8" t="s">
        <v>54</v>
      </c>
      <c r="L1403" s="8">
        <f>VLOOKUP(K1403,Sheet1!$A$1:$B$19,2,0)</f>
        <v>50</v>
      </c>
      <c r="M1403" s="8">
        <f>VLOOKUP(K1403,Sheet1!$A$1:$C$19,3,0)</f>
        <v>10</v>
      </c>
      <c r="N1403" s="8">
        <v>2840</v>
      </c>
      <c r="O1403" s="8">
        <f t="shared" si="85"/>
        <v>142000</v>
      </c>
      <c r="P1403" s="8">
        <f t="shared" si="86"/>
        <v>28400</v>
      </c>
      <c r="Q1403" s="8">
        <f t="shared" si="87"/>
        <v>26419</v>
      </c>
    </row>
    <row r="1404" spans="1:17" x14ac:dyDescent="0.3">
      <c r="A1404" s="8" t="str">
        <f>F1404&amp;H1404</f>
        <v>Saraswati ViharNand Nagri</v>
      </c>
      <c r="B1404" s="7">
        <v>44562</v>
      </c>
      <c r="C1404" s="7" t="str">
        <f t="shared" si="84"/>
        <v>Jan</v>
      </c>
      <c r="D1404" s="8" t="s">
        <v>119</v>
      </c>
      <c r="E1404" s="8">
        <f>VLOOKUP(F1404,Sheet2!$C$1:$F$34,4,0)</f>
        <v>18</v>
      </c>
      <c r="F1404" s="8" t="s">
        <v>22</v>
      </c>
      <c r="G1404" s="8">
        <f>VLOOKUP(H1404,'warehouse location'!$A$1:$D$5,4,0)</f>
        <v>1</v>
      </c>
      <c r="H1404" s="8" t="s">
        <v>41</v>
      </c>
      <c r="I1404" s="8">
        <f>VLOOKUP(A1404,Freight!$A$1:$D$57,4,0)</f>
        <v>1718</v>
      </c>
      <c r="J1404" s="8">
        <f>VLOOKUP(A1404,Freight!$A$1:$E$57,5,0)</f>
        <v>3</v>
      </c>
      <c r="K1404" s="8" t="s">
        <v>67</v>
      </c>
      <c r="L1404" s="8">
        <f>VLOOKUP(K1404,Sheet1!$A$1:$B$19,2,0)</f>
        <v>10</v>
      </c>
      <c r="M1404" s="8">
        <f>VLOOKUP(K1404,Sheet1!$A$1:$C$19,3,0)</f>
        <v>2</v>
      </c>
      <c r="N1404" s="8">
        <v>2876</v>
      </c>
      <c r="O1404" s="8">
        <f t="shared" si="85"/>
        <v>28760</v>
      </c>
      <c r="P1404" s="8">
        <f t="shared" si="86"/>
        <v>5752</v>
      </c>
      <c r="Q1404" s="8">
        <f t="shared" si="87"/>
        <v>4034</v>
      </c>
    </row>
    <row r="1405" spans="1:17" x14ac:dyDescent="0.3">
      <c r="A1405" s="8" t="str">
        <f>F1405&amp;H1405</f>
        <v>ChanakyapuriKapashera</v>
      </c>
      <c r="B1405" s="7">
        <v>44835</v>
      </c>
      <c r="C1405" s="7" t="str">
        <f t="shared" si="84"/>
        <v>Oct</v>
      </c>
      <c r="D1405" s="8" t="s">
        <v>95</v>
      </c>
      <c r="E1405" s="8">
        <f>VLOOKUP(F1405,Sheet2!$C$1:$F$34,4,0)</f>
        <v>7</v>
      </c>
      <c r="F1405" s="8" t="s">
        <v>2</v>
      </c>
      <c r="G1405" s="8">
        <f>VLOOKUP(H1405,'warehouse location'!$A$1:$D$5,4,0)</f>
        <v>3</v>
      </c>
      <c r="H1405" s="8" t="s">
        <v>29</v>
      </c>
      <c r="I1405" s="8">
        <f>VLOOKUP(A1405,Freight!$A$1:$D$57,4,0)</f>
        <v>1758</v>
      </c>
      <c r="J1405" s="8">
        <f>VLOOKUP(A1405,Freight!$A$1:$E$57,5,0)</f>
        <v>1.5</v>
      </c>
      <c r="K1405" s="8" t="s">
        <v>60</v>
      </c>
      <c r="L1405" s="8">
        <f>VLOOKUP(K1405,Sheet1!$A$1:$B$19,2,0)</f>
        <v>50</v>
      </c>
      <c r="M1405" s="8">
        <f>VLOOKUP(K1405,Sheet1!$A$1:$C$19,3,0)</f>
        <v>10</v>
      </c>
      <c r="N1405" s="8">
        <v>2548</v>
      </c>
      <c r="O1405" s="8">
        <f t="shared" si="85"/>
        <v>127400</v>
      </c>
      <c r="P1405" s="8">
        <f t="shared" si="86"/>
        <v>25480</v>
      </c>
      <c r="Q1405" s="8">
        <f t="shared" si="87"/>
        <v>23722</v>
      </c>
    </row>
    <row r="1406" spans="1:17" x14ac:dyDescent="0.3">
      <c r="A1406" s="8" t="str">
        <f>F1406&amp;H1406</f>
        <v>Gandhi NagarDaryaganj</v>
      </c>
      <c r="B1406" s="7">
        <v>44621</v>
      </c>
      <c r="C1406" s="7" t="str">
        <f t="shared" si="84"/>
        <v>Mar</v>
      </c>
      <c r="D1406" s="8" t="s">
        <v>85</v>
      </c>
      <c r="E1406" s="8">
        <f>VLOOKUP(F1406,Sheet2!$C$1:$F$34,4,0)</f>
        <v>4</v>
      </c>
      <c r="F1406" s="8" t="s">
        <v>1</v>
      </c>
      <c r="G1406" s="8">
        <f>VLOOKUP(H1406,'warehouse location'!$A$1:$D$5,4,0)</f>
        <v>2</v>
      </c>
      <c r="H1406" s="8" t="s">
        <v>34</v>
      </c>
      <c r="I1406" s="8">
        <f>VLOOKUP(A1406,Freight!$A$1:$D$57,4,0)</f>
        <v>1958</v>
      </c>
      <c r="J1406" s="8">
        <f>VLOOKUP(A1406,Freight!$A$1:$E$57,5,0)</f>
        <v>1.5</v>
      </c>
      <c r="K1406" s="8" t="s">
        <v>56</v>
      </c>
      <c r="L1406" s="8">
        <f>VLOOKUP(K1406,Sheet1!$A$1:$B$19,2,0)</f>
        <v>20</v>
      </c>
      <c r="M1406" s="8">
        <f>VLOOKUP(K1406,Sheet1!$A$1:$C$19,3,0)</f>
        <v>2</v>
      </c>
      <c r="N1406" s="8">
        <v>2887</v>
      </c>
      <c r="O1406" s="8">
        <f t="shared" si="85"/>
        <v>57740</v>
      </c>
      <c r="P1406" s="8">
        <f t="shared" si="86"/>
        <v>5774</v>
      </c>
      <c r="Q1406" s="8">
        <f t="shared" si="87"/>
        <v>3816</v>
      </c>
    </row>
    <row r="1407" spans="1:17" x14ac:dyDescent="0.3">
      <c r="A1407" s="8" t="str">
        <f>F1407&amp;H1407</f>
        <v>Karawal NagarShastri Nagar</v>
      </c>
      <c r="B1407" s="7">
        <v>44743</v>
      </c>
      <c r="C1407" s="7" t="str">
        <f t="shared" si="84"/>
        <v>Jul</v>
      </c>
      <c r="D1407" s="8" t="s">
        <v>106</v>
      </c>
      <c r="E1407" s="8">
        <f>VLOOKUP(F1407,Sheet2!$C$1:$F$34,4,0)</f>
        <v>13</v>
      </c>
      <c r="F1407" s="8" t="s">
        <v>4</v>
      </c>
      <c r="G1407" s="8">
        <f>VLOOKUP(H1407,'warehouse location'!$A$1:$D$5,4,0)</f>
        <v>4</v>
      </c>
      <c r="H1407" s="8" t="s">
        <v>36</v>
      </c>
      <c r="I1407" s="8">
        <f>VLOOKUP(A1407,Freight!$A$1:$D$57,4,0)</f>
        <v>1793</v>
      </c>
      <c r="J1407" s="8">
        <f>VLOOKUP(A1407,Freight!$A$1:$E$57,5,0)</f>
        <v>4.5</v>
      </c>
      <c r="K1407" s="8" t="s">
        <v>64</v>
      </c>
      <c r="L1407" s="8">
        <f>VLOOKUP(K1407,Sheet1!$A$1:$B$19,2,0)</f>
        <v>10</v>
      </c>
      <c r="M1407" s="8">
        <f>VLOOKUP(K1407,Sheet1!$A$1:$C$19,3,0)</f>
        <v>2</v>
      </c>
      <c r="N1407" s="8">
        <v>2776</v>
      </c>
      <c r="O1407" s="8">
        <f t="shared" si="85"/>
        <v>27760</v>
      </c>
      <c r="P1407" s="8">
        <f t="shared" si="86"/>
        <v>5552</v>
      </c>
      <c r="Q1407" s="8">
        <f t="shared" si="87"/>
        <v>3759</v>
      </c>
    </row>
    <row r="1408" spans="1:17" x14ac:dyDescent="0.3">
      <c r="A1408" s="8" t="str">
        <f>F1408&amp;H1408</f>
        <v>NarelaShastri Nagar</v>
      </c>
      <c r="B1408" s="7">
        <v>44682</v>
      </c>
      <c r="C1408" s="7" t="str">
        <f t="shared" si="84"/>
        <v>May</v>
      </c>
      <c r="D1408" s="8" t="s">
        <v>105</v>
      </c>
      <c r="E1408" s="8">
        <f>VLOOKUP(F1408,Sheet2!$C$1:$F$34,4,0)</f>
        <v>12</v>
      </c>
      <c r="F1408" s="8" t="s">
        <v>18</v>
      </c>
      <c r="G1408" s="8">
        <f>VLOOKUP(H1408,'warehouse location'!$A$1:$D$5,4,0)</f>
        <v>4</v>
      </c>
      <c r="H1408" s="8" t="s">
        <v>36</v>
      </c>
      <c r="I1408" s="8">
        <f>VLOOKUP(A1408,Freight!$A$1:$D$57,4,0)</f>
        <v>1981</v>
      </c>
      <c r="J1408" s="8">
        <f>VLOOKUP(A1408,Freight!$A$1:$E$57,5,0)</f>
        <v>1.5</v>
      </c>
      <c r="K1408" s="8" t="s">
        <v>60</v>
      </c>
      <c r="L1408" s="8">
        <f>VLOOKUP(K1408,Sheet1!$A$1:$B$19,2,0)</f>
        <v>50</v>
      </c>
      <c r="M1408" s="8">
        <f>VLOOKUP(K1408,Sheet1!$A$1:$C$19,3,0)</f>
        <v>10</v>
      </c>
      <c r="N1408" s="8">
        <v>2529</v>
      </c>
      <c r="O1408" s="8">
        <f t="shared" si="85"/>
        <v>126450</v>
      </c>
      <c r="P1408" s="8">
        <f t="shared" si="86"/>
        <v>25290</v>
      </c>
      <c r="Q1408" s="8">
        <f t="shared" si="87"/>
        <v>23309</v>
      </c>
    </row>
    <row r="1409" spans="1:17" x14ac:dyDescent="0.3">
      <c r="A1409" s="8" t="str">
        <f>F1409&amp;H1409</f>
        <v>ShahdaraNand Nagri</v>
      </c>
      <c r="B1409" s="7">
        <v>44743</v>
      </c>
      <c r="C1409" s="7" t="str">
        <f t="shared" si="84"/>
        <v>Jul</v>
      </c>
      <c r="D1409" s="8" t="s">
        <v>121</v>
      </c>
      <c r="E1409" s="8">
        <f>VLOOKUP(F1409,Sheet2!$C$1:$F$34,4,0)</f>
        <v>20</v>
      </c>
      <c r="F1409" s="8" t="s">
        <v>23</v>
      </c>
      <c r="G1409" s="8">
        <f>VLOOKUP(H1409,'warehouse location'!$A$1:$D$5,4,0)</f>
        <v>1</v>
      </c>
      <c r="H1409" s="8" t="s">
        <v>41</v>
      </c>
      <c r="I1409" s="8">
        <f>VLOOKUP(A1409,Freight!$A$1:$D$57,4,0)</f>
        <v>1714</v>
      </c>
      <c r="J1409" s="8">
        <f>VLOOKUP(A1409,Freight!$A$1:$E$57,5,0)</f>
        <v>3</v>
      </c>
      <c r="K1409" s="8" t="s">
        <v>53</v>
      </c>
      <c r="L1409" s="8">
        <f>VLOOKUP(K1409,Sheet1!$A$1:$B$19,2,0)</f>
        <v>10</v>
      </c>
      <c r="M1409" s="8">
        <f>VLOOKUP(K1409,Sheet1!$A$1:$C$19,3,0)</f>
        <v>2</v>
      </c>
      <c r="N1409" s="8">
        <v>2710</v>
      </c>
      <c r="O1409" s="8">
        <f t="shared" si="85"/>
        <v>27100</v>
      </c>
      <c r="P1409" s="8">
        <f t="shared" si="86"/>
        <v>5420</v>
      </c>
      <c r="Q1409" s="8">
        <f t="shared" si="87"/>
        <v>3706</v>
      </c>
    </row>
    <row r="1410" spans="1:17" x14ac:dyDescent="0.3">
      <c r="A1410" s="8" t="str">
        <f>F1410&amp;H1410</f>
        <v>Saraswati ViharKapashera</v>
      </c>
      <c r="B1410" s="7">
        <v>44805</v>
      </c>
      <c r="C1410" s="7" t="str">
        <f t="shared" si="84"/>
        <v>Sep</v>
      </c>
      <c r="D1410" s="8" t="s">
        <v>118</v>
      </c>
      <c r="E1410" s="8">
        <f>VLOOKUP(F1410,Sheet2!$C$1:$F$34,4,0)</f>
        <v>18</v>
      </c>
      <c r="F1410" s="8" t="s">
        <v>22</v>
      </c>
      <c r="G1410" s="8">
        <f>VLOOKUP(H1410,'warehouse location'!$A$1:$D$5,4,0)</f>
        <v>3</v>
      </c>
      <c r="H1410" s="8" t="s">
        <v>29</v>
      </c>
      <c r="I1410" s="8">
        <f>VLOOKUP(A1410,Freight!$A$1:$D$57,4,0)</f>
        <v>1977</v>
      </c>
      <c r="J1410" s="8">
        <f>VLOOKUP(A1410,Freight!$A$1:$E$57,5,0)</f>
        <v>1.5</v>
      </c>
      <c r="K1410" s="8" t="s">
        <v>59</v>
      </c>
      <c r="L1410" s="8">
        <f>VLOOKUP(K1410,Sheet1!$A$1:$B$19,2,0)</f>
        <v>10</v>
      </c>
      <c r="M1410" s="8">
        <f>VLOOKUP(K1410,Sheet1!$A$1:$C$19,3,0)</f>
        <v>2</v>
      </c>
      <c r="N1410" s="8">
        <v>2867</v>
      </c>
      <c r="O1410" s="8">
        <f t="shared" si="85"/>
        <v>28670</v>
      </c>
      <c r="P1410" s="8">
        <f t="shared" si="86"/>
        <v>5734</v>
      </c>
      <c r="Q1410" s="8">
        <f t="shared" si="87"/>
        <v>3757</v>
      </c>
    </row>
    <row r="1411" spans="1:17" x14ac:dyDescent="0.3">
      <c r="A1411" s="8" t="str">
        <f>F1411&amp;H1411</f>
        <v>KalkajiNand Nagri</v>
      </c>
      <c r="B1411" s="7">
        <v>44743</v>
      </c>
      <c r="C1411" s="7" t="str">
        <f t="shared" ref="C1411:C1474" si="88">TEXT(B1411,"mmm")</f>
        <v>Jul</v>
      </c>
      <c r="D1411" s="8" t="s">
        <v>142</v>
      </c>
      <c r="E1411" s="8">
        <f>VLOOKUP(F1411,Sheet2!$C$1:$F$34,4,0)</f>
        <v>26</v>
      </c>
      <c r="F1411" s="8" t="s">
        <v>27</v>
      </c>
      <c r="G1411" s="8">
        <f>VLOOKUP(H1411,'warehouse location'!$A$1:$D$5,4,0)</f>
        <v>1</v>
      </c>
      <c r="H1411" s="8" t="s">
        <v>41</v>
      </c>
      <c r="I1411" s="8">
        <f>VLOOKUP(A1411,Freight!$A$1:$D$57,4,0)</f>
        <v>1570</v>
      </c>
      <c r="J1411" s="8">
        <f>VLOOKUP(A1411,Freight!$A$1:$E$57,5,0)</f>
        <v>4.5</v>
      </c>
      <c r="K1411" s="8" t="s">
        <v>56</v>
      </c>
      <c r="L1411" s="8">
        <f>VLOOKUP(K1411,Sheet1!$A$1:$B$19,2,0)</f>
        <v>20</v>
      </c>
      <c r="M1411" s="8">
        <f>VLOOKUP(K1411,Sheet1!$A$1:$C$19,3,0)</f>
        <v>2</v>
      </c>
      <c r="N1411" s="8">
        <v>2558</v>
      </c>
      <c r="O1411" s="8">
        <f t="shared" ref="O1411:O1474" si="89">N1411*L1411</f>
        <v>51160</v>
      </c>
      <c r="P1411" s="8">
        <f t="shared" ref="P1411:P1474" si="90">N1411*M1411</f>
        <v>5116</v>
      </c>
      <c r="Q1411" s="8">
        <f t="shared" ref="Q1411:Q1474" si="91">P1411-I1411</f>
        <v>3546</v>
      </c>
    </row>
    <row r="1412" spans="1:17" x14ac:dyDescent="0.3">
      <c r="A1412" s="8" t="str">
        <f>F1412&amp;H1412</f>
        <v>Civil LinesShastri Nagar</v>
      </c>
      <c r="B1412" s="7">
        <v>44593</v>
      </c>
      <c r="C1412" s="7" t="str">
        <f t="shared" si="88"/>
        <v>Feb</v>
      </c>
      <c r="D1412" s="8" t="s">
        <v>79</v>
      </c>
      <c r="E1412" s="8">
        <f>VLOOKUP(F1412,Sheet2!$C$1:$F$34,4,0)</f>
        <v>1</v>
      </c>
      <c r="F1412" s="8" t="s">
        <v>0</v>
      </c>
      <c r="G1412" s="8">
        <f>VLOOKUP(H1412,'warehouse location'!$A$1:$D$5,4,0)</f>
        <v>4</v>
      </c>
      <c r="H1412" s="8" t="s">
        <v>36</v>
      </c>
      <c r="I1412" s="8">
        <f>VLOOKUP(A1412,Freight!$A$1:$D$57,4,0)</f>
        <v>1702</v>
      </c>
      <c r="J1412" s="8">
        <f>VLOOKUP(A1412,Freight!$A$1:$E$57,5,0)</f>
        <v>3</v>
      </c>
      <c r="K1412" s="8" t="s">
        <v>54</v>
      </c>
      <c r="L1412" s="8">
        <f>VLOOKUP(K1412,Sheet1!$A$1:$B$19,2,0)</f>
        <v>50</v>
      </c>
      <c r="M1412" s="8">
        <f>VLOOKUP(K1412,Sheet1!$A$1:$C$19,3,0)</f>
        <v>10</v>
      </c>
      <c r="N1412" s="8">
        <v>2694</v>
      </c>
      <c r="O1412" s="8">
        <f t="shared" si="89"/>
        <v>134700</v>
      </c>
      <c r="P1412" s="8">
        <f t="shared" si="90"/>
        <v>26940</v>
      </c>
      <c r="Q1412" s="8">
        <f t="shared" si="91"/>
        <v>25238</v>
      </c>
    </row>
    <row r="1413" spans="1:17" x14ac:dyDescent="0.3">
      <c r="A1413" s="8" t="str">
        <f>F1413&amp;H1413</f>
        <v>Model TownKapashera</v>
      </c>
      <c r="B1413" s="7">
        <v>44743</v>
      </c>
      <c r="C1413" s="7" t="str">
        <f t="shared" si="88"/>
        <v>Jul</v>
      </c>
      <c r="D1413" s="8" t="s">
        <v>100</v>
      </c>
      <c r="E1413" s="8">
        <f>VLOOKUP(F1413,Sheet2!$C$1:$F$34,4,0)</f>
        <v>11</v>
      </c>
      <c r="F1413" s="8" t="s">
        <v>17</v>
      </c>
      <c r="G1413" s="8">
        <f>VLOOKUP(H1413,'warehouse location'!$A$1:$D$5,4,0)</f>
        <v>3</v>
      </c>
      <c r="H1413" s="8" t="s">
        <v>29</v>
      </c>
      <c r="I1413" s="8">
        <f>VLOOKUP(A1413,Freight!$A$1:$D$57,4,0)</f>
        <v>1885</v>
      </c>
      <c r="J1413" s="8">
        <f>VLOOKUP(A1413,Freight!$A$1:$E$57,5,0)</f>
        <v>1.5</v>
      </c>
      <c r="K1413" s="8" t="s">
        <v>67</v>
      </c>
      <c r="L1413" s="8">
        <f>VLOOKUP(K1413,Sheet1!$A$1:$B$19,2,0)</f>
        <v>10</v>
      </c>
      <c r="M1413" s="8">
        <f>VLOOKUP(K1413,Sheet1!$A$1:$C$19,3,0)</f>
        <v>2</v>
      </c>
      <c r="N1413" s="8">
        <v>2607</v>
      </c>
      <c r="O1413" s="8">
        <f t="shared" si="89"/>
        <v>26070</v>
      </c>
      <c r="P1413" s="8">
        <f t="shared" si="90"/>
        <v>5214</v>
      </c>
      <c r="Q1413" s="8">
        <f t="shared" si="91"/>
        <v>3329</v>
      </c>
    </row>
    <row r="1414" spans="1:17" x14ac:dyDescent="0.3">
      <c r="A1414" s="8" t="str">
        <f>F1414&amp;H1414</f>
        <v>MehrauliKapashera</v>
      </c>
      <c r="B1414" s="7">
        <v>44805</v>
      </c>
      <c r="C1414" s="7" t="str">
        <f t="shared" si="88"/>
        <v>Sep</v>
      </c>
      <c r="D1414" s="8" t="s">
        <v>132</v>
      </c>
      <c r="E1414" s="8">
        <f>VLOOKUP(F1414,Sheet2!$C$1:$F$34,4,0)</f>
        <v>23</v>
      </c>
      <c r="F1414" s="8" t="s">
        <v>25</v>
      </c>
      <c r="G1414" s="8">
        <f>VLOOKUP(H1414,'warehouse location'!$A$1:$D$5,4,0)</f>
        <v>3</v>
      </c>
      <c r="H1414" s="8" t="s">
        <v>29</v>
      </c>
      <c r="I1414" s="8">
        <f>VLOOKUP(A1414,Freight!$A$1:$D$57,4,0)</f>
        <v>1640</v>
      </c>
      <c r="J1414" s="8">
        <f>VLOOKUP(A1414,Freight!$A$1:$E$57,5,0)</f>
        <v>3</v>
      </c>
      <c r="K1414" s="8" t="s">
        <v>60</v>
      </c>
      <c r="L1414" s="8">
        <f>VLOOKUP(K1414,Sheet1!$A$1:$B$19,2,0)</f>
        <v>50</v>
      </c>
      <c r="M1414" s="8">
        <f>VLOOKUP(K1414,Sheet1!$A$1:$C$19,3,0)</f>
        <v>10</v>
      </c>
      <c r="N1414" s="8">
        <v>2744</v>
      </c>
      <c r="O1414" s="8">
        <f t="shared" si="89"/>
        <v>137200</v>
      </c>
      <c r="P1414" s="8">
        <f t="shared" si="90"/>
        <v>27440</v>
      </c>
      <c r="Q1414" s="8">
        <f t="shared" si="91"/>
        <v>25800</v>
      </c>
    </row>
    <row r="1415" spans="1:17" x14ac:dyDescent="0.3">
      <c r="A1415" s="8" t="str">
        <f>F1415&amp;H1415</f>
        <v>Patel NagarNand Nagri</v>
      </c>
      <c r="B1415" s="7">
        <v>44682</v>
      </c>
      <c r="C1415" s="7" t="str">
        <f t="shared" si="88"/>
        <v>May</v>
      </c>
      <c r="D1415" s="8" t="s">
        <v>153</v>
      </c>
      <c r="E1415" s="8">
        <f>VLOOKUP(F1415,Sheet2!$C$1:$F$34,4,0)</f>
        <v>31</v>
      </c>
      <c r="F1415" s="8" t="s">
        <v>10</v>
      </c>
      <c r="G1415" s="8">
        <f>VLOOKUP(H1415,'warehouse location'!$A$1:$D$5,4,0)</f>
        <v>1</v>
      </c>
      <c r="H1415" s="8" t="s">
        <v>41</v>
      </c>
      <c r="I1415" s="8">
        <f>VLOOKUP(A1415,Freight!$A$1:$D$57,4,0)</f>
        <v>1851</v>
      </c>
      <c r="J1415" s="8">
        <f>VLOOKUP(A1415,Freight!$A$1:$E$57,5,0)</f>
        <v>4.5</v>
      </c>
      <c r="K1415" s="8" t="s">
        <v>60</v>
      </c>
      <c r="L1415" s="8">
        <f>VLOOKUP(K1415,Sheet1!$A$1:$B$19,2,0)</f>
        <v>50</v>
      </c>
      <c r="M1415" s="8">
        <f>VLOOKUP(K1415,Sheet1!$A$1:$C$19,3,0)</f>
        <v>10</v>
      </c>
      <c r="N1415" s="8">
        <v>2662</v>
      </c>
      <c r="O1415" s="8">
        <f t="shared" si="89"/>
        <v>133100</v>
      </c>
      <c r="P1415" s="8">
        <f t="shared" si="90"/>
        <v>26620</v>
      </c>
      <c r="Q1415" s="8">
        <f t="shared" si="91"/>
        <v>24769</v>
      </c>
    </row>
    <row r="1416" spans="1:17" x14ac:dyDescent="0.3">
      <c r="A1416" s="8" t="str">
        <f>F1416&amp;H1416</f>
        <v>Punjabi BaghKapashera</v>
      </c>
      <c r="B1416" s="7">
        <v>44743</v>
      </c>
      <c r="C1416" s="7" t="str">
        <f t="shared" si="88"/>
        <v>Jul</v>
      </c>
      <c r="D1416" s="8" t="s">
        <v>157</v>
      </c>
      <c r="E1416" s="8">
        <f>VLOOKUP(F1416,Sheet2!$C$1:$F$34,4,0)</f>
        <v>32</v>
      </c>
      <c r="F1416" s="8" t="s">
        <v>31</v>
      </c>
      <c r="G1416" s="8">
        <f>VLOOKUP(H1416,'warehouse location'!$A$1:$D$5,4,0)</f>
        <v>3</v>
      </c>
      <c r="H1416" s="8" t="s">
        <v>29</v>
      </c>
      <c r="I1416" s="8">
        <f>VLOOKUP(A1416,Freight!$A$1:$D$57,4,0)</f>
        <v>1816</v>
      </c>
      <c r="J1416" s="8">
        <f>VLOOKUP(A1416,Freight!$A$1:$E$57,5,0)</f>
        <v>4.5</v>
      </c>
      <c r="K1416" s="8" t="s">
        <v>61</v>
      </c>
      <c r="L1416" s="8">
        <f>VLOOKUP(K1416,Sheet1!$A$1:$B$19,2,0)</f>
        <v>10</v>
      </c>
      <c r="M1416" s="8">
        <f>VLOOKUP(K1416,Sheet1!$A$1:$C$19,3,0)</f>
        <v>2</v>
      </c>
      <c r="N1416" s="8">
        <v>2795</v>
      </c>
      <c r="O1416" s="8">
        <f t="shared" si="89"/>
        <v>27950</v>
      </c>
      <c r="P1416" s="8">
        <f t="shared" si="90"/>
        <v>5590</v>
      </c>
      <c r="Q1416" s="8">
        <f t="shared" si="91"/>
        <v>3774</v>
      </c>
    </row>
    <row r="1417" spans="1:17" x14ac:dyDescent="0.3">
      <c r="A1417" s="8" t="str">
        <f>F1417&amp;H1417</f>
        <v>SaketShastri Nagar</v>
      </c>
      <c r="B1417" s="7">
        <v>44743</v>
      </c>
      <c r="C1417" s="7" t="str">
        <f t="shared" si="88"/>
        <v>Jul</v>
      </c>
      <c r="D1417" s="8" t="s">
        <v>135</v>
      </c>
      <c r="E1417" s="8">
        <f>VLOOKUP(F1417,Sheet2!$C$1:$F$34,4,0)</f>
        <v>24</v>
      </c>
      <c r="F1417" s="8" t="s">
        <v>26</v>
      </c>
      <c r="G1417" s="8">
        <f>VLOOKUP(H1417,'warehouse location'!$A$1:$D$5,4,0)</f>
        <v>4</v>
      </c>
      <c r="H1417" s="8" t="s">
        <v>36</v>
      </c>
      <c r="I1417" s="8">
        <f>VLOOKUP(A1417,Freight!$A$1:$D$57,4,0)</f>
        <v>1835</v>
      </c>
      <c r="J1417" s="8">
        <f>VLOOKUP(A1417,Freight!$A$1:$E$57,5,0)</f>
        <v>4.5</v>
      </c>
      <c r="K1417" s="8" t="s">
        <v>66</v>
      </c>
      <c r="L1417" s="8">
        <f>VLOOKUP(K1417,Sheet1!$A$1:$B$19,2,0)</f>
        <v>80</v>
      </c>
      <c r="M1417" s="8">
        <f>VLOOKUP(K1417,Sheet1!$A$1:$C$19,3,0)</f>
        <v>10</v>
      </c>
      <c r="N1417" s="8">
        <v>2606</v>
      </c>
      <c r="O1417" s="8">
        <f t="shared" si="89"/>
        <v>208480</v>
      </c>
      <c r="P1417" s="8">
        <f t="shared" si="90"/>
        <v>26060</v>
      </c>
      <c r="Q1417" s="8">
        <f t="shared" si="91"/>
        <v>24225</v>
      </c>
    </row>
    <row r="1418" spans="1:17" x14ac:dyDescent="0.3">
      <c r="A1418" s="8" t="str">
        <f>F1418&amp;H1418</f>
        <v>Mayur ViharShastri Nagar</v>
      </c>
      <c r="B1418" s="7">
        <v>44621</v>
      </c>
      <c r="C1418" s="7" t="str">
        <f t="shared" si="88"/>
        <v>Mar</v>
      </c>
      <c r="D1418" s="8" t="s">
        <v>89</v>
      </c>
      <c r="E1418" s="8">
        <f>VLOOKUP(F1418,Sheet2!$C$1:$F$34,4,0)</f>
        <v>5</v>
      </c>
      <c r="F1418" s="8" t="s">
        <v>13</v>
      </c>
      <c r="G1418" s="8">
        <f>VLOOKUP(H1418,'warehouse location'!$A$1:$D$5,4,0)</f>
        <v>4</v>
      </c>
      <c r="H1418" s="8" t="s">
        <v>36</v>
      </c>
      <c r="I1418" s="8">
        <f>VLOOKUP(A1418,Freight!$A$1:$D$57,4,0)</f>
        <v>1618</v>
      </c>
      <c r="J1418" s="8">
        <f>VLOOKUP(A1418,Freight!$A$1:$E$57,5,0)</f>
        <v>3</v>
      </c>
      <c r="K1418" s="8" t="s">
        <v>62</v>
      </c>
      <c r="L1418" s="8">
        <f>VLOOKUP(K1418,Sheet1!$A$1:$B$19,2,0)</f>
        <v>10</v>
      </c>
      <c r="M1418" s="8">
        <f>VLOOKUP(K1418,Sheet1!$A$1:$C$19,3,0)</f>
        <v>2</v>
      </c>
      <c r="N1418" s="8">
        <v>2583</v>
      </c>
      <c r="O1418" s="8">
        <f t="shared" si="89"/>
        <v>25830</v>
      </c>
      <c r="P1418" s="8">
        <f t="shared" si="90"/>
        <v>5166</v>
      </c>
      <c r="Q1418" s="8">
        <f t="shared" si="91"/>
        <v>3548</v>
      </c>
    </row>
    <row r="1419" spans="1:17" x14ac:dyDescent="0.3">
      <c r="A1419" s="8" t="str">
        <f>F1419&amp;H1419</f>
        <v>MehrauliKapashera</v>
      </c>
      <c r="B1419" s="7">
        <v>44835</v>
      </c>
      <c r="C1419" s="7" t="str">
        <f t="shared" si="88"/>
        <v>Oct</v>
      </c>
      <c r="D1419" s="8" t="s">
        <v>132</v>
      </c>
      <c r="E1419" s="8">
        <f>VLOOKUP(F1419,Sheet2!$C$1:$F$34,4,0)</f>
        <v>23</v>
      </c>
      <c r="F1419" s="8" t="s">
        <v>25</v>
      </c>
      <c r="G1419" s="8">
        <f>VLOOKUP(H1419,'warehouse location'!$A$1:$D$5,4,0)</f>
        <v>3</v>
      </c>
      <c r="H1419" s="8" t="s">
        <v>29</v>
      </c>
      <c r="I1419" s="8">
        <f>VLOOKUP(A1419,Freight!$A$1:$D$57,4,0)</f>
        <v>1640</v>
      </c>
      <c r="J1419" s="8">
        <f>VLOOKUP(A1419,Freight!$A$1:$E$57,5,0)</f>
        <v>3</v>
      </c>
      <c r="K1419" s="8" t="s">
        <v>66</v>
      </c>
      <c r="L1419" s="8">
        <f>VLOOKUP(K1419,Sheet1!$A$1:$B$19,2,0)</f>
        <v>80</v>
      </c>
      <c r="M1419" s="8">
        <f>VLOOKUP(K1419,Sheet1!$A$1:$C$19,3,0)</f>
        <v>10</v>
      </c>
      <c r="N1419" s="8">
        <v>2697</v>
      </c>
      <c r="O1419" s="8">
        <f t="shared" si="89"/>
        <v>215760</v>
      </c>
      <c r="P1419" s="8">
        <f t="shared" si="90"/>
        <v>26970</v>
      </c>
      <c r="Q1419" s="8">
        <f t="shared" si="91"/>
        <v>25330</v>
      </c>
    </row>
    <row r="1420" spans="1:17" x14ac:dyDescent="0.3">
      <c r="A1420" s="8" t="str">
        <f>F1420&amp;H1420</f>
        <v>KanjhawalaShastri Nagar</v>
      </c>
      <c r="B1420" s="7">
        <v>44896</v>
      </c>
      <c r="C1420" s="7" t="str">
        <f t="shared" si="88"/>
        <v>Dec</v>
      </c>
      <c r="D1420" s="8" t="s">
        <v>110</v>
      </c>
      <c r="E1420" s="8">
        <f>VLOOKUP(F1420,Sheet2!$C$1:$F$34,4,0)</f>
        <v>16</v>
      </c>
      <c r="F1420" s="8" t="s">
        <v>5</v>
      </c>
      <c r="G1420" s="8">
        <f>VLOOKUP(H1420,'warehouse location'!$A$1:$D$5,4,0)</f>
        <v>4</v>
      </c>
      <c r="H1420" s="8" t="s">
        <v>36</v>
      </c>
      <c r="I1420" s="8">
        <f>VLOOKUP(A1420,Freight!$A$1:$D$57,4,0)</f>
        <v>1796</v>
      </c>
      <c r="J1420" s="8">
        <f>VLOOKUP(A1420,Freight!$A$1:$E$57,5,0)</f>
        <v>3</v>
      </c>
      <c r="K1420" s="8" t="s">
        <v>62</v>
      </c>
      <c r="L1420" s="8">
        <f>VLOOKUP(K1420,Sheet1!$A$1:$B$19,2,0)</f>
        <v>10</v>
      </c>
      <c r="M1420" s="8">
        <f>VLOOKUP(K1420,Sheet1!$A$1:$C$19,3,0)</f>
        <v>2</v>
      </c>
      <c r="N1420" s="8">
        <v>2935</v>
      </c>
      <c r="O1420" s="8">
        <f t="shared" si="89"/>
        <v>29350</v>
      </c>
      <c r="P1420" s="8">
        <f t="shared" si="90"/>
        <v>5870</v>
      </c>
      <c r="Q1420" s="8">
        <f t="shared" si="91"/>
        <v>4074</v>
      </c>
    </row>
    <row r="1421" spans="1:17" x14ac:dyDescent="0.3">
      <c r="A1421" s="8" t="str">
        <f>F1421&amp;H1421</f>
        <v>ChanakyapuriKapashera</v>
      </c>
      <c r="B1421" s="7">
        <v>44621</v>
      </c>
      <c r="C1421" s="7" t="str">
        <f t="shared" si="88"/>
        <v>Mar</v>
      </c>
      <c r="D1421" s="8" t="s">
        <v>95</v>
      </c>
      <c r="E1421" s="8">
        <f>VLOOKUP(F1421,Sheet2!$C$1:$F$34,4,0)</f>
        <v>7</v>
      </c>
      <c r="F1421" s="8" t="s">
        <v>2</v>
      </c>
      <c r="G1421" s="8">
        <f>VLOOKUP(H1421,'warehouse location'!$A$1:$D$5,4,0)</f>
        <v>3</v>
      </c>
      <c r="H1421" s="8" t="s">
        <v>29</v>
      </c>
      <c r="I1421" s="8">
        <f>VLOOKUP(A1421,Freight!$A$1:$D$57,4,0)</f>
        <v>1758</v>
      </c>
      <c r="J1421" s="8">
        <f>VLOOKUP(A1421,Freight!$A$1:$E$57,5,0)</f>
        <v>1.5</v>
      </c>
      <c r="K1421" s="8" t="s">
        <v>57</v>
      </c>
      <c r="L1421" s="8">
        <f>VLOOKUP(K1421,Sheet1!$A$1:$B$19,2,0)</f>
        <v>20</v>
      </c>
      <c r="M1421" s="8">
        <f>VLOOKUP(K1421,Sheet1!$A$1:$C$19,3,0)</f>
        <v>2</v>
      </c>
      <c r="N1421" s="8">
        <v>2909</v>
      </c>
      <c r="O1421" s="8">
        <f t="shared" si="89"/>
        <v>58180</v>
      </c>
      <c r="P1421" s="8">
        <f t="shared" si="90"/>
        <v>5818</v>
      </c>
      <c r="Q1421" s="8">
        <f t="shared" si="91"/>
        <v>4060</v>
      </c>
    </row>
    <row r="1422" spans="1:17" x14ac:dyDescent="0.3">
      <c r="A1422" s="8" t="str">
        <f>F1422&amp;H1422</f>
        <v>Saraswati ViharNand Nagri</v>
      </c>
      <c r="B1422" s="7">
        <v>44896</v>
      </c>
      <c r="C1422" s="7" t="str">
        <f t="shared" si="88"/>
        <v>Dec</v>
      </c>
      <c r="D1422" s="8" t="s">
        <v>119</v>
      </c>
      <c r="E1422" s="8">
        <f>VLOOKUP(F1422,Sheet2!$C$1:$F$34,4,0)</f>
        <v>18</v>
      </c>
      <c r="F1422" s="8" t="s">
        <v>22</v>
      </c>
      <c r="G1422" s="8">
        <f>VLOOKUP(H1422,'warehouse location'!$A$1:$D$5,4,0)</f>
        <v>1</v>
      </c>
      <c r="H1422" s="8" t="s">
        <v>41</v>
      </c>
      <c r="I1422" s="8">
        <f>VLOOKUP(A1422,Freight!$A$1:$D$57,4,0)</f>
        <v>1718</v>
      </c>
      <c r="J1422" s="8">
        <f>VLOOKUP(A1422,Freight!$A$1:$E$57,5,0)</f>
        <v>3</v>
      </c>
      <c r="K1422" s="8" t="s">
        <v>66</v>
      </c>
      <c r="L1422" s="8">
        <f>VLOOKUP(K1422,Sheet1!$A$1:$B$19,2,0)</f>
        <v>80</v>
      </c>
      <c r="M1422" s="8">
        <f>VLOOKUP(K1422,Sheet1!$A$1:$C$19,3,0)</f>
        <v>10</v>
      </c>
      <c r="N1422" s="8">
        <v>2645</v>
      </c>
      <c r="O1422" s="8">
        <f t="shared" si="89"/>
        <v>211600</v>
      </c>
      <c r="P1422" s="8">
        <f t="shared" si="90"/>
        <v>26450</v>
      </c>
      <c r="Q1422" s="8">
        <f t="shared" si="91"/>
        <v>24732</v>
      </c>
    </row>
    <row r="1423" spans="1:17" x14ac:dyDescent="0.3">
      <c r="A1423" s="8" t="str">
        <f>F1423&amp;H1423</f>
        <v>Model TownKapashera</v>
      </c>
      <c r="B1423" s="7">
        <v>44866</v>
      </c>
      <c r="C1423" s="7" t="str">
        <f t="shared" si="88"/>
        <v>Nov</v>
      </c>
      <c r="D1423" s="8" t="s">
        <v>100</v>
      </c>
      <c r="E1423" s="8">
        <f>VLOOKUP(F1423,Sheet2!$C$1:$F$34,4,0)</f>
        <v>11</v>
      </c>
      <c r="F1423" s="8" t="s">
        <v>17</v>
      </c>
      <c r="G1423" s="8">
        <f>VLOOKUP(H1423,'warehouse location'!$A$1:$D$5,4,0)</f>
        <v>3</v>
      </c>
      <c r="H1423" s="8" t="s">
        <v>29</v>
      </c>
      <c r="I1423" s="8">
        <f>VLOOKUP(A1423,Freight!$A$1:$D$57,4,0)</f>
        <v>1885</v>
      </c>
      <c r="J1423" s="8">
        <f>VLOOKUP(A1423,Freight!$A$1:$E$57,5,0)</f>
        <v>1.5</v>
      </c>
      <c r="K1423" s="8" t="s">
        <v>56</v>
      </c>
      <c r="L1423" s="8">
        <f>VLOOKUP(K1423,Sheet1!$A$1:$B$19,2,0)</f>
        <v>20</v>
      </c>
      <c r="M1423" s="8">
        <f>VLOOKUP(K1423,Sheet1!$A$1:$C$19,3,0)</f>
        <v>2</v>
      </c>
      <c r="N1423" s="8">
        <v>2670</v>
      </c>
      <c r="O1423" s="8">
        <f t="shared" si="89"/>
        <v>53400</v>
      </c>
      <c r="P1423" s="8">
        <f t="shared" si="90"/>
        <v>5340</v>
      </c>
      <c r="Q1423" s="8">
        <f t="shared" si="91"/>
        <v>3455</v>
      </c>
    </row>
    <row r="1424" spans="1:17" x14ac:dyDescent="0.3">
      <c r="A1424" s="8" t="str">
        <f>F1424&amp;H1424</f>
        <v>Rajouri GardenDaryaganj</v>
      </c>
      <c r="B1424" s="7">
        <v>44621</v>
      </c>
      <c r="C1424" s="7" t="str">
        <f t="shared" si="88"/>
        <v>Mar</v>
      </c>
      <c r="D1424" s="8" t="s">
        <v>159</v>
      </c>
      <c r="E1424" s="8">
        <f>VLOOKUP(F1424,Sheet2!$C$1:$F$34,4,0)</f>
        <v>33</v>
      </c>
      <c r="F1424" s="8" t="s">
        <v>32</v>
      </c>
      <c r="G1424" s="8">
        <f>VLOOKUP(H1424,'warehouse location'!$A$1:$D$5,4,0)</f>
        <v>2</v>
      </c>
      <c r="H1424" s="8" t="s">
        <v>34</v>
      </c>
      <c r="I1424" s="8">
        <f>VLOOKUP(A1424,Freight!$A$1:$D$57,4,0)</f>
        <v>1683</v>
      </c>
      <c r="J1424" s="8">
        <f>VLOOKUP(A1424,Freight!$A$1:$E$57,5,0)</f>
        <v>1.5</v>
      </c>
      <c r="K1424" s="8" t="s">
        <v>66</v>
      </c>
      <c r="L1424" s="8">
        <f>VLOOKUP(K1424,Sheet1!$A$1:$B$19,2,0)</f>
        <v>80</v>
      </c>
      <c r="M1424" s="8">
        <f>VLOOKUP(K1424,Sheet1!$A$1:$C$19,3,0)</f>
        <v>10</v>
      </c>
      <c r="N1424" s="8">
        <v>2845</v>
      </c>
      <c r="O1424" s="8">
        <f t="shared" si="89"/>
        <v>227600</v>
      </c>
      <c r="P1424" s="8">
        <f t="shared" si="90"/>
        <v>28450</v>
      </c>
      <c r="Q1424" s="8">
        <f t="shared" si="91"/>
        <v>26767</v>
      </c>
    </row>
    <row r="1425" spans="1:17" x14ac:dyDescent="0.3">
      <c r="A1425" s="8" t="str">
        <f>F1425&amp;H1425</f>
        <v>Mayur ViharShastri Nagar</v>
      </c>
      <c r="B1425" s="7">
        <v>44866</v>
      </c>
      <c r="C1425" s="7" t="str">
        <f t="shared" si="88"/>
        <v>Nov</v>
      </c>
      <c r="D1425" s="8" t="s">
        <v>91</v>
      </c>
      <c r="E1425" s="8">
        <f>VLOOKUP(F1425,Sheet2!$C$1:$F$34,4,0)</f>
        <v>5</v>
      </c>
      <c r="F1425" s="8" t="s">
        <v>13</v>
      </c>
      <c r="G1425" s="8">
        <f>VLOOKUP(H1425,'warehouse location'!$A$1:$D$5,4,0)</f>
        <v>4</v>
      </c>
      <c r="H1425" s="8" t="s">
        <v>36</v>
      </c>
      <c r="I1425" s="8">
        <f>VLOOKUP(A1425,Freight!$A$1:$D$57,4,0)</f>
        <v>1618</v>
      </c>
      <c r="J1425" s="8">
        <f>VLOOKUP(A1425,Freight!$A$1:$E$57,5,0)</f>
        <v>3</v>
      </c>
      <c r="K1425" s="8" t="s">
        <v>59</v>
      </c>
      <c r="L1425" s="8">
        <f>VLOOKUP(K1425,Sheet1!$A$1:$B$19,2,0)</f>
        <v>10</v>
      </c>
      <c r="M1425" s="8">
        <f>VLOOKUP(K1425,Sheet1!$A$1:$C$19,3,0)</f>
        <v>2</v>
      </c>
      <c r="N1425" s="8">
        <v>2632</v>
      </c>
      <c r="O1425" s="8">
        <f t="shared" si="89"/>
        <v>26320</v>
      </c>
      <c r="P1425" s="8">
        <f t="shared" si="90"/>
        <v>5264</v>
      </c>
      <c r="Q1425" s="8">
        <f t="shared" si="91"/>
        <v>3646</v>
      </c>
    </row>
    <row r="1426" spans="1:17" x14ac:dyDescent="0.3">
      <c r="A1426" s="8" t="str">
        <f>F1426&amp;H1426</f>
        <v>Preet ViharKapashera</v>
      </c>
      <c r="B1426" s="7">
        <v>44743</v>
      </c>
      <c r="C1426" s="7" t="str">
        <f t="shared" si="88"/>
        <v>Jul</v>
      </c>
      <c r="D1426" s="8" t="s">
        <v>93</v>
      </c>
      <c r="E1426" s="8">
        <f>VLOOKUP(F1426,Sheet2!$C$1:$F$34,4,0)</f>
        <v>6</v>
      </c>
      <c r="F1426" s="8" t="s">
        <v>14</v>
      </c>
      <c r="G1426" s="8">
        <f>VLOOKUP(H1426,'warehouse location'!$A$1:$D$5,4,0)</f>
        <v>3</v>
      </c>
      <c r="H1426" s="8" t="s">
        <v>29</v>
      </c>
      <c r="I1426" s="8">
        <f>VLOOKUP(A1426,Freight!$A$1:$D$57,4,0)</f>
        <v>1891</v>
      </c>
      <c r="J1426" s="8">
        <f>VLOOKUP(A1426,Freight!$A$1:$E$57,5,0)</f>
        <v>4.5</v>
      </c>
      <c r="K1426" s="8" t="s">
        <v>68</v>
      </c>
      <c r="L1426" s="8">
        <f>VLOOKUP(K1426,Sheet1!$A$1:$B$19,2,0)</f>
        <v>10</v>
      </c>
      <c r="M1426" s="8">
        <f>VLOOKUP(K1426,Sheet1!$A$1:$C$19,3,0)</f>
        <v>2</v>
      </c>
      <c r="N1426" s="8">
        <v>2504</v>
      </c>
      <c r="O1426" s="8">
        <f t="shared" si="89"/>
        <v>25040</v>
      </c>
      <c r="P1426" s="8">
        <f t="shared" si="90"/>
        <v>5008</v>
      </c>
      <c r="Q1426" s="8">
        <f t="shared" si="91"/>
        <v>3117</v>
      </c>
    </row>
    <row r="1427" spans="1:17" x14ac:dyDescent="0.3">
      <c r="A1427" s="8" t="str">
        <f>F1427&amp;H1427</f>
        <v>Mayur ViharShastri Nagar</v>
      </c>
      <c r="B1427" s="7">
        <v>44682</v>
      </c>
      <c r="C1427" s="7" t="str">
        <f t="shared" si="88"/>
        <v>May</v>
      </c>
      <c r="D1427" s="8" t="s">
        <v>92</v>
      </c>
      <c r="E1427" s="8">
        <f>VLOOKUP(F1427,Sheet2!$C$1:$F$34,4,0)</f>
        <v>5</v>
      </c>
      <c r="F1427" s="8" t="s">
        <v>13</v>
      </c>
      <c r="G1427" s="8">
        <f>VLOOKUP(H1427,'warehouse location'!$A$1:$D$5,4,0)</f>
        <v>4</v>
      </c>
      <c r="H1427" s="8" t="s">
        <v>36</v>
      </c>
      <c r="I1427" s="8">
        <f>VLOOKUP(A1427,Freight!$A$1:$D$57,4,0)</f>
        <v>1618</v>
      </c>
      <c r="J1427" s="8">
        <f>VLOOKUP(A1427,Freight!$A$1:$E$57,5,0)</f>
        <v>3</v>
      </c>
      <c r="K1427" s="8" t="s">
        <v>57</v>
      </c>
      <c r="L1427" s="8">
        <f>VLOOKUP(K1427,Sheet1!$A$1:$B$19,2,0)</f>
        <v>20</v>
      </c>
      <c r="M1427" s="8">
        <f>VLOOKUP(K1427,Sheet1!$A$1:$C$19,3,0)</f>
        <v>2</v>
      </c>
      <c r="N1427" s="8">
        <v>2851</v>
      </c>
      <c r="O1427" s="8">
        <f t="shared" si="89"/>
        <v>57020</v>
      </c>
      <c r="P1427" s="8">
        <f t="shared" si="90"/>
        <v>5702</v>
      </c>
      <c r="Q1427" s="8">
        <f t="shared" si="91"/>
        <v>4084</v>
      </c>
    </row>
    <row r="1428" spans="1:17" x14ac:dyDescent="0.3">
      <c r="A1428" s="8" t="str">
        <f>F1428&amp;H1428</f>
        <v>Patel NagarNand Nagri</v>
      </c>
      <c r="B1428" s="7">
        <v>44621</v>
      </c>
      <c r="C1428" s="7" t="str">
        <f t="shared" si="88"/>
        <v>Mar</v>
      </c>
      <c r="D1428" s="8" t="s">
        <v>153</v>
      </c>
      <c r="E1428" s="8">
        <f>VLOOKUP(F1428,Sheet2!$C$1:$F$34,4,0)</f>
        <v>31</v>
      </c>
      <c r="F1428" s="8" t="s">
        <v>10</v>
      </c>
      <c r="G1428" s="8">
        <f>VLOOKUP(H1428,'warehouse location'!$A$1:$D$5,4,0)</f>
        <v>1</v>
      </c>
      <c r="H1428" s="8" t="s">
        <v>41</v>
      </c>
      <c r="I1428" s="8">
        <f>VLOOKUP(A1428,Freight!$A$1:$D$57,4,0)</f>
        <v>1851</v>
      </c>
      <c r="J1428" s="8">
        <f>VLOOKUP(A1428,Freight!$A$1:$E$57,5,0)</f>
        <v>4.5</v>
      </c>
      <c r="K1428" s="8" t="s">
        <v>65</v>
      </c>
      <c r="L1428" s="8">
        <f>VLOOKUP(K1428,Sheet1!$A$1:$B$19,2,0)</f>
        <v>100</v>
      </c>
      <c r="M1428" s="8">
        <f>VLOOKUP(K1428,Sheet1!$A$1:$C$19,3,0)</f>
        <v>20</v>
      </c>
      <c r="N1428" s="8">
        <v>2924</v>
      </c>
      <c r="O1428" s="8">
        <f t="shared" si="89"/>
        <v>292400</v>
      </c>
      <c r="P1428" s="8">
        <f t="shared" si="90"/>
        <v>58480</v>
      </c>
      <c r="Q1428" s="8">
        <f t="shared" si="91"/>
        <v>56629</v>
      </c>
    </row>
    <row r="1429" spans="1:17" x14ac:dyDescent="0.3">
      <c r="A1429" s="8" t="str">
        <f>F1429&amp;H1429</f>
        <v>SaketShastri Nagar</v>
      </c>
      <c r="B1429" s="7">
        <v>44682</v>
      </c>
      <c r="C1429" s="7" t="str">
        <f t="shared" si="88"/>
        <v>May</v>
      </c>
      <c r="D1429" s="8" t="s">
        <v>136</v>
      </c>
      <c r="E1429" s="8">
        <f>VLOOKUP(F1429,Sheet2!$C$1:$F$34,4,0)</f>
        <v>24</v>
      </c>
      <c r="F1429" s="8" t="s">
        <v>26</v>
      </c>
      <c r="G1429" s="8">
        <f>VLOOKUP(H1429,'warehouse location'!$A$1:$D$5,4,0)</f>
        <v>4</v>
      </c>
      <c r="H1429" s="8" t="s">
        <v>36</v>
      </c>
      <c r="I1429" s="8">
        <f>VLOOKUP(A1429,Freight!$A$1:$D$57,4,0)</f>
        <v>1835</v>
      </c>
      <c r="J1429" s="8">
        <f>VLOOKUP(A1429,Freight!$A$1:$E$57,5,0)</f>
        <v>4.5</v>
      </c>
      <c r="K1429" s="8" t="s">
        <v>57</v>
      </c>
      <c r="L1429" s="8">
        <f>VLOOKUP(K1429,Sheet1!$A$1:$B$19,2,0)</f>
        <v>20</v>
      </c>
      <c r="M1429" s="8">
        <f>VLOOKUP(K1429,Sheet1!$A$1:$C$19,3,0)</f>
        <v>2</v>
      </c>
      <c r="N1429" s="8">
        <v>2761</v>
      </c>
      <c r="O1429" s="8">
        <f t="shared" si="89"/>
        <v>55220</v>
      </c>
      <c r="P1429" s="8">
        <f t="shared" si="90"/>
        <v>5522</v>
      </c>
      <c r="Q1429" s="8">
        <f t="shared" si="91"/>
        <v>3687</v>
      </c>
    </row>
    <row r="1430" spans="1:17" x14ac:dyDescent="0.3">
      <c r="A1430" s="8" t="str">
        <f>F1430&amp;H1430</f>
        <v>KapasheraShastri Nagar</v>
      </c>
      <c r="B1430" s="7">
        <v>44593</v>
      </c>
      <c r="C1430" s="7" t="str">
        <f t="shared" si="88"/>
        <v>Feb</v>
      </c>
      <c r="D1430" s="8" t="s">
        <v>148</v>
      </c>
      <c r="E1430" s="8">
        <f>VLOOKUP(F1430,Sheet2!$C$1:$F$34,4,0)</f>
        <v>29</v>
      </c>
      <c r="F1430" s="8" t="s">
        <v>29</v>
      </c>
      <c r="G1430" s="8">
        <f>VLOOKUP(H1430,'warehouse location'!$A$1:$D$5,4,0)</f>
        <v>4</v>
      </c>
      <c r="H1430" s="8" t="s">
        <v>36</v>
      </c>
      <c r="I1430" s="8">
        <f>VLOOKUP(A1430,Freight!$A$1:$D$57,4,0)</f>
        <v>1918</v>
      </c>
      <c r="J1430" s="8">
        <f>VLOOKUP(A1430,Freight!$A$1:$E$57,5,0)</f>
        <v>3</v>
      </c>
      <c r="K1430" s="8" t="s">
        <v>66</v>
      </c>
      <c r="L1430" s="8">
        <f>VLOOKUP(K1430,Sheet1!$A$1:$B$19,2,0)</f>
        <v>80</v>
      </c>
      <c r="M1430" s="8">
        <f>VLOOKUP(K1430,Sheet1!$A$1:$C$19,3,0)</f>
        <v>10</v>
      </c>
      <c r="N1430" s="8">
        <v>2528</v>
      </c>
      <c r="O1430" s="8">
        <f t="shared" si="89"/>
        <v>202240</v>
      </c>
      <c r="P1430" s="8">
        <f t="shared" si="90"/>
        <v>25280</v>
      </c>
      <c r="Q1430" s="8">
        <f t="shared" si="91"/>
        <v>23362</v>
      </c>
    </row>
    <row r="1431" spans="1:17" x14ac:dyDescent="0.3">
      <c r="A1431" s="8" t="str">
        <f>F1431&amp;H1431</f>
        <v>RohiniDaryaganj</v>
      </c>
      <c r="B1431" s="7">
        <v>44805</v>
      </c>
      <c r="C1431" s="7" t="str">
        <f t="shared" si="88"/>
        <v>Sep</v>
      </c>
      <c r="D1431" s="8" t="s">
        <v>115</v>
      </c>
      <c r="E1431" s="8">
        <f>VLOOKUP(F1431,Sheet2!$C$1:$F$34,4,0)</f>
        <v>17</v>
      </c>
      <c r="F1431" s="8" t="s">
        <v>21</v>
      </c>
      <c r="G1431" s="8">
        <f>VLOOKUP(H1431,'warehouse location'!$A$1:$D$5,4,0)</f>
        <v>2</v>
      </c>
      <c r="H1431" s="8" t="s">
        <v>34</v>
      </c>
      <c r="I1431" s="8">
        <f>VLOOKUP(A1431,Freight!$A$1:$D$57,4,0)</f>
        <v>1655</v>
      </c>
      <c r="J1431" s="8">
        <f>VLOOKUP(A1431,Freight!$A$1:$E$57,5,0)</f>
        <v>3</v>
      </c>
      <c r="K1431" s="8" t="s">
        <v>64</v>
      </c>
      <c r="L1431" s="8">
        <f>VLOOKUP(K1431,Sheet1!$A$1:$B$19,2,0)</f>
        <v>10</v>
      </c>
      <c r="M1431" s="8">
        <f>VLOOKUP(K1431,Sheet1!$A$1:$C$19,3,0)</f>
        <v>2</v>
      </c>
      <c r="N1431" s="8">
        <v>2577</v>
      </c>
      <c r="O1431" s="8">
        <f t="shared" si="89"/>
        <v>25770</v>
      </c>
      <c r="P1431" s="8">
        <f t="shared" si="90"/>
        <v>5154</v>
      </c>
      <c r="Q1431" s="8">
        <f t="shared" si="91"/>
        <v>3499</v>
      </c>
    </row>
    <row r="1432" spans="1:17" x14ac:dyDescent="0.3">
      <c r="A1432" s="8" t="str">
        <f>F1432&amp;H1432</f>
        <v>Sarita ViharNand Nagri</v>
      </c>
      <c r="B1432" s="7">
        <v>44593</v>
      </c>
      <c r="C1432" s="7" t="str">
        <f t="shared" si="88"/>
        <v>Feb</v>
      </c>
      <c r="D1432" s="8" t="s">
        <v>145</v>
      </c>
      <c r="E1432" s="8">
        <f>VLOOKUP(F1432,Sheet2!$C$1:$F$34,4,0)</f>
        <v>27</v>
      </c>
      <c r="F1432" s="8" t="s">
        <v>28</v>
      </c>
      <c r="G1432" s="8">
        <f>VLOOKUP(H1432,'warehouse location'!$A$1:$D$5,4,0)</f>
        <v>1</v>
      </c>
      <c r="H1432" s="8" t="s">
        <v>41</v>
      </c>
      <c r="I1432" s="8">
        <f>VLOOKUP(A1432,Freight!$A$1:$D$57,4,0)</f>
        <v>1601</v>
      </c>
      <c r="J1432" s="8">
        <f>VLOOKUP(A1432,Freight!$A$1:$E$57,5,0)</f>
        <v>1.5</v>
      </c>
      <c r="K1432" s="8" t="s">
        <v>52</v>
      </c>
      <c r="L1432" s="8">
        <f>VLOOKUP(K1432,Sheet1!$A$1:$B$19,2,0)</f>
        <v>10</v>
      </c>
      <c r="M1432" s="8">
        <f>VLOOKUP(K1432,Sheet1!$A$1:$C$19,3,0)</f>
        <v>2</v>
      </c>
      <c r="N1432" s="8">
        <v>2973</v>
      </c>
      <c r="O1432" s="8">
        <f t="shared" si="89"/>
        <v>29730</v>
      </c>
      <c r="P1432" s="8">
        <f t="shared" si="90"/>
        <v>5946</v>
      </c>
      <c r="Q1432" s="8">
        <f t="shared" si="91"/>
        <v>4345</v>
      </c>
    </row>
    <row r="1433" spans="1:17" x14ac:dyDescent="0.3">
      <c r="A1433" s="8" t="str">
        <f>F1433&amp;H1433</f>
        <v>Defence ColonyShastri Nagar</v>
      </c>
      <c r="B1433" s="7">
        <v>44682</v>
      </c>
      <c r="C1433" s="7" t="str">
        <f t="shared" si="88"/>
        <v>May</v>
      </c>
      <c r="D1433" s="8" t="s">
        <v>138</v>
      </c>
      <c r="E1433" s="8">
        <f>VLOOKUP(F1433,Sheet2!$C$1:$F$34,4,0)</f>
        <v>25</v>
      </c>
      <c r="F1433" s="8" t="s">
        <v>8</v>
      </c>
      <c r="G1433" s="8">
        <f>VLOOKUP(H1433,'warehouse location'!$A$1:$D$5,4,0)</f>
        <v>4</v>
      </c>
      <c r="H1433" s="8" t="s">
        <v>36</v>
      </c>
      <c r="I1433" s="8">
        <f>VLOOKUP(A1433,Freight!$A$1:$D$57,4,0)</f>
        <v>1669</v>
      </c>
      <c r="J1433" s="8">
        <f>VLOOKUP(A1433,Freight!$A$1:$E$57,5,0)</f>
        <v>4.5</v>
      </c>
      <c r="K1433" s="8" t="s">
        <v>55</v>
      </c>
      <c r="L1433" s="8">
        <f>VLOOKUP(K1433,Sheet1!$A$1:$B$19,2,0)</f>
        <v>40</v>
      </c>
      <c r="M1433" s="8">
        <f>VLOOKUP(K1433,Sheet1!$A$1:$C$19,3,0)</f>
        <v>5</v>
      </c>
      <c r="N1433" s="8">
        <v>2949</v>
      </c>
      <c r="O1433" s="8">
        <f t="shared" si="89"/>
        <v>117960</v>
      </c>
      <c r="P1433" s="8">
        <f t="shared" si="90"/>
        <v>14745</v>
      </c>
      <c r="Q1433" s="8">
        <f t="shared" si="91"/>
        <v>13076</v>
      </c>
    </row>
    <row r="1434" spans="1:17" x14ac:dyDescent="0.3">
      <c r="A1434" s="8" t="str">
        <f>F1434&amp;H1434</f>
        <v>Patel NagarNand Nagri</v>
      </c>
      <c r="B1434" s="7">
        <v>44866</v>
      </c>
      <c r="C1434" s="7" t="str">
        <f t="shared" si="88"/>
        <v>Nov</v>
      </c>
      <c r="D1434" s="8" t="s">
        <v>154</v>
      </c>
      <c r="E1434" s="8">
        <f>VLOOKUP(F1434,Sheet2!$C$1:$F$34,4,0)</f>
        <v>31</v>
      </c>
      <c r="F1434" s="8" t="s">
        <v>10</v>
      </c>
      <c r="G1434" s="8">
        <f>VLOOKUP(H1434,'warehouse location'!$A$1:$D$5,4,0)</f>
        <v>1</v>
      </c>
      <c r="H1434" s="8" t="s">
        <v>41</v>
      </c>
      <c r="I1434" s="8">
        <f>VLOOKUP(A1434,Freight!$A$1:$D$57,4,0)</f>
        <v>1851</v>
      </c>
      <c r="J1434" s="8">
        <f>VLOOKUP(A1434,Freight!$A$1:$E$57,5,0)</f>
        <v>4.5</v>
      </c>
      <c r="K1434" s="8" t="s">
        <v>65</v>
      </c>
      <c r="L1434" s="8">
        <f>VLOOKUP(K1434,Sheet1!$A$1:$B$19,2,0)</f>
        <v>100</v>
      </c>
      <c r="M1434" s="8">
        <f>VLOOKUP(K1434,Sheet1!$A$1:$C$19,3,0)</f>
        <v>20</v>
      </c>
      <c r="N1434" s="8">
        <v>2972</v>
      </c>
      <c r="O1434" s="8">
        <f t="shared" si="89"/>
        <v>297200</v>
      </c>
      <c r="P1434" s="8">
        <f t="shared" si="90"/>
        <v>59440</v>
      </c>
      <c r="Q1434" s="8">
        <f t="shared" si="91"/>
        <v>57589</v>
      </c>
    </row>
    <row r="1435" spans="1:17" x14ac:dyDescent="0.3">
      <c r="A1435" s="8" t="str">
        <f>F1435&amp;H1435</f>
        <v>Saraswati ViharNand Nagri</v>
      </c>
      <c r="B1435" s="7">
        <v>44652</v>
      </c>
      <c r="C1435" s="7" t="str">
        <f t="shared" si="88"/>
        <v>Apr</v>
      </c>
      <c r="D1435" s="8" t="s">
        <v>116</v>
      </c>
      <c r="E1435" s="8">
        <f>VLOOKUP(F1435,Sheet2!$C$1:$F$34,4,0)</f>
        <v>18</v>
      </c>
      <c r="F1435" s="8" t="s">
        <v>22</v>
      </c>
      <c r="G1435" s="8">
        <f>VLOOKUP(H1435,'warehouse location'!$A$1:$D$5,4,0)</f>
        <v>1</v>
      </c>
      <c r="H1435" s="8" t="s">
        <v>41</v>
      </c>
      <c r="I1435" s="8">
        <f>VLOOKUP(A1435,Freight!$A$1:$D$57,4,0)</f>
        <v>1718</v>
      </c>
      <c r="J1435" s="8">
        <f>VLOOKUP(A1435,Freight!$A$1:$E$57,5,0)</f>
        <v>3</v>
      </c>
      <c r="K1435" s="8" t="s">
        <v>53</v>
      </c>
      <c r="L1435" s="8">
        <f>VLOOKUP(K1435,Sheet1!$A$1:$B$19,2,0)</f>
        <v>10</v>
      </c>
      <c r="M1435" s="8">
        <f>VLOOKUP(K1435,Sheet1!$A$1:$C$19,3,0)</f>
        <v>2</v>
      </c>
      <c r="N1435" s="8">
        <v>2823</v>
      </c>
      <c r="O1435" s="8">
        <f t="shared" si="89"/>
        <v>28230</v>
      </c>
      <c r="P1435" s="8">
        <f t="shared" si="90"/>
        <v>5646</v>
      </c>
      <c r="Q1435" s="8">
        <f t="shared" si="91"/>
        <v>3928</v>
      </c>
    </row>
    <row r="1436" spans="1:17" x14ac:dyDescent="0.3">
      <c r="A1436" s="8" t="str">
        <f>F1436&amp;H1436</f>
        <v>Yamuna ViharNand Nagri</v>
      </c>
      <c r="B1436" s="7">
        <v>44713</v>
      </c>
      <c r="C1436" s="7" t="str">
        <f t="shared" si="88"/>
        <v>Jun</v>
      </c>
      <c r="D1436" s="8" t="s">
        <v>108</v>
      </c>
      <c r="E1436" s="8">
        <f>VLOOKUP(F1436,Sheet2!$C$1:$F$34,4,0)</f>
        <v>15</v>
      </c>
      <c r="F1436" s="8" t="s">
        <v>20</v>
      </c>
      <c r="G1436" s="8">
        <f>VLOOKUP(H1436,'warehouse location'!$A$1:$D$5,4,0)</f>
        <v>1</v>
      </c>
      <c r="H1436" s="8" t="s">
        <v>41</v>
      </c>
      <c r="I1436" s="8">
        <f>VLOOKUP(A1436,Freight!$A$1:$D$57,4,0)</f>
        <v>1925</v>
      </c>
      <c r="J1436" s="8">
        <f>VLOOKUP(A1436,Freight!$A$1:$E$57,5,0)</f>
        <v>3</v>
      </c>
      <c r="K1436" s="8" t="s">
        <v>62</v>
      </c>
      <c r="L1436" s="8">
        <f>VLOOKUP(K1436,Sheet1!$A$1:$B$19,2,0)</f>
        <v>10</v>
      </c>
      <c r="M1436" s="8">
        <f>VLOOKUP(K1436,Sheet1!$A$1:$C$19,3,0)</f>
        <v>2</v>
      </c>
      <c r="N1436" s="8">
        <v>2971</v>
      </c>
      <c r="O1436" s="8">
        <f t="shared" si="89"/>
        <v>29710</v>
      </c>
      <c r="P1436" s="8">
        <f t="shared" si="90"/>
        <v>5942</v>
      </c>
      <c r="Q1436" s="8">
        <f t="shared" si="91"/>
        <v>4017</v>
      </c>
    </row>
    <row r="1437" spans="1:17" x14ac:dyDescent="0.3">
      <c r="A1437" s="8" t="str">
        <f>F1437&amp;H1437</f>
        <v>KotwaliDaryaganj</v>
      </c>
      <c r="B1437" s="7">
        <v>44774</v>
      </c>
      <c r="C1437" s="7" t="str">
        <f t="shared" si="88"/>
        <v>Aug</v>
      </c>
      <c r="D1437" s="8" t="s">
        <v>83</v>
      </c>
      <c r="E1437" s="8">
        <f>VLOOKUP(F1437,Sheet2!$C$1:$F$34,4,0)</f>
        <v>3</v>
      </c>
      <c r="F1437" s="8" t="s">
        <v>12</v>
      </c>
      <c r="G1437" s="8">
        <f>VLOOKUP(H1437,'warehouse location'!$A$1:$D$5,4,0)</f>
        <v>2</v>
      </c>
      <c r="H1437" s="8" t="s">
        <v>34</v>
      </c>
      <c r="I1437" s="8">
        <f>VLOOKUP(A1437,Freight!$A$1:$D$57,4,0)</f>
        <v>1770</v>
      </c>
      <c r="J1437" s="8">
        <f>VLOOKUP(A1437,Freight!$A$1:$E$57,5,0)</f>
        <v>1.5</v>
      </c>
      <c r="K1437" s="8" t="s">
        <v>63</v>
      </c>
      <c r="L1437" s="8">
        <f>VLOOKUP(K1437,Sheet1!$A$1:$B$19,2,0)</f>
        <v>10</v>
      </c>
      <c r="M1437" s="8">
        <f>VLOOKUP(K1437,Sheet1!$A$1:$C$19,3,0)</f>
        <v>2</v>
      </c>
      <c r="N1437" s="8">
        <v>2666</v>
      </c>
      <c r="O1437" s="8">
        <f t="shared" si="89"/>
        <v>26660</v>
      </c>
      <c r="P1437" s="8">
        <f t="shared" si="90"/>
        <v>5332</v>
      </c>
      <c r="Q1437" s="8">
        <f t="shared" si="91"/>
        <v>3562</v>
      </c>
    </row>
    <row r="1438" spans="1:17" x14ac:dyDescent="0.3">
      <c r="A1438" s="8" t="str">
        <f>F1438&amp;H1438</f>
        <v>Punjabi BaghNand Nagri</v>
      </c>
      <c r="B1438" s="7">
        <v>44682</v>
      </c>
      <c r="C1438" s="7" t="str">
        <f t="shared" si="88"/>
        <v>May</v>
      </c>
      <c r="D1438" s="8" t="s">
        <v>156</v>
      </c>
      <c r="E1438" s="8">
        <f>VLOOKUP(F1438,Sheet2!$C$1:$F$34,4,0)</f>
        <v>32</v>
      </c>
      <c r="F1438" s="8" t="s">
        <v>31</v>
      </c>
      <c r="G1438" s="8">
        <f>VLOOKUP(H1438,'warehouse location'!$A$1:$D$5,4,0)</f>
        <v>1</v>
      </c>
      <c r="H1438" s="8" t="s">
        <v>41</v>
      </c>
      <c r="I1438" s="8">
        <f>VLOOKUP(A1438,Freight!$A$1:$D$57,4,0)</f>
        <v>1975</v>
      </c>
      <c r="J1438" s="8">
        <f>VLOOKUP(A1438,Freight!$A$1:$E$57,5,0)</f>
        <v>3</v>
      </c>
      <c r="K1438" s="8" t="s">
        <v>67</v>
      </c>
      <c r="L1438" s="8">
        <f>VLOOKUP(K1438,Sheet1!$A$1:$B$19,2,0)</f>
        <v>10</v>
      </c>
      <c r="M1438" s="8">
        <f>VLOOKUP(K1438,Sheet1!$A$1:$C$19,3,0)</f>
        <v>2</v>
      </c>
      <c r="N1438" s="8">
        <v>2610</v>
      </c>
      <c r="O1438" s="8">
        <f t="shared" si="89"/>
        <v>26100</v>
      </c>
      <c r="P1438" s="8">
        <f t="shared" si="90"/>
        <v>5220</v>
      </c>
      <c r="Q1438" s="8">
        <f t="shared" si="91"/>
        <v>3245</v>
      </c>
    </row>
    <row r="1439" spans="1:17" x14ac:dyDescent="0.3">
      <c r="A1439" s="8" t="str">
        <f>F1439&amp;H1439</f>
        <v>Mayur ViharDaryaganj</v>
      </c>
      <c r="B1439" s="7">
        <v>44866</v>
      </c>
      <c r="C1439" s="7" t="str">
        <f t="shared" si="88"/>
        <v>Nov</v>
      </c>
      <c r="D1439" s="8" t="s">
        <v>90</v>
      </c>
      <c r="E1439" s="8">
        <f>VLOOKUP(F1439,Sheet2!$C$1:$F$34,4,0)</f>
        <v>5</v>
      </c>
      <c r="F1439" s="8" t="s">
        <v>13</v>
      </c>
      <c r="G1439" s="8">
        <f>VLOOKUP(H1439,'warehouse location'!$A$1:$D$5,4,0)</f>
        <v>2</v>
      </c>
      <c r="H1439" s="8" t="s">
        <v>34</v>
      </c>
      <c r="I1439" s="8">
        <f>VLOOKUP(A1439,Freight!$A$1:$D$57,4,0)</f>
        <v>1766</v>
      </c>
      <c r="J1439" s="8">
        <f>VLOOKUP(A1439,Freight!$A$1:$E$57,5,0)</f>
        <v>3</v>
      </c>
      <c r="K1439" s="8" t="s">
        <v>51</v>
      </c>
      <c r="L1439" s="8">
        <f>VLOOKUP(K1439,Sheet1!$A$1:$B$19,2,0)</f>
        <v>10</v>
      </c>
      <c r="M1439" s="8">
        <f>VLOOKUP(K1439,Sheet1!$A$1:$C$19,3,0)</f>
        <v>2</v>
      </c>
      <c r="N1439" s="8">
        <v>2741</v>
      </c>
      <c r="O1439" s="8">
        <f t="shared" si="89"/>
        <v>27410</v>
      </c>
      <c r="P1439" s="8">
        <f t="shared" si="90"/>
        <v>5482</v>
      </c>
      <c r="Q1439" s="8">
        <f t="shared" si="91"/>
        <v>3716</v>
      </c>
    </row>
    <row r="1440" spans="1:17" x14ac:dyDescent="0.3">
      <c r="A1440" s="8" t="str">
        <f>F1440&amp;H1440</f>
        <v>NarelaShastri Nagar</v>
      </c>
      <c r="B1440" s="7">
        <v>44621</v>
      </c>
      <c r="C1440" s="7" t="str">
        <f t="shared" si="88"/>
        <v>Mar</v>
      </c>
      <c r="D1440" s="8" t="s">
        <v>104</v>
      </c>
      <c r="E1440" s="8">
        <f>VLOOKUP(F1440,Sheet2!$C$1:$F$34,4,0)</f>
        <v>12</v>
      </c>
      <c r="F1440" s="8" t="s">
        <v>18</v>
      </c>
      <c r="G1440" s="8">
        <f>VLOOKUP(H1440,'warehouse location'!$A$1:$D$5,4,0)</f>
        <v>4</v>
      </c>
      <c r="H1440" s="8" t="s">
        <v>36</v>
      </c>
      <c r="I1440" s="8">
        <f>VLOOKUP(A1440,Freight!$A$1:$D$57,4,0)</f>
        <v>1981</v>
      </c>
      <c r="J1440" s="8">
        <f>VLOOKUP(A1440,Freight!$A$1:$E$57,5,0)</f>
        <v>1.5</v>
      </c>
      <c r="K1440" s="8" t="s">
        <v>68</v>
      </c>
      <c r="L1440" s="8">
        <f>VLOOKUP(K1440,Sheet1!$A$1:$B$19,2,0)</f>
        <v>10</v>
      </c>
      <c r="M1440" s="8">
        <f>VLOOKUP(K1440,Sheet1!$A$1:$C$19,3,0)</f>
        <v>2</v>
      </c>
      <c r="N1440" s="8">
        <v>2891</v>
      </c>
      <c r="O1440" s="8">
        <f t="shared" si="89"/>
        <v>28910</v>
      </c>
      <c r="P1440" s="8">
        <f t="shared" si="90"/>
        <v>5782</v>
      </c>
      <c r="Q1440" s="8">
        <f t="shared" si="91"/>
        <v>3801</v>
      </c>
    </row>
    <row r="1441" spans="1:17" x14ac:dyDescent="0.3">
      <c r="A1441" s="8" t="str">
        <f>F1441&amp;H1441</f>
        <v>KanjhawalaShastri Nagar</v>
      </c>
      <c r="B1441" s="7">
        <v>44805</v>
      </c>
      <c r="C1441" s="7" t="str">
        <f t="shared" si="88"/>
        <v>Sep</v>
      </c>
      <c r="D1441" s="8" t="s">
        <v>112</v>
      </c>
      <c r="E1441" s="8">
        <f>VLOOKUP(F1441,Sheet2!$C$1:$F$34,4,0)</f>
        <v>16</v>
      </c>
      <c r="F1441" s="8" t="s">
        <v>5</v>
      </c>
      <c r="G1441" s="8">
        <f>VLOOKUP(H1441,'warehouse location'!$A$1:$D$5,4,0)</f>
        <v>4</v>
      </c>
      <c r="H1441" s="8" t="s">
        <v>36</v>
      </c>
      <c r="I1441" s="8">
        <f>VLOOKUP(A1441,Freight!$A$1:$D$57,4,0)</f>
        <v>1796</v>
      </c>
      <c r="J1441" s="8">
        <f>VLOOKUP(A1441,Freight!$A$1:$E$57,5,0)</f>
        <v>3</v>
      </c>
      <c r="K1441" s="8" t="s">
        <v>53</v>
      </c>
      <c r="L1441" s="8">
        <f>VLOOKUP(K1441,Sheet1!$A$1:$B$19,2,0)</f>
        <v>10</v>
      </c>
      <c r="M1441" s="8">
        <f>VLOOKUP(K1441,Sheet1!$A$1:$C$19,3,0)</f>
        <v>2</v>
      </c>
      <c r="N1441" s="8">
        <v>2968</v>
      </c>
      <c r="O1441" s="8">
        <f t="shared" si="89"/>
        <v>29680</v>
      </c>
      <c r="P1441" s="8">
        <f t="shared" si="90"/>
        <v>5936</v>
      </c>
      <c r="Q1441" s="8">
        <f t="shared" si="91"/>
        <v>4140</v>
      </c>
    </row>
    <row r="1442" spans="1:17" x14ac:dyDescent="0.3">
      <c r="A1442" s="8" t="str">
        <f>F1442&amp;H1442</f>
        <v>SeemapuriNand Nagri</v>
      </c>
      <c r="B1442" s="7">
        <v>44562</v>
      </c>
      <c r="C1442" s="7" t="str">
        <f t="shared" si="88"/>
        <v>Jan</v>
      </c>
      <c r="D1442" s="8" t="s">
        <v>120</v>
      </c>
      <c r="E1442" s="8">
        <f>VLOOKUP(F1442,Sheet2!$C$1:$F$34,4,0)</f>
        <v>19</v>
      </c>
      <c r="F1442" s="8" t="s">
        <v>6</v>
      </c>
      <c r="G1442" s="8">
        <f>VLOOKUP(H1442,'warehouse location'!$A$1:$D$5,4,0)</f>
        <v>1</v>
      </c>
      <c r="H1442" s="8" t="s">
        <v>41</v>
      </c>
      <c r="I1442" s="8">
        <f>VLOOKUP(A1442,Freight!$A$1:$D$57,4,0)</f>
        <v>1694</v>
      </c>
      <c r="J1442" s="8">
        <f>VLOOKUP(A1442,Freight!$A$1:$E$57,5,0)</f>
        <v>4.5</v>
      </c>
      <c r="K1442" s="8" t="s">
        <v>60</v>
      </c>
      <c r="L1442" s="8">
        <f>VLOOKUP(K1442,Sheet1!$A$1:$B$19,2,0)</f>
        <v>50</v>
      </c>
      <c r="M1442" s="8">
        <f>VLOOKUP(K1442,Sheet1!$A$1:$C$19,3,0)</f>
        <v>10</v>
      </c>
      <c r="N1442" s="8">
        <v>2560</v>
      </c>
      <c r="O1442" s="8">
        <f t="shared" si="89"/>
        <v>128000</v>
      </c>
      <c r="P1442" s="8">
        <f t="shared" si="90"/>
        <v>25600</v>
      </c>
      <c r="Q1442" s="8">
        <f t="shared" si="91"/>
        <v>23906</v>
      </c>
    </row>
    <row r="1443" spans="1:17" x14ac:dyDescent="0.3">
      <c r="A1443" s="8" t="str">
        <f>F1443&amp;H1443</f>
        <v>Model TownShastri Nagar</v>
      </c>
      <c r="B1443" s="7">
        <v>44896</v>
      </c>
      <c r="C1443" s="7" t="str">
        <f t="shared" si="88"/>
        <v>Dec</v>
      </c>
      <c r="D1443" s="8" t="s">
        <v>99</v>
      </c>
      <c r="E1443" s="8">
        <f>VLOOKUP(F1443,Sheet2!$C$1:$F$34,4,0)</f>
        <v>11</v>
      </c>
      <c r="F1443" s="8" t="s">
        <v>17</v>
      </c>
      <c r="G1443" s="8">
        <f>VLOOKUP(H1443,'warehouse location'!$A$1:$D$5,4,0)</f>
        <v>4</v>
      </c>
      <c r="H1443" s="8" t="s">
        <v>36</v>
      </c>
      <c r="I1443" s="8">
        <f>VLOOKUP(A1443,Freight!$A$1:$D$57,4,0)</f>
        <v>1608</v>
      </c>
      <c r="J1443" s="8">
        <f>VLOOKUP(A1443,Freight!$A$1:$E$57,5,0)</f>
        <v>4.5</v>
      </c>
      <c r="K1443" s="8" t="s">
        <v>62</v>
      </c>
      <c r="L1443" s="8">
        <f>VLOOKUP(K1443,Sheet1!$A$1:$B$19,2,0)</f>
        <v>10</v>
      </c>
      <c r="M1443" s="8">
        <f>VLOOKUP(K1443,Sheet1!$A$1:$C$19,3,0)</f>
        <v>2</v>
      </c>
      <c r="N1443" s="8">
        <v>2856</v>
      </c>
      <c r="O1443" s="8">
        <f t="shared" si="89"/>
        <v>28560</v>
      </c>
      <c r="P1443" s="8">
        <f t="shared" si="90"/>
        <v>5712</v>
      </c>
      <c r="Q1443" s="8">
        <f t="shared" si="91"/>
        <v>4104</v>
      </c>
    </row>
    <row r="1444" spans="1:17" x14ac:dyDescent="0.3">
      <c r="A1444" s="8" t="str">
        <f>F1444&amp;H1444</f>
        <v>KapasheraShastri Nagar</v>
      </c>
      <c r="B1444" s="7">
        <v>44652</v>
      </c>
      <c r="C1444" s="7" t="str">
        <f t="shared" si="88"/>
        <v>Apr</v>
      </c>
      <c r="D1444" s="8" t="s">
        <v>146</v>
      </c>
      <c r="E1444" s="8">
        <f>VLOOKUP(F1444,Sheet2!$C$1:$F$34,4,0)</f>
        <v>29</v>
      </c>
      <c r="F1444" s="8" t="s">
        <v>29</v>
      </c>
      <c r="G1444" s="8">
        <f>VLOOKUP(H1444,'warehouse location'!$A$1:$D$5,4,0)</f>
        <v>4</v>
      </c>
      <c r="H1444" s="8" t="s">
        <v>36</v>
      </c>
      <c r="I1444" s="8">
        <f>VLOOKUP(A1444,Freight!$A$1:$D$57,4,0)</f>
        <v>1918</v>
      </c>
      <c r="J1444" s="8">
        <f>VLOOKUP(A1444,Freight!$A$1:$E$57,5,0)</f>
        <v>3</v>
      </c>
      <c r="K1444" s="8" t="s">
        <v>61</v>
      </c>
      <c r="L1444" s="8">
        <f>VLOOKUP(K1444,Sheet1!$A$1:$B$19,2,0)</f>
        <v>10</v>
      </c>
      <c r="M1444" s="8">
        <f>VLOOKUP(K1444,Sheet1!$A$1:$C$19,3,0)</f>
        <v>2</v>
      </c>
      <c r="N1444" s="8">
        <v>2546</v>
      </c>
      <c r="O1444" s="8">
        <f t="shared" si="89"/>
        <v>25460</v>
      </c>
      <c r="P1444" s="8">
        <f t="shared" si="90"/>
        <v>5092</v>
      </c>
      <c r="Q1444" s="8">
        <f t="shared" si="91"/>
        <v>3174</v>
      </c>
    </row>
    <row r="1445" spans="1:17" x14ac:dyDescent="0.3">
      <c r="A1445" s="8" t="str">
        <f>F1445&amp;H1445</f>
        <v>Mayur ViharShastri Nagar</v>
      </c>
      <c r="B1445" s="7">
        <v>44805</v>
      </c>
      <c r="C1445" s="7" t="str">
        <f t="shared" si="88"/>
        <v>Sep</v>
      </c>
      <c r="D1445" s="8" t="s">
        <v>92</v>
      </c>
      <c r="E1445" s="8">
        <f>VLOOKUP(F1445,Sheet2!$C$1:$F$34,4,0)</f>
        <v>5</v>
      </c>
      <c r="F1445" s="8" t="s">
        <v>13</v>
      </c>
      <c r="G1445" s="8">
        <f>VLOOKUP(H1445,'warehouse location'!$A$1:$D$5,4,0)</f>
        <v>4</v>
      </c>
      <c r="H1445" s="8" t="s">
        <v>36</v>
      </c>
      <c r="I1445" s="8">
        <f>VLOOKUP(A1445,Freight!$A$1:$D$57,4,0)</f>
        <v>1618</v>
      </c>
      <c r="J1445" s="8">
        <f>VLOOKUP(A1445,Freight!$A$1:$E$57,5,0)</f>
        <v>3</v>
      </c>
      <c r="K1445" s="8" t="s">
        <v>52</v>
      </c>
      <c r="L1445" s="8">
        <f>VLOOKUP(K1445,Sheet1!$A$1:$B$19,2,0)</f>
        <v>10</v>
      </c>
      <c r="M1445" s="8">
        <f>VLOOKUP(K1445,Sheet1!$A$1:$C$19,3,0)</f>
        <v>2</v>
      </c>
      <c r="N1445" s="8">
        <v>2665</v>
      </c>
      <c r="O1445" s="8">
        <f t="shared" si="89"/>
        <v>26650</v>
      </c>
      <c r="P1445" s="8">
        <f t="shared" si="90"/>
        <v>5330</v>
      </c>
      <c r="Q1445" s="8">
        <f t="shared" si="91"/>
        <v>3712</v>
      </c>
    </row>
    <row r="1446" spans="1:17" x14ac:dyDescent="0.3">
      <c r="A1446" s="8" t="str">
        <f>F1446&amp;H1446</f>
        <v>KalkajiNand Nagri</v>
      </c>
      <c r="B1446" s="7">
        <v>44621</v>
      </c>
      <c r="C1446" s="7" t="str">
        <f t="shared" si="88"/>
        <v>Mar</v>
      </c>
      <c r="D1446" s="8" t="s">
        <v>142</v>
      </c>
      <c r="E1446" s="8">
        <f>VLOOKUP(F1446,Sheet2!$C$1:$F$34,4,0)</f>
        <v>26</v>
      </c>
      <c r="F1446" s="8" t="s">
        <v>27</v>
      </c>
      <c r="G1446" s="8">
        <f>VLOOKUP(H1446,'warehouse location'!$A$1:$D$5,4,0)</f>
        <v>1</v>
      </c>
      <c r="H1446" s="8" t="s">
        <v>41</v>
      </c>
      <c r="I1446" s="8">
        <f>VLOOKUP(A1446,Freight!$A$1:$D$57,4,0)</f>
        <v>1570</v>
      </c>
      <c r="J1446" s="8">
        <f>VLOOKUP(A1446,Freight!$A$1:$E$57,5,0)</f>
        <v>4.5</v>
      </c>
      <c r="K1446" s="8" t="s">
        <v>68</v>
      </c>
      <c r="L1446" s="8">
        <f>VLOOKUP(K1446,Sheet1!$A$1:$B$19,2,0)</f>
        <v>10</v>
      </c>
      <c r="M1446" s="8">
        <f>VLOOKUP(K1446,Sheet1!$A$1:$C$19,3,0)</f>
        <v>2</v>
      </c>
      <c r="N1446" s="8">
        <v>2516</v>
      </c>
      <c r="O1446" s="8">
        <f t="shared" si="89"/>
        <v>25160</v>
      </c>
      <c r="P1446" s="8">
        <f t="shared" si="90"/>
        <v>5032</v>
      </c>
      <c r="Q1446" s="8">
        <f t="shared" si="91"/>
        <v>3462</v>
      </c>
    </row>
    <row r="1447" spans="1:17" x14ac:dyDescent="0.3">
      <c r="A1447" s="8" t="str">
        <f>F1447&amp;H1447</f>
        <v>Vivek ViharNand Nagri</v>
      </c>
      <c r="B1447" s="7">
        <v>44835</v>
      </c>
      <c r="C1447" s="7" t="str">
        <f t="shared" si="88"/>
        <v>Oct</v>
      </c>
      <c r="D1447" s="8" t="s">
        <v>127</v>
      </c>
      <c r="E1447" s="8">
        <f>VLOOKUP(F1447,Sheet2!$C$1:$F$34,4,0)</f>
        <v>21</v>
      </c>
      <c r="F1447" s="8" t="s">
        <v>24</v>
      </c>
      <c r="G1447" s="8">
        <f>VLOOKUP(H1447,'warehouse location'!$A$1:$D$5,4,0)</f>
        <v>1</v>
      </c>
      <c r="H1447" s="8" t="s">
        <v>41</v>
      </c>
      <c r="I1447" s="8">
        <f>VLOOKUP(A1447,Freight!$A$1:$D$57,4,0)</f>
        <v>1679</v>
      </c>
      <c r="J1447" s="8">
        <f>VLOOKUP(A1447,Freight!$A$1:$E$57,5,0)</f>
        <v>3</v>
      </c>
      <c r="K1447" s="8" t="s">
        <v>65</v>
      </c>
      <c r="L1447" s="8">
        <f>VLOOKUP(K1447,Sheet1!$A$1:$B$19,2,0)</f>
        <v>100</v>
      </c>
      <c r="M1447" s="8">
        <f>VLOOKUP(K1447,Sheet1!$A$1:$C$19,3,0)</f>
        <v>20</v>
      </c>
      <c r="N1447" s="8">
        <v>2972</v>
      </c>
      <c r="O1447" s="8">
        <f t="shared" si="89"/>
        <v>297200</v>
      </c>
      <c r="P1447" s="8">
        <f t="shared" si="90"/>
        <v>59440</v>
      </c>
      <c r="Q1447" s="8">
        <f t="shared" si="91"/>
        <v>57761</v>
      </c>
    </row>
    <row r="1448" spans="1:17" x14ac:dyDescent="0.3">
      <c r="A1448" s="8" t="str">
        <f>F1448&amp;H1448</f>
        <v>RohiniShastri Nagar</v>
      </c>
      <c r="B1448" s="7">
        <v>44896</v>
      </c>
      <c r="C1448" s="7" t="str">
        <f t="shared" si="88"/>
        <v>Dec</v>
      </c>
      <c r="D1448" s="8" t="s">
        <v>114</v>
      </c>
      <c r="E1448" s="8">
        <f>VLOOKUP(F1448,Sheet2!$C$1:$F$34,4,0)</f>
        <v>17</v>
      </c>
      <c r="F1448" s="8" t="s">
        <v>21</v>
      </c>
      <c r="G1448" s="8">
        <f>VLOOKUP(H1448,'warehouse location'!$A$1:$D$5,4,0)</f>
        <v>4</v>
      </c>
      <c r="H1448" s="8" t="s">
        <v>36</v>
      </c>
      <c r="I1448" s="8">
        <f>VLOOKUP(A1448,Freight!$A$1:$D$57,4,0)</f>
        <v>1673</v>
      </c>
      <c r="J1448" s="8">
        <f>VLOOKUP(A1448,Freight!$A$1:$E$57,5,0)</f>
        <v>3</v>
      </c>
      <c r="K1448" s="8" t="s">
        <v>63</v>
      </c>
      <c r="L1448" s="8">
        <f>VLOOKUP(K1448,Sheet1!$A$1:$B$19,2,0)</f>
        <v>10</v>
      </c>
      <c r="M1448" s="8">
        <f>VLOOKUP(K1448,Sheet1!$A$1:$C$19,3,0)</f>
        <v>2</v>
      </c>
      <c r="N1448" s="8">
        <v>2825</v>
      </c>
      <c r="O1448" s="8">
        <f t="shared" si="89"/>
        <v>28250</v>
      </c>
      <c r="P1448" s="8">
        <f t="shared" si="90"/>
        <v>5650</v>
      </c>
      <c r="Q1448" s="8">
        <f t="shared" si="91"/>
        <v>3977</v>
      </c>
    </row>
    <row r="1449" spans="1:17" x14ac:dyDescent="0.3">
      <c r="A1449" s="8" t="str">
        <f>F1449&amp;H1449</f>
        <v>KanjhawalaShastri Nagar</v>
      </c>
      <c r="B1449" s="7">
        <v>44896</v>
      </c>
      <c r="C1449" s="7" t="str">
        <f t="shared" si="88"/>
        <v>Dec</v>
      </c>
      <c r="D1449" s="8" t="s">
        <v>110</v>
      </c>
      <c r="E1449" s="8">
        <f>VLOOKUP(F1449,Sheet2!$C$1:$F$34,4,0)</f>
        <v>16</v>
      </c>
      <c r="F1449" s="8" t="s">
        <v>5</v>
      </c>
      <c r="G1449" s="8">
        <f>VLOOKUP(H1449,'warehouse location'!$A$1:$D$5,4,0)</f>
        <v>4</v>
      </c>
      <c r="H1449" s="8" t="s">
        <v>36</v>
      </c>
      <c r="I1449" s="8">
        <f>VLOOKUP(A1449,Freight!$A$1:$D$57,4,0)</f>
        <v>1796</v>
      </c>
      <c r="J1449" s="8">
        <f>VLOOKUP(A1449,Freight!$A$1:$E$57,5,0)</f>
        <v>3</v>
      </c>
      <c r="K1449" s="8" t="s">
        <v>59</v>
      </c>
      <c r="L1449" s="8">
        <f>VLOOKUP(K1449,Sheet1!$A$1:$B$19,2,0)</f>
        <v>10</v>
      </c>
      <c r="M1449" s="8">
        <f>VLOOKUP(K1449,Sheet1!$A$1:$C$19,3,0)</f>
        <v>2</v>
      </c>
      <c r="N1449" s="8">
        <v>2820</v>
      </c>
      <c r="O1449" s="8">
        <f t="shared" si="89"/>
        <v>28200</v>
      </c>
      <c r="P1449" s="8">
        <f t="shared" si="90"/>
        <v>5640</v>
      </c>
      <c r="Q1449" s="8">
        <f t="shared" si="91"/>
        <v>3844</v>
      </c>
    </row>
    <row r="1450" spans="1:17" x14ac:dyDescent="0.3">
      <c r="A1450" s="8" t="str">
        <f>F1450&amp;H1450</f>
        <v>Delhi CantonmentShastri Nagar</v>
      </c>
      <c r="B1450" s="7">
        <v>44743</v>
      </c>
      <c r="C1450" s="7" t="str">
        <f t="shared" si="88"/>
        <v>Jul</v>
      </c>
      <c r="D1450" s="8" t="s">
        <v>96</v>
      </c>
      <c r="E1450" s="8">
        <f>VLOOKUP(F1450,Sheet2!$C$1:$F$34,4,0)</f>
        <v>8</v>
      </c>
      <c r="F1450" s="8" t="s">
        <v>15</v>
      </c>
      <c r="G1450" s="8">
        <f>VLOOKUP(H1450,'warehouse location'!$A$1:$D$5,4,0)</f>
        <v>4</v>
      </c>
      <c r="H1450" s="8" t="s">
        <v>36</v>
      </c>
      <c r="I1450" s="8">
        <f>VLOOKUP(A1450,Freight!$A$1:$D$57,4,0)</f>
        <v>1848</v>
      </c>
      <c r="J1450" s="8">
        <f>VLOOKUP(A1450,Freight!$A$1:$E$57,5,0)</f>
        <v>4.5</v>
      </c>
      <c r="K1450" s="8" t="s">
        <v>60</v>
      </c>
      <c r="L1450" s="8">
        <f>VLOOKUP(K1450,Sheet1!$A$1:$B$19,2,0)</f>
        <v>50</v>
      </c>
      <c r="M1450" s="8">
        <f>VLOOKUP(K1450,Sheet1!$A$1:$C$19,3,0)</f>
        <v>10</v>
      </c>
      <c r="N1450" s="8">
        <v>2837</v>
      </c>
      <c r="O1450" s="8">
        <f t="shared" si="89"/>
        <v>141850</v>
      </c>
      <c r="P1450" s="8">
        <f t="shared" si="90"/>
        <v>28370</v>
      </c>
      <c r="Q1450" s="8">
        <f t="shared" si="91"/>
        <v>26522</v>
      </c>
    </row>
    <row r="1451" spans="1:17" x14ac:dyDescent="0.3">
      <c r="A1451" s="8" t="str">
        <f>F1451&amp;H1451</f>
        <v>KotwaliDaryaganj</v>
      </c>
      <c r="B1451" s="7">
        <v>44652</v>
      </c>
      <c r="C1451" s="7" t="str">
        <f t="shared" si="88"/>
        <v>Apr</v>
      </c>
      <c r="D1451" s="8" t="s">
        <v>84</v>
      </c>
      <c r="E1451" s="8">
        <f>VLOOKUP(F1451,Sheet2!$C$1:$F$34,4,0)</f>
        <v>3</v>
      </c>
      <c r="F1451" s="8" t="s">
        <v>12</v>
      </c>
      <c r="G1451" s="8">
        <f>VLOOKUP(H1451,'warehouse location'!$A$1:$D$5,4,0)</f>
        <v>2</v>
      </c>
      <c r="H1451" s="8" t="s">
        <v>34</v>
      </c>
      <c r="I1451" s="8">
        <f>VLOOKUP(A1451,Freight!$A$1:$D$57,4,0)</f>
        <v>1770</v>
      </c>
      <c r="J1451" s="8">
        <f>VLOOKUP(A1451,Freight!$A$1:$E$57,5,0)</f>
        <v>1.5</v>
      </c>
      <c r="K1451" s="8" t="s">
        <v>59</v>
      </c>
      <c r="L1451" s="8">
        <f>VLOOKUP(K1451,Sheet1!$A$1:$B$19,2,0)</f>
        <v>10</v>
      </c>
      <c r="M1451" s="8">
        <f>VLOOKUP(K1451,Sheet1!$A$1:$C$19,3,0)</f>
        <v>2</v>
      </c>
      <c r="N1451" s="8">
        <v>2590</v>
      </c>
      <c r="O1451" s="8">
        <f t="shared" si="89"/>
        <v>25900</v>
      </c>
      <c r="P1451" s="8">
        <f t="shared" si="90"/>
        <v>5180</v>
      </c>
      <c r="Q1451" s="8">
        <f t="shared" si="91"/>
        <v>3410</v>
      </c>
    </row>
    <row r="1452" spans="1:17" x14ac:dyDescent="0.3">
      <c r="A1452" s="8" t="str">
        <f>F1452&amp;H1452</f>
        <v>NajafgarhDaryaganj</v>
      </c>
      <c r="B1452" s="7">
        <v>44866</v>
      </c>
      <c r="C1452" s="7" t="str">
        <f t="shared" si="88"/>
        <v>Nov</v>
      </c>
      <c r="D1452" s="8" t="s">
        <v>151</v>
      </c>
      <c r="E1452" s="8">
        <f>VLOOKUP(F1452,Sheet2!$C$1:$F$34,4,0)</f>
        <v>30</v>
      </c>
      <c r="F1452" s="8" t="s">
        <v>30</v>
      </c>
      <c r="G1452" s="8">
        <f>VLOOKUP(H1452,'warehouse location'!$A$1:$D$5,4,0)</f>
        <v>2</v>
      </c>
      <c r="H1452" s="8" t="s">
        <v>34</v>
      </c>
      <c r="I1452" s="8">
        <f>VLOOKUP(A1452,Freight!$A$1:$D$57,4,0)</f>
        <v>1899</v>
      </c>
      <c r="J1452" s="8">
        <f>VLOOKUP(A1452,Freight!$A$1:$E$57,5,0)</f>
        <v>3</v>
      </c>
      <c r="K1452" s="8" t="s">
        <v>51</v>
      </c>
      <c r="L1452" s="8">
        <f>VLOOKUP(K1452,Sheet1!$A$1:$B$19,2,0)</f>
        <v>10</v>
      </c>
      <c r="M1452" s="8">
        <f>VLOOKUP(K1452,Sheet1!$A$1:$C$19,3,0)</f>
        <v>2</v>
      </c>
      <c r="N1452" s="8">
        <v>2716</v>
      </c>
      <c r="O1452" s="8">
        <f t="shared" si="89"/>
        <v>27160</v>
      </c>
      <c r="P1452" s="8">
        <f t="shared" si="90"/>
        <v>5432</v>
      </c>
      <c r="Q1452" s="8">
        <f t="shared" si="91"/>
        <v>3533</v>
      </c>
    </row>
    <row r="1453" spans="1:17" x14ac:dyDescent="0.3">
      <c r="A1453" s="8" t="str">
        <f>F1453&amp;H1453</f>
        <v>MehrauliNand Nagri</v>
      </c>
      <c r="B1453" s="7">
        <v>44593</v>
      </c>
      <c r="C1453" s="7" t="str">
        <f t="shared" si="88"/>
        <v>Feb</v>
      </c>
      <c r="D1453" s="8" t="s">
        <v>131</v>
      </c>
      <c r="E1453" s="8">
        <f>VLOOKUP(F1453,Sheet2!$C$1:$F$34,4,0)</f>
        <v>23</v>
      </c>
      <c r="F1453" s="8" t="s">
        <v>25</v>
      </c>
      <c r="G1453" s="8">
        <f>VLOOKUP(H1453,'warehouse location'!$A$1:$D$5,4,0)</f>
        <v>1</v>
      </c>
      <c r="H1453" s="8" t="s">
        <v>41</v>
      </c>
      <c r="I1453" s="8">
        <f>VLOOKUP(A1453,Freight!$A$1:$D$57,4,0)</f>
        <v>1982</v>
      </c>
      <c r="J1453" s="8">
        <f>VLOOKUP(A1453,Freight!$A$1:$E$57,5,0)</f>
        <v>4.5</v>
      </c>
      <c r="K1453" s="8" t="s">
        <v>63</v>
      </c>
      <c r="L1453" s="8">
        <f>VLOOKUP(K1453,Sheet1!$A$1:$B$19,2,0)</f>
        <v>10</v>
      </c>
      <c r="M1453" s="8">
        <f>VLOOKUP(K1453,Sheet1!$A$1:$C$19,3,0)</f>
        <v>2</v>
      </c>
      <c r="N1453" s="8">
        <v>2717</v>
      </c>
      <c r="O1453" s="8">
        <f t="shared" si="89"/>
        <v>27170</v>
      </c>
      <c r="P1453" s="8">
        <f t="shared" si="90"/>
        <v>5434</v>
      </c>
      <c r="Q1453" s="8">
        <f t="shared" si="91"/>
        <v>3452</v>
      </c>
    </row>
    <row r="1454" spans="1:17" x14ac:dyDescent="0.3">
      <c r="A1454" s="8" t="str">
        <f>F1454&amp;H1454</f>
        <v>NajafgarhDaryaganj</v>
      </c>
      <c r="B1454" s="7">
        <v>44835</v>
      </c>
      <c r="C1454" s="7" t="str">
        <f t="shared" si="88"/>
        <v>Oct</v>
      </c>
      <c r="D1454" s="8" t="s">
        <v>149</v>
      </c>
      <c r="E1454" s="8">
        <f>VLOOKUP(F1454,Sheet2!$C$1:$F$34,4,0)</f>
        <v>30</v>
      </c>
      <c r="F1454" s="8" t="s">
        <v>30</v>
      </c>
      <c r="G1454" s="8">
        <f>VLOOKUP(H1454,'warehouse location'!$A$1:$D$5,4,0)</f>
        <v>2</v>
      </c>
      <c r="H1454" s="8" t="s">
        <v>34</v>
      </c>
      <c r="I1454" s="8">
        <f>VLOOKUP(A1454,Freight!$A$1:$D$57,4,0)</f>
        <v>1899</v>
      </c>
      <c r="J1454" s="8">
        <f>VLOOKUP(A1454,Freight!$A$1:$E$57,5,0)</f>
        <v>3</v>
      </c>
      <c r="K1454" s="8" t="s">
        <v>52</v>
      </c>
      <c r="L1454" s="8">
        <f>VLOOKUP(K1454,Sheet1!$A$1:$B$19,2,0)</f>
        <v>10</v>
      </c>
      <c r="M1454" s="8">
        <f>VLOOKUP(K1454,Sheet1!$A$1:$C$19,3,0)</f>
        <v>2</v>
      </c>
      <c r="N1454" s="8">
        <v>2786</v>
      </c>
      <c r="O1454" s="8">
        <f t="shared" si="89"/>
        <v>27860</v>
      </c>
      <c r="P1454" s="8">
        <f t="shared" si="90"/>
        <v>5572</v>
      </c>
      <c r="Q1454" s="8">
        <f t="shared" si="91"/>
        <v>3673</v>
      </c>
    </row>
    <row r="1455" spans="1:17" x14ac:dyDescent="0.3">
      <c r="A1455" s="8" t="str">
        <f>F1455&amp;H1455</f>
        <v>ShahdaraNand Nagri</v>
      </c>
      <c r="B1455" s="7">
        <v>44593</v>
      </c>
      <c r="C1455" s="7" t="str">
        <f t="shared" si="88"/>
        <v>Feb</v>
      </c>
      <c r="D1455" s="8" t="s">
        <v>121</v>
      </c>
      <c r="E1455" s="8">
        <f>VLOOKUP(F1455,Sheet2!$C$1:$F$34,4,0)</f>
        <v>20</v>
      </c>
      <c r="F1455" s="8" t="s">
        <v>23</v>
      </c>
      <c r="G1455" s="8">
        <f>VLOOKUP(H1455,'warehouse location'!$A$1:$D$5,4,0)</f>
        <v>1</v>
      </c>
      <c r="H1455" s="8" t="s">
        <v>41</v>
      </c>
      <c r="I1455" s="8">
        <f>VLOOKUP(A1455,Freight!$A$1:$D$57,4,0)</f>
        <v>1714</v>
      </c>
      <c r="J1455" s="8">
        <f>VLOOKUP(A1455,Freight!$A$1:$E$57,5,0)</f>
        <v>3</v>
      </c>
      <c r="K1455" s="8" t="s">
        <v>52</v>
      </c>
      <c r="L1455" s="8">
        <f>VLOOKUP(K1455,Sheet1!$A$1:$B$19,2,0)</f>
        <v>10</v>
      </c>
      <c r="M1455" s="8">
        <f>VLOOKUP(K1455,Sheet1!$A$1:$C$19,3,0)</f>
        <v>2</v>
      </c>
      <c r="N1455" s="8">
        <v>2506</v>
      </c>
      <c r="O1455" s="8">
        <f t="shared" si="89"/>
        <v>25060</v>
      </c>
      <c r="P1455" s="8">
        <f t="shared" si="90"/>
        <v>5012</v>
      </c>
      <c r="Q1455" s="8">
        <f t="shared" si="91"/>
        <v>3298</v>
      </c>
    </row>
    <row r="1456" spans="1:17" x14ac:dyDescent="0.3">
      <c r="A1456" s="8" t="str">
        <f>F1456&amp;H1456</f>
        <v>Mayur ViharShastri Nagar</v>
      </c>
      <c r="B1456" s="7">
        <v>44896</v>
      </c>
      <c r="C1456" s="7" t="str">
        <f t="shared" si="88"/>
        <v>Dec</v>
      </c>
      <c r="D1456" s="8" t="s">
        <v>91</v>
      </c>
      <c r="E1456" s="8">
        <f>VLOOKUP(F1456,Sheet2!$C$1:$F$34,4,0)</f>
        <v>5</v>
      </c>
      <c r="F1456" s="8" t="s">
        <v>13</v>
      </c>
      <c r="G1456" s="8">
        <f>VLOOKUP(H1456,'warehouse location'!$A$1:$D$5,4,0)</f>
        <v>4</v>
      </c>
      <c r="H1456" s="8" t="s">
        <v>36</v>
      </c>
      <c r="I1456" s="8">
        <f>VLOOKUP(A1456,Freight!$A$1:$D$57,4,0)</f>
        <v>1618</v>
      </c>
      <c r="J1456" s="8">
        <f>VLOOKUP(A1456,Freight!$A$1:$E$57,5,0)</f>
        <v>3</v>
      </c>
      <c r="K1456" s="8" t="s">
        <v>67</v>
      </c>
      <c r="L1456" s="8">
        <f>VLOOKUP(K1456,Sheet1!$A$1:$B$19,2,0)</f>
        <v>10</v>
      </c>
      <c r="M1456" s="8">
        <f>VLOOKUP(K1456,Sheet1!$A$1:$C$19,3,0)</f>
        <v>2</v>
      </c>
      <c r="N1456" s="8">
        <v>2881</v>
      </c>
      <c r="O1456" s="8">
        <f t="shared" si="89"/>
        <v>28810</v>
      </c>
      <c r="P1456" s="8">
        <f t="shared" si="90"/>
        <v>5762</v>
      </c>
      <c r="Q1456" s="8">
        <f t="shared" si="91"/>
        <v>4144</v>
      </c>
    </row>
    <row r="1457" spans="1:17" x14ac:dyDescent="0.3">
      <c r="A1457" s="8" t="str">
        <f>F1457&amp;H1457</f>
        <v>Saraswati ViharNand Nagri</v>
      </c>
      <c r="B1457" s="7">
        <v>44774</v>
      </c>
      <c r="C1457" s="7" t="str">
        <f t="shared" si="88"/>
        <v>Aug</v>
      </c>
      <c r="D1457" s="8" t="s">
        <v>116</v>
      </c>
      <c r="E1457" s="8">
        <f>VLOOKUP(F1457,Sheet2!$C$1:$F$34,4,0)</f>
        <v>18</v>
      </c>
      <c r="F1457" s="8" t="s">
        <v>22</v>
      </c>
      <c r="G1457" s="8">
        <f>VLOOKUP(H1457,'warehouse location'!$A$1:$D$5,4,0)</f>
        <v>1</v>
      </c>
      <c r="H1457" s="8" t="s">
        <v>41</v>
      </c>
      <c r="I1457" s="8">
        <f>VLOOKUP(A1457,Freight!$A$1:$D$57,4,0)</f>
        <v>1718</v>
      </c>
      <c r="J1457" s="8">
        <f>VLOOKUP(A1457,Freight!$A$1:$E$57,5,0)</f>
        <v>3</v>
      </c>
      <c r="K1457" s="8" t="s">
        <v>66</v>
      </c>
      <c r="L1457" s="8">
        <f>VLOOKUP(K1457,Sheet1!$A$1:$B$19,2,0)</f>
        <v>80</v>
      </c>
      <c r="M1457" s="8">
        <f>VLOOKUP(K1457,Sheet1!$A$1:$C$19,3,0)</f>
        <v>10</v>
      </c>
      <c r="N1457" s="8">
        <v>2882</v>
      </c>
      <c r="O1457" s="8">
        <f t="shared" si="89"/>
        <v>230560</v>
      </c>
      <c r="P1457" s="8">
        <f t="shared" si="90"/>
        <v>28820</v>
      </c>
      <c r="Q1457" s="8">
        <f t="shared" si="91"/>
        <v>27102</v>
      </c>
    </row>
    <row r="1458" spans="1:17" x14ac:dyDescent="0.3">
      <c r="A1458" s="8" t="str">
        <f>F1458&amp;H1458</f>
        <v>Karol BaghNand Nagri</v>
      </c>
      <c r="B1458" s="7">
        <v>44835</v>
      </c>
      <c r="C1458" s="7" t="str">
        <f t="shared" si="88"/>
        <v>Oct</v>
      </c>
      <c r="D1458" s="8" t="s">
        <v>81</v>
      </c>
      <c r="E1458" s="8">
        <f>VLOOKUP(F1458,Sheet2!$C$1:$F$34,4,0)</f>
        <v>2</v>
      </c>
      <c r="F1458" s="8" t="s">
        <v>11</v>
      </c>
      <c r="G1458" s="8">
        <f>VLOOKUP(H1458,'warehouse location'!$A$1:$D$5,4,0)</f>
        <v>1</v>
      </c>
      <c r="H1458" s="8" t="s">
        <v>41</v>
      </c>
      <c r="I1458" s="8">
        <f>VLOOKUP(A1458,Freight!$A$1:$D$57,4,0)</f>
        <v>1686</v>
      </c>
      <c r="J1458" s="8">
        <f>VLOOKUP(A1458,Freight!$A$1:$E$57,5,0)</f>
        <v>4.5</v>
      </c>
      <c r="K1458" s="8" t="s">
        <v>57</v>
      </c>
      <c r="L1458" s="8">
        <f>VLOOKUP(K1458,Sheet1!$A$1:$B$19,2,0)</f>
        <v>20</v>
      </c>
      <c r="M1458" s="8">
        <f>VLOOKUP(K1458,Sheet1!$A$1:$C$19,3,0)</f>
        <v>2</v>
      </c>
      <c r="N1458" s="8">
        <v>2909</v>
      </c>
      <c r="O1458" s="8">
        <f t="shared" si="89"/>
        <v>58180</v>
      </c>
      <c r="P1458" s="8">
        <f t="shared" si="90"/>
        <v>5818</v>
      </c>
      <c r="Q1458" s="8">
        <f t="shared" si="91"/>
        <v>4132</v>
      </c>
    </row>
    <row r="1459" spans="1:17" x14ac:dyDescent="0.3">
      <c r="A1459" s="8" t="str">
        <f>F1459&amp;H1459</f>
        <v>KanjhawalaShastri Nagar</v>
      </c>
      <c r="B1459" s="7">
        <v>44621</v>
      </c>
      <c r="C1459" s="7" t="str">
        <f t="shared" si="88"/>
        <v>Mar</v>
      </c>
      <c r="D1459" s="8" t="s">
        <v>112</v>
      </c>
      <c r="E1459" s="8">
        <f>VLOOKUP(F1459,Sheet2!$C$1:$F$34,4,0)</f>
        <v>16</v>
      </c>
      <c r="F1459" s="8" t="s">
        <v>5</v>
      </c>
      <c r="G1459" s="8">
        <f>VLOOKUP(H1459,'warehouse location'!$A$1:$D$5,4,0)</f>
        <v>4</v>
      </c>
      <c r="H1459" s="8" t="s">
        <v>36</v>
      </c>
      <c r="I1459" s="8">
        <f>VLOOKUP(A1459,Freight!$A$1:$D$57,4,0)</f>
        <v>1796</v>
      </c>
      <c r="J1459" s="8">
        <f>VLOOKUP(A1459,Freight!$A$1:$E$57,5,0)</f>
        <v>3</v>
      </c>
      <c r="K1459" s="8" t="s">
        <v>58</v>
      </c>
      <c r="L1459" s="8">
        <f>VLOOKUP(K1459,Sheet1!$A$1:$B$19,2,0)</f>
        <v>10</v>
      </c>
      <c r="M1459" s="8">
        <f>VLOOKUP(K1459,Sheet1!$A$1:$C$19,3,0)</f>
        <v>2</v>
      </c>
      <c r="N1459" s="8">
        <v>2822</v>
      </c>
      <c r="O1459" s="8">
        <f t="shared" si="89"/>
        <v>28220</v>
      </c>
      <c r="P1459" s="8">
        <f t="shared" si="90"/>
        <v>5644</v>
      </c>
      <c r="Q1459" s="8">
        <f t="shared" si="91"/>
        <v>3848</v>
      </c>
    </row>
    <row r="1460" spans="1:17" x14ac:dyDescent="0.3">
      <c r="A1460" s="8" t="str">
        <f>F1460&amp;H1460</f>
        <v>Defence ColonyDaryaganj</v>
      </c>
      <c r="B1460" s="7">
        <v>44682</v>
      </c>
      <c r="C1460" s="7" t="str">
        <f t="shared" si="88"/>
        <v>May</v>
      </c>
      <c r="D1460" s="8" t="s">
        <v>141</v>
      </c>
      <c r="E1460" s="8">
        <f>VLOOKUP(F1460,Sheet2!$C$1:$F$34,4,0)</f>
        <v>25</v>
      </c>
      <c r="F1460" s="8" t="s">
        <v>8</v>
      </c>
      <c r="G1460" s="8">
        <f>VLOOKUP(H1460,'warehouse location'!$A$1:$D$5,4,0)</f>
        <v>2</v>
      </c>
      <c r="H1460" s="8" t="s">
        <v>34</v>
      </c>
      <c r="I1460" s="8">
        <f>VLOOKUP(A1460,Freight!$A$1:$D$57,4,0)</f>
        <v>1968</v>
      </c>
      <c r="J1460" s="8">
        <f>VLOOKUP(A1460,Freight!$A$1:$E$57,5,0)</f>
        <v>4.5</v>
      </c>
      <c r="K1460" s="8" t="s">
        <v>56</v>
      </c>
      <c r="L1460" s="8">
        <f>VLOOKUP(K1460,Sheet1!$A$1:$B$19,2,0)</f>
        <v>20</v>
      </c>
      <c r="M1460" s="8">
        <f>VLOOKUP(K1460,Sheet1!$A$1:$C$19,3,0)</f>
        <v>2</v>
      </c>
      <c r="N1460" s="8">
        <v>2972</v>
      </c>
      <c r="O1460" s="8">
        <f t="shared" si="89"/>
        <v>59440</v>
      </c>
      <c r="P1460" s="8">
        <f t="shared" si="90"/>
        <v>5944</v>
      </c>
      <c r="Q1460" s="8">
        <f t="shared" si="91"/>
        <v>3976</v>
      </c>
    </row>
    <row r="1461" spans="1:17" x14ac:dyDescent="0.3">
      <c r="A1461" s="8" t="str">
        <f>F1461&amp;H1461</f>
        <v>ShahdaraNand Nagri</v>
      </c>
      <c r="B1461" s="7">
        <v>44774</v>
      </c>
      <c r="C1461" s="7" t="str">
        <f t="shared" si="88"/>
        <v>Aug</v>
      </c>
      <c r="D1461" s="8" t="s">
        <v>121</v>
      </c>
      <c r="E1461" s="8">
        <f>VLOOKUP(F1461,Sheet2!$C$1:$F$34,4,0)</f>
        <v>20</v>
      </c>
      <c r="F1461" s="8" t="s">
        <v>23</v>
      </c>
      <c r="G1461" s="8">
        <f>VLOOKUP(H1461,'warehouse location'!$A$1:$D$5,4,0)</f>
        <v>1</v>
      </c>
      <c r="H1461" s="8" t="s">
        <v>41</v>
      </c>
      <c r="I1461" s="8">
        <f>VLOOKUP(A1461,Freight!$A$1:$D$57,4,0)</f>
        <v>1714</v>
      </c>
      <c r="J1461" s="8">
        <f>VLOOKUP(A1461,Freight!$A$1:$E$57,5,0)</f>
        <v>3</v>
      </c>
      <c r="K1461" s="8" t="s">
        <v>68</v>
      </c>
      <c r="L1461" s="8">
        <f>VLOOKUP(K1461,Sheet1!$A$1:$B$19,2,0)</f>
        <v>10</v>
      </c>
      <c r="M1461" s="8">
        <f>VLOOKUP(K1461,Sheet1!$A$1:$C$19,3,0)</f>
        <v>2</v>
      </c>
      <c r="N1461" s="8">
        <v>2731</v>
      </c>
      <c r="O1461" s="8">
        <f t="shared" si="89"/>
        <v>27310</v>
      </c>
      <c r="P1461" s="8">
        <f t="shared" si="90"/>
        <v>5462</v>
      </c>
      <c r="Q1461" s="8">
        <f t="shared" si="91"/>
        <v>3748</v>
      </c>
    </row>
    <row r="1462" spans="1:17" x14ac:dyDescent="0.3">
      <c r="A1462" s="8" t="str">
        <f>F1462&amp;H1462</f>
        <v>MehrauliKapashera</v>
      </c>
      <c r="B1462" s="7">
        <v>44682</v>
      </c>
      <c r="C1462" s="7" t="str">
        <f t="shared" si="88"/>
        <v>May</v>
      </c>
      <c r="D1462" s="8" t="s">
        <v>132</v>
      </c>
      <c r="E1462" s="8">
        <f>VLOOKUP(F1462,Sheet2!$C$1:$F$34,4,0)</f>
        <v>23</v>
      </c>
      <c r="F1462" s="8" t="s">
        <v>25</v>
      </c>
      <c r="G1462" s="8">
        <f>VLOOKUP(H1462,'warehouse location'!$A$1:$D$5,4,0)</f>
        <v>3</v>
      </c>
      <c r="H1462" s="8" t="s">
        <v>29</v>
      </c>
      <c r="I1462" s="8">
        <f>VLOOKUP(A1462,Freight!$A$1:$D$57,4,0)</f>
        <v>1640</v>
      </c>
      <c r="J1462" s="8">
        <f>VLOOKUP(A1462,Freight!$A$1:$E$57,5,0)</f>
        <v>3</v>
      </c>
      <c r="K1462" s="8" t="s">
        <v>65</v>
      </c>
      <c r="L1462" s="8">
        <f>VLOOKUP(K1462,Sheet1!$A$1:$B$19,2,0)</f>
        <v>100</v>
      </c>
      <c r="M1462" s="8">
        <f>VLOOKUP(K1462,Sheet1!$A$1:$C$19,3,0)</f>
        <v>20</v>
      </c>
      <c r="N1462" s="8">
        <v>2700</v>
      </c>
      <c r="O1462" s="8">
        <f t="shared" si="89"/>
        <v>270000</v>
      </c>
      <c r="P1462" s="8">
        <f t="shared" si="90"/>
        <v>54000</v>
      </c>
      <c r="Q1462" s="8">
        <f t="shared" si="91"/>
        <v>52360</v>
      </c>
    </row>
    <row r="1463" spans="1:17" x14ac:dyDescent="0.3">
      <c r="A1463" s="8" t="str">
        <f>F1463&amp;H1463</f>
        <v>Mayur ViharDaryaganj</v>
      </c>
      <c r="B1463" s="7">
        <v>44593</v>
      </c>
      <c r="C1463" s="7" t="str">
        <f t="shared" si="88"/>
        <v>Feb</v>
      </c>
      <c r="D1463" s="8" t="s">
        <v>90</v>
      </c>
      <c r="E1463" s="8">
        <f>VLOOKUP(F1463,Sheet2!$C$1:$F$34,4,0)</f>
        <v>5</v>
      </c>
      <c r="F1463" s="8" t="s">
        <v>13</v>
      </c>
      <c r="G1463" s="8">
        <f>VLOOKUP(H1463,'warehouse location'!$A$1:$D$5,4,0)</f>
        <v>2</v>
      </c>
      <c r="H1463" s="8" t="s">
        <v>34</v>
      </c>
      <c r="I1463" s="8">
        <f>VLOOKUP(A1463,Freight!$A$1:$D$57,4,0)</f>
        <v>1766</v>
      </c>
      <c r="J1463" s="8">
        <f>VLOOKUP(A1463,Freight!$A$1:$E$57,5,0)</f>
        <v>3</v>
      </c>
      <c r="K1463" s="8" t="s">
        <v>59</v>
      </c>
      <c r="L1463" s="8">
        <f>VLOOKUP(K1463,Sheet1!$A$1:$B$19,2,0)</f>
        <v>10</v>
      </c>
      <c r="M1463" s="8">
        <f>VLOOKUP(K1463,Sheet1!$A$1:$C$19,3,0)</f>
        <v>2</v>
      </c>
      <c r="N1463" s="8">
        <v>2823</v>
      </c>
      <c r="O1463" s="8">
        <f t="shared" si="89"/>
        <v>28230</v>
      </c>
      <c r="P1463" s="8">
        <f t="shared" si="90"/>
        <v>5646</v>
      </c>
      <c r="Q1463" s="8">
        <f t="shared" si="91"/>
        <v>3880</v>
      </c>
    </row>
    <row r="1464" spans="1:17" x14ac:dyDescent="0.3">
      <c r="A1464" s="8" t="str">
        <f>F1464&amp;H1464</f>
        <v>RohiniShastri Nagar</v>
      </c>
      <c r="B1464" s="7">
        <v>44713</v>
      </c>
      <c r="C1464" s="7" t="str">
        <f t="shared" si="88"/>
        <v>Jun</v>
      </c>
      <c r="D1464" s="8" t="s">
        <v>113</v>
      </c>
      <c r="E1464" s="8">
        <f>VLOOKUP(F1464,Sheet2!$C$1:$F$34,4,0)</f>
        <v>17</v>
      </c>
      <c r="F1464" s="8" t="s">
        <v>21</v>
      </c>
      <c r="G1464" s="8">
        <f>VLOOKUP(H1464,'warehouse location'!$A$1:$D$5,4,0)</f>
        <v>4</v>
      </c>
      <c r="H1464" s="8" t="s">
        <v>36</v>
      </c>
      <c r="I1464" s="8">
        <f>VLOOKUP(A1464,Freight!$A$1:$D$57,4,0)</f>
        <v>1673</v>
      </c>
      <c r="J1464" s="8">
        <f>VLOOKUP(A1464,Freight!$A$1:$E$57,5,0)</f>
        <v>3</v>
      </c>
      <c r="K1464" s="8" t="s">
        <v>62</v>
      </c>
      <c r="L1464" s="8">
        <f>VLOOKUP(K1464,Sheet1!$A$1:$B$19,2,0)</f>
        <v>10</v>
      </c>
      <c r="M1464" s="8">
        <f>VLOOKUP(K1464,Sheet1!$A$1:$C$19,3,0)</f>
        <v>2</v>
      </c>
      <c r="N1464" s="8">
        <v>2532</v>
      </c>
      <c r="O1464" s="8">
        <f t="shared" si="89"/>
        <v>25320</v>
      </c>
      <c r="P1464" s="8">
        <f t="shared" si="90"/>
        <v>5064</v>
      </c>
      <c r="Q1464" s="8">
        <f t="shared" si="91"/>
        <v>3391</v>
      </c>
    </row>
    <row r="1465" spans="1:17" x14ac:dyDescent="0.3">
      <c r="A1465" s="8" t="str">
        <f>F1465&amp;H1465</f>
        <v>Defence ColonyShastri Nagar</v>
      </c>
      <c r="B1465" s="7">
        <v>44562</v>
      </c>
      <c r="C1465" s="7" t="str">
        <f t="shared" si="88"/>
        <v>Jan</v>
      </c>
      <c r="D1465" s="8" t="s">
        <v>138</v>
      </c>
      <c r="E1465" s="8">
        <f>VLOOKUP(F1465,Sheet2!$C$1:$F$34,4,0)</f>
        <v>25</v>
      </c>
      <c r="F1465" s="8" t="s">
        <v>8</v>
      </c>
      <c r="G1465" s="8">
        <f>VLOOKUP(H1465,'warehouse location'!$A$1:$D$5,4,0)</f>
        <v>4</v>
      </c>
      <c r="H1465" s="8" t="s">
        <v>36</v>
      </c>
      <c r="I1465" s="8">
        <f>VLOOKUP(A1465,Freight!$A$1:$D$57,4,0)</f>
        <v>1669</v>
      </c>
      <c r="J1465" s="8">
        <f>VLOOKUP(A1465,Freight!$A$1:$E$57,5,0)</f>
        <v>4.5</v>
      </c>
      <c r="K1465" s="8" t="s">
        <v>64</v>
      </c>
      <c r="L1465" s="8">
        <f>VLOOKUP(K1465,Sheet1!$A$1:$B$19,2,0)</f>
        <v>10</v>
      </c>
      <c r="M1465" s="8">
        <f>VLOOKUP(K1465,Sheet1!$A$1:$C$19,3,0)</f>
        <v>2</v>
      </c>
      <c r="N1465" s="8">
        <v>2839</v>
      </c>
      <c r="O1465" s="8">
        <f t="shared" si="89"/>
        <v>28390</v>
      </c>
      <c r="P1465" s="8">
        <f t="shared" si="90"/>
        <v>5678</v>
      </c>
      <c r="Q1465" s="8">
        <f t="shared" si="91"/>
        <v>4009</v>
      </c>
    </row>
    <row r="1466" spans="1:17" x14ac:dyDescent="0.3">
      <c r="A1466" s="8" t="str">
        <f>F1466&amp;H1466</f>
        <v>KalkajiNand Nagri</v>
      </c>
      <c r="B1466" s="7">
        <v>44621</v>
      </c>
      <c r="C1466" s="7" t="str">
        <f t="shared" si="88"/>
        <v>Mar</v>
      </c>
      <c r="D1466" s="8" t="s">
        <v>142</v>
      </c>
      <c r="E1466" s="8">
        <f>VLOOKUP(F1466,Sheet2!$C$1:$F$34,4,0)</f>
        <v>26</v>
      </c>
      <c r="F1466" s="8" t="s">
        <v>27</v>
      </c>
      <c r="G1466" s="8">
        <f>VLOOKUP(H1466,'warehouse location'!$A$1:$D$5,4,0)</f>
        <v>1</v>
      </c>
      <c r="H1466" s="8" t="s">
        <v>41</v>
      </c>
      <c r="I1466" s="8">
        <f>VLOOKUP(A1466,Freight!$A$1:$D$57,4,0)</f>
        <v>1570</v>
      </c>
      <c r="J1466" s="8">
        <f>VLOOKUP(A1466,Freight!$A$1:$E$57,5,0)</f>
        <v>4.5</v>
      </c>
      <c r="K1466" s="8" t="s">
        <v>51</v>
      </c>
      <c r="L1466" s="8">
        <f>VLOOKUP(K1466,Sheet1!$A$1:$B$19,2,0)</f>
        <v>10</v>
      </c>
      <c r="M1466" s="8">
        <f>VLOOKUP(K1466,Sheet1!$A$1:$C$19,3,0)</f>
        <v>2</v>
      </c>
      <c r="N1466" s="8">
        <v>2569</v>
      </c>
      <c r="O1466" s="8">
        <f t="shared" si="89"/>
        <v>25690</v>
      </c>
      <c r="P1466" s="8">
        <f t="shared" si="90"/>
        <v>5138</v>
      </c>
      <c r="Q1466" s="8">
        <f t="shared" si="91"/>
        <v>3568</v>
      </c>
    </row>
    <row r="1467" spans="1:17" x14ac:dyDescent="0.3">
      <c r="A1467" s="8" t="str">
        <f>F1467&amp;H1467</f>
        <v>MehrauliDaryaganj</v>
      </c>
      <c r="B1467" s="7">
        <v>44621</v>
      </c>
      <c r="C1467" s="7" t="str">
        <f t="shared" si="88"/>
        <v>Mar</v>
      </c>
      <c r="D1467" s="8" t="s">
        <v>133</v>
      </c>
      <c r="E1467" s="8">
        <f>VLOOKUP(F1467,Sheet2!$C$1:$F$34,4,0)</f>
        <v>23</v>
      </c>
      <c r="F1467" s="8" t="s">
        <v>25</v>
      </c>
      <c r="G1467" s="8">
        <f>VLOOKUP(H1467,'warehouse location'!$A$1:$D$5,4,0)</f>
        <v>2</v>
      </c>
      <c r="H1467" s="8" t="s">
        <v>34</v>
      </c>
      <c r="I1467" s="8">
        <f>VLOOKUP(A1467,Freight!$A$1:$D$57,4,0)</f>
        <v>1672</v>
      </c>
      <c r="J1467" s="8">
        <f>VLOOKUP(A1467,Freight!$A$1:$E$57,5,0)</f>
        <v>4.5</v>
      </c>
      <c r="K1467" s="8" t="s">
        <v>52</v>
      </c>
      <c r="L1467" s="8">
        <f>VLOOKUP(K1467,Sheet1!$A$1:$B$19,2,0)</f>
        <v>10</v>
      </c>
      <c r="M1467" s="8">
        <f>VLOOKUP(K1467,Sheet1!$A$1:$C$19,3,0)</f>
        <v>2</v>
      </c>
      <c r="N1467" s="8">
        <v>2841</v>
      </c>
      <c r="O1467" s="8">
        <f t="shared" si="89"/>
        <v>28410</v>
      </c>
      <c r="P1467" s="8">
        <f t="shared" si="90"/>
        <v>5682</v>
      </c>
      <c r="Q1467" s="8">
        <f t="shared" si="91"/>
        <v>4010</v>
      </c>
    </row>
    <row r="1468" spans="1:17" x14ac:dyDescent="0.3">
      <c r="A1468" s="8" t="str">
        <f>F1468&amp;H1468</f>
        <v>ShahdaraShastri Nagar</v>
      </c>
      <c r="B1468" s="7">
        <v>44682</v>
      </c>
      <c r="C1468" s="7" t="str">
        <f t="shared" si="88"/>
        <v>May</v>
      </c>
      <c r="D1468" s="8" t="s">
        <v>124</v>
      </c>
      <c r="E1468" s="8">
        <f>VLOOKUP(F1468,Sheet2!$C$1:$F$34,4,0)</f>
        <v>20</v>
      </c>
      <c r="F1468" s="8" t="s">
        <v>23</v>
      </c>
      <c r="G1468" s="8">
        <f>VLOOKUP(H1468,'warehouse location'!$A$1:$D$5,4,0)</f>
        <v>4</v>
      </c>
      <c r="H1468" s="8" t="s">
        <v>36</v>
      </c>
      <c r="I1468" s="8">
        <f>VLOOKUP(A1468,Freight!$A$1:$D$57,4,0)</f>
        <v>1810</v>
      </c>
      <c r="J1468" s="8">
        <f>VLOOKUP(A1468,Freight!$A$1:$E$57,5,0)</f>
        <v>4.5</v>
      </c>
      <c r="K1468" s="8" t="s">
        <v>52</v>
      </c>
      <c r="L1468" s="8">
        <f>VLOOKUP(K1468,Sheet1!$A$1:$B$19,2,0)</f>
        <v>10</v>
      </c>
      <c r="M1468" s="8">
        <f>VLOOKUP(K1468,Sheet1!$A$1:$C$19,3,0)</f>
        <v>2</v>
      </c>
      <c r="N1468" s="8">
        <v>2531</v>
      </c>
      <c r="O1468" s="8">
        <f t="shared" si="89"/>
        <v>25310</v>
      </c>
      <c r="P1468" s="8">
        <f t="shared" si="90"/>
        <v>5062</v>
      </c>
      <c r="Q1468" s="8">
        <f t="shared" si="91"/>
        <v>3252</v>
      </c>
    </row>
    <row r="1469" spans="1:17" x14ac:dyDescent="0.3">
      <c r="A1469" s="8" t="str">
        <f>F1469&amp;H1469</f>
        <v>Civil LinesNand Nagri</v>
      </c>
      <c r="B1469" s="7">
        <v>44774</v>
      </c>
      <c r="C1469" s="7" t="str">
        <f t="shared" si="88"/>
        <v>Aug</v>
      </c>
      <c r="D1469" s="8" t="s">
        <v>80</v>
      </c>
      <c r="E1469" s="8">
        <f>VLOOKUP(F1469,Sheet2!$C$1:$F$34,4,0)</f>
        <v>1</v>
      </c>
      <c r="F1469" s="8" t="s">
        <v>0</v>
      </c>
      <c r="G1469" s="8">
        <f>VLOOKUP(H1469,'warehouse location'!$A$1:$D$5,4,0)</f>
        <v>1</v>
      </c>
      <c r="H1469" s="8" t="s">
        <v>41</v>
      </c>
      <c r="I1469" s="8">
        <f>VLOOKUP(A1469,Freight!$A$1:$D$57,4,0)</f>
        <v>1927</v>
      </c>
      <c r="J1469" s="8">
        <f>VLOOKUP(A1469,Freight!$A$1:$E$57,5,0)</f>
        <v>1.5</v>
      </c>
      <c r="K1469" s="8" t="s">
        <v>55</v>
      </c>
      <c r="L1469" s="8">
        <f>VLOOKUP(K1469,Sheet1!$A$1:$B$19,2,0)</f>
        <v>40</v>
      </c>
      <c r="M1469" s="8">
        <f>VLOOKUP(K1469,Sheet1!$A$1:$C$19,3,0)</f>
        <v>5</v>
      </c>
      <c r="N1469" s="8">
        <v>2577</v>
      </c>
      <c r="O1469" s="8">
        <f t="shared" si="89"/>
        <v>103080</v>
      </c>
      <c r="P1469" s="8">
        <f t="shared" si="90"/>
        <v>12885</v>
      </c>
      <c r="Q1469" s="8">
        <f t="shared" si="91"/>
        <v>10958</v>
      </c>
    </row>
    <row r="1470" spans="1:17" x14ac:dyDescent="0.3">
      <c r="A1470" s="8" t="str">
        <f>F1470&amp;H1470</f>
        <v>SaketShastri Nagar</v>
      </c>
      <c r="B1470" s="7">
        <v>44835</v>
      </c>
      <c r="C1470" s="7" t="str">
        <f t="shared" si="88"/>
        <v>Oct</v>
      </c>
      <c r="D1470" s="8" t="s">
        <v>137</v>
      </c>
      <c r="E1470" s="8">
        <f>VLOOKUP(F1470,Sheet2!$C$1:$F$34,4,0)</f>
        <v>24</v>
      </c>
      <c r="F1470" s="8" t="s">
        <v>26</v>
      </c>
      <c r="G1470" s="8">
        <f>VLOOKUP(H1470,'warehouse location'!$A$1:$D$5,4,0)</f>
        <v>4</v>
      </c>
      <c r="H1470" s="8" t="s">
        <v>36</v>
      </c>
      <c r="I1470" s="8">
        <f>VLOOKUP(A1470,Freight!$A$1:$D$57,4,0)</f>
        <v>1835</v>
      </c>
      <c r="J1470" s="8">
        <f>VLOOKUP(A1470,Freight!$A$1:$E$57,5,0)</f>
        <v>4.5</v>
      </c>
      <c r="K1470" s="8" t="s">
        <v>64</v>
      </c>
      <c r="L1470" s="8">
        <f>VLOOKUP(K1470,Sheet1!$A$1:$B$19,2,0)</f>
        <v>10</v>
      </c>
      <c r="M1470" s="8">
        <f>VLOOKUP(K1470,Sheet1!$A$1:$C$19,3,0)</f>
        <v>2</v>
      </c>
      <c r="N1470" s="8">
        <v>2986</v>
      </c>
      <c r="O1470" s="8">
        <f t="shared" si="89"/>
        <v>29860</v>
      </c>
      <c r="P1470" s="8">
        <f t="shared" si="90"/>
        <v>5972</v>
      </c>
      <c r="Q1470" s="8">
        <f t="shared" si="91"/>
        <v>4137</v>
      </c>
    </row>
    <row r="1471" spans="1:17" x14ac:dyDescent="0.3">
      <c r="A1471" s="8" t="str">
        <f>F1471&amp;H1471</f>
        <v>AlipurShastri Nagar</v>
      </c>
      <c r="B1471" s="7">
        <v>44562</v>
      </c>
      <c r="C1471" s="7" t="str">
        <f t="shared" si="88"/>
        <v>Jan</v>
      </c>
      <c r="D1471" s="8" t="s">
        <v>98</v>
      </c>
      <c r="E1471" s="8">
        <f>VLOOKUP(F1471,Sheet2!$C$1:$F$34,4,0)</f>
        <v>10</v>
      </c>
      <c r="F1471" s="8" t="s">
        <v>3</v>
      </c>
      <c r="G1471" s="8">
        <f>VLOOKUP(H1471,'warehouse location'!$A$1:$D$5,4,0)</f>
        <v>4</v>
      </c>
      <c r="H1471" s="8" t="s">
        <v>36</v>
      </c>
      <c r="I1471" s="8">
        <f>VLOOKUP(A1471,Freight!$A$1:$D$57,4,0)</f>
        <v>1615</v>
      </c>
      <c r="J1471" s="8">
        <f>VLOOKUP(A1471,Freight!$A$1:$E$57,5,0)</f>
        <v>1.5</v>
      </c>
      <c r="K1471" s="8" t="s">
        <v>52</v>
      </c>
      <c r="L1471" s="8">
        <f>VLOOKUP(K1471,Sheet1!$A$1:$B$19,2,0)</f>
        <v>10</v>
      </c>
      <c r="M1471" s="8">
        <f>VLOOKUP(K1471,Sheet1!$A$1:$C$19,3,0)</f>
        <v>2</v>
      </c>
      <c r="N1471" s="8">
        <v>2610</v>
      </c>
      <c r="O1471" s="8">
        <f t="shared" si="89"/>
        <v>26100</v>
      </c>
      <c r="P1471" s="8">
        <f t="shared" si="90"/>
        <v>5220</v>
      </c>
      <c r="Q1471" s="8">
        <f t="shared" si="91"/>
        <v>3605</v>
      </c>
    </row>
    <row r="1472" spans="1:17" x14ac:dyDescent="0.3">
      <c r="A1472" s="8" t="str">
        <f>F1472&amp;H1472</f>
        <v>MehrauliKapashera</v>
      </c>
      <c r="B1472" s="7">
        <v>44652</v>
      </c>
      <c r="C1472" s="7" t="str">
        <f t="shared" si="88"/>
        <v>Apr</v>
      </c>
      <c r="D1472" s="8" t="s">
        <v>132</v>
      </c>
      <c r="E1472" s="8">
        <f>VLOOKUP(F1472,Sheet2!$C$1:$F$34,4,0)</f>
        <v>23</v>
      </c>
      <c r="F1472" s="8" t="s">
        <v>25</v>
      </c>
      <c r="G1472" s="8">
        <f>VLOOKUP(H1472,'warehouse location'!$A$1:$D$5,4,0)</f>
        <v>3</v>
      </c>
      <c r="H1472" s="8" t="s">
        <v>29</v>
      </c>
      <c r="I1472" s="8">
        <f>VLOOKUP(A1472,Freight!$A$1:$D$57,4,0)</f>
        <v>1640</v>
      </c>
      <c r="J1472" s="8">
        <f>VLOOKUP(A1472,Freight!$A$1:$E$57,5,0)</f>
        <v>3</v>
      </c>
      <c r="K1472" s="8" t="s">
        <v>58</v>
      </c>
      <c r="L1472" s="8">
        <f>VLOOKUP(K1472,Sheet1!$A$1:$B$19,2,0)</f>
        <v>10</v>
      </c>
      <c r="M1472" s="8">
        <f>VLOOKUP(K1472,Sheet1!$A$1:$C$19,3,0)</f>
        <v>2</v>
      </c>
      <c r="N1472" s="8">
        <v>2629</v>
      </c>
      <c r="O1472" s="8">
        <f t="shared" si="89"/>
        <v>26290</v>
      </c>
      <c r="P1472" s="8">
        <f t="shared" si="90"/>
        <v>5258</v>
      </c>
      <c r="Q1472" s="8">
        <f t="shared" si="91"/>
        <v>3618</v>
      </c>
    </row>
    <row r="1473" spans="1:17" x14ac:dyDescent="0.3">
      <c r="A1473" s="8" t="str">
        <f>F1473&amp;H1473</f>
        <v>RohiniShastri Nagar</v>
      </c>
      <c r="B1473" s="7">
        <v>44562</v>
      </c>
      <c r="C1473" s="7" t="str">
        <f t="shared" si="88"/>
        <v>Jan</v>
      </c>
      <c r="D1473" s="8" t="s">
        <v>113</v>
      </c>
      <c r="E1473" s="8">
        <f>VLOOKUP(F1473,Sheet2!$C$1:$F$34,4,0)</f>
        <v>17</v>
      </c>
      <c r="F1473" s="8" t="s">
        <v>21</v>
      </c>
      <c r="G1473" s="8">
        <f>VLOOKUP(H1473,'warehouse location'!$A$1:$D$5,4,0)</f>
        <v>4</v>
      </c>
      <c r="H1473" s="8" t="s">
        <v>36</v>
      </c>
      <c r="I1473" s="8">
        <f>VLOOKUP(A1473,Freight!$A$1:$D$57,4,0)</f>
        <v>1673</v>
      </c>
      <c r="J1473" s="8">
        <f>VLOOKUP(A1473,Freight!$A$1:$E$57,5,0)</f>
        <v>3</v>
      </c>
      <c r="K1473" s="8" t="s">
        <v>66</v>
      </c>
      <c r="L1473" s="8">
        <f>VLOOKUP(K1473,Sheet1!$A$1:$B$19,2,0)</f>
        <v>80</v>
      </c>
      <c r="M1473" s="8">
        <f>VLOOKUP(K1473,Sheet1!$A$1:$C$19,3,0)</f>
        <v>10</v>
      </c>
      <c r="N1473" s="8">
        <v>2720</v>
      </c>
      <c r="O1473" s="8">
        <f t="shared" si="89"/>
        <v>217600</v>
      </c>
      <c r="P1473" s="8">
        <f t="shared" si="90"/>
        <v>27200</v>
      </c>
      <c r="Q1473" s="8">
        <f t="shared" si="91"/>
        <v>25527</v>
      </c>
    </row>
    <row r="1474" spans="1:17" x14ac:dyDescent="0.3">
      <c r="A1474" s="8" t="str">
        <f>F1474&amp;H1474</f>
        <v>Gandhi NagarDaryaganj</v>
      </c>
      <c r="B1474" s="7">
        <v>44774</v>
      </c>
      <c r="C1474" s="7" t="str">
        <f t="shared" si="88"/>
        <v>Aug</v>
      </c>
      <c r="D1474" s="8" t="s">
        <v>85</v>
      </c>
      <c r="E1474" s="8">
        <f>VLOOKUP(F1474,Sheet2!$C$1:$F$34,4,0)</f>
        <v>4</v>
      </c>
      <c r="F1474" s="8" t="s">
        <v>1</v>
      </c>
      <c r="G1474" s="8">
        <f>VLOOKUP(H1474,'warehouse location'!$A$1:$D$5,4,0)</f>
        <v>2</v>
      </c>
      <c r="H1474" s="8" t="s">
        <v>34</v>
      </c>
      <c r="I1474" s="8">
        <f>VLOOKUP(A1474,Freight!$A$1:$D$57,4,0)</f>
        <v>1958</v>
      </c>
      <c r="J1474" s="8">
        <f>VLOOKUP(A1474,Freight!$A$1:$E$57,5,0)</f>
        <v>1.5</v>
      </c>
      <c r="K1474" s="8" t="s">
        <v>55</v>
      </c>
      <c r="L1474" s="8">
        <f>VLOOKUP(K1474,Sheet1!$A$1:$B$19,2,0)</f>
        <v>40</v>
      </c>
      <c r="M1474" s="8">
        <f>VLOOKUP(K1474,Sheet1!$A$1:$C$19,3,0)</f>
        <v>5</v>
      </c>
      <c r="N1474" s="8">
        <v>2799</v>
      </c>
      <c r="O1474" s="8">
        <f t="shared" si="89"/>
        <v>111960</v>
      </c>
      <c r="P1474" s="8">
        <f t="shared" si="90"/>
        <v>13995</v>
      </c>
      <c r="Q1474" s="8">
        <f t="shared" si="91"/>
        <v>12037</v>
      </c>
    </row>
    <row r="1475" spans="1:17" x14ac:dyDescent="0.3">
      <c r="A1475" s="8" t="str">
        <f>F1475&amp;H1475</f>
        <v>RohiniShastri Nagar</v>
      </c>
      <c r="B1475" s="7">
        <v>44866</v>
      </c>
      <c r="C1475" s="7" t="str">
        <f t="shared" ref="C1475:C1538" si="92">TEXT(B1475,"mmm")</f>
        <v>Nov</v>
      </c>
      <c r="D1475" s="8" t="s">
        <v>114</v>
      </c>
      <c r="E1475" s="8">
        <f>VLOOKUP(F1475,Sheet2!$C$1:$F$34,4,0)</f>
        <v>17</v>
      </c>
      <c r="F1475" s="8" t="s">
        <v>21</v>
      </c>
      <c r="G1475" s="8">
        <f>VLOOKUP(H1475,'warehouse location'!$A$1:$D$5,4,0)</f>
        <v>4</v>
      </c>
      <c r="H1475" s="8" t="s">
        <v>36</v>
      </c>
      <c r="I1475" s="8">
        <f>VLOOKUP(A1475,Freight!$A$1:$D$57,4,0)</f>
        <v>1673</v>
      </c>
      <c r="J1475" s="8">
        <f>VLOOKUP(A1475,Freight!$A$1:$E$57,5,0)</f>
        <v>3</v>
      </c>
      <c r="K1475" s="8" t="s">
        <v>54</v>
      </c>
      <c r="L1475" s="8">
        <f>VLOOKUP(K1475,Sheet1!$A$1:$B$19,2,0)</f>
        <v>50</v>
      </c>
      <c r="M1475" s="8">
        <f>VLOOKUP(K1475,Sheet1!$A$1:$C$19,3,0)</f>
        <v>10</v>
      </c>
      <c r="N1475" s="8">
        <v>2862</v>
      </c>
      <c r="O1475" s="8">
        <f t="shared" ref="O1475:O1538" si="93">N1475*L1475</f>
        <v>143100</v>
      </c>
      <c r="P1475" s="8">
        <f t="shared" ref="P1475:P1538" si="94">N1475*M1475</f>
        <v>28620</v>
      </c>
      <c r="Q1475" s="8">
        <f t="shared" ref="Q1475:Q1538" si="95">P1475-I1475</f>
        <v>26947</v>
      </c>
    </row>
    <row r="1476" spans="1:17" x14ac:dyDescent="0.3">
      <c r="A1476" s="8" t="str">
        <f>F1476&amp;H1476</f>
        <v>AlipurShastri Nagar</v>
      </c>
      <c r="B1476" s="7">
        <v>44621</v>
      </c>
      <c r="C1476" s="7" t="str">
        <f t="shared" si="92"/>
        <v>Mar</v>
      </c>
      <c r="D1476" s="8" t="s">
        <v>98</v>
      </c>
      <c r="E1476" s="8">
        <f>VLOOKUP(F1476,Sheet2!$C$1:$F$34,4,0)</f>
        <v>10</v>
      </c>
      <c r="F1476" s="8" t="s">
        <v>3</v>
      </c>
      <c r="G1476" s="8">
        <f>VLOOKUP(H1476,'warehouse location'!$A$1:$D$5,4,0)</f>
        <v>4</v>
      </c>
      <c r="H1476" s="8" t="s">
        <v>36</v>
      </c>
      <c r="I1476" s="8">
        <f>VLOOKUP(A1476,Freight!$A$1:$D$57,4,0)</f>
        <v>1615</v>
      </c>
      <c r="J1476" s="8">
        <f>VLOOKUP(A1476,Freight!$A$1:$E$57,5,0)</f>
        <v>1.5</v>
      </c>
      <c r="K1476" s="8" t="s">
        <v>66</v>
      </c>
      <c r="L1476" s="8">
        <f>VLOOKUP(K1476,Sheet1!$A$1:$B$19,2,0)</f>
        <v>80</v>
      </c>
      <c r="M1476" s="8">
        <f>VLOOKUP(K1476,Sheet1!$A$1:$C$19,3,0)</f>
        <v>10</v>
      </c>
      <c r="N1476" s="8">
        <v>2977</v>
      </c>
      <c r="O1476" s="8">
        <f t="shared" si="93"/>
        <v>238160</v>
      </c>
      <c r="P1476" s="8">
        <f t="shared" si="94"/>
        <v>29770</v>
      </c>
      <c r="Q1476" s="8">
        <f t="shared" si="95"/>
        <v>28155</v>
      </c>
    </row>
    <row r="1477" spans="1:17" x14ac:dyDescent="0.3">
      <c r="A1477" s="8" t="str">
        <f>F1477&amp;H1477</f>
        <v>Mayur ViharShastri Nagar</v>
      </c>
      <c r="B1477" s="7">
        <v>44743</v>
      </c>
      <c r="C1477" s="7" t="str">
        <f t="shared" si="92"/>
        <v>Jul</v>
      </c>
      <c r="D1477" s="8" t="s">
        <v>92</v>
      </c>
      <c r="E1477" s="8">
        <f>VLOOKUP(F1477,Sheet2!$C$1:$F$34,4,0)</f>
        <v>5</v>
      </c>
      <c r="F1477" s="8" t="s">
        <v>13</v>
      </c>
      <c r="G1477" s="8">
        <f>VLOOKUP(H1477,'warehouse location'!$A$1:$D$5,4,0)</f>
        <v>4</v>
      </c>
      <c r="H1477" s="8" t="s">
        <v>36</v>
      </c>
      <c r="I1477" s="8">
        <f>VLOOKUP(A1477,Freight!$A$1:$D$57,4,0)</f>
        <v>1618</v>
      </c>
      <c r="J1477" s="8">
        <f>VLOOKUP(A1477,Freight!$A$1:$E$57,5,0)</f>
        <v>3</v>
      </c>
      <c r="K1477" s="8" t="s">
        <v>51</v>
      </c>
      <c r="L1477" s="8">
        <f>VLOOKUP(K1477,Sheet1!$A$1:$B$19,2,0)</f>
        <v>10</v>
      </c>
      <c r="M1477" s="8">
        <f>VLOOKUP(K1477,Sheet1!$A$1:$C$19,3,0)</f>
        <v>2</v>
      </c>
      <c r="N1477" s="8">
        <v>2547</v>
      </c>
      <c r="O1477" s="8">
        <f t="shared" si="93"/>
        <v>25470</v>
      </c>
      <c r="P1477" s="8">
        <f t="shared" si="94"/>
        <v>5094</v>
      </c>
      <c r="Q1477" s="8">
        <f t="shared" si="95"/>
        <v>3476</v>
      </c>
    </row>
    <row r="1478" spans="1:17" x14ac:dyDescent="0.3">
      <c r="A1478" s="8" t="str">
        <f>F1478&amp;H1478</f>
        <v>Sarita ViharNand Nagri</v>
      </c>
      <c r="B1478" s="7">
        <v>44743</v>
      </c>
      <c r="C1478" s="7" t="str">
        <f t="shared" si="92"/>
        <v>Jul</v>
      </c>
      <c r="D1478" s="8" t="s">
        <v>145</v>
      </c>
      <c r="E1478" s="8">
        <f>VLOOKUP(F1478,Sheet2!$C$1:$F$34,4,0)</f>
        <v>27</v>
      </c>
      <c r="F1478" s="8" t="s">
        <v>28</v>
      </c>
      <c r="G1478" s="8">
        <f>VLOOKUP(H1478,'warehouse location'!$A$1:$D$5,4,0)</f>
        <v>1</v>
      </c>
      <c r="H1478" s="8" t="s">
        <v>41</v>
      </c>
      <c r="I1478" s="8">
        <f>VLOOKUP(A1478,Freight!$A$1:$D$57,4,0)</f>
        <v>1601</v>
      </c>
      <c r="J1478" s="8">
        <f>VLOOKUP(A1478,Freight!$A$1:$E$57,5,0)</f>
        <v>1.5</v>
      </c>
      <c r="K1478" s="8" t="s">
        <v>55</v>
      </c>
      <c r="L1478" s="8">
        <f>VLOOKUP(K1478,Sheet1!$A$1:$B$19,2,0)</f>
        <v>40</v>
      </c>
      <c r="M1478" s="8">
        <f>VLOOKUP(K1478,Sheet1!$A$1:$C$19,3,0)</f>
        <v>5</v>
      </c>
      <c r="N1478" s="8">
        <v>2848</v>
      </c>
      <c r="O1478" s="8">
        <f t="shared" si="93"/>
        <v>113920</v>
      </c>
      <c r="P1478" s="8">
        <f t="shared" si="94"/>
        <v>14240</v>
      </c>
      <c r="Q1478" s="8">
        <f t="shared" si="95"/>
        <v>12639</v>
      </c>
    </row>
    <row r="1479" spans="1:17" x14ac:dyDescent="0.3">
      <c r="A1479" s="8" t="str">
        <f>F1479&amp;H1479</f>
        <v>RohiniShastri Nagar</v>
      </c>
      <c r="B1479" s="7">
        <v>44713</v>
      </c>
      <c r="C1479" s="7" t="str">
        <f t="shared" si="92"/>
        <v>Jun</v>
      </c>
      <c r="D1479" s="8" t="s">
        <v>113</v>
      </c>
      <c r="E1479" s="8">
        <f>VLOOKUP(F1479,Sheet2!$C$1:$F$34,4,0)</f>
        <v>17</v>
      </c>
      <c r="F1479" s="8" t="s">
        <v>21</v>
      </c>
      <c r="G1479" s="8">
        <f>VLOOKUP(H1479,'warehouse location'!$A$1:$D$5,4,0)</f>
        <v>4</v>
      </c>
      <c r="H1479" s="8" t="s">
        <v>36</v>
      </c>
      <c r="I1479" s="8">
        <f>VLOOKUP(A1479,Freight!$A$1:$D$57,4,0)</f>
        <v>1673</v>
      </c>
      <c r="J1479" s="8">
        <f>VLOOKUP(A1479,Freight!$A$1:$E$57,5,0)</f>
        <v>3</v>
      </c>
      <c r="K1479" s="8" t="s">
        <v>52</v>
      </c>
      <c r="L1479" s="8">
        <f>VLOOKUP(K1479,Sheet1!$A$1:$B$19,2,0)</f>
        <v>10</v>
      </c>
      <c r="M1479" s="8">
        <f>VLOOKUP(K1479,Sheet1!$A$1:$C$19,3,0)</f>
        <v>2</v>
      </c>
      <c r="N1479" s="8">
        <v>2879</v>
      </c>
      <c r="O1479" s="8">
        <f t="shared" si="93"/>
        <v>28790</v>
      </c>
      <c r="P1479" s="8">
        <f t="shared" si="94"/>
        <v>5758</v>
      </c>
      <c r="Q1479" s="8">
        <f t="shared" si="95"/>
        <v>4085</v>
      </c>
    </row>
    <row r="1480" spans="1:17" x14ac:dyDescent="0.3">
      <c r="A1480" s="8" t="str">
        <f>F1480&amp;H1480</f>
        <v>ShahdaraDaryaganj</v>
      </c>
      <c r="B1480" s="7">
        <v>44774</v>
      </c>
      <c r="C1480" s="7" t="str">
        <f t="shared" si="92"/>
        <v>Aug</v>
      </c>
      <c r="D1480" s="8" t="s">
        <v>122</v>
      </c>
      <c r="E1480" s="8">
        <f>VLOOKUP(F1480,Sheet2!$C$1:$F$34,4,0)</f>
        <v>20</v>
      </c>
      <c r="F1480" s="8" t="s">
        <v>23</v>
      </c>
      <c r="G1480" s="8">
        <f>VLOOKUP(H1480,'warehouse location'!$A$1:$D$5,4,0)</f>
        <v>2</v>
      </c>
      <c r="H1480" s="8" t="s">
        <v>34</v>
      </c>
      <c r="I1480" s="8">
        <f>VLOOKUP(A1480,Freight!$A$1:$D$57,4,0)</f>
        <v>1924</v>
      </c>
      <c r="J1480" s="8">
        <f>VLOOKUP(A1480,Freight!$A$1:$E$57,5,0)</f>
        <v>3</v>
      </c>
      <c r="K1480" s="8" t="s">
        <v>55</v>
      </c>
      <c r="L1480" s="8">
        <f>VLOOKUP(K1480,Sheet1!$A$1:$B$19,2,0)</f>
        <v>40</v>
      </c>
      <c r="M1480" s="8">
        <f>VLOOKUP(K1480,Sheet1!$A$1:$C$19,3,0)</f>
        <v>5</v>
      </c>
      <c r="N1480" s="8">
        <v>2567</v>
      </c>
      <c r="O1480" s="8">
        <f t="shared" si="93"/>
        <v>102680</v>
      </c>
      <c r="P1480" s="8">
        <f t="shared" si="94"/>
        <v>12835</v>
      </c>
      <c r="Q1480" s="8">
        <f t="shared" si="95"/>
        <v>10911</v>
      </c>
    </row>
    <row r="1481" spans="1:17" x14ac:dyDescent="0.3">
      <c r="A1481" s="8" t="str">
        <f>F1481&amp;H1481</f>
        <v>MehrauliNand Nagri</v>
      </c>
      <c r="B1481" s="7">
        <v>44896</v>
      </c>
      <c r="C1481" s="7" t="str">
        <f t="shared" si="92"/>
        <v>Dec</v>
      </c>
      <c r="D1481" s="8" t="s">
        <v>131</v>
      </c>
      <c r="E1481" s="8">
        <f>VLOOKUP(F1481,Sheet2!$C$1:$F$34,4,0)</f>
        <v>23</v>
      </c>
      <c r="F1481" s="8" t="s">
        <v>25</v>
      </c>
      <c r="G1481" s="8">
        <f>VLOOKUP(H1481,'warehouse location'!$A$1:$D$5,4,0)</f>
        <v>1</v>
      </c>
      <c r="H1481" s="8" t="s">
        <v>41</v>
      </c>
      <c r="I1481" s="8">
        <f>VLOOKUP(A1481,Freight!$A$1:$D$57,4,0)</f>
        <v>1982</v>
      </c>
      <c r="J1481" s="8">
        <f>VLOOKUP(A1481,Freight!$A$1:$E$57,5,0)</f>
        <v>4.5</v>
      </c>
      <c r="K1481" s="8" t="s">
        <v>51</v>
      </c>
      <c r="L1481" s="8">
        <f>VLOOKUP(K1481,Sheet1!$A$1:$B$19,2,0)</f>
        <v>10</v>
      </c>
      <c r="M1481" s="8">
        <f>VLOOKUP(K1481,Sheet1!$A$1:$C$19,3,0)</f>
        <v>2</v>
      </c>
      <c r="N1481" s="8">
        <v>2921</v>
      </c>
      <c r="O1481" s="8">
        <f t="shared" si="93"/>
        <v>29210</v>
      </c>
      <c r="P1481" s="8">
        <f t="shared" si="94"/>
        <v>5842</v>
      </c>
      <c r="Q1481" s="8">
        <f t="shared" si="95"/>
        <v>3860</v>
      </c>
    </row>
    <row r="1482" spans="1:17" x14ac:dyDescent="0.3">
      <c r="A1482" s="8" t="str">
        <f>F1482&amp;H1482</f>
        <v>AlipurShastri Nagar</v>
      </c>
      <c r="B1482" s="7">
        <v>44682</v>
      </c>
      <c r="C1482" s="7" t="str">
        <f t="shared" si="92"/>
        <v>May</v>
      </c>
      <c r="D1482" s="8" t="s">
        <v>98</v>
      </c>
      <c r="E1482" s="8">
        <f>VLOOKUP(F1482,Sheet2!$C$1:$F$34,4,0)</f>
        <v>10</v>
      </c>
      <c r="F1482" s="8" t="s">
        <v>3</v>
      </c>
      <c r="G1482" s="8">
        <f>VLOOKUP(H1482,'warehouse location'!$A$1:$D$5,4,0)</f>
        <v>4</v>
      </c>
      <c r="H1482" s="8" t="s">
        <v>36</v>
      </c>
      <c r="I1482" s="8">
        <f>VLOOKUP(A1482,Freight!$A$1:$D$57,4,0)</f>
        <v>1615</v>
      </c>
      <c r="J1482" s="8">
        <f>VLOOKUP(A1482,Freight!$A$1:$E$57,5,0)</f>
        <v>1.5</v>
      </c>
      <c r="K1482" s="8" t="s">
        <v>67</v>
      </c>
      <c r="L1482" s="8">
        <f>VLOOKUP(K1482,Sheet1!$A$1:$B$19,2,0)</f>
        <v>10</v>
      </c>
      <c r="M1482" s="8">
        <f>VLOOKUP(K1482,Sheet1!$A$1:$C$19,3,0)</f>
        <v>2</v>
      </c>
      <c r="N1482" s="8">
        <v>2581</v>
      </c>
      <c r="O1482" s="8">
        <f t="shared" si="93"/>
        <v>25810</v>
      </c>
      <c r="P1482" s="8">
        <f t="shared" si="94"/>
        <v>5162</v>
      </c>
      <c r="Q1482" s="8">
        <f t="shared" si="95"/>
        <v>3547</v>
      </c>
    </row>
    <row r="1483" spans="1:17" x14ac:dyDescent="0.3">
      <c r="A1483" s="8" t="str">
        <f>F1483&amp;H1483</f>
        <v>SaketShastri Nagar</v>
      </c>
      <c r="B1483" s="7">
        <v>44621</v>
      </c>
      <c r="C1483" s="7" t="str">
        <f t="shared" si="92"/>
        <v>Mar</v>
      </c>
      <c r="D1483" s="8" t="s">
        <v>135</v>
      </c>
      <c r="E1483" s="8">
        <f>VLOOKUP(F1483,Sheet2!$C$1:$F$34,4,0)</f>
        <v>24</v>
      </c>
      <c r="F1483" s="8" t="s">
        <v>26</v>
      </c>
      <c r="G1483" s="8">
        <f>VLOOKUP(H1483,'warehouse location'!$A$1:$D$5,4,0)</f>
        <v>4</v>
      </c>
      <c r="H1483" s="8" t="s">
        <v>36</v>
      </c>
      <c r="I1483" s="8">
        <f>VLOOKUP(A1483,Freight!$A$1:$D$57,4,0)</f>
        <v>1835</v>
      </c>
      <c r="J1483" s="8">
        <f>VLOOKUP(A1483,Freight!$A$1:$E$57,5,0)</f>
        <v>4.5</v>
      </c>
      <c r="K1483" s="8" t="s">
        <v>55</v>
      </c>
      <c r="L1483" s="8">
        <f>VLOOKUP(K1483,Sheet1!$A$1:$B$19,2,0)</f>
        <v>40</v>
      </c>
      <c r="M1483" s="8">
        <f>VLOOKUP(K1483,Sheet1!$A$1:$C$19,3,0)</f>
        <v>5</v>
      </c>
      <c r="N1483" s="8">
        <v>2920</v>
      </c>
      <c r="O1483" s="8">
        <f t="shared" si="93"/>
        <v>116800</v>
      </c>
      <c r="P1483" s="8">
        <f t="shared" si="94"/>
        <v>14600</v>
      </c>
      <c r="Q1483" s="8">
        <f t="shared" si="95"/>
        <v>12765</v>
      </c>
    </row>
    <row r="1484" spans="1:17" x14ac:dyDescent="0.3">
      <c r="A1484" s="8" t="str">
        <f>F1484&amp;H1484</f>
        <v>Gandhi NagarDaryaganj</v>
      </c>
      <c r="B1484" s="7">
        <v>44593</v>
      </c>
      <c r="C1484" s="7" t="str">
        <f t="shared" si="92"/>
        <v>Feb</v>
      </c>
      <c r="D1484" s="8" t="s">
        <v>85</v>
      </c>
      <c r="E1484" s="8">
        <f>VLOOKUP(F1484,Sheet2!$C$1:$F$34,4,0)</f>
        <v>4</v>
      </c>
      <c r="F1484" s="8" t="s">
        <v>1</v>
      </c>
      <c r="G1484" s="8">
        <f>VLOOKUP(H1484,'warehouse location'!$A$1:$D$5,4,0)</f>
        <v>2</v>
      </c>
      <c r="H1484" s="8" t="s">
        <v>34</v>
      </c>
      <c r="I1484" s="8">
        <f>VLOOKUP(A1484,Freight!$A$1:$D$57,4,0)</f>
        <v>1958</v>
      </c>
      <c r="J1484" s="8">
        <f>VLOOKUP(A1484,Freight!$A$1:$E$57,5,0)</f>
        <v>1.5</v>
      </c>
      <c r="K1484" s="8" t="s">
        <v>60</v>
      </c>
      <c r="L1484" s="8">
        <f>VLOOKUP(K1484,Sheet1!$A$1:$B$19,2,0)</f>
        <v>50</v>
      </c>
      <c r="M1484" s="8">
        <f>VLOOKUP(K1484,Sheet1!$A$1:$C$19,3,0)</f>
        <v>10</v>
      </c>
      <c r="N1484" s="8">
        <v>2505</v>
      </c>
      <c r="O1484" s="8">
        <f t="shared" si="93"/>
        <v>125250</v>
      </c>
      <c r="P1484" s="8">
        <f t="shared" si="94"/>
        <v>25050</v>
      </c>
      <c r="Q1484" s="8">
        <f t="shared" si="95"/>
        <v>23092</v>
      </c>
    </row>
    <row r="1485" spans="1:17" x14ac:dyDescent="0.3">
      <c r="A1485" s="8" t="str">
        <f>F1485&amp;H1485</f>
        <v>Yamuna ViharNand Nagri</v>
      </c>
      <c r="B1485" s="7">
        <v>44593</v>
      </c>
      <c r="C1485" s="7" t="str">
        <f t="shared" si="92"/>
        <v>Feb</v>
      </c>
      <c r="D1485" s="8" t="s">
        <v>108</v>
      </c>
      <c r="E1485" s="8">
        <f>VLOOKUP(F1485,Sheet2!$C$1:$F$34,4,0)</f>
        <v>15</v>
      </c>
      <c r="F1485" s="8" t="s">
        <v>20</v>
      </c>
      <c r="G1485" s="8">
        <f>VLOOKUP(H1485,'warehouse location'!$A$1:$D$5,4,0)</f>
        <v>1</v>
      </c>
      <c r="H1485" s="8" t="s">
        <v>41</v>
      </c>
      <c r="I1485" s="8">
        <f>VLOOKUP(A1485,Freight!$A$1:$D$57,4,0)</f>
        <v>1925</v>
      </c>
      <c r="J1485" s="8">
        <f>VLOOKUP(A1485,Freight!$A$1:$E$57,5,0)</f>
        <v>3</v>
      </c>
      <c r="K1485" s="8" t="s">
        <v>53</v>
      </c>
      <c r="L1485" s="8">
        <f>VLOOKUP(K1485,Sheet1!$A$1:$B$19,2,0)</f>
        <v>10</v>
      </c>
      <c r="M1485" s="8">
        <f>VLOOKUP(K1485,Sheet1!$A$1:$C$19,3,0)</f>
        <v>2</v>
      </c>
      <c r="N1485" s="8">
        <v>2569</v>
      </c>
      <c r="O1485" s="8">
        <f t="shared" si="93"/>
        <v>25690</v>
      </c>
      <c r="P1485" s="8">
        <f t="shared" si="94"/>
        <v>5138</v>
      </c>
      <c r="Q1485" s="8">
        <f t="shared" si="95"/>
        <v>3213</v>
      </c>
    </row>
    <row r="1486" spans="1:17" x14ac:dyDescent="0.3">
      <c r="A1486" s="8" t="str">
        <f>F1486&amp;H1486</f>
        <v>KotwaliDaryaganj</v>
      </c>
      <c r="B1486" s="7">
        <v>44562</v>
      </c>
      <c r="C1486" s="7" t="str">
        <f t="shared" si="92"/>
        <v>Jan</v>
      </c>
      <c r="D1486" s="8" t="s">
        <v>84</v>
      </c>
      <c r="E1486" s="8">
        <f>VLOOKUP(F1486,Sheet2!$C$1:$F$34,4,0)</f>
        <v>3</v>
      </c>
      <c r="F1486" s="8" t="s">
        <v>12</v>
      </c>
      <c r="G1486" s="8">
        <f>VLOOKUP(H1486,'warehouse location'!$A$1:$D$5,4,0)</f>
        <v>2</v>
      </c>
      <c r="H1486" s="8" t="s">
        <v>34</v>
      </c>
      <c r="I1486" s="8">
        <f>VLOOKUP(A1486,Freight!$A$1:$D$57,4,0)</f>
        <v>1770</v>
      </c>
      <c r="J1486" s="8">
        <f>VLOOKUP(A1486,Freight!$A$1:$E$57,5,0)</f>
        <v>1.5</v>
      </c>
      <c r="K1486" s="8" t="s">
        <v>65</v>
      </c>
      <c r="L1486" s="8">
        <f>VLOOKUP(K1486,Sheet1!$A$1:$B$19,2,0)</f>
        <v>100</v>
      </c>
      <c r="M1486" s="8">
        <f>VLOOKUP(K1486,Sheet1!$A$1:$C$19,3,0)</f>
        <v>20</v>
      </c>
      <c r="N1486" s="8">
        <v>2632</v>
      </c>
      <c r="O1486" s="8">
        <f t="shared" si="93"/>
        <v>263200</v>
      </c>
      <c r="P1486" s="8">
        <f t="shared" si="94"/>
        <v>52640</v>
      </c>
      <c r="Q1486" s="8">
        <f t="shared" si="95"/>
        <v>50870</v>
      </c>
    </row>
    <row r="1487" spans="1:17" x14ac:dyDescent="0.3">
      <c r="A1487" s="8" t="str">
        <f>F1487&amp;H1487</f>
        <v>Punjabi BaghKapashera</v>
      </c>
      <c r="B1487" s="7">
        <v>44652</v>
      </c>
      <c r="C1487" s="7" t="str">
        <f t="shared" si="92"/>
        <v>Apr</v>
      </c>
      <c r="D1487" s="8" t="s">
        <v>157</v>
      </c>
      <c r="E1487" s="8">
        <f>VLOOKUP(F1487,Sheet2!$C$1:$F$34,4,0)</f>
        <v>32</v>
      </c>
      <c r="F1487" s="8" t="s">
        <v>31</v>
      </c>
      <c r="G1487" s="8">
        <f>VLOOKUP(H1487,'warehouse location'!$A$1:$D$5,4,0)</f>
        <v>3</v>
      </c>
      <c r="H1487" s="8" t="s">
        <v>29</v>
      </c>
      <c r="I1487" s="8">
        <f>VLOOKUP(A1487,Freight!$A$1:$D$57,4,0)</f>
        <v>1816</v>
      </c>
      <c r="J1487" s="8">
        <f>VLOOKUP(A1487,Freight!$A$1:$E$57,5,0)</f>
        <v>4.5</v>
      </c>
      <c r="K1487" s="8" t="s">
        <v>65</v>
      </c>
      <c r="L1487" s="8">
        <f>VLOOKUP(K1487,Sheet1!$A$1:$B$19,2,0)</f>
        <v>100</v>
      </c>
      <c r="M1487" s="8">
        <f>VLOOKUP(K1487,Sheet1!$A$1:$C$19,3,0)</f>
        <v>20</v>
      </c>
      <c r="N1487" s="8">
        <v>2813</v>
      </c>
      <c r="O1487" s="8">
        <f t="shared" si="93"/>
        <v>281300</v>
      </c>
      <c r="P1487" s="8">
        <f t="shared" si="94"/>
        <v>56260</v>
      </c>
      <c r="Q1487" s="8">
        <f t="shared" si="95"/>
        <v>54444</v>
      </c>
    </row>
    <row r="1488" spans="1:17" x14ac:dyDescent="0.3">
      <c r="A1488" s="8" t="str">
        <f>F1488&amp;H1488</f>
        <v>Punjabi BaghNand Nagri</v>
      </c>
      <c r="B1488" s="7">
        <v>44743</v>
      </c>
      <c r="C1488" s="7" t="str">
        <f t="shared" si="92"/>
        <v>Jul</v>
      </c>
      <c r="D1488" s="8" t="s">
        <v>156</v>
      </c>
      <c r="E1488" s="8">
        <f>VLOOKUP(F1488,Sheet2!$C$1:$F$34,4,0)</f>
        <v>32</v>
      </c>
      <c r="F1488" s="8" t="s">
        <v>31</v>
      </c>
      <c r="G1488" s="8">
        <f>VLOOKUP(H1488,'warehouse location'!$A$1:$D$5,4,0)</f>
        <v>1</v>
      </c>
      <c r="H1488" s="8" t="s">
        <v>41</v>
      </c>
      <c r="I1488" s="8">
        <f>VLOOKUP(A1488,Freight!$A$1:$D$57,4,0)</f>
        <v>1975</v>
      </c>
      <c r="J1488" s="8">
        <f>VLOOKUP(A1488,Freight!$A$1:$E$57,5,0)</f>
        <v>3</v>
      </c>
      <c r="K1488" s="8" t="s">
        <v>62</v>
      </c>
      <c r="L1488" s="8">
        <f>VLOOKUP(K1488,Sheet1!$A$1:$B$19,2,0)</f>
        <v>10</v>
      </c>
      <c r="M1488" s="8">
        <f>VLOOKUP(K1488,Sheet1!$A$1:$C$19,3,0)</f>
        <v>2</v>
      </c>
      <c r="N1488" s="8">
        <v>2888</v>
      </c>
      <c r="O1488" s="8">
        <f t="shared" si="93"/>
        <v>28880</v>
      </c>
      <c r="P1488" s="8">
        <f t="shared" si="94"/>
        <v>5776</v>
      </c>
      <c r="Q1488" s="8">
        <f t="shared" si="95"/>
        <v>3801</v>
      </c>
    </row>
    <row r="1489" spans="1:17" x14ac:dyDescent="0.3">
      <c r="A1489" s="8" t="str">
        <f>F1489&amp;H1489</f>
        <v>RohiniShastri Nagar</v>
      </c>
      <c r="B1489" s="7">
        <v>44621</v>
      </c>
      <c r="C1489" s="7" t="str">
        <f t="shared" si="92"/>
        <v>Mar</v>
      </c>
      <c r="D1489" s="8" t="s">
        <v>113</v>
      </c>
      <c r="E1489" s="8">
        <f>VLOOKUP(F1489,Sheet2!$C$1:$F$34,4,0)</f>
        <v>17</v>
      </c>
      <c r="F1489" s="8" t="s">
        <v>21</v>
      </c>
      <c r="G1489" s="8">
        <f>VLOOKUP(H1489,'warehouse location'!$A$1:$D$5,4,0)</f>
        <v>4</v>
      </c>
      <c r="H1489" s="8" t="s">
        <v>36</v>
      </c>
      <c r="I1489" s="8">
        <f>VLOOKUP(A1489,Freight!$A$1:$D$57,4,0)</f>
        <v>1673</v>
      </c>
      <c r="J1489" s="8">
        <f>VLOOKUP(A1489,Freight!$A$1:$E$57,5,0)</f>
        <v>3</v>
      </c>
      <c r="K1489" s="8" t="s">
        <v>53</v>
      </c>
      <c r="L1489" s="8">
        <f>VLOOKUP(K1489,Sheet1!$A$1:$B$19,2,0)</f>
        <v>10</v>
      </c>
      <c r="M1489" s="8">
        <f>VLOOKUP(K1489,Sheet1!$A$1:$C$19,3,0)</f>
        <v>2</v>
      </c>
      <c r="N1489" s="8">
        <v>2852</v>
      </c>
      <c r="O1489" s="8">
        <f t="shared" si="93"/>
        <v>28520</v>
      </c>
      <c r="P1489" s="8">
        <f t="shared" si="94"/>
        <v>5704</v>
      </c>
      <c r="Q1489" s="8">
        <f t="shared" si="95"/>
        <v>4031</v>
      </c>
    </row>
    <row r="1490" spans="1:17" x14ac:dyDescent="0.3">
      <c r="A1490" s="8" t="str">
        <f>F1490&amp;H1490</f>
        <v>Patel NagarDaryaganj</v>
      </c>
      <c r="B1490" s="7">
        <v>44682</v>
      </c>
      <c r="C1490" s="7" t="str">
        <f t="shared" si="92"/>
        <v>May</v>
      </c>
      <c r="D1490" s="8" t="s">
        <v>155</v>
      </c>
      <c r="E1490" s="8">
        <f>VLOOKUP(F1490,Sheet2!$C$1:$F$34,4,0)</f>
        <v>31</v>
      </c>
      <c r="F1490" s="8" t="s">
        <v>10</v>
      </c>
      <c r="G1490" s="8">
        <f>VLOOKUP(H1490,'warehouse location'!$A$1:$D$5,4,0)</f>
        <v>2</v>
      </c>
      <c r="H1490" s="8" t="s">
        <v>34</v>
      </c>
      <c r="I1490" s="8">
        <f>VLOOKUP(A1490,Freight!$A$1:$D$57,4,0)</f>
        <v>1789</v>
      </c>
      <c r="J1490" s="8">
        <f>VLOOKUP(A1490,Freight!$A$1:$E$57,5,0)</f>
        <v>1.5</v>
      </c>
      <c r="K1490" s="8" t="s">
        <v>57</v>
      </c>
      <c r="L1490" s="8">
        <f>VLOOKUP(K1490,Sheet1!$A$1:$B$19,2,0)</f>
        <v>20</v>
      </c>
      <c r="M1490" s="8">
        <f>VLOOKUP(K1490,Sheet1!$A$1:$C$19,3,0)</f>
        <v>2</v>
      </c>
      <c r="N1490" s="8">
        <v>2712</v>
      </c>
      <c r="O1490" s="8">
        <f t="shared" si="93"/>
        <v>54240</v>
      </c>
      <c r="P1490" s="8">
        <f t="shared" si="94"/>
        <v>5424</v>
      </c>
      <c r="Q1490" s="8">
        <f t="shared" si="95"/>
        <v>3635</v>
      </c>
    </row>
    <row r="1491" spans="1:17" x14ac:dyDescent="0.3">
      <c r="A1491" s="8" t="str">
        <f>F1491&amp;H1491</f>
        <v>Punjabi BaghNand Nagri</v>
      </c>
      <c r="B1491" s="7">
        <v>44621</v>
      </c>
      <c r="C1491" s="7" t="str">
        <f t="shared" si="92"/>
        <v>Mar</v>
      </c>
      <c r="D1491" s="8" t="s">
        <v>156</v>
      </c>
      <c r="E1491" s="8">
        <f>VLOOKUP(F1491,Sheet2!$C$1:$F$34,4,0)</f>
        <v>32</v>
      </c>
      <c r="F1491" s="8" t="s">
        <v>31</v>
      </c>
      <c r="G1491" s="8">
        <f>VLOOKUP(H1491,'warehouse location'!$A$1:$D$5,4,0)</f>
        <v>1</v>
      </c>
      <c r="H1491" s="8" t="s">
        <v>41</v>
      </c>
      <c r="I1491" s="8">
        <f>VLOOKUP(A1491,Freight!$A$1:$D$57,4,0)</f>
        <v>1975</v>
      </c>
      <c r="J1491" s="8">
        <f>VLOOKUP(A1491,Freight!$A$1:$E$57,5,0)</f>
        <v>3</v>
      </c>
      <c r="K1491" s="8" t="s">
        <v>56</v>
      </c>
      <c r="L1491" s="8">
        <f>VLOOKUP(K1491,Sheet1!$A$1:$B$19,2,0)</f>
        <v>20</v>
      </c>
      <c r="M1491" s="8">
        <f>VLOOKUP(K1491,Sheet1!$A$1:$C$19,3,0)</f>
        <v>2</v>
      </c>
      <c r="N1491" s="8">
        <v>2737</v>
      </c>
      <c r="O1491" s="8">
        <f t="shared" si="93"/>
        <v>54740</v>
      </c>
      <c r="P1491" s="8">
        <f t="shared" si="94"/>
        <v>5474</v>
      </c>
      <c r="Q1491" s="8">
        <f t="shared" si="95"/>
        <v>3499</v>
      </c>
    </row>
    <row r="1492" spans="1:17" x14ac:dyDescent="0.3">
      <c r="A1492" s="8" t="str">
        <f>F1492&amp;H1492</f>
        <v>MehrauliDaryaganj</v>
      </c>
      <c r="B1492" s="7">
        <v>44621</v>
      </c>
      <c r="C1492" s="7" t="str">
        <f t="shared" si="92"/>
        <v>Mar</v>
      </c>
      <c r="D1492" s="8" t="s">
        <v>133</v>
      </c>
      <c r="E1492" s="8">
        <f>VLOOKUP(F1492,Sheet2!$C$1:$F$34,4,0)</f>
        <v>23</v>
      </c>
      <c r="F1492" s="8" t="s">
        <v>25</v>
      </c>
      <c r="G1492" s="8">
        <f>VLOOKUP(H1492,'warehouse location'!$A$1:$D$5,4,0)</f>
        <v>2</v>
      </c>
      <c r="H1492" s="8" t="s">
        <v>34</v>
      </c>
      <c r="I1492" s="8">
        <f>VLOOKUP(A1492,Freight!$A$1:$D$57,4,0)</f>
        <v>1672</v>
      </c>
      <c r="J1492" s="8">
        <f>VLOOKUP(A1492,Freight!$A$1:$E$57,5,0)</f>
        <v>4.5</v>
      </c>
      <c r="K1492" s="8" t="s">
        <v>61</v>
      </c>
      <c r="L1492" s="8">
        <f>VLOOKUP(K1492,Sheet1!$A$1:$B$19,2,0)</f>
        <v>10</v>
      </c>
      <c r="M1492" s="8">
        <f>VLOOKUP(K1492,Sheet1!$A$1:$C$19,3,0)</f>
        <v>2</v>
      </c>
      <c r="N1492" s="8">
        <v>2736</v>
      </c>
      <c r="O1492" s="8">
        <f t="shared" si="93"/>
        <v>27360</v>
      </c>
      <c r="P1492" s="8">
        <f t="shared" si="94"/>
        <v>5472</v>
      </c>
      <c r="Q1492" s="8">
        <f t="shared" si="95"/>
        <v>3800</v>
      </c>
    </row>
    <row r="1493" spans="1:17" x14ac:dyDescent="0.3">
      <c r="A1493" s="8" t="str">
        <f>F1493&amp;H1493</f>
        <v>Gandhi NagarDaryaganj</v>
      </c>
      <c r="B1493" s="7">
        <v>44621</v>
      </c>
      <c r="C1493" s="7" t="str">
        <f t="shared" si="92"/>
        <v>Mar</v>
      </c>
      <c r="D1493" s="8" t="s">
        <v>85</v>
      </c>
      <c r="E1493" s="8">
        <f>VLOOKUP(F1493,Sheet2!$C$1:$F$34,4,0)</f>
        <v>4</v>
      </c>
      <c r="F1493" s="8" t="s">
        <v>1</v>
      </c>
      <c r="G1493" s="8">
        <f>VLOOKUP(H1493,'warehouse location'!$A$1:$D$5,4,0)</f>
        <v>2</v>
      </c>
      <c r="H1493" s="8" t="s">
        <v>34</v>
      </c>
      <c r="I1493" s="8">
        <f>VLOOKUP(A1493,Freight!$A$1:$D$57,4,0)</f>
        <v>1958</v>
      </c>
      <c r="J1493" s="8">
        <f>VLOOKUP(A1493,Freight!$A$1:$E$57,5,0)</f>
        <v>1.5</v>
      </c>
      <c r="K1493" s="8" t="s">
        <v>66</v>
      </c>
      <c r="L1493" s="8">
        <f>VLOOKUP(K1493,Sheet1!$A$1:$B$19,2,0)</f>
        <v>80</v>
      </c>
      <c r="M1493" s="8">
        <f>VLOOKUP(K1493,Sheet1!$A$1:$C$19,3,0)</f>
        <v>10</v>
      </c>
      <c r="N1493" s="8">
        <v>2551</v>
      </c>
      <c r="O1493" s="8">
        <f t="shared" si="93"/>
        <v>204080</v>
      </c>
      <c r="P1493" s="8">
        <f t="shared" si="94"/>
        <v>25510</v>
      </c>
      <c r="Q1493" s="8">
        <f t="shared" si="95"/>
        <v>23552</v>
      </c>
    </row>
    <row r="1494" spans="1:17" x14ac:dyDescent="0.3">
      <c r="A1494" s="8" t="str">
        <f>F1494&amp;H1494</f>
        <v>SeemapuriNand Nagri</v>
      </c>
      <c r="B1494" s="7">
        <v>44682</v>
      </c>
      <c r="C1494" s="7" t="str">
        <f t="shared" si="92"/>
        <v>May</v>
      </c>
      <c r="D1494" s="8" t="s">
        <v>120</v>
      </c>
      <c r="E1494" s="8">
        <f>VLOOKUP(F1494,Sheet2!$C$1:$F$34,4,0)</f>
        <v>19</v>
      </c>
      <c r="F1494" s="8" t="s">
        <v>6</v>
      </c>
      <c r="G1494" s="8">
        <f>VLOOKUP(H1494,'warehouse location'!$A$1:$D$5,4,0)</f>
        <v>1</v>
      </c>
      <c r="H1494" s="8" t="s">
        <v>41</v>
      </c>
      <c r="I1494" s="8">
        <f>VLOOKUP(A1494,Freight!$A$1:$D$57,4,0)</f>
        <v>1694</v>
      </c>
      <c r="J1494" s="8">
        <f>VLOOKUP(A1494,Freight!$A$1:$E$57,5,0)</f>
        <v>4.5</v>
      </c>
      <c r="K1494" s="8" t="s">
        <v>65</v>
      </c>
      <c r="L1494" s="8">
        <f>VLOOKUP(K1494,Sheet1!$A$1:$B$19,2,0)</f>
        <v>100</v>
      </c>
      <c r="M1494" s="8">
        <f>VLOOKUP(K1494,Sheet1!$A$1:$C$19,3,0)</f>
        <v>20</v>
      </c>
      <c r="N1494" s="8">
        <v>2714</v>
      </c>
      <c r="O1494" s="8">
        <f t="shared" si="93"/>
        <v>271400</v>
      </c>
      <c r="P1494" s="8">
        <f t="shared" si="94"/>
        <v>54280</v>
      </c>
      <c r="Q1494" s="8">
        <f t="shared" si="95"/>
        <v>52586</v>
      </c>
    </row>
    <row r="1495" spans="1:17" x14ac:dyDescent="0.3">
      <c r="A1495" s="8" t="str">
        <f>F1495&amp;H1495</f>
        <v>SaketShastri Nagar</v>
      </c>
      <c r="B1495" s="7">
        <v>44713</v>
      </c>
      <c r="C1495" s="7" t="str">
        <f t="shared" si="92"/>
        <v>Jun</v>
      </c>
      <c r="D1495" s="8" t="s">
        <v>137</v>
      </c>
      <c r="E1495" s="8">
        <f>VLOOKUP(F1495,Sheet2!$C$1:$F$34,4,0)</f>
        <v>24</v>
      </c>
      <c r="F1495" s="8" t="s">
        <v>26</v>
      </c>
      <c r="G1495" s="8">
        <f>VLOOKUP(H1495,'warehouse location'!$A$1:$D$5,4,0)</f>
        <v>4</v>
      </c>
      <c r="H1495" s="8" t="s">
        <v>36</v>
      </c>
      <c r="I1495" s="8">
        <f>VLOOKUP(A1495,Freight!$A$1:$D$57,4,0)</f>
        <v>1835</v>
      </c>
      <c r="J1495" s="8">
        <f>VLOOKUP(A1495,Freight!$A$1:$E$57,5,0)</f>
        <v>4.5</v>
      </c>
      <c r="K1495" s="8" t="s">
        <v>58</v>
      </c>
      <c r="L1495" s="8">
        <f>VLOOKUP(K1495,Sheet1!$A$1:$B$19,2,0)</f>
        <v>10</v>
      </c>
      <c r="M1495" s="8">
        <f>VLOOKUP(K1495,Sheet1!$A$1:$C$19,3,0)</f>
        <v>2</v>
      </c>
      <c r="N1495" s="8">
        <v>2852</v>
      </c>
      <c r="O1495" s="8">
        <f t="shared" si="93"/>
        <v>28520</v>
      </c>
      <c r="P1495" s="8">
        <f t="shared" si="94"/>
        <v>5704</v>
      </c>
      <c r="Q1495" s="8">
        <f t="shared" si="95"/>
        <v>3869</v>
      </c>
    </row>
    <row r="1496" spans="1:17" x14ac:dyDescent="0.3">
      <c r="A1496" s="8" t="str">
        <f>F1496&amp;H1496</f>
        <v>RohiniShastri Nagar</v>
      </c>
      <c r="B1496" s="7">
        <v>44652</v>
      </c>
      <c r="C1496" s="7" t="str">
        <f t="shared" si="92"/>
        <v>Apr</v>
      </c>
      <c r="D1496" s="8" t="s">
        <v>113</v>
      </c>
      <c r="E1496" s="8">
        <f>VLOOKUP(F1496,Sheet2!$C$1:$F$34,4,0)</f>
        <v>17</v>
      </c>
      <c r="F1496" s="8" t="s">
        <v>21</v>
      </c>
      <c r="G1496" s="8">
        <f>VLOOKUP(H1496,'warehouse location'!$A$1:$D$5,4,0)</f>
        <v>4</v>
      </c>
      <c r="H1496" s="8" t="s">
        <v>36</v>
      </c>
      <c r="I1496" s="8">
        <f>VLOOKUP(A1496,Freight!$A$1:$D$57,4,0)</f>
        <v>1673</v>
      </c>
      <c r="J1496" s="8">
        <f>VLOOKUP(A1496,Freight!$A$1:$E$57,5,0)</f>
        <v>3</v>
      </c>
      <c r="K1496" s="8" t="s">
        <v>57</v>
      </c>
      <c r="L1496" s="8">
        <f>VLOOKUP(K1496,Sheet1!$A$1:$B$19,2,0)</f>
        <v>20</v>
      </c>
      <c r="M1496" s="8">
        <f>VLOOKUP(K1496,Sheet1!$A$1:$C$19,3,0)</f>
        <v>2</v>
      </c>
      <c r="N1496" s="8">
        <v>2658</v>
      </c>
      <c r="O1496" s="8">
        <f t="shared" si="93"/>
        <v>53160</v>
      </c>
      <c r="P1496" s="8">
        <f t="shared" si="94"/>
        <v>5316</v>
      </c>
      <c r="Q1496" s="8">
        <f t="shared" si="95"/>
        <v>3643</v>
      </c>
    </row>
    <row r="1497" spans="1:17" x14ac:dyDescent="0.3">
      <c r="A1497" s="8" t="str">
        <f>F1497&amp;H1497</f>
        <v>RohiniDaryaganj</v>
      </c>
      <c r="B1497" s="7">
        <v>44805</v>
      </c>
      <c r="C1497" s="7" t="str">
        <f t="shared" si="92"/>
        <v>Sep</v>
      </c>
      <c r="D1497" s="8" t="s">
        <v>115</v>
      </c>
      <c r="E1497" s="8">
        <f>VLOOKUP(F1497,Sheet2!$C$1:$F$34,4,0)</f>
        <v>17</v>
      </c>
      <c r="F1497" s="8" t="s">
        <v>21</v>
      </c>
      <c r="G1497" s="8">
        <f>VLOOKUP(H1497,'warehouse location'!$A$1:$D$5,4,0)</f>
        <v>2</v>
      </c>
      <c r="H1497" s="8" t="s">
        <v>34</v>
      </c>
      <c r="I1497" s="8">
        <f>VLOOKUP(A1497,Freight!$A$1:$D$57,4,0)</f>
        <v>1655</v>
      </c>
      <c r="J1497" s="8">
        <f>VLOOKUP(A1497,Freight!$A$1:$E$57,5,0)</f>
        <v>3</v>
      </c>
      <c r="K1497" s="8" t="s">
        <v>63</v>
      </c>
      <c r="L1497" s="8">
        <f>VLOOKUP(K1497,Sheet1!$A$1:$B$19,2,0)</f>
        <v>10</v>
      </c>
      <c r="M1497" s="8">
        <f>VLOOKUP(K1497,Sheet1!$A$1:$C$19,3,0)</f>
        <v>2</v>
      </c>
      <c r="N1497" s="8">
        <v>2798</v>
      </c>
      <c r="O1497" s="8">
        <f t="shared" si="93"/>
        <v>27980</v>
      </c>
      <c r="P1497" s="8">
        <f t="shared" si="94"/>
        <v>5596</v>
      </c>
      <c r="Q1497" s="8">
        <f t="shared" si="95"/>
        <v>3941</v>
      </c>
    </row>
    <row r="1498" spans="1:17" x14ac:dyDescent="0.3">
      <c r="A1498" s="8" t="str">
        <f>F1498&amp;H1498</f>
        <v>Vivek ViharDaryaganj</v>
      </c>
      <c r="B1498" s="7">
        <v>44652</v>
      </c>
      <c r="C1498" s="7" t="str">
        <f t="shared" si="92"/>
        <v>Apr</v>
      </c>
      <c r="D1498" s="8" t="s">
        <v>125</v>
      </c>
      <c r="E1498" s="8">
        <f>VLOOKUP(F1498,Sheet2!$C$1:$F$34,4,0)</f>
        <v>21</v>
      </c>
      <c r="F1498" s="8" t="s">
        <v>24</v>
      </c>
      <c r="G1498" s="8">
        <f>VLOOKUP(H1498,'warehouse location'!$A$1:$D$5,4,0)</f>
        <v>2</v>
      </c>
      <c r="H1498" s="8" t="s">
        <v>34</v>
      </c>
      <c r="I1498" s="8">
        <f>VLOOKUP(A1498,Freight!$A$1:$D$57,4,0)</f>
        <v>1677</v>
      </c>
      <c r="J1498" s="8">
        <f>VLOOKUP(A1498,Freight!$A$1:$E$57,5,0)</f>
        <v>1.5</v>
      </c>
      <c r="K1498" s="8" t="s">
        <v>53</v>
      </c>
      <c r="L1498" s="8">
        <f>VLOOKUP(K1498,Sheet1!$A$1:$B$19,2,0)</f>
        <v>10</v>
      </c>
      <c r="M1498" s="8">
        <f>VLOOKUP(K1498,Sheet1!$A$1:$C$19,3,0)</f>
        <v>2</v>
      </c>
      <c r="N1498" s="8">
        <v>2515</v>
      </c>
      <c r="O1498" s="8">
        <f t="shared" si="93"/>
        <v>25150</v>
      </c>
      <c r="P1498" s="8">
        <f t="shared" si="94"/>
        <v>5030</v>
      </c>
      <c r="Q1498" s="8">
        <f t="shared" si="95"/>
        <v>3353</v>
      </c>
    </row>
    <row r="1499" spans="1:17" x14ac:dyDescent="0.3">
      <c r="A1499" s="8" t="str">
        <f>F1499&amp;H1499</f>
        <v>Mayur ViharKapashera</v>
      </c>
      <c r="B1499" s="7">
        <v>44805</v>
      </c>
      <c r="C1499" s="7" t="str">
        <f t="shared" si="92"/>
        <v>Sep</v>
      </c>
      <c r="D1499" s="8" t="s">
        <v>88</v>
      </c>
      <c r="E1499" s="8">
        <f>VLOOKUP(F1499,Sheet2!$C$1:$F$34,4,0)</f>
        <v>5</v>
      </c>
      <c r="F1499" s="8" t="s">
        <v>13</v>
      </c>
      <c r="G1499" s="8">
        <f>VLOOKUP(H1499,'warehouse location'!$A$1:$D$5,4,0)</f>
        <v>3</v>
      </c>
      <c r="H1499" s="8" t="s">
        <v>29</v>
      </c>
      <c r="I1499" s="8">
        <f>VLOOKUP(A1499,Freight!$A$1:$D$57,4,0)</f>
        <v>1968</v>
      </c>
      <c r="J1499" s="8">
        <f>VLOOKUP(A1499,Freight!$A$1:$E$57,5,0)</f>
        <v>4.5</v>
      </c>
      <c r="K1499" s="8" t="s">
        <v>60</v>
      </c>
      <c r="L1499" s="8">
        <f>VLOOKUP(K1499,Sheet1!$A$1:$B$19,2,0)</f>
        <v>50</v>
      </c>
      <c r="M1499" s="8">
        <f>VLOOKUP(K1499,Sheet1!$A$1:$C$19,3,0)</f>
        <v>10</v>
      </c>
      <c r="N1499" s="8">
        <v>2655</v>
      </c>
      <c r="O1499" s="8">
        <f t="shared" si="93"/>
        <v>132750</v>
      </c>
      <c r="P1499" s="8">
        <f t="shared" si="94"/>
        <v>26550</v>
      </c>
      <c r="Q1499" s="8">
        <f t="shared" si="95"/>
        <v>24582</v>
      </c>
    </row>
    <row r="1500" spans="1:17" x14ac:dyDescent="0.3">
      <c r="A1500" s="8" t="str">
        <f>F1500&amp;H1500</f>
        <v>Yamuna ViharKapashera</v>
      </c>
      <c r="B1500" s="7">
        <v>44866</v>
      </c>
      <c r="C1500" s="7" t="str">
        <f t="shared" si="92"/>
        <v>Nov</v>
      </c>
      <c r="D1500" s="8" t="s">
        <v>109</v>
      </c>
      <c r="E1500" s="8">
        <f>VLOOKUP(F1500,Sheet2!$C$1:$F$34,4,0)</f>
        <v>15</v>
      </c>
      <c r="F1500" s="8" t="s">
        <v>20</v>
      </c>
      <c r="G1500" s="8">
        <f>VLOOKUP(H1500,'warehouse location'!$A$1:$D$5,4,0)</f>
        <v>3</v>
      </c>
      <c r="H1500" s="8" t="s">
        <v>29</v>
      </c>
      <c r="I1500" s="8">
        <f>VLOOKUP(A1500,Freight!$A$1:$D$57,4,0)</f>
        <v>1583</v>
      </c>
      <c r="J1500" s="8">
        <f>VLOOKUP(A1500,Freight!$A$1:$E$57,5,0)</f>
        <v>3</v>
      </c>
      <c r="K1500" s="8" t="s">
        <v>58</v>
      </c>
      <c r="L1500" s="8">
        <f>VLOOKUP(K1500,Sheet1!$A$1:$B$19,2,0)</f>
        <v>10</v>
      </c>
      <c r="M1500" s="8">
        <f>VLOOKUP(K1500,Sheet1!$A$1:$C$19,3,0)</f>
        <v>2</v>
      </c>
      <c r="N1500" s="8">
        <v>2740</v>
      </c>
      <c r="O1500" s="8">
        <f t="shared" si="93"/>
        <v>27400</v>
      </c>
      <c r="P1500" s="8">
        <f t="shared" si="94"/>
        <v>5480</v>
      </c>
      <c r="Q1500" s="8">
        <f t="shared" si="95"/>
        <v>3897</v>
      </c>
    </row>
    <row r="1501" spans="1:17" x14ac:dyDescent="0.3">
      <c r="A1501" s="8" t="str">
        <f>F1501&amp;H1501</f>
        <v>Vivek ViharDaryaganj</v>
      </c>
      <c r="B1501" s="7">
        <v>44562</v>
      </c>
      <c r="C1501" s="7" t="str">
        <f t="shared" si="92"/>
        <v>Jan</v>
      </c>
      <c r="D1501" s="8" t="s">
        <v>126</v>
      </c>
      <c r="E1501" s="8">
        <f>VLOOKUP(F1501,Sheet2!$C$1:$F$34,4,0)</f>
        <v>21</v>
      </c>
      <c r="F1501" s="8" t="s">
        <v>24</v>
      </c>
      <c r="G1501" s="8">
        <f>VLOOKUP(H1501,'warehouse location'!$A$1:$D$5,4,0)</f>
        <v>2</v>
      </c>
      <c r="H1501" s="8" t="s">
        <v>34</v>
      </c>
      <c r="I1501" s="8">
        <f>VLOOKUP(A1501,Freight!$A$1:$D$57,4,0)</f>
        <v>1677</v>
      </c>
      <c r="J1501" s="8">
        <f>VLOOKUP(A1501,Freight!$A$1:$E$57,5,0)</f>
        <v>1.5</v>
      </c>
      <c r="K1501" s="8" t="s">
        <v>68</v>
      </c>
      <c r="L1501" s="8">
        <f>VLOOKUP(K1501,Sheet1!$A$1:$B$19,2,0)</f>
        <v>10</v>
      </c>
      <c r="M1501" s="8">
        <f>VLOOKUP(K1501,Sheet1!$A$1:$C$19,3,0)</f>
        <v>2</v>
      </c>
      <c r="N1501" s="8">
        <v>2658</v>
      </c>
      <c r="O1501" s="8">
        <f t="shared" si="93"/>
        <v>26580</v>
      </c>
      <c r="P1501" s="8">
        <f t="shared" si="94"/>
        <v>5316</v>
      </c>
      <c r="Q1501" s="8">
        <f t="shared" si="95"/>
        <v>3639</v>
      </c>
    </row>
    <row r="1502" spans="1:17" x14ac:dyDescent="0.3">
      <c r="A1502" s="8" t="str">
        <f>F1502&amp;H1502</f>
        <v>KalkajiNand Nagri</v>
      </c>
      <c r="B1502" s="7">
        <v>44682</v>
      </c>
      <c r="C1502" s="7" t="str">
        <f t="shared" si="92"/>
        <v>May</v>
      </c>
      <c r="D1502" s="8" t="s">
        <v>142</v>
      </c>
      <c r="E1502" s="8">
        <f>VLOOKUP(F1502,Sheet2!$C$1:$F$34,4,0)</f>
        <v>26</v>
      </c>
      <c r="F1502" s="8" t="s">
        <v>27</v>
      </c>
      <c r="G1502" s="8">
        <f>VLOOKUP(H1502,'warehouse location'!$A$1:$D$5,4,0)</f>
        <v>1</v>
      </c>
      <c r="H1502" s="8" t="s">
        <v>41</v>
      </c>
      <c r="I1502" s="8">
        <f>VLOOKUP(A1502,Freight!$A$1:$D$57,4,0)</f>
        <v>1570</v>
      </c>
      <c r="J1502" s="8">
        <f>VLOOKUP(A1502,Freight!$A$1:$E$57,5,0)</f>
        <v>4.5</v>
      </c>
      <c r="K1502" s="8" t="s">
        <v>68</v>
      </c>
      <c r="L1502" s="8">
        <f>VLOOKUP(K1502,Sheet1!$A$1:$B$19,2,0)</f>
        <v>10</v>
      </c>
      <c r="M1502" s="8">
        <f>VLOOKUP(K1502,Sheet1!$A$1:$C$19,3,0)</f>
        <v>2</v>
      </c>
      <c r="N1502" s="8">
        <v>2944</v>
      </c>
      <c r="O1502" s="8">
        <f t="shared" si="93"/>
        <v>29440</v>
      </c>
      <c r="P1502" s="8">
        <f t="shared" si="94"/>
        <v>5888</v>
      </c>
      <c r="Q1502" s="8">
        <f t="shared" si="95"/>
        <v>4318</v>
      </c>
    </row>
    <row r="1503" spans="1:17" x14ac:dyDescent="0.3">
      <c r="A1503" s="8" t="str">
        <f>F1503&amp;H1503</f>
        <v>Civil LinesNand Nagri</v>
      </c>
      <c r="B1503" s="7">
        <v>44593</v>
      </c>
      <c r="C1503" s="7" t="str">
        <f t="shared" si="92"/>
        <v>Feb</v>
      </c>
      <c r="D1503" s="8" t="s">
        <v>80</v>
      </c>
      <c r="E1503" s="8">
        <f>VLOOKUP(F1503,Sheet2!$C$1:$F$34,4,0)</f>
        <v>1</v>
      </c>
      <c r="F1503" s="8" t="s">
        <v>0</v>
      </c>
      <c r="G1503" s="8">
        <f>VLOOKUP(H1503,'warehouse location'!$A$1:$D$5,4,0)</f>
        <v>1</v>
      </c>
      <c r="H1503" s="8" t="s">
        <v>41</v>
      </c>
      <c r="I1503" s="8">
        <f>VLOOKUP(A1503,Freight!$A$1:$D$57,4,0)</f>
        <v>1927</v>
      </c>
      <c r="J1503" s="8">
        <f>VLOOKUP(A1503,Freight!$A$1:$E$57,5,0)</f>
        <v>1.5</v>
      </c>
      <c r="K1503" s="8" t="s">
        <v>62</v>
      </c>
      <c r="L1503" s="8">
        <f>VLOOKUP(K1503,Sheet1!$A$1:$B$19,2,0)</f>
        <v>10</v>
      </c>
      <c r="M1503" s="8">
        <f>VLOOKUP(K1503,Sheet1!$A$1:$C$19,3,0)</f>
        <v>2</v>
      </c>
      <c r="N1503" s="8">
        <v>2726</v>
      </c>
      <c r="O1503" s="8">
        <f t="shared" si="93"/>
        <v>27260</v>
      </c>
      <c r="P1503" s="8">
        <f t="shared" si="94"/>
        <v>5452</v>
      </c>
      <c r="Q1503" s="8">
        <f t="shared" si="95"/>
        <v>3525</v>
      </c>
    </row>
    <row r="1504" spans="1:17" x14ac:dyDescent="0.3">
      <c r="A1504" s="8" t="str">
        <f>F1504&amp;H1504</f>
        <v>KalkajiNand Nagri</v>
      </c>
      <c r="B1504" s="7">
        <v>44652</v>
      </c>
      <c r="C1504" s="7" t="str">
        <f t="shared" si="92"/>
        <v>Apr</v>
      </c>
      <c r="D1504" s="8" t="s">
        <v>142</v>
      </c>
      <c r="E1504" s="8">
        <f>VLOOKUP(F1504,Sheet2!$C$1:$F$34,4,0)</f>
        <v>26</v>
      </c>
      <c r="F1504" s="8" t="s">
        <v>27</v>
      </c>
      <c r="G1504" s="8">
        <f>VLOOKUP(H1504,'warehouse location'!$A$1:$D$5,4,0)</f>
        <v>1</v>
      </c>
      <c r="H1504" s="8" t="s">
        <v>41</v>
      </c>
      <c r="I1504" s="8">
        <f>VLOOKUP(A1504,Freight!$A$1:$D$57,4,0)</f>
        <v>1570</v>
      </c>
      <c r="J1504" s="8">
        <f>VLOOKUP(A1504,Freight!$A$1:$E$57,5,0)</f>
        <v>4.5</v>
      </c>
      <c r="K1504" s="8" t="s">
        <v>63</v>
      </c>
      <c r="L1504" s="8">
        <f>VLOOKUP(K1504,Sheet1!$A$1:$B$19,2,0)</f>
        <v>10</v>
      </c>
      <c r="M1504" s="8">
        <f>VLOOKUP(K1504,Sheet1!$A$1:$C$19,3,0)</f>
        <v>2</v>
      </c>
      <c r="N1504" s="8">
        <v>2793</v>
      </c>
      <c r="O1504" s="8">
        <f t="shared" si="93"/>
        <v>27930</v>
      </c>
      <c r="P1504" s="8">
        <f t="shared" si="94"/>
        <v>5586</v>
      </c>
      <c r="Q1504" s="8">
        <f t="shared" si="95"/>
        <v>4016</v>
      </c>
    </row>
    <row r="1505" spans="1:17" x14ac:dyDescent="0.3">
      <c r="A1505" s="8" t="str">
        <f>F1505&amp;H1505</f>
        <v>Mayur ViharKapashera</v>
      </c>
      <c r="B1505" s="7">
        <v>44593</v>
      </c>
      <c r="C1505" s="7" t="str">
        <f t="shared" si="92"/>
        <v>Feb</v>
      </c>
      <c r="D1505" s="8" t="s">
        <v>88</v>
      </c>
      <c r="E1505" s="8">
        <f>VLOOKUP(F1505,Sheet2!$C$1:$F$34,4,0)</f>
        <v>5</v>
      </c>
      <c r="F1505" s="8" t="s">
        <v>13</v>
      </c>
      <c r="G1505" s="8">
        <f>VLOOKUP(H1505,'warehouse location'!$A$1:$D$5,4,0)</f>
        <v>3</v>
      </c>
      <c r="H1505" s="8" t="s">
        <v>29</v>
      </c>
      <c r="I1505" s="8">
        <f>VLOOKUP(A1505,Freight!$A$1:$D$57,4,0)</f>
        <v>1968</v>
      </c>
      <c r="J1505" s="8">
        <f>VLOOKUP(A1505,Freight!$A$1:$E$57,5,0)</f>
        <v>4.5</v>
      </c>
      <c r="K1505" s="8" t="s">
        <v>55</v>
      </c>
      <c r="L1505" s="8">
        <f>VLOOKUP(K1505,Sheet1!$A$1:$B$19,2,0)</f>
        <v>40</v>
      </c>
      <c r="M1505" s="8">
        <f>VLOOKUP(K1505,Sheet1!$A$1:$C$19,3,0)</f>
        <v>5</v>
      </c>
      <c r="N1505" s="8">
        <v>2577</v>
      </c>
      <c r="O1505" s="8">
        <f t="shared" si="93"/>
        <v>103080</v>
      </c>
      <c r="P1505" s="8">
        <f t="shared" si="94"/>
        <v>12885</v>
      </c>
      <c r="Q1505" s="8">
        <f t="shared" si="95"/>
        <v>10917</v>
      </c>
    </row>
    <row r="1506" spans="1:17" x14ac:dyDescent="0.3">
      <c r="A1506" s="8" t="str">
        <f>F1506&amp;H1506</f>
        <v>Mayur ViharShastri Nagar</v>
      </c>
      <c r="B1506" s="7">
        <v>44805</v>
      </c>
      <c r="C1506" s="7" t="str">
        <f t="shared" si="92"/>
        <v>Sep</v>
      </c>
      <c r="D1506" s="8" t="s">
        <v>89</v>
      </c>
      <c r="E1506" s="8">
        <f>VLOOKUP(F1506,Sheet2!$C$1:$F$34,4,0)</f>
        <v>5</v>
      </c>
      <c r="F1506" s="8" t="s">
        <v>13</v>
      </c>
      <c r="G1506" s="8">
        <f>VLOOKUP(H1506,'warehouse location'!$A$1:$D$5,4,0)</f>
        <v>4</v>
      </c>
      <c r="H1506" s="8" t="s">
        <v>36</v>
      </c>
      <c r="I1506" s="8">
        <f>VLOOKUP(A1506,Freight!$A$1:$D$57,4,0)</f>
        <v>1618</v>
      </c>
      <c r="J1506" s="8">
        <f>VLOOKUP(A1506,Freight!$A$1:$E$57,5,0)</f>
        <v>3</v>
      </c>
      <c r="K1506" s="8" t="s">
        <v>62</v>
      </c>
      <c r="L1506" s="8">
        <f>VLOOKUP(K1506,Sheet1!$A$1:$B$19,2,0)</f>
        <v>10</v>
      </c>
      <c r="M1506" s="8">
        <f>VLOOKUP(K1506,Sheet1!$A$1:$C$19,3,0)</f>
        <v>2</v>
      </c>
      <c r="N1506" s="8">
        <v>2551</v>
      </c>
      <c r="O1506" s="8">
        <f t="shared" si="93"/>
        <v>25510</v>
      </c>
      <c r="P1506" s="8">
        <f t="shared" si="94"/>
        <v>5102</v>
      </c>
      <c r="Q1506" s="8">
        <f t="shared" si="95"/>
        <v>3484</v>
      </c>
    </row>
    <row r="1507" spans="1:17" x14ac:dyDescent="0.3">
      <c r="A1507" s="8" t="str">
        <f>F1507&amp;H1507</f>
        <v>RohiniDaryaganj</v>
      </c>
      <c r="B1507" s="7">
        <v>44562</v>
      </c>
      <c r="C1507" s="7" t="str">
        <f t="shared" si="92"/>
        <v>Jan</v>
      </c>
      <c r="D1507" s="8" t="s">
        <v>115</v>
      </c>
      <c r="E1507" s="8">
        <f>VLOOKUP(F1507,Sheet2!$C$1:$F$34,4,0)</f>
        <v>17</v>
      </c>
      <c r="F1507" s="8" t="s">
        <v>21</v>
      </c>
      <c r="G1507" s="8">
        <f>VLOOKUP(H1507,'warehouse location'!$A$1:$D$5,4,0)</f>
        <v>2</v>
      </c>
      <c r="H1507" s="8" t="s">
        <v>34</v>
      </c>
      <c r="I1507" s="8">
        <f>VLOOKUP(A1507,Freight!$A$1:$D$57,4,0)</f>
        <v>1655</v>
      </c>
      <c r="J1507" s="8">
        <f>VLOOKUP(A1507,Freight!$A$1:$E$57,5,0)</f>
        <v>3</v>
      </c>
      <c r="K1507" s="8" t="s">
        <v>51</v>
      </c>
      <c r="L1507" s="8">
        <f>VLOOKUP(K1507,Sheet1!$A$1:$B$19,2,0)</f>
        <v>10</v>
      </c>
      <c r="M1507" s="8">
        <f>VLOOKUP(K1507,Sheet1!$A$1:$C$19,3,0)</f>
        <v>2</v>
      </c>
      <c r="N1507" s="8">
        <v>2920</v>
      </c>
      <c r="O1507" s="8">
        <f t="shared" si="93"/>
        <v>29200</v>
      </c>
      <c r="P1507" s="8">
        <f t="shared" si="94"/>
        <v>5840</v>
      </c>
      <c r="Q1507" s="8">
        <f t="shared" si="95"/>
        <v>4185</v>
      </c>
    </row>
    <row r="1508" spans="1:17" x14ac:dyDescent="0.3">
      <c r="A1508" s="8" t="str">
        <f>F1508&amp;H1508</f>
        <v>Defence ColonyDaryaganj</v>
      </c>
      <c r="B1508" s="7">
        <v>44621</v>
      </c>
      <c r="C1508" s="7" t="str">
        <f t="shared" si="92"/>
        <v>Mar</v>
      </c>
      <c r="D1508" s="8" t="s">
        <v>141</v>
      </c>
      <c r="E1508" s="8">
        <f>VLOOKUP(F1508,Sheet2!$C$1:$F$34,4,0)</f>
        <v>25</v>
      </c>
      <c r="F1508" s="8" t="s">
        <v>8</v>
      </c>
      <c r="G1508" s="8">
        <f>VLOOKUP(H1508,'warehouse location'!$A$1:$D$5,4,0)</f>
        <v>2</v>
      </c>
      <c r="H1508" s="8" t="s">
        <v>34</v>
      </c>
      <c r="I1508" s="8">
        <f>VLOOKUP(A1508,Freight!$A$1:$D$57,4,0)</f>
        <v>1968</v>
      </c>
      <c r="J1508" s="8">
        <f>VLOOKUP(A1508,Freight!$A$1:$E$57,5,0)</f>
        <v>4.5</v>
      </c>
      <c r="K1508" s="8" t="s">
        <v>62</v>
      </c>
      <c r="L1508" s="8">
        <f>VLOOKUP(K1508,Sheet1!$A$1:$B$19,2,0)</f>
        <v>10</v>
      </c>
      <c r="M1508" s="8">
        <f>VLOOKUP(K1508,Sheet1!$A$1:$C$19,3,0)</f>
        <v>2</v>
      </c>
      <c r="N1508" s="8">
        <v>2838</v>
      </c>
      <c r="O1508" s="8">
        <f t="shared" si="93"/>
        <v>28380</v>
      </c>
      <c r="P1508" s="8">
        <f t="shared" si="94"/>
        <v>5676</v>
      </c>
      <c r="Q1508" s="8">
        <f t="shared" si="95"/>
        <v>3708</v>
      </c>
    </row>
    <row r="1509" spans="1:17" x14ac:dyDescent="0.3">
      <c r="A1509" s="8" t="str">
        <f>F1509&amp;H1509</f>
        <v>Model TownNand Nagri</v>
      </c>
      <c r="B1509" s="7">
        <v>44835</v>
      </c>
      <c r="C1509" s="7" t="str">
        <f t="shared" si="92"/>
        <v>Oct</v>
      </c>
      <c r="D1509" s="8" t="s">
        <v>102</v>
      </c>
      <c r="E1509" s="8">
        <f>VLOOKUP(F1509,Sheet2!$C$1:$F$34,4,0)</f>
        <v>11</v>
      </c>
      <c r="F1509" s="8" t="s">
        <v>17</v>
      </c>
      <c r="G1509" s="8">
        <f>VLOOKUP(H1509,'warehouse location'!$A$1:$D$5,4,0)</f>
        <v>1</v>
      </c>
      <c r="H1509" s="8" t="s">
        <v>41</v>
      </c>
      <c r="I1509" s="8">
        <f>VLOOKUP(A1509,Freight!$A$1:$D$57,4,0)</f>
        <v>1570</v>
      </c>
      <c r="J1509" s="8">
        <f>VLOOKUP(A1509,Freight!$A$1:$E$57,5,0)</f>
        <v>3</v>
      </c>
      <c r="K1509" s="8" t="s">
        <v>65</v>
      </c>
      <c r="L1509" s="8">
        <f>VLOOKUP(K1509,Sheet1!$A$1:$B$19,2,0)</f>
        <v>100</v>
      </c>
      <c r="M1509" s="8">
        <f>VLOOKUP(K1509,Sheet1!$A$1:$C$19,3,0)</f>
        <v>20</v>
      </c>
      <c r="N1509" s="8">
        <v>2594</v>
      </c>
      <c r="O1509" s="8">
        <f t="shared" si="93"/>
        <v>259400</v>
      </c>
      <c r="P1509" s="8">
        <f t="shared" si="94"/>
        <v>51880</v>
      </c>
      <c r="Q1509" s="8">
        <f t="shared" si="95"/>
        <v>50310</v>
      </c>
    </row>
    <row r="1510" spans="1:17" x14ac:dyDescent="0.3">
      <c r="A1510" s="8" t="str">
        <f>F1510&amp;H1510</f>
        <v>SaketShastri Nagar</v>
      </c>
      <c r="B1510" s="7">
        <v>44713</v>
      </c>
      <c r="C1510" s="7" t="str">
        <f t="shared" si="92"/>
        <v>Jun</v>
      </c>
      <c r="D1510" s="8" t="s">
        <v>137</v>
      </c>
      <c r="E1510" s="8">
        <f>VLOOKUP(F1510,Sheet2!$C$1:$F$34,4,0)</f>
        <v>24</v>
      </c>
      <c r="F1510" s="8" t="s">
        <v>26</v>
      </c>
      <c r="G1510" s="8">
        <f>VLOOKUP(H1510,'warehouse location'!$A$1:$D$5,4,0)</f>
        <v>4</v>
      </c>
      <c r="H1510" s="8" t="s">
        <v>36</v>
      </c>
      <c r="I1510" s="8">
        <f>VLOOKUP(A1510,Freight!$A$1:$D$57,4,0)</f>
        <v>1835</v>
      </c>
      <c r="J1510" s="8">
        <f>VLOOKUP(A1510,Freight!$A$1:$E$57,5,0)</f>
        <v>4.5</v>
      </c>
      <c r="K1510" s="8" t="s">
        <v>55</v>
      </c>
      <c r="L1510" s="8">
        <f>VLOOKUP(K1510,Sheet1!$A$1:$B$19,2,0)</f>
        <v>40</v>
      </c>
      <c r="M1510" s="8">
        <f>VLOOKUP(K1510,Sheet1!$A$1:$C$19,3,0)</f>
        <v>5</v>
      </c>
      <c r="N1510" s="8">
        <v>2799</v>
      </c>
      <c r="O1510" s="8">
        <f t="shared" si="93"/>
        <v>111960</v>
      </c>
      <c r="P1510" s="8">
        <f t="shared" si="94"/>
        <v>13995</v>
      </c>
      <c r="Q1510" s="8">
        <f t="shared" si="95"/>
        <v>12160</v>
      </c>
    </row>
    <row r="1511" spans="1:17" x14ac:dyDescent="0.3">
      <c r="A1511" s="8" t="str">
        <f>F1511&amp;H1511</f>
        <v>NarelaShastri Nagar</v>
      </c>
      <c r="B1511" s="7">
        <v>44866</v>
      </c>
      <c r="C1511" s="7" t="str">
        <f t="shared" si="92"/>
        <v>Nov</v>
      </c>
      <c r="D1511" s="8" t="s">
        <v>105</v>
      </c>
      <c r="E1511" s="8">
        <f>VLOOKUP(F1511,Sheet2!$C$1:$F$34,4,0)</f>
        <v>12</v>
      </c>
      <c r="F1511" s="8" t="s">
        <v>18</v>
      </c>
      <c r="G1511" s="8">
        <f>VLOOKUP(H1511,'warehouse location'!$A$1:$D$5,4,0)</f>
        <v>4</v>
      </c>
      <c r="H1511" s="8" t="s">
        <v>36</v>
      </c>
      <c r="I1511" s="8">
        <f>VLOOKUP(A1511,Freight!$A$1:$D$57,4,0)</f>
        <v>1981</v>
      </c>
      <c r="J1511" s="8">
        <f>VLOOKUP(A1511,Freight!$A$1:$E$57,5,0)</f>
        <v>1.5</v>
      </c>
      <c r="K1511" s="8" t="s">
        <v>67</v>
      </c>
      <c r="L1511" s="8">
        <f>VLOOKUP(K1511,Sheet1!$A$1:$B$19,2,0)</f>
        <v>10</v>
      </c>
      <c r="M1511" s="8">
        <f>VLOOKUP(K1511,Sheet1!$A$1:$C$19,3,0)</f>
        <v>2</v>
      </c>
      <c r="N1511" s="8">
        <v>2995</v>
      </c>
      <c r="O1511" s="8">
        <f t="shared" si="93"/>
        <v>29950</v>
      </c>
      <c r="P1511" s="8">
        <f t="shared" si="94"/>
        <v>5990</v>
      </c>
      <c r="Q1511" s="8">
        <f t="shared" si="95"/>
        <v>4009</v>
      </c>
    </row>
    <row r="1512" spans="1:17" x14ac:dyDescent="0.3">
      <c r="A1512" s="8" t="str">
        <f>F1512&amp;H1512</f>
        <v>ShahdaraKapashera</v>
      </c>
      <c r="B1512" s="7">
        <v>44805</v>
      </c>
      <c r="C1512" s="7" t="str">
        <f t="shared" si="92"/>
        <v>Sep</v>
      </c>
      <c r="D1512" s="8" t="s">
        <v>123</v>
      </c>
      <c r="E1512" s="8">
        <f>VLOOKUP(F1512,Sheet2!$C$1:$F$34,4,0)</f>
        <v>20</v>
      </c>
      <c r="F1512" s="8" t="s">
        <v>23</v>
      </c>
      <c r="G1512" s="8">
        <f>VLOOKUP(H1512,'warehouse location'!$A$1:$D$5,4,0)</f>
        <v>3</v>
      </c>
      <c r="H1512" s="8" t="s">
        <v>29</v>
      </c>
      <c r="I1512" s="8">
        <f>VLOOKUP(A1512,Freight!$A$1:$D$57,4,0)</f>
        <v>1644</v>
      </c>
      <c r="J1512" s="8">
        <f>VLOOKUP(A1512,Freight!$A$1:$E$57,5,0)</f>
        <v>4.5</v>
      </c>
      <c r="K1512" s="8" t="s">
        <v>60</v>
      </c>
      <c r="L1512" s="8">
        <f>VLOOKUP(K1512,Sheet1!$A$1:$B$19,2,0)</f>
        <v>50</v>
      </c>
      <c r="M1512" s="8">
        <f>VLOOKUP(K1512,Sheet1!$A$1:$C$19,3,0)</f>
        <v>10</v>
      </c>
      <c r="N1512" s="8">
        <v>2539</v>
      </c>
      <c r="O1512" s="8">
        <f t="shared" si="93"/>
        <v>126950</v>
      </c>
      <c r="P1512" s="8">
        <f t="shared" si="94"/>
        <v>25390</v>
      </c>
      <c r="Q1512" s="8">
        <f t="shared" si="95"/>
        <v>23746</v>
      </c>
    </row>
    <row r="1513" spans="1:17" x14ac:dyDescent="0.3">
      <c r="A1513" s="8" t="str">
        <f>F1513&amp;H1513</f>
        <v>Hauz KhasShastri Nagar</v>
      </c>
      <c r="B1513" s="7">
        <v>44743</v>
      </c>
      <c r="C1513" s="7" t="str">
        <f t="shared" si="92"/>
        <v>Jul</v>
      </c>
      <c r="D1513" s="8" t="s">
        <v>130</v>
      </c>
      <c r="E1513" s="8">
        <f>VLOOKUP(F1513,Sheet2!$C$1:$F$34,4,0)</f>
        <v>22</v>
      </c>
      <c r="F1513" s="8" t="s">
        <v>7</v>
      </c>
      <c r="G1513" s="8">
        <f>VLOOKUP(H1513,'warehouse location'!$A$1:$D$5,4,0)</f>
        <v>4</v>
      </c>
      <c r="H1513" s="8" t="s">
        <v>36</v>
      </c>
      <c r="I1513" s="8">
        <f>VLOOKUP(A1513,Freight!$A$1:$D$57,4,0)</f>
        <v>1882</v>
      </c>
      <c r="J1513" s="8">
        <f>VLOOKUP(A1513,Freight!$A$1:$E$57,5,0)</f>
        <v>4.5</v>
      </c>
      <c r="K1513" s="8" t="s">
        <v>57</v>
      </c>
      <c r="L1513" s="8">
        <f>VLOOKUP(K1513,Sheet1!$A$1:$B$19,2,0)</f>
        <v>20</v>
      </c>
      <c r="M1513" s="8">
        <f>VLOOKUP(K1513,Sheet1!$A$1:$C$19,3,0)</f>
        <v>2</v>
      </c>
      <c r="N1513" s="8">
        <v>2985</v>
      </c>
      <c r="O1513" s="8">
        <f t="shared" si="93"/>
        <v>59700</v>
      </c>
      <c r="P1513" s="8">
        <f t="shared" si="94"/>
        <v>5970</v>
      </c>
      <c r="Q1513" s="8">
        <f t="shared" si="95"/>
        <v>4088</v>
      </c>
    </row>
    <row r="1514" spans="1:17" x14ac:dyDescent="0.3">
      <c r="A1514" s="8" t="str">
        <f>F1514&amp;H1514</f>
        <v>Karawal NagarShastri Nagar</v>
      </c>
      <c r="B1514" s="7">
        <v>44835</v>
      </c>
      <c r="C1514" s="7" t="str">
        <f t="shared" si="92"/>
        <v>Oct</v>
      </c>
      <c r="D1514" s="8" t="s">
        <v>106</v>
      </c>
      <c r="E1514" s="8">
        <f>VLOOKUP(F1514,Sheet2!$C$1:$F$34,4,0)</f>
        <v>13</v>
      </c>
      <c r="F1514" s="8" t="s">
        <v>4</v>
      </c>
      <c r="G1514" s="8">
        <f>VLOOKUP(H1514,'warehouse location'!$A$1:$D$5,4,0)</f>
        <v>4</v>
      </c>
      <c r="H1514" s="8" t="s">
        <v>36</v>
      </c>
      <c r="I1514" s="8">
        <f>VLOOKUP(A1514,Freight!$A$1:$D$57,4,0)</f>
        <v>1793</v>
      </c>
      <c r="J1514" s="8">
        <f>VLOOKUP(A1514,Freight!$A$1:$E$57,5,0)</f>
        <v>4.5</v>
      </c>
      <c r="K1514" s="8" t="s">
        <v>62</v>
      </c>
      <c r="L1514" s="8">
        <f>VLOOKUP(K1514,Sheet1!$A$1:$B$19,2,0)</f>
        <v>10</v>
      </c>
      <c r="M1514" s="8">
        <f>VLOOKUP(K1514,Sheet1!$A$1:$C$19,3,0)</f>
        <v>2</v>
      </c>
      <c r="N1514" s="8">
        <v>2622</v>
      </c>
      <c r="O1514" s="8">
        <f t="shared" si="93"/>
        <v>26220</v>
      </c>
      <c r="P1514" s="8">
        <f t="shared" si="94"/>
        <v>5244</v>
      </c>
      <c r="Q1514" s="8">
        <f t="shared" si="95"/>
        <v>3451</v>
      </c>
    </row>
    <row r="1515" spans="1:17" x14ac:dyDescent="0.3">
      <c r="A1515" s="8" t="str">
        <f>F1515&amp;H1515</f>
        <v>Saraswati ViharNand Nagri</v>
      </c>
      <c r="B1515" s="7">
        <v>44866</v>
      </c>
      <c r="C1515" s="7" t="str">
        <f t="shared" si="92"/>
        <v>Nov</v>
      </c>
      <c r="D1515" s="8" t="s">
        <v>119</v>
      </c>
      <c r="E1515" s="8">
        <f>VLOOKUP(F1515,Sheet2!$C$1:$F$34,4,0)</f>
        <v>18</v>
      </c>
      <c r="F1515" s="8" t="s">
        <v>22</v>
      </c>
      <c r="G1515" s="8">
        <f>VLOOKUP(H1515,'warehouse location'!$A$1:$D$5,4,0)</f>
        <v>1</v>
      </c>
      <c r="H1515" s="8" t="s">
        <v>41</v>
      </c>
      <c r="I1515" s="8">
        <f>VLOOKUP(A1515,Freight!$A$1:$D$57,4,0)</f>
        <v>1718</v>
      </c>
      <c r="J1515" s="8">
        <f>VLOOKUP(A1515,Freight!$A$1:$E$57,5,0)</f>
        <v>3</v>
      </c>
      <c r="K1515" s="8" t="s">
        <v>52</v>
      </c>
      <c r="L1515" s="8">
        <f>VLOOKUP(K1515,Sheet1!$A$1:$B$19,2,0)</f>
        <v>10</v>
      </c>
      <c r="M1515" s="8">
        <f>VLOOKUP(K1515,Sheet1!$A$1:$C$19,3,0)</f>
        <v>2</v>
      </c>
      <c r="N1515" s="8">
        <v>2914</v>
      </c>
      <c r="O1515" s="8">
        <f t="shared" si="93"/>
        <v>29140</v>
      </c>
      <c r="P1515" s="8">
        <f t="shared" si="94"/>
        <v>5828</v>
      </c>
      <c r="Q1515" s="8">
        <f t="shared" si="95"/>
        <v>4110</v>
      </c>
    </row>
    <row r="1516" spans="1:17" x14ac:dyDescent="0.3">
      <c r="A1516" s="8" t="str">
        <f>F1516&amp;H1516</f>
        <v>ShahdaraDaryaganj</v>
      </c>
      <c r="B1516" s="7">
        <v>44621</v>
      </c>
      <c r="C1516" s="7" t="str">
        <f t="shared" si="92"/>
        <v>Mar</v>
      </c>
      <c r="D1516" s="8" t="s">
        <v>122</v>
      </c>
      <c r="E1516" s="8">
        <f>VLOOKUP(F1516,Sheet2!$C$1:$F$34,4,0)</f>
        <v>20</v>
      </c>
      <c r="F1516" s="8" t="s">
        <v>23</v>
      </c>
      <c r="G1516" s="8">
        <f>VLOOKUP(H1516,'warehouse location'!$A$1:$D$5,4,0)</f>
        <v>2</v>
      </c>
      <c r="H1516" s="8" t="s">
        <v>34</v>
      </c>
      <c r="I1516" s="8">
        <f>VLOOKUP(A1516,Freight!$A$1:$D$57,4,0)</f>
        <v>1924</v>
      </c>
      <c r="J1516" s="8">
        <f>VLOOKUP(A1516,Freight!$A$1:$E$57,5,0)</f>
        <v>3</v>
      </c>
      <c r="K1516" s="8" t="s">
        <v>61</v>
      </c>
      <c r="L1516" s="8">
        <f>VLOOKUP(K1516,Sheet1!$A$1:$B$19,2,0)</f>
        <v>10</v>
      </c>
      <c r="M1516" s="8">
        <f>VLOOKUP(K1516,Sheet1!$A$1:$C$19,3,0)</f>
        <v>2</v>
      </c>
      <c r="N1516" s="8">
        <v>2766</v>
      </c>
      <c r="O1516" s="8">
        <f t="shared" si="93"/>
        <v>27660</v>
      </c>
      <c r="P1516" s="8">
        <f t="shared" si="94"/>
        <v>5532</v>
      </c>
      <c r="Q1516" s="8">
        <f t="shared" si="95"/>
        <v>3608</v>
      </c>
    </row>
    <row r="1517" spans="1:17" x14ac:dyDescent="0.3">
      <c r="A1517" s="8" t="str">
        <f>F1517&amp;H1517</f>
        <v>Patel NagarDaryaganj</v>
      </c>
      <c r="B1517" s="7">
        <v>44835</v>
      </c>
      <c r="C1517" s="7" t="str">
        <f t="shared" si="92"/>
        <v>Oct</v>
      </c>
      <c r="D1517" s="8" t="s">
        <v>155</v>
      </c>
      <c r="E1517" s="8">
        <f>VLOOKUP(F1517,Sheet2!$C$1:$F$34,4,0)</f>
        <v>31</v>
      </c>
      <c r="F1517" s="8" t="s">
        <v>10</v>
      </c>
      <c r="G1517" s="8">
        <f>VLOOKUP(H1517,'warehouse location'!$A$1:$D$5,4,0)</f>
        <v>2</v>
      </c>
      <c r="H1517" s="8" t="s">
        <v>34</v>
      </c>
      <c r="I1517" s="8">
        <f>VLOOKUP(A1517,Freight!$A$1:$D$57,4,0)</f>
        <v>1789</v>
      </c>
      <c r="J1517" s="8">
        <f>VLOOKUP(A1517,Freight!$A$1:$E$57,5,0)</f>
        <v>1.5</v>
      </c>
      <c r="K1517" s="8" t="s">
        <v>54</v>
      </c>
      <c r="L1517" s="8">
        <f>VLOOKUP(K1517,Sheet1!$A$1:$B$19,2,0)</f>
        <v>50</v>
      </c>
      <c r="M1517" s="8">
        <f>VLOOKUP(K1517,Sheet1!$A$1:$C$19,3,0)</f>
        <v>10</v>
      </c>
      <c r="N1517" s="8">
        <v>2903</v>
      </c>
      <c r="O1517" s="8">
        <f t="shared" si="93"/>
        <v>145150</v>
      </c>
      <c r="P1517" s="8">
        <f t="shared" si="94"/>
        <v>29030</v>
      </c>
      <c r="Q1517" s="8">
        <f t="shared" si="95"/>
        <v>27241</v>
      </c>
    </row>
    <row r="1518" spans="1:17" x14ac:dyDescent="0.3">
      <c r="A1518" s="8" t="str">
        <f>F1518&amp;H1518</f>
        <v>KanjhawalaShastri Nagar</v>
      </c>
      <c r="B1518" s="7">
        <v>44713</v>
      </c>
      <c r="C1518" s="7" t="str">
        <f t="shared" si="92"/>
        <v>Jun</v>
      </c>
      <c r="D1518" s="8" t="s">
        <v>111</v>
      </c>
      <c r="E1518" s="8">
        <f>VLOOKUP(F1518,Sheet2!$C$1:$F$34,4,0)</f>
        <v>16</v>
      </c>
      <c r="F1518" s="8" t="s">
        <v>5</v>
      </c>
      <c r="G1518" s="8">
        <f>VLOOKUP(H1518,'warehouse location'!$A$1:$D$5,4,0)</f>
        <v>4</v>
      </c>
      <c r="H1518" s="8" t="s">
        <v>36</v>
      </c>
      <c r="I1518" s="8">
        <f>VLOOKUP(A1518,Freight!$A$1:$D$57,4,0)</f>
        <v>1796</v>
      </c>
      <c r="J1518" s="8">
        <f>VLOOKUP(A1518,Freight!$A$1:$E$57,5,0)</f>
        <v>3</v>
      </c>
      <c r="K1518" s="8" t="s">
        <v>61</v>
      </c>
      <c r="L1518" s="8">
        <f>VLOOKUP(K1518,Sheet1!$A$1:$B$19,2,0)</f>
        <v>10</v>
      </c>
      <c r="M1518" s="8">
        <f>VLOOKUP(K1518,Sheet1!$A$1:$C$19,3,0)</f>
        <v>2</v>
      </c>
      <c r="N1518" s="8">
        <v>2572</v>
      </c>
      <c r="O1518" s="8">
        <f t="shared" si="93"/>
        <v>25720</v>
      </c>
      <c r="P1518" s="8">
        <f t="shared" si="94"/>
        <v>5144</v>
      </c>
      <c r="Q1518" s="8">
        <f t="shared" si="95"/>
        <v>3348</v>
      </c>
    </row>
    <row r="1519" spans="1:17" x14ac:dyDescent="0.3">
      <c r="A1519" s="8" t="str">
        <f>F1519&amp;H1519</f>
        <v>ShahdaraNand Nagri</v>
      </c>
      <c r="B1519" s="7">
        <v>44621</v>
      </c>
      <c r="C1519" s="7" t="str">
        <f t="shared" si="92"/>
        <v>Mar</v>
      </c>
      <c r="D1519" s="8" t="s">
        <v>121</v>
      </c>
      <c r="E1519" s="8">
        <f>VLOOKUP(F1519,Sheet2!$C$1:$F$34,4,0)</f>
        <v>20</v>
      </c>
      <c r="F1519" s="8" t="s">
        <v>23</v>
      </c>
      <c r="G1519" s="8">
        <f>VLOOKUP(H1519,'warehouse location'!$A$1:$D$5,4,0)</f>
        <v>1</v>
      </c>
      <c r="H1519" s="8" t="s">
        <v>41</v>
      </c>
      <c r="I1519" s="8">
        <f>VLOOKUP(A1519,Freight!$A$1:$D$57,4,0)</f>
        <v>1714</v>
      </c>
      <c r="J1519" s="8">
        <f>VLOOKUP(A1519,Freight!$A$1:$E$57,5,0)</f>
        <v>3</v>
      </c>
      <c r="K1519" s="8" t="s">
        <v>57</v>
      </c>
      <c r="L1519" s="8">
        <f>VLOOKUP(K1519,Sheet1!$A$1:$B$19,2,0)</f>
        <v>20</v>
      </c>
      <c r="M1519" s="8">
        <f>VLOOKUP(K1519,Sheet1!$A$1:$C$19,3,0)</f>
        <v>2</v>
      </c>
      <c r="N1519" s="8">
        <v>2964</v>
      </c>
      <c r="O1519" s="8">
        <f t="shared" si="93"/>
        <v>59280</v>
      </c>
      <c r="P1519" s="8">
        <f t="shared" si="94"/>
        <v>5928</v>
      </c>
      <c r="Q1519" s="8">
        <f t="shared" si="95"/>
        <v>4214</v>
      </c>
    </row>
    <row r="1520" spans="1:17" x14ac:dyDescent="0.3">
      <c r="A1520" s="8" t="str">
        <f>F1520&amp;H1520</f>
        <v>RohiniShastri Nagar</v>
      </c>
      <c r="B1520" s="7">
        <v>44866</v>
      </c>
      <c r="C1520" s="7" t="str">
        <f t="shared" si="92"/>
        <v>Nov</v>
      </c>
      <c r="D1520" s="8" t="s">
        <v>114</v>
      </c>
      <c r="E1520" s="8">
        <f>VLOOKUP(F1520,Sheet2!$C$1:$F$34,4,0)</f>
        <v>17</v>
      </c>
      <c r="F1520" s="8" t="s">
        <v>21</v>
      </c>
      <c r="G1520" s="8">
        <f>VLOOKUP(H1520,'warehouse location'!$A$1:$D$5,4,0)</f>
        <v>4</v>
      </c>
      <c r="H1520" s="8" t="s">
        <v>36</v>
      </c>
      <c r="I1520" s="8">
        <f>VLOOKUP(A1520,Freight!$A$1:$D$57,4,0)</f>
        <v>1673</v>
      </c>
      <c r="J1520" s="8">
        <f>VLOOKUP(A1520,Freight!$A$1:$E$57,5,0)</f>
        <v>3</v>
      </c>
      <c r="K1520" s="8" t="s">
        <v>61</v>
      </c>
      <c r="L1520" s="8">
        <f>VLOOKUP(K1520,Sheet1!$A$1:$B$19,2,0)</f>
        <v>10</v>
      </c>
      <c r="M1520" s="8">
        <f>VLOOKUP(K1520,Sheet1!$A$1:$C$19,3,0)</f>
        <v>2</v>
      </c>
      <c r="N1520" s="8">
        <v>2840</v>
      </c>
      <c r="O1520" s="8">
        <f t="shared" si="93"/>
        <v>28400</v>
      </c>
      <c r="P1520" s="8">
        <f t="shared" si="94"/>
        <v>5680</v>
      </c>
      <c r="Q1520" s="8">
        <f t="shared" si="95"/>
        <v>4007</v>
      </c>
    </row>
    <row r="1521" spans="1:17" x14ac:dyDescent="0.3">
      <c r="A1521" s="8" t="str">
        <f>F1521&amp;H1521</f>
        <v>Vivek ViharDaryaganj</v>
      </c>
      <c r="B1521" s="7">
        <v>44835</v>
      </c>
      <c r="C1521" s="7" t="str">
        <f t="shared" si="92"/>
        <v>Oct</v>
      </c>
      <c r="D1521" s="8" t="s">
        <v>125</v>
      </c>
      <c r="E1521" s="8">
        <f>VLOOKUP(F1521,Sheet2!$C$1:$F$34,4,0)</f>
        <v>21</v>
      </c>
      <c r="F1521" s="8" t="s">
        <v>24</v>
      </c>
      <c r="G1521" s="8">
        <f>VLOOKUP(H1521,'warehouse location'!$A$1:$D$5,4,0)</f>
        <v>2</v>
      </c>
      <c r="H1521" s="8" t="s">
        <v>34</v>
      </c>
      <c r="I1521" s="8">
        <f>VLOOKUP(A1521,Freight!$A$1:$D$57,4,0)</f>
        <v>1677</v>
      </c>
      <c r="J1521" s="8">
        <f>VLOOKUP(A1521,Freight!$A$1:$E$57,5,0)</f>
        <v>1.5</v>
      </c>
      <c r="K1521" s="8" t="s">
        <v>64</v>
      </c>
      <c r="L1521" s="8">
        <f>VLOOKUP(K1521,Sheet1!$A$1:$B$19,2,0)</f>
        <v>10</v>
      </c>
      <c r="M1521" s="8">
        <f>VLOOKUP(K1521,Sheet1!$A$1:$C$19,3,0)</f>
        <v>2</v>
      </c>
      <c r="N1521" s="8">
        <v>2659</v>
      </c>
      <c r="O1521" s="8">
        <f t="shared" si="93"/>
        <v>26590</v>
      </c>
      <c r="P1521" s="8">
        <f t="shared" si="94"/>
        <v>5318</v>
      </c>
      <c r="Q1521" s="8">
        <f t="shared" si="95"/>
        <v>3641</v>
      </c>
    </row>
    <row r="1522" spans="1:17" x14ac:dyDescent="0.3">
      <c r="A1522" s="8" t="str">
        <f>F1522&amp;H1522</f>
        <v>Karawal NagarShastri Nagar</v>
      </c>
      <c r="B1522" s="7">
        <v>44896</v>
      </c>
      <c r="C1522" s="7" t="str">
        <f t="shared" si="92"/>
        <v>Dec</v>
      </c>
      <c r="D1522" s="8" t="s">
        <v>106</v>
      </c>
      <c r="E1522" s="8">
        <f>VLOOKUP(F1522,Sheet2!$C$1:$F$34,4,0)</f>
        <v>13</v>
      </c>
      <c r="F1522" s="8" t="s">
        <v>4</v>
      </c>
      <c r="G1522" s="8">
        <f>VLOOKUP(H1522,'warehouse location'!$A$1:$D$5,4,0)</f>
        <v>4</v>
      </c>
      <c r="H1522" s="8" t="s">
        <v>36</v>
      </c>
      <c r="I1522" s="8">
        <f>VLOOKUP(A1522,Freight!$A$1:$D$57,4,0)</f>
        <v>1793</v>
      </c>
      <c r="J1522" s="8">
        <f>VLOOKUP(A1522,Freight!$A$1:$E$57,5,0)</f>
        <v>4.5</v>
      </c>
      <c r="K1522" s="8" t="s">
        <v>52</v>
      </c>
      <c r="L1522" s="8">
        <f>VLOOKUP(K1522,Sheet1!$A$1:$B$19,2,0)</f>
        <v>10</v>
      </c>
      <c r="M1522" s="8">
        <f>VLOOKUP(K1522,Sheet1!$A$1:$C$19,3,0)</f>
        <v>2</v>
      </c>
      <c r="N1522" s="8">
        <v>2960</v>
      </c>
      <c r="O1522" s="8">
        <f t="shared" si="93"/>
        <v>29600</v>
      </c>
      <c r="P1522" s="8">
        <f t="shared" si="94"/>
        <v>5920</v>
      </c>
      <c r="Q1522" s="8">
        <f t="shared" si="95"/>
        <v>4127</v>
      </c>
    </row>
    <row r="1523" spans="1:17" x14ac:dyDescent="0.3">
      <c r="A1523" s="8" t="str">
        <f>F1523&amp;H1523</f>
        <v>Mayur ViharDaryaganj</v>
      </c>
      <c r="B1523" s="7">
        <v>44835</v>
      </c>
      <c r="C1523" s="7" t="str">
        <f t="shared" si="92"/>
        <v>Oct</v>
      </c>
      <c r="D1523" s="8" t="s">
        <v>90</v>
      </c>
      <c r="E1523" s="8">
        <f>VLOOKUP(F1523,Sheet2!$C$1:$F$34,4,0)</f>
        <v>5</v>
      </c>
      <c r="F1523" s="8" t="s">
        <v>13</v>
      </c>
      <c r="G1523" s="8">
        <f>VLOOKUP(H1523,'warehouse location'!$A$1:$D$5,4,0)</f>
        <v>2</v>
      </c>
      <c r="H1523" s="8" t="s">
        <v>34</v>
      </c>
      <c r="I1523" s="8">
        <f>VLOOKUP(A1523,Freight!$A$1:$D$57,4,0)</f>
        <v>1766</v>
      </c>
      <c r="J1523" s="8">
        <f>VLOOKUP(A1523,Freight!$A$1:$E$57,5,0)</f>
        <v>3</v>
      </c>
      <c r="K1523" s="8" t="s">
        <v>68</v>
      </c>
      <c r="L1523" s="8">
        <f>VLOOKUP(K1523,Sheet1!$A$1:$B$19,2,0)</f>
        <v>10</v>
      </c>
      <c r="M1523" s="8">
        <f>VLOOKUP(K1523,Sheet1!$A$1:$C$19,3,0)</f>
        <v>2</v>
      </c>
      <c r="N1523" s="8">
        <v>2937</v>
      </c>
      <c r="O1523" s="8">
        <f t="shared" si="93"/>
        <v>29370</v>
      </c>
      <c r="P1523" s="8">
        <f t="shared" si="94"/>
        <v>5874</v>
      </c>
      <c r="Q1523" s="8">
        <f t="shared" si="95"/>
        <v>4108</v>
      </c>
    </row>
    <row r="1524" spans="1:17" x14ac:dyDescent="0.3">
      <c r="A1524" s="8" t="str">
        <f>F1524&amp;H1524</f>
        <v>Saraswati ViharNand Nagri</v>
      </c>
      <c r="B1524" s="7">
        <v>44562</v>
      </c>
      <c r="C1524" s="7" t="str">
        <f t="shared" si="92"/>
        <v>Jan</v>
      </c>
      <c r="D1524" s="8" t="s">
        <v>116</v>
      </c>
      <c r="E1524" s="8">
        <f>VLOOKUP(F1524,Sheet2!$C$1:$F$34,4,0)</f>
        <v>18</v>
      </c>
      <c r="F1524" s="8" t="s">
        <v>22</v>
      </c>
      <c r="G1524" s="8">
        <f>VLOOKUP(H1524,'warehouse location'!$A$1:$D$5,4,0)</f>
        <v>1</v>
      </c>
      <c r="H1524" s="8" t="s">
        <v>41</v>
      </c>
      <c r="I1524" s="8">
        <f>VLOOKUP(A1524,Freight!$A$1:$D$57,4,0)</f>
        <v>1718</v>
      </c>
      <c r="J1524" s="8">
        <f>VLOOKUP(A1524,Freight!$A$1:$E$57,5,0)</f>
        <v>3</v>
      </c>
      <c r="K1524" s="8" t="s">
        <v>64</v>
      </c>
      <c r="L1524" s="8">
        <f>VLOOKUP(K1524,Sheet1!$A$1:$B$19,2,0)</f>
        <v>10</v>
      </c>
      <c r="M1524" s="8">
        <f>VLOOKUP(K1524,Sheet1!$A$1:$C$19,3,0)</f>
        <v>2</v>
      </c>
      <c r="N1524" s="8">
        <v>2606</v>
      </c>
      <c r="O1524" s="8">
        <f t="shared" si="93"/>
        <v>26060</v>
      </c>
      <c r="P1524" s="8">
        <f t="shared" si="94"/>
        <v>5212</v>
      </c>
      <c r="Q1524" s="8">
        <f t="shared" si="95"/>
        <v>3494</v>
      </c>
    </row>
    <row r="1525" spans="1:17" x14ac:dyDescent="0.3">
      <c r="A1525" s="8" t="str">
        <f>F1525&amp;H1525</f>
        <v>KapasheraShastri Nagar</v>
      </c>
      <c r="B1525" s="7">
        <v>44774</v>
      </c>
      <c r="C1525" s="7" t="str">
        <f t="shared" si="92"/>
        <v>Aug</v>
      </c>
      <c r="D1525" s="8" t="s">
        <v>146</v>
      </c>
      <c r="E1525" s="8">
        <f>VLOOKUP(F1525,Sheet2!$C$1:$F$34,4,0)</f>
        <v>29</v>
      </c>
      <c r="F1525" s="8" t="s">
        <v>29</v>
      </c>
      <c r="G1525" s="8">
        <f>VLOOKUP(H1525,'warehouse location'!$A$1:$D$5,4,0)</f>
        <v>4</v>
      </c>
      <c r="H1525" s="8" t="s">
        <v>36</v>
      </c>
      <c r="I1525" s="8">
        <f>VLOOKUP(A1525,Freight!$A$1:$D$57,4,0)</f>
        <v>1918</v>
      </c>
      <c r="J1525" s="8">
        <f>VLOOKUP(A1525,Freight!$A$1:$E$57,5,0)</f>
        <v>3</v>
      </c>
      <c r="K1525" s="8" t="s">
        <v>62</v>
      </c>
      <c r="L1525" s="8">
        <f>VLOOKUP(K1525,Sheet1!$A$1:$B$19,2,0)</f>
        <v>10</v>
      </c>
      <c r="M1525" s="8">
        <f>VLOOKUP(K1525,Sheet1!$A$1:$C$19,3,0)</f>
        <v>2</v>
      </c>
      <c r="N1525" s="8">
        <v>2567</v>
      </c>
      <c r="O1525" s="8">
        <f t="shared" si="93"/>
        <v>25670</v>
      </c>
      <c r="P1525" s="8">
        <f t="shared" si="94"/>
        <v>5134</v>
      </c>
      <c r="Q1525" s="8">
        <f t="shared" si="95"/>
        <v>3216</v>
      </c>
    </row>
    <row r="1526" spans="1:17" x14ac:dyDescent="0.3">
      <c r="A1526" s="8" t="str">
        <f>F1526&amp;H1526</f>
        <v>Civil LinesNand Nagri</v>
      </c>
      <c r="B1526" s="7">
        <v>44621</v>
      </c>
      <c r="C1526" s="7" t="str">
        <f t="shared" si="92"/>
        <v>Mar</v>
      </c>
      <c r="D1526" s="8" t="s">
        <v>80</v>
      </c>
      <c r="E1526" s="8">
        <f>VLOOKUP(F1526,Sheet2!$C$1:$F$34,4,0)</f>
        <v>1</v>
      </c>
      <c r="F1526" s="8" t="s">
        <v>0</v>
      </c>
      <c r="G1526" s="8">
        <f>VLOOKUP(H1526,'warehouse location'!$A$1:$D$5,4,0)</f>
        <v>1</v>
      </c>
      <c r="H1526" s="8" t="s">
        <v>41</v>
      </c>
      <c r="I1526" s="8">
        <f>VLOOKUP(A1526,Freight!$A$1:$D$57,4,0)</f>
        <v>1927</v>
      </c>
      <c r="J1526" s="8">
        <f>VLOOKUP(A1526,Freight!$A$1:$E$57,5,0)</f>
        <v>1.5</v>
      </c>
      <c r="K1526" s="8" t="s">
        <v>65</v>
      </c>
      <c r="L1526" s="8">
        <f>VLOOKUP(K1526,Sheet1!$A$1:$B$19,2,0)</f>
        <v>100</v>
      </c>
      <c r="M1526" s="8">
        <f>VLOOKUP(K1526,Sheet1!$A$1:$C$19,3,0)</f>
        <v>20</v>
      </c>
      <c r="N1526" s="8">
        <v>2815</v>
      </c>
      <c r="O1526" s="8">
        <f t="shared" si="93"/>
        <v>281500</v>
      </c>
      <c r="P1526" s="8">
        <f t="shared" si="94"/>
        <v>56300</v>
      </c>
      <c r="Q1526" s="8">
        <f t="shared" si="95"/>
        <v>54373</v>
      </c>
    </row>
    <row r="1527" spans="1:17" x14ac:dyDescent="0.3">
      <c r="A1527" s="8" t="str">
        <f>F1527&amp;H1527</f>
        <v>Yamuna ViharKapashera</v>
      </c>
      <c r="B1527" s="7">
        <v>44896</v>
      </c>
      <c r="C1527" s="7" t="str">
        <f t="shared" si="92"/>
        <v>Dec</v>
      </c>
      <c r="D1527" s="8" t="s">
        <v>109</v>
      </c>
      <c r="E1527" s="8">
        <f>VLOOKUP(F1527,Sheet2!$C$1:$F$34,4,0)</f>
        <v>15</v>
      </c>
      <c r="F1527" s="8" t="s">
        <v>20</v>
      </c>
      <c r="G1527" s="8">
        <f>VLOOKUP(H1527,'warehouse location'!$A$1:$D$5,4,0)</f>
        <v>3</v>
      </c>
      <c r="H1527" s="8" t="s">
        <v>29</v>
      </c>
      <c r="I1527" s="8">
        <f>VLOOKUP(A1527,Freight!$A$1:$D$57,4,0)</f>
        <v>1583</v>
      </c>
      <c r="J1527" s="8">
        <f>VLOOKUP(A1527,Freight!$A$1:$E$57,5,0)</f>
        <v>3</v>
      </c>
      <c r="K1527" s="8" t="s">
        <v>54</v>
      </c>
      <c r="L1527" s="8">
        <f>VLOOKUP(K1527,Sheet1!$A$1:$B$19,2,0)</f>
        <v>50</v>
      </c>
      <c r="M1527" s="8">
        <f>VLOOKUP(K1527,Sheet1!$A$1:$C$19,3,0)</f>
        <v>10</v>
      </c>
      <c r="N1527" s="8">
        <v>2727</v>
      </c>
      <c r="O1527" s="8">
        <f t="shared" si="93"/>
        <v>136350</v>
      </c>
      <c r="P1527" s="8">
        <f t="shared" si="94"/>
        <v>27270</v>
      </c>
      <c r="Q1527" s="8">
        <f t="shared" si="95"/>
        <v>25687</v>
      </c>
    </row>
    <row r="1528" spans="1:17" x14ac:dyDescent="0.3">
      <c r="A1528" s="8" t="str">
        <f>F1528&amp;H1528</f>
        <v>Vasant ViharKapashera</v>
      </c>
      <c r="B1528" s="7">
        <v>44682</v>
      </c>
      <c r="C1528" s="7" t="str">
        <f t="shared" si="92"/>
        <v>May</v>
      </c>
      <c r="D1528" s="8" t="s">
        <v>97</v>
      </c>
      <c r="E1528" s="8">
        <f>VLOOKUP(F1528,Sheet2!$C$1:$F$34,4,0)</f>
        <v>9</v>
      </c>
      <c r="F1528" s="8" t="s">
        <v>16</v>
      </c>
      <c r="G1528" s="8">
        <f>VLOOKUP(H1528,'warehouse location'!$A$1:$D$5,4,0)</f>
        <v>3</v>
      </c>
      <c r="H1528" s="8" t="s">
        <v>29</v>
      </c>
      <c r="I1528" s="8">
        <f>VLOOKUP(A1528,Freight!$A$1:$D$57,4,0)</f>
        <v>1897</v>
      </c>
      <c r="J1528" s="8">
        <f>VLOOKUP(A1528,Freight!$A$1:$E$57,5,0)</f>
        <v>1.5</v>
      </c>
      <c r="K1528" s="8" t="s">
        <v>58</v>
      </c>
      <c r="L1528" s="8">
        <f>VLOOKUP(K1528,Sheet1!$A$1:$B$19,2,0)</f>
        <v>10</v>
      </c>
      <c r="M1528" s="8">
        <f>VLOOKUP(K1528,Sheet1!$A$1:$C$19,3,0)</f>
        <v>2</v>
      </c>
      <c r="N1528" s="8">
        <v>2533</v>
      </c>
      <c r="O1528" s="8">
        <f t="shared" si="93"/>
        <v>25330</v>
      </c>
      <c r="P1528" s="8">
        <f t="shared" si="94"/>
        <v>5066</v>
      </c>
      <c r="Q1528" s="8">
        <f t="shared" si="95"/>
        <v>3169</v>
      </c>
    </row>
    <row r="1529" spans="1:17" x14ac:dyDescent="0.3">
      <c r="A1529" s="8" t="str">
        <f>F1529&amp;H1529</f>
        <v>Saraswati ViharDaryaganj</v>
      </c>
      <c r="B1529" s="7">
        <v>44593</v>
      </c>
      <c r="C1529" s="7" t="str">
        <f t="shared" si="92"/>
        <v>Feb</v>
      </c>
      <c r="D1529" s="8" t="s">
        <v>117</v>
      </c>
      <c r="E1529" s="8">
        <f>VLOOKUP(F1529,Sheet2!$C$1:$F$34,4,0)</f>
        <v>18</v>
      </c>
      <c r="F1529" s="8" t="s">
        <v>22</v>
      </c>
      <c r="G1529" s="8">
        <f>VLOOKUP(H1529,'warehouse location'!$A$1:$D$5,4,0)</f>
        <v>2</v>
      </c>
      <c r="H1529" s="8" t="s">
        <v>34</v>
      </c>
      <c r="I1529" s="8">
        <f>VLOOKUP(A1529,Freight!$A$1:$D$57,4,0)</f>
        <v>1776</v>
      </c>
      <c r="J1529" s="8">
        <f>VLOOKUP(A1529,Freight!$A$1:$E$57,5,0)</f>
        <v>4.5</v>
      </c>
      <c r="K1529" s="8" t="s">
        <v>57</v>
      </c>
      <c r="L1529" s="8">
        <f>VLOOKUP(K1529,Sheet1!$A$1:$B$19,2,0)</f>
        <v>20</v>
      </c>
      <c r="M1529" s="8">
        <f>VLOOKUP(K1529,Sheet1!$A$1:$C$19,3,0)</f>
        <v>2</v>
      </c>
      <c r="N1529" s="8">
        <v>2712</v>
      </c>
      <c r="O1529" s="8">
        <f t="shared" si="93"/>
        <v>54240</v>
      </c>
      <c r="P1529" s="8">
        <f t="shared" si="94"/>
        <v>5424</v>
      </c>
      <c r="Q1529" s="8">
        <f t="shared" si="95"/>
        <v>3648</v>
      </c>
    </row>
    <row r="1530" spans="1:17" x14ac:dyDescent="0.3">
      <c r="A1530" s="8" t="str">
        <f>F1530&amp;H1530</f>
        <v>Model TownShastri Nagar</v>
      </c>
      <c r="B1530" s="7">
        <v>44621</v>
      </c>
      <c r="C1530" s="7" t="str">
        <f t="shared" si="92"/>
        <v>Mar</v>
      </c>
      <c r="D1530" s="8" t="s">
        <v>99</v>
      </c>
      <c r="E1530" s="8">
        <f>VLOOKUP(F1530,Sheet2!$C$1:$F$34,4,0)</f>
        <v>11</v>
      </c>
      <c r="F1530" s="8" t="s">
        <v>17</v>
      </c>
      <c r="G1530" s="8">
        <f>VLOOKUP(H1530,'warehouse location'!$A$1:$D$5,4,0)</f>
        <v>4</v>
      </c>
      <c r="H1530" s="8" t="s">
        <v>36</v>
      </c>
      <c r="I1530" s="8">
        <f>VLOOKUP(A1530,Freight!$A$1:$D$57,4,0)</f>
        <v>1608</v>
      </c>
      <c r="J1530" s="8">
        <f>VLOOKUP(A1530,Freight!$A$1:$E$57,5,0)</f>
        <v>4.5</v>
      </c>
      <c r="K1530" s="8" t="s">
        <v>60</v>
      </c>
      <c r="L1530" s="8">
        <f>VLOOKUP(K1530,Sheet1!$A$1:$B$19,2,0)</f>
        <v>50</v>
      </c>
      <c r="M1530" s="8">
        <f>VLOOKUP(K1530,Sheet1!$A$1:$C$19,3,0)</f>
        <v>10</v>
      </c>
      <c r="N1530" s="8">
        <v>2554</v>
      </c>
      <c r="O1530" s="8">
        <f t="shared" si="93"/>
        <v>127700</v>
      </c>
      <c r="P1530" s="8">
        <f t="shared" si="94"/>
        <v>25540</v>
      </c>
      <c r="Q1530" s="8">
        <f t="shared" si="95"/>
        <v>23932</v>
      </c>
    </row>
    <row r="1531" spans="1:17" x14ac:dyDescent="0.3">
      <c r="A1531" s="8" t="str">
        <f>F1531&amp;H1531</f>
        <v>Gandhi NagarDaryaganj</v>
      </c>
      <c r="B1531" s="7">
        <v>44621</v>
      </c>
      <c r="C1531" s="7" t="str">
        <f t="shared" si="92"/>
        <v>Mar</v>
      </c>
      <c r="D1531" s="8" t="s">
        <v>87</v>
      </c>
      <c r="E1531" s="8">
        <f>VLOOKUP(F1531,Sheet2!$C$1:$F$34,4,0)</f>
        <v>4</v>
      </c>
      <c r="F1531" s="8" t="s">
        <v>1</v>
      </c>
      <c r="G1531" s="8">
        <f>VLOOKUP(H1531,'warehouse location'!$A$1:$D$5,4,0)</f>
        <v>2</v>
      </c>
      <c r="H1531" s="8" t="s">
        <v>34</v>
      </c>
      <c r="I1531" s="8">
        <f>VLOOKUP(A1531,Freight!$A$1:$D$57,4,0)</f>
        <v>1958</v>
      </c>
      <c r="J1531" s="8">
        <f>VLOOKUP(A1531,Freight!$A$1:$E$57,5,0)</f>
        <v>1.5</v>
      </c>
      <c r="K1531" s="8" t="s">
        <v>65</v>
      </c>
      <c r="L1531" s="8">
        <f>VLOOKUP(K1531,Sheet1!$A$1:$B$19,2,0)</f>
        <v>100</v>
      </c>
      <c r="M1531" s="8">
        <f>VLOOKUP(K1531,Sheet1!$A$1:$C$19,3,0)</f>
        <v>20</v>
      </c>
      <c r="N1531" s="8">
        <v>2893</v>
      </c>
      <c r="O1531" s="8">
        <f t="shared" si="93"/>
        <v>289300</v>
      </c>
      <c r="P1531" s="8">
        <f t="shared" si="94"/>
        <v>57860</v>
      </c>
      <c r="Q1531" s="8">
        <f t="shared" si="95"/>
        <v>55902</v>
      </c>
    </row>
    <row r="1532" spans="1:17" x14ac:dyDescent="0.3">
      <c r="A1532" s="8" t="str">
        <f>F1532&amp;H1532</f>
        <v>KotwaliDaryaganj</v>
      </c>
      <c r="B1532" s="7">
        <v>44652</v>
      </c>
      <c r="C1532" s="7" t="str">
        <f t="shared" si="92"/>
        <v>Apr</v>
      </c>
      <c r="D1532" s="8" t="s">
        <v>83</v>
      </c>
      <c r="E1532" s="8">
        <f>VLOOKUP(F1532,Sheet2!$C$1:$F$34,4,0)</f>
        <v>3</v>
      </c>
      <c r="F1532" s="8" t="s">
        <v>12</v>
      </c>
      <c r="G1532" s="8">
        <f>VLOOKUP(H1532,'warehouse location'!$A$1:$D$5,4,0)</f>
        <v>2</v>
      </c>
      <c r="H1532" s="8" t="s">
        <v>34</v>
      </c>
      <c r="I1532" s="8">
        <f>VLOOKUP(A1532,Freight!$A$1:$D$57,4,0)</f>
        <v>1770</v>
      </c>
      <c r="J1532" s="8">
        <f>VLOOKUP(A1532,Freight!$A$1:$E$57,5,0)</f>
        <v>1.5</v>
      </c>
      <c r="K1532" s="8" t="s">
        <v>59</v>
      </c>
      <c r="L1532" s="8">
        <f>VLOOKUP(K1532,Sheet1!$A$1:$B$19,2,0)</f>
        <v>10</v>
      </c>
      <c r="M1532" s="8">
        <f>VLOOKUP(K1532,Sheet1!$A$1:$C$19,3,0)</f>
        <v>2</v>
      </c>
      <c r="N1532" s="8">
        <v>2909</v>
      </c>
      <c r="O1532" s="8">
        <f t="shared" si="93"/>
        <v>29090</v>
      </c>
      <c r="P1532" s="8">
        <f t="shared" si="94"/>
        <v>5818</v>
      </c>
      <c r="Q1532" s="8">
        <f t="shared" si="95"/>
        <v>4048</v>
      </c>
    </row>
    <row r="1533" spans="1:17" x14ac:dyDescent="0.3">
      <c r="A1533" s="8" t="str">
        <f>F1533&amp;H1533</f>
        <v>Karol BaghNand Nagri</v>
      </c>
      <c r="B1533" s="7">
        <v>44866</v>
      </c>
      <c r="C1533" s="7" t="str">
        <f t="shared" si="92"/>
        <v>Nov</v>
      </c>
      <c r="D1533" s="8" t="s">
        <v>81</v>
      </c>
      <c r="E1533" s="8">
        <f>VLOOKUP(F1533,Sheet2!$C$1:$F$34,4,0)</f>
        <v>2</v>
      </c>
      <c r="F1533" s="8" t="s">
        <v>11</v>
      </c>
      <c r="G1533" s="8">
        <f>VLOOKUP(H1533,'warehouse location'!$A$1:$D$5,4,0)</f>
        <v>1</v>
      </c>
      <c r="H1533" s="8" t="s">
        <v>41</v>
      </c>
      <c r="I1533" s="8">
        <f>VLOOKUP(A1533,Freight!$A$1:$D$57,4,0)</f>
        <v>1686</v>
      </c>
      <c r="J1533" s="8">
        <f>VLOOKUP(A1533,Freight!$A$1:$E$57,5,0)</f>
        <v>4.5</v>
      </c>
      <c r="K1533" s="8" t="s">
        <v>63</v>
      </c>
      <c r="L1533" s="8">
        <f>VLOOKUP(K1533,Sheet1!$A$1:$B$19,2,0)</f>
        <v>10</v>
      </c>
      <c r="M1533" s="8">
        <f>VLOOKUP(K1533,Sheet1!$A$1:$C$19,3,0)</f>
        <v>2</v>
      </c>
      <c r="N1533" s="8">
        <v>2875</v>
      </c>
      <c r="O1533" s="8">
        <f t="shared" si="93"/>
        <v>28750</v>
      </c>
      <c r="P1533" s="8">
        <f t="shared" si="94"/>
        <v>5750</v>
      </c>
      <c r="Q1533" s="8">
        <f t="shared" si="95"/>
        <v>4064</v>
      </c>
    </row>
    <row r="1534" spans="1:17" x14ac:dyDescent="0.3">
      <c r="A1534" s="8" t="str">
        <f>F1534&amp;H1534</f>
        <v>Karol BaghNand Nagri</v>
      </c>
      <c r="B1534" s="7">
        <v>44774</v>
      </c>
      <c r="C1534" s="7" t="str">
        <f t="shared" si="92"/>
        <v>Aug</v>
      </c>
      <c r="D1534" s="8" t="s">
        <v>81</v>
      </c>
      <c r="E1534" s="8">
        <f>VLOOKUP(F1534,Sheet2!$C$1:$F$34,4,0)</f>
        <v>2</v>
      </c>
      <c r="F1534" s="8" t="s">
        <v>11</v>
      </c>
      <c r="G1534" s="8">
        <f>VLOOKUP(H1534,'warehouse location'!$A$1:$D$5,4,0)</f>
        <v>1</v>
      </c>
      <c r="H1534" s="8" t="s">
        <v>41</v>
      </c>
      <c r="I1534" s="8">
        <f>VLOOKUP(A1534,Freight!$A$1:$D$57,4,0)</f>
        <v>1686</v>
      </c>
      <c r="J1534" s="8">
        <f>VLOOKUP(A1534,Freight!$A$1:$E$57,5,0)</f>
        <v>4.5</v>
      </c>
      <c r="K1534" s="8" t="s">
        <v>66</v>
      </c>
      <c r="L1534" s="8">
        <f>VLOOKUP(K1534,Sheet1!$A$1:$B$19,2,0)</f>
        <v>80</v>
      </c>
      <c r="M1534" s="8">
        <f>VLOOKUP(K1534,Sheet1!$A$1:$C$19,3,0)</f>
        <v>10</v>
      </c>
      <c r="N1534" s="8">
        <v>2848</v>
      </c>
      <c r="O1534" s="8">
        <f t="shared" si="93"/>
        <v>227840</v>
      </c>
      <c r="P1534" s="8">
        <f t="shared" si="94"/>
        <v>28480</v>
      </c>
      <c r="Q1534" s="8">
        <f t="shared" si="95"/>
        <v>26794</v>
      </c>
    </row>
    <row r="1535" spans="1:17" x14ac:dyDescent="0.3">
      <c r="A1535" s="8" t="str">
        <f>F1535&amp;H1535</f>
        <v>Karol BaghDaryaganj</v>
      </c>
      <c r="B1535" s="7">
        <v>44593</v>
      </c>
      <c r="C1535" s="7" t="str">
        <f t="shared" si="92"/>
        <v>Feb</v>
      </c>
      <c r="D1535" s="8" t="s">
        <v>82</v>
      </c>
      <c r="E1535" s="8">
        <f>VLOOKUP(F1535,Sheet2!$C$1:$F$34,4,0)</f>
        <v>2</v>
      </c>
      <c r="F1535" s="8" t="s">
        <v>11</v>
      </c>
      <c r="G1535" s="8">
        <f>VLOOKUP(H1535,'warehouse location'!$A$1:$D$5,4,0)</f>
        <v>2</v>
      </c>
      <c r="H1535" s="8" t="s">
        <v>34</v>
      </c>
      <c r="I1535" s="8">
        <f>VLOOKUP(A1535,Freight!$A$1:$D$57,4,0)</f>
        <v>1981</v>
      </c>
      <c r="J1535" s="8">
        <f>VLOOKUP(A1535,Freight!$A$1:$E$57,5,0)</f>
        <v>1.5</v>
      </c>
      <c r="K1535" s="8" t="s">
        <v>65</v>
      </c>
      <c r="L1535" s="8">
        <f>VLOOKUP(K1535,Sheet1!$A$1:$B$19,2,0)</f>
        <v>100</v>
      </c>
      <c r="M1535" s="8">
        <f>VLOOKUP(K1535,Sheet1!$A$1:$C$19,3,0)</f>
        <v>20</v>
      </c>
      <c r="N1535" s="8">
        <v>2719</v>
      </c>
      <c r="O1535" s="8">
        <f t="shared" si="93"/>
        <v>271900</v>
      </c>
      <c r="P1535" s="8">
        <f t="shared" si="94"/>
        <v>54380</v>
      </c>
      <c r="Q1535" s="8">
        <f t="shared" si="95"/>
        <v>52399</v>
      </c>
    </row>
    <row r="1536" spans="1:17" x14ac:dyDescent="0.3">
      <c r="A1536" s="8" t="str">
        <f>F1536&amp;H1536</f>
        <v>ShahdaraNand Nagri</v>
      </c>
      <c r="B1536" s="7">
        <v>44896</v>
      </c>
      <c r="C1536" s="7" t="str">
        <f t="shared" si="92"/>
        <v>Dec</v>
      </c>
      <c r="D1536" s="8" t="s">
        <v>121</v>
      </c>
      <c r="E1536" s="8">
        <f>VLOOKUP(F1536,Sheet2!$C$1:$F$34,4,0)</f>
        <v>20</v>
      </c>
      <c r="F1536" s="8" t="s">
        <v>23</v>
      </c>
      <c r="G1536" s="8">
        <f>VLOOKUP(H1536,'warehouse location'!$A$1:$D$5,4,0)</f>
        <v>1</v>
      </c>
      <c r="H1536" s="8" t="s">
        <v>41</v>
      </c>
      <c r="I1536" s="8">
        <f>VLOOKUP(A1536,Freight!$A$1:$D$57,4,0)</f>
        <v>1714</v>
      </c>
      <c r="J1536" s="8">
        <f>VLOOKUP(A1536,Freight!$A$1:$E$57,5,0)</f>
        <v>3</v>
      </c>
      <c r="K1536" s="8" t="s">
        <v>63</v>
      </c>
      <c r="L1536" s="8">
        <f>VLOOKUP(K1536,Sheet1!$A$1:$B$19,2,0)</f>
        <v>10</v>
      </c>
      <c r="M1536" s="8">
        <f>VLOOKUP(K1536,Sheet1!$A$1:$C$19,3,0)</f>
        <v>2</v>
      </c>
      <c r="N1536" s="8">
        <v>2924</v>
      </c>
      <c r="O1536" s="8">
        <f t="shared" si="93"/>
        <v>29240</v>
      </c>
      <c r="P1536" s="8">
        <f t="shared" si="94"/>
        <v>5848</v>
      </c>
      <c r="Q1536" s="8">
        <f t="shared" si="95"/>
        <v>4134</v>
      </c>
    </row>
    <row r="1537" spans="1:17" x14ac:dyDescent="0.3">
      <c r="A1537" s="8" t="str">
        <f>F1537&amp;H1537</f>
        <v>Defence ColonyDaryaganj</v>
      </c>
      <c r="B1537" s="7">
        <v>44896</v>
      </c>
      <c r="C1537" s="7" t="str">
        <f t="shared" si="92"/>
        <v>Dec</v>
      </c>
      <c r="D1537" s="8" t="s">
        <v>141</v>
      </c>
      <c r="E1537" s="8">
        <f>VLOOKUP(F1537,Sheet2!$C$1:$F$34,4,0)</f>
        <v>25</v>
      </c>
      <c r="F1537" s="8" t="s">
        <v>8</v>
      </c>
      <c r="G1537" s="8">
        <f>VLOOKUP(H1537,'warehouse location'!$A$1:$D$5,4,0)</f>
        <v>2</v>
      </c>
      <c r="H1537" s="8" t="s">
        <v>34</v>
      </c>
      <c r="I1537" s="8">
        <f>VLOOKUP(A1537,Freight!$A$1:$D$57,4,0)</f>
        <v>1968</v>
      </c>
      <c r="J1537" s="8">
        <f>VLOOKUP(A1537,Freight!$A$1:$E$57,5,0)</f>
        <v>4.5</v>
      </c>
      <c r="K1537" s="8" t="s">
        <v>67</v>
      </c>
      <c r="L1537" s="8">
        <f>VLOOKUP(K1537,Sheet1!$A$1:$B$19,2,0)</f>
        <v>10</v>
      </c>
      <c r="M1537" s="8">
        <f>VLOOKUP(K1537,Sheet1!$A$1:$C$19,3,0)</f>
        <v>2</v>
      </c>
      <c r="N1537" s="8">
        <v>2897</v>
      </c>
      <c r="O1537" s="8">
        <f t="shared" si="93"/>
        <v>28970</v>
      </c>
      <c r="P1537" s="8">
        <f t="shared" si="94"/>
        <v>5794</v>
      </c>
      <c r="Q1537" s="8">
        <f t="shared" si="95"/>
        <v>3826</v>
      </c>
    </row>
    <row r="1538" spans="1:17" x14ac:dyDescent="0.3">
      <c r="A1538" s="8" t="str">
        <f>F1538&amp;H1538</f>
        <v>Mayur ViharKapashera</v>
      </c>
      <c r="B1538" s="7">
        <v>44835</v>
      </c>
      <c r="C1538" s="7" t="str">
        <f t="shared" si="92"/>
        <v>Oct</v>
      </c>
      <c r="D1538" s="8" t="s">
        <v>88</v>
      </c>
      <c r="E1538" s="8">
        <f>VLOOKUP(F1538,Sheet2!$C$1:$F$34,4,0)</f>
        <v>5</v>
      </c>
      <c r="F1538" s="8" t="s">
        <v>13</v>
      </c>
      <c r="G1538" s="8">
        <f>VLOOKUP(H1538,'warehouse location'!$A$1:$D$5,4,0)</f>
        <v>3</v>
      </c>
      <c r="H1538" s="8" t="s">
        <v>29</v>
      </c>
      <c r="I1538" s="8">
        <f>VLOOKUP(A1538,Freight!$A$1:$D$57,4,0)</f>
        <v>1968</v>
      </c>
      <c r="J1538" s="8">
        <f>VLOOKUP(A1538,Freight!$A$1:$E$57,5,0)</f>
        <v>4.5</v>
      </c>
      <c r="K1538" s="8" t="s">
        <v>67</v>
      </c>
      <c r="L1538" s="8">
        <f>VLOOKUP(K1538,Sheet1!$A$1:$B$19,2,0)</f>
        <v>10</v>
      </c>
      <c r="M1538" s="8">
        <f>VLOOKUP(K1538,Sheet1!$A$1:$C$19,3,0)</f>
        <v>2</v>
      </c>
      <c r="N1538" s="8">
        <v>2649</v>
      </c>
      <c r="O1538" s="8">
        <f t="shared" si="93"/>
        <v>26490</v>
      </c>
      <c r="P1538" s="8">
        <f t="shared" si="94"/>
        <v>5298</v>
      </c>
      <c r="Q1538" s="8">
        <f t="shared" si="95"/>
        <v>3330</v>
      </c>
    </row>
    <row r="1539" spans="1:17" x14ac:dyDescent="0.3">
      <c r="A1539" s="8" t="str">
        <f>F1539&amp;H1539</f>
        <v>SeelampurShastri Nagar</v>
      </c>
      <c r="B1539" s="7">
        <v>44866</v>
      </c>
      <c r="C1539" s="7" t="str">
        <f t="shared" ref="C1539:C1549" si="96">TEXT(B1539,"mmm")</f>
        <v>Nov</v>
      </c>
      <c r="D1539" s="8" t="s">
        <v>107</v>
      </c>
      <c r="E1539" s="8">
        <f>VLOOKUP(F1539,Sheet2!$C$1:$F$34,4,0)</f>
        <v>14</v>
      </c>
      <c r="F1539" s="8" t="s">
        <v>19</v>
      </c>
      <c r="G1539" s="8">
        <f>VLOOKUP(H1539,'warehouse location'!$A$1:$D$5,4,0)</f>
        <v>4</v>
      </c>
      <c r="H1539" s="8" t="s">
        <v>36</v>
      </c>
      <c r="I1539" s="8">
        <f>VLOOKUP(A1539,Freight!$A$1:$D$57,4,0)</f>
        <v>1656</v>
      </c>
      <c r="J1539" s="8">
        <f>VLOOKUP(A1539,Freight!$A$1:$E$57,5,0)</f>
        <v>3</v>
      </c>
      <c r="K1539" s="8" t="s">
        <v>51</v>
      </c>
      <c r="L1539" s="8">
        <f>VLOOKUP(K1539,Sheet1!$A$1:$B$19,2,0)</f>
        <v>10</v>
      </c>
      <c r="M1539" s="8">
        <f>VLOOKUP(K1539,Sheet1!$A$1:$C$19,3,0)</f>
        <v>2</v>
      </c>
      <c r="N1539" s="8">
        <v>2570</v>
      </c>
      <c r="O1539" s="8">
        <f t="shared" ref="O1539:O1549" si="97">N1539*L1539</f>
        <v>25700</v>
      </c>
      <c r="P1539" s="8">
        <f t="shared" ref="P1539:P1547" si="98">N1539*M1539</f>
        <v>5140</v>
      </c>
      <c r="Q1539" s="8">
        <f t="shared" ref="Q1539:Q1547" si="99">P1539-I1539</f>
        <v>3484</v>
      </c>
    </row>
    <row r="1540" spans="1:17" x14ac:dyDescent="0.3">
      <c r="A1540" s="8" t="str">
        <f>F1540&amp;H1540</f>
        <v>ShahdaraDaryaganj</v>
      </c>
      <c r="B1540" s="7">
        <v>44774</v>
      </c>
      <c r="C1540" s="7" t="str">
        <f t="shared" si="96"/>
        <v>Aug</v>
      </c>
      <c r="D1540" s="8" t="s">
        <v>122</v>
      </c>
      <c r="E1540" s="8">
        <f>VLOOKUP(F1540,Sheet2!$C$1:$F$34,4,0)</f>
        <v>20</v>
      </c>
      <c r="F1540" s="8" t="s">
        <v>23</v>
      </c>
      <c r="G1540" s="8">
        <f>VLOOKUP(H1540,'warehouse location'!$A$1:$D$5,4,0)</f>
        <v>2</v>
      </c>
      <c r="H1540" s="8" t="s">
        <v>34</v>
      </c>
      <c r="I1540" s="8">
        <f>VLOOKUP(A1540,Freight!$A$1:$D$57,4,0)</f>
        <v>1924</v>
      </c>
      <c r="J1540" s="8">
        <f>VLOOKUP(A1540,Freight!$A$1:$E$57,5,0)</f>
        <v>3</v>
      </c>
      <c r="K1540" s="8" t="s">
        <v>53</v>
      </c>
      <c r="L1540" s="8">
        <f>VLOOKUP(K1540,Sheet1!$A$1:$B$19,2,0)</f>
        <v>10</v>
      </c>
      <c r="M1540" s="8">
        <f>VLOOKUP(K1540,Sheet1!$A$1:$C$19,3,0)</f>
        <v>2</v>
      </c>
      <c r="N1540" s="8">
        <v>2954</v>
      </c>
      <c r="O1540" s="8">
        <f t="shared" si="97"/>
        <v>29540</v>
      </c>
      <c r="P1540" s="8">
        <f t="shared" si="98"/>
        <v>5908</v>
      </c>
      <c r="Q1540" s="8">
        <f t="shared" si="99"/>
        <v>3984</v>
      </c>
    </row>
    <row r="1541" spans="1:17" x14ac:dyDescent="0.3">
      <c r="A1541" s="8" t="str">
        <f>F1541&amp;H1541</f>
        <v>Vasant ViharKapashera</v>
      </c>
      <c r="B1541" s="7">
        <v>44621</v>
      </c>
      <c r="C1541" s="7" t="str">
        <f t="shared" si="96"/>
        <v>Mar</v>
      </c>
      <c r="D1541" s="8" t="s">
        <v>97</v>
      </c>
      <c r="E1541" s="8">
        <f>VLOOKUP(F1541,Sheet2!$C$1:$F$34,4,0)</f>
        <v>9</v>
      </c>
      <c r="F1541" s="8" t="s">
        <v>16</v>
      </c>
      <c r="G1541" s="8">
        <f>VLOOKUP(H1541,'warehouse location'!$A$1:$D$5,4,0)</f>
        <v>3</v>
      </c>
      <c r="H1541" s="8" t="s">
        <v>29</v>
      </c>
      <c r="I1541" s="8">
        <f>VLOOKUP(A1541,Freight!$A$1:$D$57,4,0)</f>
        <v>1897</v>
      </c>
      <c r="J1541" s="8">
        <f>VLOOKUP(A1541,Freight!$A$1:$E$57,5,0)</f>
        <v>1.5</v>
      </c>
      <c r="K1541" s="8" t="s">
        <v>66</v>
      </c>
      <c r="L1541" s="8">
        <f>VLOOKUP(K1541,Sheet1!$A$1:$B$19,2,0)</f>
        <v>80</v>
      </c>
      <c r="M1541" s="8">
        <f>VLOOKUP(K1541,Sheet1!$A$1:$C$19,3,0)</f>
        <v>10</v>
      </c>
      <c r="N1541" s="8">
        <v>2569</v>
      </c>
      <c r="O1541" s="8">
        <f t="shared" si="97"/>
        <v>205520</v>
      </c>
      <c r="P1541" s="8">
        <f t="shared" si="98"/>
        <v>25690</v>
      </c>
      <c r="Q1541" s="8">
        <f t="shared" si="99"/>
        <v>23793</v>
      </c>
    </row>
    <row r="1542" spans="1:17" x14ac:dyDescent="0.3">
      <c r="A1542" s="8" t="str">
        <f>F1542&amp;H1542</f>
        <v>Sarita ViharNand Nagri</v>
      </c>
      <c r="B1542" s="7">
        <v>44652</v>
      </c>
      <c r="C1542" s="7" t="str">
        <f t="shared" si="96"/>
        <v>Apr</v>
      </c>
      <c r="D1542" s="8" t="s">
        <v>145</v>
      </c>
      <c r="E1542" s="8">
        <f>VLOOKUP(F1542,Sheet2!$C$1:$F$34,4,0)</f>
        <v>27</v>
      </c>
      <c r="F1542" s="8" t="s">
        <v>28</v>
      </c>
      <c r="G1542" s="8">
        <f>VLOOKUP(H1542,'warehouse location'!$A$1:$D$5,4,0)</f>
        <v>1</v>
      </c>
      <c r="H1542" s="8" t="s">
        <v>41</v>
      </c>
      <c r="I1542" s="8">
        <f>VLOOKUP(A1542,Freight!$A$1:$D$57,4,0)</f>
        <v>1601</v>
      </c>
      <c r="J1542" s="8">
        <f>VLOOKUP(A1542,Freight!$A$1:$E$57,5,0)</f>
        <v>1.5</v>
      </c>
      <c r="K1542" s="8" t="s">
        <v>63</v>
      </c>
      <c r="L1542" s="8">
        <f>VLOOKUP(K1542,Sheet1!$A$1:$B$19,2,0)</f>
        <v>10</v>
      </c>
      <c r="M1542" s="8">
        <f>VLOOKUP(K1542,Sheet1!$A$1:$C$19,3,0)</f>
        <v>2</v>
      </c>
      <c r="N1542" s="8">
        <v>2707</v>
      </c>
      <c r="O1542" s="8">
        <f t="shared" si="97"/>
        <v>27070</v>
      </c>
      <c r="P1542" s="8">
        <f t="shared" si="98"/>
        <v>5414</v>
      </c>
      <c r="Q1542" s="8">
        <f t="shared" si="99"/>
        <v>3813</v>
      </c>
    </row>
    <row r="1543" spans="1:17" x14ac:dyDescent="0.3">
      <c r="A1543" s="8" t="str">
        <f>F1543&amp;H1543</f>
        <v>KanjhawalaShastri Nagar</v>
      </c>
      <c r="B1543" s="7">
        <v>44652</v>
      </c>
      <c r="C1543" s="7" t="str">
        <f t="shared" si="96"/>
        <v>Apr</v>
      </c>
      <c r="D1543" s="8" t="s">
        <v>112</v>
      </c>
      <c r="E1543" s="8">
        <f>VLOOKUP(F1543,Sheet2!$C$1:$F$34,4,0)</f>
        <v>16</v>
      </c>
      <c r="F1543" s="8" t="s">
        <v>5</v>
      </c>
      <c r="G1543" s="8">
        <f>VLOOKUP(H1543,'warehouse location'!$A$1:$D$5,4,0)</f>
        <v>4</v>
      </c>
      <c r="H1543" s="8" t="s">
        <v>36</v>
      </c>
      <c r="I1543" s="8">
        <f>VLOOKUP(A1543,Freight!$A$1:$D$57,4,0)</f>
        <v>1796</v>
      </c>
      <c r="J1543" s="8">
        <f>VLOOKUP(A1543,Freight!$A$1:$E$57,5,0)</f>
        <v>3</v>
      </c>
      <c r="K1543" s="8" t="s">
        <v>53</v>
      </c>
      <c r="L1543" s="8">
        <f>VLOOKUP(K1543,Sheet1!$A$1:$B$19,2,0)</f>
        <v>10</v>
      </c>
      <c r="M1543" s="8">
        <f>VLOOKUP(K1543,Sheet1!$A$1:$C$19,3,0)</f>
        <v>2</v>
      </c>
      <c r="N1543" s="8">
        <v>2716</v>
      </c>
      <c r="O1543" s="8">
        <f t="shared" si="97"/>
        <v>27160</v>
      </c>
      <c r="P1543" s="8">
        <f t="shared" si="98"/>
        <v>5432</v>
      </c>
      <c r="Q1543" s="8">
        <f t="shared" si="99"/>
        <v>3636</v>
      </c>
    </row>
    <row r="1544" spans="1:17" x14ac:dyDescent="0.3">
      <c r="A1544" s="8" t="str">
        <f>F1544&amp;H1544</f>
        <v>SaketShastri Nagar</v>
      </c>
      <c r="B1544" s="7">
        <v>44621</v>
      </c>
      <c r="C1544" s="7" t="str">
        <f t="shared" si="96"/>
        <v>Mar</v>
      </c>
      <c r="D1544" s="8" t="s">
        <v>136</v>
      </c>
      <c r="E1544" s="8">
        <f>VLOOKUP(F1544,Sheet2!$C$1:$F$34,4,0)</f>
        <v>24</v>
      </c>
      <c r="F1544" s="8" t="s">
        <v>26</v>
      </c>
      <c r="G1544" s="8">
        <f>VLOOKUP(H1544,'warehouse location'!$A$1:$D$5,4,0)</f>
        <v>4</v>
      </c>
      <c r="H1544" s="8" t="s">
        <v>36</v>
      </c>
      <c r="I1544" s="8">
        <f>VLOOKUP(A1544,Freight!$A$1:$D$57,4,0)</f>
        <v>1835</v>
      </c>
      <c r="J1544" s="8">
        <f>VLOOKUP(A1544,Freight!$A$1:$E$57,5,0)</f>
        <v>4.5</v>
      </c>
      <c r="K1544" s="8" t="s">
        <v>68</v>
      </c>
      <c r="L1544" s="8">
        <f>VLOOKUP(K1544,Sheet1!$A$1:$B$19,2,0)</f>
        <v>10</v>
      </c>
      <c r="M1544" s="8">
        <f>VLOOKUP(K1544,Sheet1!$A$1:$C$19,3,0)</f>
        <v>2</v>
      </c>
      <c r="N1544" s="8">
        <v>2559</v>
      </c>
      <c r="O1544" s="8">
        <f t="shared" si="97"/>
        <v>25590</v>
      </c>
      <c r="P1544" s="8">
        <f t="shared" si="98"/>
        <v>5118</v>
      </c>
      <c r="Q1544" s="8">
        <f t="shared" si="99"/>
        <v>3283</v>
      </c>
    </row>
    <row r="1545" spans="1:17" x14ac:dyDescent="0.3">
      <c r="A1545" s="8" t="str">
        <f>F1545&amp;H1545</f>
        <v>MehrauliDaryaganj</v>
      </c>
      <c r="B1545" s="7">
        <v>44621</v>
      </c>
      <c r="C1545" s="7" t="str">
        <f t="shared" si="96"/>
        <v>Mar</v>
      </c>
      <c r="D1545" s="8" t="s">
        <v>133</v>
      </c>
      <c r="E1545" s="8">
        <f>VLOOKUP(F1545,Sheet2!$C$1:$F$34,4,0)</f>
        <v>23</v>
      </c>
      <c r="F1545" s="8" t="s">
        <v>25</v>
      </c>
      <c r="G1545" s="8">
        <f>VLOOKUP(H1545,'warehouse location'!$A$1:$D$5,4,0)</f>
        <v>2</v>
      </c>
      <c r="H1545" s="8" t="s">
        <v>34</v>
      </c>
      <c r="I1545" s="8">
        <f>VLOOKUP(A1545,Freight!$A$1:$D$57,4,0)</f>
        <v>1672</v>
      </c>
      <c r="J1545" s="8">
        <f>VLOOKUP(A1545,Freight!$A$1:$E$57,5,0)</f>
        <v>4.5</v>
      </c>
      <c r="K1545" s="8" t="s">
        <v>67</v>
      </c>
      <c r="L1545" s="8">
        <f>VLOOKUP(K1545,Sheet1!$A$1:$B$19,2,0)</f>
        <v>10</v>
      </c>
      <c r="M1545" s="8">
        <f>VLOOKUP(K1545,Sheet1!$A$1:$C$19,3,0)</f>
        <v>2</v>
      </c>
      <c r="N1545" s="8">
        <v>2502</v>
      </c>
      <c r="O1545" s="8">
        <f t="shared" si="97"/>
        <v>25020</v>
      </c>
      <c r="P1545" s="8">
        <f t="shared" si="98"/>
        <v>5004</v>
      </c>
      <c r="Q1545" s="8">
        <f t="shared" si="99"/>
        <v>3332</v>
      </c>
    </row>
    <row r="1546" spans="1:17" x14ac:dyDescent="0.3">
      <c r="A1546" s="8" t="str">
        <f>F1546&amp;H1546</f>
        <v>KapasheraShastri Nagar</v>
      </c>
      <c r="B1546" s="7">
        <v>44774</v>
      </c>
      <c r="C1546" s="7" t="str">
        <f t="shared" si="96"/>
        <v>Aug</v>
      </c>
      <c r="D1546" s="8" t="s">
        <v>147</v>
      </c>
      <c r="E1546" s="8">
        <f>VLOOKUP(F1546,Sheet2!$C$1:$F$34,4,0)</f>
        <v>29</v>
      </c>
      <c r="F1546" s="8" t="s">
        <v>29</v>
      </c>
      <c r="G1546" s="8">
        <f>VLOOKUP(H1546,'warehouse location'!$A$1:$D$5,4,0)</f>
        <v>4</v>
      </c>
      <c r="H1546" s="8" t="s">
        <v>36</v>
      </c>
      <c r="I1546" s="8">
        <f>VLOOKUP(A1546,Freight!$A$1:$D$57,4,0)</f>
        <v>1918</v>
      </c>
      <c r="J1546" s="8">
        <f>VLOOKUP(A1546,Freight!$A$1:$E$57,5,0)</f>
        <v>3</v>
      </c>
      <c r="K1546" s="8" t="s">
        <v>58</v>
      </c>
      <c r="L1546" s="8">
        <f>VLOOKUP(K1546,Sheet1!$A$1:$B$19,2,0)</f>
        <v>10</v>
      </c>
      <c r="M1546" s="8">
        <f>VLOOKUP(K1546,Sheet1!$A$1:$C$19,3,0)</f>
        <v>2</v>
      </c>
      <c r="N1546" s="8">
        <v>2839</v>
      </c>
      <c r="O1546" s="8">
        <f t="shared" si="97"/>
        <v>28390</v>
      </c>
      <c r="P1546" s="8">
        <f t="shared" si="98"/>
        <v>5678</v>
      </c>
      <c r="Q1546" s="8">
        <f t="shared" si="99"/>
        <v>3760</v>
      </c>
    </row>
    <row r="1547" spans="1:17" x14ac:dyDescent="0.3">
      <c r="A1547" s="8" t="str">
        <f>F1547&amp;H1547</f>
        <v>Karol BaghNand Nagri</v>
      </c>
      <c r="B1547" s="7">
        <v>44682</v>
      </c>
      <c r="C1547" s="7" t="str">
        <f t="shared" si="96"/>
        <v>May</v>
      </c>
      <c r="D1547" s="8" t="s">
        <v>81</v>
      </c>
      <c r="E1547" s="8">
        <f>VLOOKUP(F1547,Sheet2!$C$1:$F$34,4,0)</f>
        <v>2</v>
      </c>
      <c r="F1547" s="8" t="s">
        <v>11</v>
      </c>
      <c r="G1547" s="8">
        <f>VLOOKUP(H1547,'warehouse location'!$A$1:$D$5,4,0)</f>
        <v>1</v>
      </c>
      <c r="H1547" s="8" t="s">
        <v>41</v>
      </c>
      <c r="I1547" s="8">
        <f>VLOOKUP(A1547,Freight!$A$1:$D$57,4,0)</f>
        <v>1686</v>
      </c>
      <c r="J1547" s="8">
        <f>VLOOKUP(A1547,Freight!$A$1:$E$57,5,0)</f>
        <v>4.5</v>
      </c>
      <c r="K1547" s="8" t="s">
        <v>66</v>
      </c>
      <c r="L1547" s="8">
        <f>VLOOKUP(K1547,Sheet1!$A$1:$B$19,2,0)</f>
        <v>80</v>
      </c>
      <c r="M1547" s="8">
        <f>VLOOKUP(K1547,Sheet1!$A$1:$C$19,3,0)</f>
        <v>10</v>
      </c>
      <c r="N1547" s="8">
        <v>2993</v>
      </c>
      <c r="O1547" s="8">
        <f t="shared" si="97"/>
        <v>239440</v>
      </c>
      <c r="P1547" s="8">
        <f t="shared" si="98"/>
        <v>29930</v>
      </c>
      <c r="Q1547" s="8">
        <f t="shared" si="99"/>
        <v>28244</v>
      </c>
    </row>
    <row r="1548" spans="1:17" x14ac:dyDescent="0.3">
      <c r="C1548" s="7"/>
      <c r="J1548" s="8"/>
    </row>
    <row r="1549" spans="1:17" x14ac:dyDescent="0.3">
      <c r="C1549" s="7"/>
      <c r="J1549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workbookViewId="0">
      <selection activeCell="C1" sqref="C1"/>
    </sheetView>
  </sheetViews>
  <sheetFormatPr defaultRowHeight="14.4" x14ac:dyDescent="0.3"/>
  <cols>
    <col min="1" max="1" width="9.6640625" bestFit="1" customWidth="1"/>
  </cols>
  <sheetData>
    <row r="1" spans="1:3" s="4" customFormat="1" x14ac:dyDescent="0.3">
      <c r="A1" s="4" t="s">
        <v>72</v>
      </c>
      <c r="B1" s="4" t="s">
        <v>139</v>
      </c>
      <c r="C1" s="4" t="s">
        <v>160</v>
      </c>
    </row>
    <row r="2" spans="1:3" x14ac:dyDescent="0.3">
      <c r="A2" t="s">
        <v>78</v>
      </c>
      <c r="B2" s="4" t="s">
        <v>0</v>
      </c>
      <c r="C2" t="s">
        <v>29</v>
      </c>
    </row>
    <row r="3" spans="1:3" x14ac:dyDescent="0.3">
      <c r="A3" s="4" t="s">
        <v>79</v>
      </c>
      <c r="B3" t="str">
        <f t="shared" ref="B3:B4" si="0">B2</f>
        <v>Civil Lines</v>
      </c>
      <c r="C3" s="8" t="s">
        <v>36</v>
      </c>
    </row>
    <row r="4" spans="1:3" x14ac:dyDescent="0.3">
      <c r="A4" s="4" t="s">
        <v>80</v>
      </c>
      <c r="B4" t="str">
        <f t="shared" si="0"/>
        <v>Civil Lines</v>
      </c>
      <c r="C4" s="8" t="s">
        <v>41</v>
      </c>
    </row>
    <row r="5" spans="1:3" x14ac:dyDescent="0.3">
      <c r="A5" s="4" t="s">
        <v>81</v>
      </c>
      <c r="B5" s="4" t="s">
        <v>11</v>
      </c>
      <c r="C5" s="8" t="s">
        <v>41</v>
      </c>
    </row>
    <row r="6" spans="1:3" x14ac:dyDescent="0.3">
      <c r="A6" s="4" t="s">
        <v>82</v>
      </c>
      <c r="B6" t="str">
        <f>B5</f>
        <v>Karol Bagh</v>
      </c>
      <c r="C6" s="8" t="s">
        <v>34</v>
      </c>
    </row>
    <row r="7" spans="1:3" x14ac:dyDescent="0.3">
      <c r="A7" s="4" t="s">
        <v>83</v>
      </c>
      <c r="B7" s="4" t="s">
        <v>12</v>
      </c>
      <c r="C7" s="8" t="s">
        <v>34</v>
      </c>
    </row>
    <row r="8" spans="1:3" x14ac:dyDescent="0.3">
      <c r="A8" s="4" t="s">
        <v>84</v>
      </c>
      <c r="B8" t="str">
        <f>B7</f>
        <v>Kotwali</v>
      </c>
      <c r="C8" s="8" t="s">
        <v>34</v>
      </c>
    </row>
    <row r="9" spans="1:3" x14ac:dyDescent="0.3">
      <c r="A9" s="4" t="s">
        <v>85</v>
      </c>
      <c r="B9" s="4" t="s">
        <v>1</v>
      </c>
      <c r="C9" s="8" t="s">
        <v>34</v>
      </c>
    </row>
    <row r="10" spans="1:3" x14ac:dyDescent="0.3">
      <c r="A10" s="4" t="s">
        <v>86</v>
      </c>
      <c r="B10" t="str">
        <f t="shared" ref="B10:B11" si="1">B9</f>
        <v>Gandhi Nagar</v>
      </c>
      <c r="C10" s="8" t="s">
        <v>34</v>
      </c>
    </row>
    <row r="11" spans="1:3" x14ac:dyDescent="0.3">
      <c r="A11" s="4" t="s">
        <v>87</v>
      </c>
      <c r="B11" t="str">
        <f t="shared" si="1"/>
        <v>Gandhi Nagar</v>
      </c>
      <c r="C11" s="8" t="s">
        <v>34</v>
      </c>
    </row>
    <row r="12" spans="1:3" x14ac:dyDescent="0.3">
      <c r="A12" s="4" t="s">
        <v>88</v>
      </c>
      <c r="B12" s="4" t="s">
        <v>13</v>
      </c>
      <c r="C12" s="8" t="s">
        <v>29</v>
      </c>
    </row>
    <row r="13" spans="1:3" x14ac:dyDescent="0.3">
      <c r="A13" s="4" t="s">
        <v>89</v>
      </c>
      <c r="B13" t="str">
        <f t="shared" ref="B13:B16" si="2">B12</f>
        <v>Mayur Vihar</v>
      </c>
      <c r="C13" s="8" t="s">
        <v>36</v>
      </c>
    </row>
    <row r="14" spans="1:3" x14ac:dyDescent="0.3">
      <c r="A14" s="4" t="s">
        <v>90</v>
      </c>
      <c r="B14" t="str">
        <f t="shared" si="2"/>
        <v>Mayur Vihar</v>
      </c>
      <c r="C14" s="8" t="s">
        <v>34</v>
      </c>
    </row>
    <row r="15" spans="1:3" x14ac:dyDescent="0.3">
      <c r="A15" s="4" t="s">
        <v>91</v>
      </c>
      <c r="B15" t="str">
        <f t="shared" si="2"/>
        <v>Mayur Vihar</v>
      </c>
      <c r="C15" s="8" t="s">
        <v>36</v>
      </c>
    </row>
    <row r="16" spans="1:3" x14ac:dyDescent="0.3">
      <c r="A16" s="4" t="s">
        <v>92</v>
      </c>
      <c r="B16" t="str">
        <f t="shared" si="2"/>
        <v>Mayur Vihar</v>
      </c>
      <c r="C16" s="8" t="s">
        <v>36</v>
      </c>
    </row>
    <row r="17" spans="1:3" x14ac:dyDescent="0.3">
      <c r="A17" s="4" t="s">
        <v>93</v>
      </c>
      <c r="B17" s="4" t="s">
        <v>14</v>
      </c>
      <c r="C17" s="8" t="s">
        <v>29</v>
      </c>
    </row>
    <row r="18" spans="1:3" x14ac:dyDescent="0.3">
      <c r="A18" s="4" t="s">
        <v>94</v>
      </c>
      <c r="B18" t="str">
        <f>B17</f>
        <v>Preet Vihar</v>
      </c>
      <c r="C18" s="8" t="s">
        <v>29</v>
      </c>
    </row>
    <row r="19" spans="1:3" x14ac:dyDescent="0.3">
      <c r="A19" s="4" t="s">
        <v>95</v>
      </c>
      <c r="B19" s="4" t="s">
        <v>2</v>
      </c>
      <c r="C19" s="8" t="s">
        <v>29</v>
      </c>
    </row>
    <row r="20" spans="1:3" x14ac:dyDescent="0.3">
      <c r="A20" s="4" t="s">
        <v>96</v>
      </c>
      <c r="B20" s="4" t="s">
        <v>15</v>
      </c>
      <c r="C20" s="8" t="s">
        <v>36</v>
      </c>
    </row>
    <row r="21" spans="1:3" x14ac:dyDescent="0.3">
      <c r="A21" s="4" t="s">
        <v>97</v>
      </c>
      <c r="B21" s="4" t="s">
        <v>16</v>
      </c>
      <c r="C21" s="8" t="s">
        <v>29</v>
      </c>
    </row>
    <row r="22" spans="1:3" x14ac:dyDescent="0.3">
      <c r="A22" s="4" t="s">
        <v>98</v>
      </c>
      <c r="B22" s="4" t="s">
        <v>3</v>
      </c>
      <c r="C22" s="8" t="s">
        <v>36</v>
      </c>
    </row>
    <row r="23" spans="1:3" x14ac:dyDescent="0.3">
      <c r="A23" s="4" t="s">
        <v>99</v>
      </c>
      <c r="B23" s="4" t="s">
        <v>17</v>
      </c>
      <c r="C23" s="8" t="s">
        <v>36</v>
      </c>
    </row>
    <row r="24" spans="1:3" x14ac:dyDescent="0.3">
      <c r="A24" s="4" t="s">
        <v>100</v>
      </c>
      <c r="B24" t="str">
        <f t="shared" ref="B24:B26" si="3">B23</f>
        <v>Model Town</v>
      </c>
      <c r="C24" s="8" t="s">
        <v>29</v>
      </c>
    </row>
    <row r="25" spans="1:3" x14ac:dyDescent="0.3">
      <c r="A25" s="4" t="s">
        <v>101</v>
      </c>
      <c r="B25" t="str">
        <f t="shared" si="3"/>
        <v>Model Town</v>
      </c>
      <c r="C25" s="8" t="s">
        <v>36</v>
      </c>
    </row>
    <row r="26" spans="1:3" x14ac:dyDescent="0.3">
      <c r="A26" s="4" t="s">
        <v>102</v>
      </c>
      <c r="B26" t="str">
        <f t="shared" si="3"/>
        <v>Model Town</v>
      </c>
      <c r="C26" s="8" t="s">
        <v>41</v>
      </c>
    </row>
    <row r="27" spans="1:3" x14ac:dyDescent="0.3">
      <c r="A27" s="4" t="s">
        <v>103</v>
      </c>
      <c r="B27" s="4" t="s">
        <v>18</v>
      </c>
      <c r="C27" s="8" t="s">
        <v>34</v>
      </c>
    </row>
    <row r="28" spans="1:3" x14ac:dyDescent="0.3">
      <c r="A28" s="4" t="s">
        <v>104</v>
      </c>
      <c r="B28" t="str">
        <f t="shared" ref="B28:B29" si="4">B27</f>
        <v>Narela</v>
      </c>
      <c r="C28" s="8" t="s">
        <v>36</v>
      </c>
    </row>
    <row r="29" spans="1:3" x14ac:dyDescent="0.3">
      <c r="A29" s="4" t="s">
        <v>105</v>
      </c>
      <c r="B29" t="str">
        <f t="shared" si="4"/>
        <v>Narela</v>
      </c>
      <c r="C29" s="8" t="s">
        <v>36</v>
      </c>
    </row>
    <row r="30" spans="1:3" x14ac:dyDescent="0.3">
      <c r="A30" s="4" t="s">
        <v>106</v>
      </c>
      <c r="B30" s="4" t="s">
        <v>4</v>
      </c>
      <c r="C30" s="8" t="s">
        <v>36</v>
      </c>
    </row>
    <row r="31" spans="1:3" x14ac:dyDescent="0.3">
      <c r="A31" s="4" t="s">
        <v>107</v>
      </c>
      <c r="B31" s="4" t="s">
        <v>19</v>
      </c>
      <c r="C31" s="8" t="s">
        <v>36</v>
      </c>
    </row>
    <row r="32" spans="1:3" x14ac:dyDescent="0.3">
      <c r="A32" s="4" t="s">
        <v>108</v>
      </c>
      <c r="B32" s="4" t="s">
        <v>20</v>
      </c>
      <c r="C32" s="8" t="s">
        <v>41</v>
      </c>
    </row>
    <row r="33" spans="1:3" x14ac:dyDescent="0.3">
      <c r="A33" s="4" t="s">
        <v>109</v>
      </c>
      <c r="B33" t="str">
        <f>B32</f>
        <v>Yamuna Vihar</v>
      </c>
      <c r="C33" s="8" t="s">
        <v>29</v>
      </c>
    </row>
    <row r="34" spans="1:3" x14ac:dyDescent="0.3">
      <c r="A34" s="4" t="s">
        <v>110</v>
      </c>
      <c r="B34" s="4" t="s">
        <v>5</v>
      </c>
      <c r="C34" s="8" t="s">
        <v>36</v>
      </c>
    </row>
    <row r="35" spans="1:3" x14ac:dyDescent="0.3">
      <c r="A35" s="4" t="s">
        <v>111</v>
      </c>
      <c r="B35" t="str">
        <f t="shared" ref="B35:B36" si="5">B34</f>
        <v>Kanjhawala</v>
      </c>
      <c r="C35" s="8" t="s">
        <v>36</v>
      </c>
    </row>
    <row r="36" spans="1:3" x14ac:dyDescent="0.3">
      <c r="A36" s="4" t="s">
        <v>112</v>
      </c>
      <c r="B36" t="str">
        <f t="shared" si="5"/>
        <v>Kanjhawala</v>
      </c>
      <c r="C36" s="8" t="s">
        <v>36</v>
      </c>
    </row>
    <row r="37" spans="1:3" x14ac:dyDescent="0.3">
      <c r="A37" s="4" t="s">
        <v>113</v>
      </c>
      <c r="B37" s="4" t="s">
        <v>21</v>
      </c>
      <c r="C37" s="8" t="s">
        <v>36</v>
      </c>
    </row>
    <row r="38" spans="1:3" x14ac:dyDescent="0.3">
      <c r="A38" s="4" t="s">
        <v>114</v>
      </c>
      <c r="B38" t="str">
        <f t="shared" ref="B38:B39" si="6">B37</f>
        <v>Rohini</v>
      </c>
      <c r="C38" s="8" t="s">
        <v>36</v>
      </c>
    </row>
    <row r="39" spans="1:3" x14ac:dyDescent="0.3">
      <c r="A39" s="4" t="s">
        <v>115</v>
      </c>
      <c r="B39" t="str">
        <f t="shared" si="6"/>
        <v>Rohini</v>
      </c>
      <c r="C39" s="8" t="s">
        <v>34</v>
      </c>
    </row>
    <row r="40" spans="1:3" x14ac:dyDescent="0.3">
      <c r="A40" s="4" t="s">
        <v>116</v>
      </c>
      <c r="B40" s="4" t="s">
        <v>22</v>
      </c>
      <c r="C40" s="8" t="s">
        <v>41</v>
      </c>
    </row>
    <row r="41" spans="1:3" x14ac:dyDescent="0.3">
      <c r="A41" s="4" t="s">
        <v>117</v>
      </c>
      <c r="B41" t="str">
        <f t="shared" ref="B41:B43" si="7">B40</f>
        <v>Saraswati Vihar</v>
      </c>
      <c r="C41" s="8" t="s">
        <v>34</v>
      </c>
    </row>
    <row r="42" spans="1:3" x14ac:dyDescent="0.3">
      <c r="A42" s="4" t="s">
        <v>118</v>
      </c>
      <c r="B42" t="str">
        <f t="shared" si="7"/>
        <v>Saraswati Vihar</v>
      </c>
      <c r="C42" s="8" t="s">
        <v>29</v>
      </c>
    </row>
    <row r="43" spans="1:3" x14ac:dyDescent="0.3">
      <c r="A43" s="4" t="s">
        <v>119</v>
      </c>
      <c r="B43" t="str">
        <f t="shared" si="7"/>
        <v>Saraswati Vihar</v>
      </c>
      <c r="C43" s="8" t="s">
        <v>41</v>
      </c>
    </row>
    <row r="44" spans="1:3" x14ac:dyDescent="0.3">
      <c r="A44" s="4" t="s">
        <v>120</v>
      </c>
      <c r="B44" s="4" t="s">
        <v>6</v>
      </c>
      <c r="C44" s="8" t="s">
        <v>41</v>
      </c>
    </row>
    <row r="45" spans="1:3" x14ac:dyDescent="0.3">
      <c r="A45" s="4" t="s">
        <v>121</v>
      </c>
      <c r="B45" s="4" t="s">
        <v>23</v>
      </c>
      <c r="C45" s="8" t="s">
        <v>41</v>
      </c>
    </row>
    <row r="46" spans="1:3" x14ac:dyDescent="0.3">
      <c r="A46" s="4" t="s">
        <v>122</v>
      </c>
      <c r="B46" t="str">
        <f t="shared" ref="B46:B48" si="8">B45</f>
        <v>Shahdara</v>
      </c>
      <c r="C46" s="8" t="s">
        <v>34</v>
      </c>
    </row>
    <row r="47" spans="1:3" x14ac:dyDescent="0.3">
      <c r="A47" s="4" t="s">
        <v>123</v>
      </c>
      <c r="B47" t="str">
        <f t="shared" si="8"/>
        <v>Shahdara</v>
      </c>
      <c r="C47" s="8" t="s">
        <v>29</v>
      </c>
    </row>
    <row r="48" spans="1:3" x14ac:dyDescent="0.3">
      <c r="A48" s="4" t="s">
        <v>124</v>
      </c>
      <c r="B48" t="str">
        <f t="shared" si="8"/>
        <v>Shahdara</v>
      </c>
      <c r="C48" s="8" t="s">
        <v>36</v>
      </c>
    </row>
    <row r="49" spans="1:3" x14ac:dyDescent="0.3">
      <c r="A49" s="4" t="s">
        <v>125</v>
      </c>
      <c r="B49" s="4" t="s">
        <v>24</v>
      </c>
      <c r="C49" s="8" t="s">
        <v>34</v>
      </c>
    </row>
    <row r="50" spans="1:3" x14ac:dyDescent="0.3">
      <c r="A50" s="4" t="s">
        <v>126</v>
      </c>
      <c r="B50" t="str">
        <f t="shared" ref="B50:B51" si="9">B49</f>
        <v>Vivek Vihar</v>
      </c>
      <c r="C50" s="8" t="s">
        <v>34</v>
      </c>
    </row>
    <row r="51" spans="1:3" x14ac:dyDescent="0.3">
      <c r="A51" s="4" t="s">
        <v>127</v>
      </c>
      <c r="B51" t="str">
        <f t="shared" si="9"/>
        <v>Vivek Vihar</v>
      </c>
      <c r="C51" s="8" t="s">
        <v>41</v>
      </c>
    </row>
    <row r="52" spans="1:3" x14ac:dyDescent="0.3">
      <c r="A52" s="4" t="s">
        <v>128</v>
      </c>
      <c r="B52" s="4" t="s">
        <v>7</v>
      </c>
      <c r="C52" s="8" t="s">
        <v>41</v>
      </c>
    </row>
    <row r="53" spans="1:3" x14ac:dyDescent="0.3">
      <c r="A53" s="4" t="s">
        <v>129</v>
      </c>
      <c r="B53" t="str">
        <f t="shared" ref="B53:B54" si="10">B52</f>
        <v>Hauz Khas</v>
      </c>
      <c r="C53" s="8" t="s">
        <v>36</v>
      </c>
    </row>
    <row r="54" spans="1:3" x14ac:dyDescent="0.3">
      <c r="A54" s="4" t="s">
        <v>130</v>
      </c>
      <c r="B54" t="str">
        <f t="shared" si="10"/>
        <v>Hauz Khas</v>
      </c>
      <c r="C54" s="8" t="s">
        <v>36</v>
      </c>
    </row>
    <row r="55" spans="1:3" x14ac:dyDescent="0.3">
      <c r="A55" s="4" t="s">
        <v>131</v>
      </c>
      <c r="B55" s="4" t="s">
        <v>25</v>
      </c>
      <c r="C55" s="8" t="s">
        <v>41</v>
      </c>
    </row>
    <row r="56" spans="1:3" x14ac:dyDescent="0.3">
      <c r="A56" s="4" t="s">
        <v>132</v>
      </c>
      <c r="B56" t="str">
        <f t="shared" ref="B56:B58" si="11">B55</f>
        <v>Mehrauli</v>
      </c>
      <c r="C56" s="8" t="s">
        <v>29</v>
      </c>
    </row>
    <row r="57" spans="1:3" x14ac:dyDescent="0.3">
      <c r="A57" s="4" t="s">
        <v>133</v>
      </c>
      <c r="B57" t="str">
        <f t="shared" si="11"/>
        <v>Mehrauli</v>
      </c>
      <c r="C57" s="8" t="s">
        <v>34</v>
      </c>
    </row>
    <row r="58" spans="1:3" x14ac:dyDescent="0.3">
      <c r="A58" s="4" t="s">
        <v>134</v>
      </c>
      <c r="B58" t="str">
        <f t="shared" si="11"/>
        <v>Mehrauli</v>
      </c>
      <c r="C58" s="8" t="s">
        <v>41</v>
      </c>
    </row>
    <row r="59" spans="1:3" x14ac:dyDescent="0.3">
      <c r="A59" s="4" t="s">
        <v>135</v>
      </c>
      <c r="B59" s="4" t="s">
        <v>26</v>
      </c>
      <c r="C59" s="8" t="s">
        <v>36</v>
      </c>
    </row>
    <row r="60" spans="1:3" x14ac:dyDescent="0.3">
      <c r="A60" s="4" t="s">
        <v>136</v>
      </c>
      <c r="B60" t="str">
        <f t="shared" ref="B60:B61" si="12">B59</f>
        <v>Saket</v>
      </c>
      <c r="C60" s="8" t="s">
        <v>36</v>
      </c>
    </row>
    <row r="61" spans="1:3" x14ac:dyDescent="0.3">
      <c r="A61" s="4" t="s">
        <v>137</v>
      </c>
      <c r="B61" t="str">
        <f t="shared" si="12"/>
        <v>Saket</v>
      </c>
      <c r="C61" s="8" t="s">
        <v>36</v>
      </c>
    </row>
    <row r="62" spans="1:3" x14ac:dyDescent="0.3">
      <c r="A62" s="4" t="s">
        <v>138</v>
      </c>
      <c r="B62" s="4" t="s">
        <v>8</v>
      </c>
      <c r="C62" s="8" t="s">
        <v>36</v>
      </c>
    </row>
    <row r="63" spans="1:3" x14ac:dyDescent="0.3">
      <c r="A63" t="s">
        <v>140</v>
      </c>
      <c r="B63" t="str">
        <f t="shared" ref="B63:B64" si="13">B62</f>
        <v>Defence Colony</v>
      </c>
      <c r="C63" s="8" t="s">
        <v>41</v>
      </c>
    </row>
    <row r="64" spans="1:3" x14ac:dyDescent="0.3">
      <c r="A64" s="4" t="s">
        <v>141</v>
      </c>
      <c r="B64" t="str">
        <f t="shared" si="13"/>
        <v>Defence Colony</v>
      </c>
      <c r="C64" s="8" t="s">
        <v>34</v>
      </c>
    </row>
    <row r="65" spans="1:3" x14ac:dyDescent="0.3">
      <c r="A65" s="4" t="s">
        <v>142</v>
      </c>
      <c r="B65" s="4" t="s">
        <v>27</v>
      </c>
      <c r="C65" s="8" t="s">
        <v>41</v>
      </c>
    </row>
    <row r="66" spans="1:3" x14ac:dyDescent="0.3">
      <c r="A66" s="4" t="s">
        <v>143</v>
      </c>
      <c r="B66" t="str">
        <f>B65</f>
        <v>Kalkaji</v>
      </c>
      <c r="C66" s="8" t="s">
        <v>41</v>
      </c>
    </row>
    <row r="67" spans="1:3" x14ac:dyDescent="0.3">
      <c r="A67" s="4" t="s">
        <v>144</v>
      </c>
      <c r="B67" s="4" t="s">
        <v>28</v>
      </c>
      <c r="C67" s="8" t="s">
        <v>29</v>
      </c>
    </row>
    <row r="68" spans="1:3" x14ac:dyDescent="0.3">
      <c r="A68" s="4" t="s">
        <v>145</v>
      </c>
      <c r="B68" t="str">
        <f>B67</f>
        <v>Sarita Vihar</v>
      </c>
      <c r="C68" s="8" t="s">
        <v>41</v>
      </c>
    </row>
    <row r="69" spans="1:3" x14ac:dyDescent="0.3">
      <c r="A69" s="4" t="s">
        <v>146</v>
      </c>
      <c r="B69" s="4" t="s">
        <v>29</v>
      </c>
      <c r="C69" s="8" t="s">
        <v>36</v>
      </c>
    </row>
    <row r="70" spans="1:3" x14ac:dyDescent="0.3">
      <c r="A70" s="4" t="s">
        <v>147</v>
      </c>
      <c r="B70" t="str">
        <f t="shared" ref="B70:B71" si="14">B69</f>
        <v>Kapashera</v>
      </c>
      <c r="C70" s="8" t="s">
        <v>36</v>
      </c>
    </row>
    <row r="71" spans="1:3" x14ac:dyDescent="0.3">
      <c r="A71" s="4" t="s">
        <v>148</v>
      </c>
      <c r="B71" t="str">
        <f t="shared" si="14"/>
        <v>Kapashera</v>
      </c>
      <c r="C71" s="8" t="s">
        <v>36</v>
      </c>
    </row>
    <row r="72" spans="1:3" x14ac:dyDescent="0.3">
      <c r="A72" s="4" t="s">
        <v>149</v>
      </c>
      <c r="B72" s="4" t="s">
        <v>30</v>
      </c>
      <c r="C72" s="8" t="s">
        <v>34</v>
      </c>
    </row>
    <row r="73" spans="1:3" x14ac:dyDescent="0.3">
      <c r="A73" s="4" t="s">
        <v>150</v>
      </c>
      <c r="B73" t="str">
        <f t="shared" ref="B73:B74" si="15">B72</f>
        <v>Najafgarh</v>
      </c>
      <c r="C73" s="8" t="s">
        <v>34</v>
      </c>
    </row>
    <row r="74" spans="1:3" x14ac:dyDescent="0.3">
      <c r="A74" s="4" t="s">
        <v>151</v>
      </c>
      <c r="B74" t="str">
        <f t="shared" si="15"/>
        <v>Najafgarh</v>
      </c>
      <c r="C74" s="8" t="s">
        <v>34</v>
      </c>
    </row>
    <row r="75" spans="1:3" x14ac:dyDescent="0.3">
      <c r="A75" s="4" t="s">
        <v>152</v>
      </c>
      <c r="B75" s="4" t="s">
        <v>10</v>
      </c>
      <c r="C75" s="8" t="s">
        <v>41</v>
      </c>
    </row>
    <row r="76" spans="1:3" x14ac:dyDescent="0.3">
      <c r="A76" s="4" t="s">
        <v>153</v>
      </c>
      <c r="B76" t="str">
        <f t="shared" ref="B76:B78" si="16">B75</f>
        <v>Patel Nagar</v>
      </c>
      <c r="C76" s="8" t="s">
        <v>41</v>
      </c>
    </row>
    <row r="77" spans="1:3" x14ac:dyDescent="0.3">
      <c r="A77" s="4" t="s">
        <v>154</v>
      </c>
      <c r="B77" t="str">
        <f t="shared" si="16"/>
        <v>Patel Nagar</v>
      </c>
      <c r="C77" s="8" t="s">
        <v>41</v>
      </c>
    </row>
    <row r="78" spans="1:3" x14ac:dyDescent="0.3">
      <c r="A78" s="4" t="s">
        <v>155</v>
      </c>
      <c r="B78" t="str">
        <f t="shared" si="16"/>
        <v>Patel Nagar</v>
      </c>
      <c r="C78" s="8" t="s">
        <v>34</v>
      </c>
    </row>
    <row r="79" spans="1:3" x14ac:dyDescent="0.3">
      <c r="A79" s="4" t="s">
        <v>156</v>
      </c>
      <c r="B79" s="4" t="s">
        <v>31</v>
      </c>
      <c r="C79" s="8" t="s">
        <v>41</v>
      </c>
    </row>
    <row r="80" spans="1:3" x14ac:dyDescent="0.3">
      <c r="A80" s="4" t="s">
        <v>157</v>
      </c>
      <c r="B80" t="str">
        <f t="shared" ref="B80:B81" si="17">B79</f>
        <v>Punjabi Bagh</v>
      </c>
      <c r="C80" s="8" t="s">
        <v>29</v>
      </c>
    </row>
    <row r="81" spans="1:3" x14ac:dyDescent="0.3">
      <c r="A81" s="4" t="s">
        <v>158</v>
      </c>
      <c r="B81" t="str">
        <f t="shared" si="17"/>
        <v>Punjabi Bagh</v>
      </c>
      <c r="C81" s="8" t="s">
        <v>34</v>
      </c>
    </row>
    <row r="82" spans="1:3" x14ac:dyDescent="0.3">
      <c r="A82" s="4" t="s">
        <v>159</v>
      </c>
      <c r="B82" s="4" t="s">
        <v>32</v>
      </c>
      <c r="C82" s="8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opLeftCell="A33" workbookViewId="0">
      <selection activeCell="E1" sqref="E1"/>
    </sheetView>
  </sheetViews>
  <sheetFormatPr defaultRowHeight="14.4" x14ac:dyDescent="0.3"/>
  <cols>
    <col min="1" max="1" width="8.88671875" style="8"/>
  </cols>
  <sheetData>
    <row r="1" spans="1:5" x14ac:dyDescent="0.3">
      <c r="A1" s="8" t="str">
        <f>B1&amp;C1</f>
        <v>Civil LinesKapashera</v>
      </c>
      <c r="B1" s="8" t="s">
        <v>0</v>
      </c>
      <c r="C1" s="8" t="s">
        <v>29</v>
      </c>
      <c r="D1">
        <v>1737</v>
      </c>
      <c r="E1">
        <v>1.5</v>
      </c>
    </row>
    <row r="2" spans="1:5" x14ac:dyDescent="0.3">
      <c r="A2" s="8" t="str">
        <f t="shared" ref="A2:A57" si="0">B2&amp;C2</f>
        <v>Civil LinesShastri Nagar</v>
      </c>
      <c r="B2" s="8" t="str">
        <f>B1</f>
        <v>Civil Lines</v>
      </c>
      <c r="C2" s="8" t="s">
        <v>36</v>
      </c>
      <c r="D2" s="8">
        <v>1702</v>
      </c>
      <c r="E2" s="8">
        <v>3</v>
      </c>
    </row>
    <row r="3" spans="1:5" x14ac:dyDescent="0.3">
      <c r="A3" s="8" t="str">
        <f t="shared" si="0"/>
        <v>Civil LinesNand Nagri</v>
      </c>
      <c r="B3" s="8" t="str">
        <f>B2</f>
        <v>Civil Lines</v>
      </c>
      <c r="C3" s="8" t="s">
        <v>41</v>
      </c>
      <c r="D3" s="8">
        <v>1927</v>
      </c>
      <c r="E3" s="8">
        <v>1.5</v>
      </c>
    </row>
    <row r="4" spans="1:5" x14ac:dyDescent="0.3">
      <c r="A4" s="8" t="str">
        <f t="shared" si="0"/>
        <v>Karol BaghNand Nagri</v>
      </c>
      <c r="B4" s="8" t="s">
        <v>11</v>
      </c>
      <c r="C4" s="8" t="s">
        <v>41</v>
      </c>
      <c r="D4" s="8">
        <v>1686</v>
      </c>
      <c r="E4" s="8">
        <v>4.5</v>
      </c>
    </row>
    <row r="5" spans="1:5" x14ac:dyDescent="0.3">
      <c r="A5" s="8" t="str">
        <f t="shared" si="0"/>
        <v>Karol BaghDaryaganj</v>
      </c>
      <c r="B5" s="8" t="str">
        <f>B4</f>
        <v>Karol Bagh</v>
      </c>
      <c r="C5" s="8" t="s">
        <v>34</v>
      </c>
      <c r="D5" s="8">
        <v>1981</v>
      </c>
      <c r="E5" s="8">
        <v>1.5</v>
      </c>
    </row>
    <row r="6" spans="1:5" x14ac:dyDescent="0.3">
      <c r="A6" s="8" t="str">
        <f t="shared" si="0"/>
        <v>KotwaliDaryaganj</v>
      </c>
      <c r="B6" s="8" t="s">
        <v>12</v>
      </c>
      <c r="C6" s="8" t="s">
        <v>34</v>
      </c>
      <c r="D6" s="8">
        <v>1770</v>
      </c>
      <c r="E6" s="8">
        <v>1.5</v>
      </c>
    </row>
    <row r="7" spans="1:5" x14ac:dyDescent="0.3">
      <c r="A7" s="8" t="str">
        <f t="shared" si="0"/>
        <v>Gandhi NagarDaryaganj</v>
      </c>
      <c r="B7" s="8" t="s">
        <v>1</v>
      </c>
      <c r="C7" s="8" t="s">
        <v>34</v>
      </c>
      <c r="D7" s="8">
        <v>1958</v>
      </c>
      <c r="E7" s="8">
        <v>1.5</v>
      </c>
    </row>
    <row r="8" spans="1:5" x14ac:dyDescent="0.3">
      <c r="A8" s="8" t="str">
        <f t="shared" si="0"/>
        <v>Mayur ViharKapashera</v>
      </c>
      <c r="B8" s="8" t="s">
        <v>13</v>
      </c>
      <c r="C8" s="8" t="s">
        <v>29</v>
      </c>
      <c r="D8" s="8">
        <v>1968</v>
      </c>
      <c r="E8" s="8">
        <v>4.5</v>
      </c>
    </row>
    <row r="9" spans="1:5" x14ac:dyDescent="0.3">
      <c r="A9" s="8" t="str">
        <f t="shared" si="0"/>
        <v>Mayur ViharShastri Nagar</v>
      </c>
      <c r="B9" s="8" t="str">
        <f>B8</f>
        <v>Mayur Vihar</v>
      </c>
      <c r="C9" s="8" t="s">
        <v>36</v>
      </c>
      <c r="D9" s="8">
        <v>1618</v>
      </c>
      <c r="E9" s="8">
        <v>3</v>
      </c>
    </row>
    <row r="10" spans="1:5" x14ac:dyDescent="0.3">
      <c r="A10" s="8" t="str">
        <f t="shared" si="0"/>
        <v>Mayur ViharDaryaganj</v>
      </c>
      <c r="B10" s="8" t="str">
        <f>B9</f>
        <v>Mayur Vihar</v>
      </c>
      <c r="C10" s="8" t="s">
        <v>34</v>
      </c>
      <c r="D10" s="8">
        <v>1766</v>
      </c>
      <c r="E10" s="8">
        <v>3</v>
      </c>
    </row>
    <row r="11" spans="1:5" x14ac:dyDescent="0.3">
      <c r="A11" s="8" t="str">
        <f t="shared" si="0"/>
        <v>Preet ViharKapashera</v>
      </c>
      <c r="B11" s="8" t="s">
        <v>14</v>
      </c>
      <c r="C11" s="8" t="s">
        <v>29</v>
      </c>
      <c r="D11" s="8">
        <v>1891</v>
      </c>
      <c r="E11" s="8">
        <v>4.5</v>
      </c>
    </row>
    <row r="12" spans="1:5" x14ac:dyDescent="0.3">
      <c r="A12" s="8" t="str">
        <f t="shared" si="0"/>
        <v>ChanakyapuriKapashera</v>
      </c>
      <c r="B12" s="8" t="s">
        <v>2</v>
      </c>
      <c r="C12" s="8" t="s">
        <v>29</v>
      </c>
      <c r="D12" s="8">
        <v>1758</v>
      </c>
      <c r="E12" s="8">
        <v>1.5</v>
      </c>
    </row>
    <row r="13" spans="1:5" x14ac:dyDescent="0.3">
      <c r="A13" s="8" t="str">
        <f t="shared" si="0"/>
        <v>Delhi CantonmentShastri Nagar</v>
      </c>
      <c r="B13" s="8" t="s">
        <v>15</v>
      </c>
      <c r="C13" s="8" t="s">
        <v>36</v>
      </c>
      <c r="D13" s="8">
        <v>1848</v>
      </c>
      <c r="E13" s="8">
        <v>4.5</v>
      </c>
    </row>
    <row r="14" spans="1:5" x14ac:dyDescent="0.3">
      <c r="A14" s="8" t="str">
        <f t="shared" si="0"/>
        <v>Vasant ViharKapashera</v>
      </c>
      <c r="B14" s="8" t="s">
        <v>16</v>
      </c>
      <c r="C14" s="8" t="s">
        <v>29</v>
      </c>
      <c r="D14" s="8">
        <v>1897</v>
      </c>
      <c r="E14" s="8">
        <v>1.5</v>
      </c>
    </row>
    <row r="15" spans="1:5" x14ac:dyDescent="0.3">
      <c r="A15" s="8" t="str">
        <f t="shared" si="0"/>
        <v>AlipurShastri Nagar</v>
      </c>
      <c r="B15" s="8" t="s">
        <v>3</v>
      </c>
      <c r="C15" s="8" t="s">
        <v>36</v>
      </c>
      <c r="D15" s="8">
        <v>1615</v>
      </c>
      <c r="E15" s="8">
        <v>1.5</v>
      </c>
    </row>
    <row r="16" spans="1:5" x14ac:dyDescent="0.3">
      <c r="A16" s="8" t="str">
        <f t="shared" si="0"/>
        <v>Model TownShastri Nagar</v>
      </c>
      <c r="B16" s="8" t="s">
        <v>17</v>
      </c>
      <c r="C16" s="8" t="s">
        <v>36</v>
      </c>
      <c r="D16" s="8">
        <v>1608</v>
      </c>
      <c r="E16" s="8">
        <v>4.5</v>
      </c>
    </row>
    <row r="17" spans="1:5" x14ac:dyDescent="0.3">
      <c r="A17" s="8" t="str">
        <f t="shared" si="0"/>
        <v>Model TownKapashera</v>
      </c>
      <c r="B17" s="8" t="str">
        <f>B16</f>
        <v>Model Town</v>
      </c>
      <c r="C17" s="8" t="s">
        <v>29</v>
      </c>
      <c r="D17" s="8">
        <v>1885</v>
      </c>
      <c r="E17" s="8">
        <v>1.5</v>
      </c>
    </row>
    <row r="18" spans="1:5" x14ac:dyDescent="0.3">
      <c r="A18" s="8" t="str">
        <f t="shared" si="0"/>
        <v>Model TownNand Nagri</v>
      </c>
      <c r="B18" s="8" t="str">
        <f>B17</f>
        <v>Model Town</v>
      </c>
      <c r="C18" s="8" t="s">
        <v>41</v>
      </c>
      <c r="D18" s="8">
        <v>1570</v>
      </c>
      <c r="E18" s="8">
        <v>3</v>
      </c>
    </row>
    <row r="19" spans="1:5" x14ac:dyDescent="0.3">
      <c r="A19" s="8" t="str">
        <f t="shared" si="0"/>
        <v>NarelaDaryaganj</v>
      </c>
      <c r="B19" s="8" t="s">
        <v>18</v>
      </c>
      <c r="C19" s="8" t="s">
        <v>34</v>
      </c>
      <c r="D19" s="8">
        <v>1830</v>
      </c>
      <c r="E19" s="8">
        <v>3</v>
      </c>
    </row>
    <row r="20" spans="1:5" x14ac:dyDescent="0.3">
      <c r="A20" s="8" t="str">
        <f t="shared" si="0"/>
        <v>NarelaShastri Nagar</v>
      </c>
      <c r="B20" s="8" t="str">
        <f>B19</f>
        <v>Narela</v>
      </c>
      <c r="C20" s="8" t="s">
        <v>36</v>
      </c>
      <c r="D20" s="8">
        <v>1981</v>
      </c>
      <c r="E20" s="8">
        <v>1.5</v>
      </c>
    </row>
    <row r="21" spans="1:5" x14ac:dyDescent="0.3">
      <c r="A21" s="8" t="str">
        <f t="shared" si="0"/>
        <v>Karawal NagarShastri Nagar</v>
      </c>
      <c r="B21" s="8" t="s">
        <v>4</v>
      </c>
      <c r="C21" s="8" t="s">
        <v>36</v>
      </c>
      <c r="D21" s="8">
        <v>1793</v>
      </c>
      <c r="E21" s="8">
        <v>4.5</v>
      </c>
    </row>
    <row r="22" spans="1:5" x14ac:dyDescent="0.3">
      <c r="A22" s="8" t="str">
        <f t="shared" si="0"/>
        <v>SeelampurShastri Nagar</v>
      </c>
      <c r="B22" s="8" t="s">
        <v>19</v>
      </c>
      <c r="C22" s="8" t="s">
        <v>36</v>
      </c>
      <c r="D22" s="8">
        <v>1656</v>
      </c>
      <c r="E22" s="8">
        <v>3</v>
      </c>
    </row>
    <row r="23" spans="1:5" x14ac:dyDescent="0.3">
      <c r="A23" s="8" t="str">
        <f t="shared" si="0"/>
        <v>Yamuna ViharNand Nagri</v>
      </c>
      <c r="B23" s="8" t="s">
        <v>20</v>
      </c>
      <c r="C23" s="8" t="s">
        <v>41</v>
      </c>
      <c r="D23" s="8">
        <v>1925</v>
      </c>
      <c r="E23" s="8">
        <v>3</v>
      </c>
    </row>
    <row r="24" spans="1:5" x14ac:dyDescent="0.3">
      <c r="A24" s="8" t="str">
        <f t="shared" si="0"/>
        <v>Yamuna ViharKapashera</v>
      </c>
      <c r="B24" s="8" t="str">
        <f>B23</f>
        <v>Yamuna Vihar</v>
      </c>
      <c r="C24" s="8" t="s">
        <v>29</v>
      </c>
      <c r="D24" s="8">
        <v>1583</v>
      </c>
      <c r="E24" s="8">
        <v>3</v>
      </c>
    </row>
    <row r="25" spans="1:5" x14ac:dyDescent="0.3">
      <c r="A25" s="8" t="str">
        <f t="shared" si="0"/>
        <v>KanjhawalaShastri Nagar</v>
      </c>
      <c r="B25" s="8" t="s">
        <v>5</v>
      </c>
      <c r="C25" s="8" t="s">
        <v>36</v>
      </c>
      <c r="D25" s="8">
        <v>1796</v>
      </c>
      <c r="E25" s="8">
        <v>3</v>
      </c>
    </row>
    <row r="26" spans="1:5" x14ac:dyDescent="0.3">
      <c r="A26" s="8" t="str">
        <f t="shared" si="0"/>
        <v>RohiniShastri Nagar</v>
      </c>
      <c r="B26" s="8" t="s">
        <v>21</v>
      </c>
      <c r="C26" s="8" t="s">
        <v>36</v>
      </c>
      <c r="D26" s="8">
        <v>1673</v>
      </c>
      <c r="E26" s="8">
        <v>3</v>
      </c>
    </row>
    <row r="27" spans="1:5" x14ac:dyDescent="0.3">
      <c r="A27" s="8" t="str">
        <f t="shared" si="0"/>
        <v>RohiniDaryaganj</v>
      </c>
      <c r="B27" s="8" t="str">
        <f>B26</f>
        <v>Rohini</v>
      </c>
      <c r="C27" s="8" t="s">
        <v>34</v>
      </c>
      <c r="D27" s="8">
        <v>1655</v>
      </c>
      <c r="E27" s="8">
        <v>3</v>
      </c>
    </row>
    <row r="28" spans="1:5" x14ac:dyDescent="0.3">
      <c r="A28" s="8" t="str">
        <f t="shared" si="0"/>
        <v>Saraswati ViharNand Nagri</v>
      </c>
      <c r="B28" s="8" t="s">
        <v>22</v>
      </c>
      <c r="C28" s="8" t="s">
        <v>41</v>
      </c>
      <c r="D28" s="8">
        <v>1718</v>
      </c>
      <c r="E28" s="8">
        <v>3</v>
      </c>
    </row>
    <row r="29" spans="1:5" x14ac:dyDescent="0.3">
      <c r="A29" s="8" t="str">
        <f t="shared" si="0"/>
        <v>Saraswati ViharDaryaganj</v>
      </c>
      <c r="B29" s="8" t="str">
        <f>B28</f>
        <v>Saraswati Vihar</v>
      </c>
      <c r="C29" s="8" t="s">
        <v>34</v>
      </c>
      <c r="D29" s="8">
        <v>1776</v>
      </c>
      <c r="E29" s="8">
        <v>4.5</v>
      </c>
    </row>
    <row r="30" spans="1:5" x14ac:dyDescent="0.3">
      <c r="A30" s="8" t="str">
        <f t="shared" si="0"/>
        <v>Saraswati ViharKapashera</v>
      </c>
      <c r="B30" s="8" t="str">
        <f>B29</f>
        <v>Saraswati Vihar</v>
      </c>
      <c r="C30" s="8" t="s">
        <v>29</v>
      </c>
      <c r="D30" s="8">
        <v>1977</v>
      </c>
      <c r="E30" s="8">
        <v>1.5</v>
      </c>
    </row>
    <row r="31" spans="1:5" x14ac:dyDescent="0.3">
      <c r="A31" s="8" t="str">
        <f t="shared" si="0"/>
        <v>SeemapuriNand Nagri</v>
      </c>
      <c r="B31" s="8" t="s">
        <v>6</v>
      </c>
      <c r="C31" s="8" t="s">
        <v>41</v>
      </c>
      <c r="D31" s="8">
        <v>1694</v>
      </c>
      <c r="E31" s="8">
        <v>4.5</v>
      </c>
    </row>
    <row r="32" spans="1:5" x14ac:dyDescent="0.3">
      <c r="A32" s="8" t="str">
        <f t="shared" si="0"/>
        <v>ShahdaraNand Nagri</v>
      </c>
      <c r="B32" s="8" t="s">
        <v>23</v>
      </c>
      <c r="C32" s="8" t="s">
        <v>41</v>
      </c>
      <c r="D32" s="8">
        <v>1714</v>
      </c>
      <c r="E32" s="8">
        <v>3</v>
      </c>
    </row>
    <row r="33" spans="1:5" x14ac:dyDescent="0.3">
      <c r="A33" s="8" t="str">
        <f t="shared" si="0"/>
        <v>ShahdaraDaryaganj</v>
      </c>
      <c r="B33" s="8" t="str">
        <f>B32</f>
        <v>Shahdara</v>
      </c>
      <c r="C33" s="8" t="s">
        <v>34</v>
      </c>
      <c r="D33" s="8">
        <v>1924</v>
      </c>
      <c r="E33" s="8">
        <v>3</v>
      </c>
    </row>
    <row r="34" spans="1:5" x14ac:dyDescent="0.3">
      <c r="A34" s="8" t="str">
        <f t="shared" si="0"/>
        <v>ShahdaraKapashera</v>
      </c>
      <c r="B34" s="8" t="str">
        <f>B33</f>
        <v>Shahdara</v>
      </c>
      <c r="C34" s="8" t="s">
        <v>29</v>
      </c>
      <c r="D34" s="8">
        <v>1644</v>
      </c>
      <c r="E34" s="8">
        <v>4.5</v>
      </c>
    </row>
    <row r="35" spans="1:5" x14ac:dyDescent="0.3">
      <c r="A35" s="8" t="str">
        <f t="shared" si="0"/>
        <v>ShahdaraShastri Nagar</v>
      </c>
      <c r="B35" s="8" t="str">
        <f>B34</f>
        <v>Shahdara</v>
      </c>
      <c r="C35" s="8" t="s">
        <v>36</v>
      </c>
      <c r="D35" s="8">
        <v>1810</v>
      </c>
      <c r="E35" s="8">
        <v>4.5</v>
      </c>
    </row>
    <row r="36" spans="1:5" x14ac:dyDescent="0.3">
      <c r="A36" s="8" t="str">
        <f t="shared" si="0"/>
        <v>Vivek ViharDaryaganj</v>
      </c>
      <c r="B36" s="8" t="s">
        <v>24</v>
      </c>
      <c r="C36" s="8" t="s">
        <v>34</v>
      </c>
      <c r="D36" s="8">
        <v>1677</v>
      </c>
      <c r="E36" s="8">
        <v>1.5</v>
      </c>
    </row>
    <row r="37" spans="1:5" x14ac:dyDescent="0.3">
      <c r="A37" s="8" t="str">
        <f t="shared" si="0"/>
        <v>Vivek ViharNand Nagri</v>
      </c>
      <c r="B37" s="8" t="str">
        <f>B36</f>
        <v>Vivek Vihar</v>
      </c>
      <c r="C37" s="8" t="s">
        <v>41</v>
      </c>
      <c r="D37" s="8">
        <v>1679</v>
      </c>
      <c r="E37" s="8">
        <v>3</v>
      </c>
    </row>
    <row r="38" spans="1:5" x14ac:dyDescent="0.3">
      <c r="A38" s="8" t="str">
        <f t="shared" si="0"/>
        <v>Hauz KhasNand Nagri</v>
      </c>
      <c r="B38" s="8" t="s">
        <v>7</v>
      </c>
      <c r="C38" s="8" t="s">
        <v>41</v>
      </c>
      <c r="D38" s="8">
        <v>1796</v>
      </c>
      <c r="E38" s="8">
        <v>3</v>
      </c>
    </row>
    <row r="39" spans="1:5" x14ac:dyDescent="0.3">
      <c r="A39" s="8" t="str">
        <f t="shared" si="0"/>
        <v>Hauz KhasShastri Nagar</v>
      </c>
      <c r="B39" s="8" t="str">
        <f>B38</f>
        <v>Hauz Khas</v>
      </c>
      <c r="C39" s="8" t="s">
        <v>36</v>
      </c>
      <c r="D39" s="8">
        <v>1882</v>
      </c>
      <c r="E39" s="8">
        <v>4.5</v>
      </c>
    </row>
    <row r="40" spans="1:5" x14ac:dyDescent="0.3">
      <c r="A40" s="8" t="str">
        <f t="shared" si="0"/>
        <v>MehrauliNand Nagri</v>
      </c>
      <c r="B40" s="8" t="s">
        <v>25</v>
      </c>
      <c r="C40" s="8" t="s">
        <v>41</v>
      </c>
      <c r="D40" s="8">
        <v>1982</v>
      </c>
      <c r="E40" s="8">
        <v>4.5</v>
      </c>
    </row>
    <row r="41" spans="1:5" x14ac:dyDescent="0.3">
      <c r="A41" s="8" t="str">
        <f t="shared" si="0"/>
        <v>MehrauliKapashera</v>
      </c>
      <c r="B41" s="8" t="str">
        <f>B40</f>
        <v>Mehrauli</v>
      </c>
      <c r="C41" s="8" t="s">
        <v>29</v>
      </c>
      <c r="D41" s="8">
        <v>1640</v>
      </c>
      <c r="E41" s="8">
        <v>3</v>
      </c>
    </row>
    <row r="42" spans="1:5" x14ac:dyDescent="0.3">
      <c r="A42" s="8" t="str">
        <f t="shared" si="0"/>
        <v>MehrauliDaryaganj</v>
      </c>
      <c r="B42" s="8" t="str">
        <f>B41</f>
        <v>Mehrauli</v>
      </c>
      <c r="C42" s="8" t="s">
        <v>34</v>
      </c>
      <c r="D42" s="8">
        <v>1672</v>
      </c>
      <c r="E42" s="8">
        <v>4.5</v>
      </c>
    </row>
    <row r="43" spans="1:5" x14ac:dyDescent="0.3">
      <c r="A43" s="8" t="str">
        <f t="shared" si="0"/>
        <v>SaketShastri Nagar</v>
      </c>
      <c r="B43" s="8" t="s">
        <v>26</v>
      </c>
      <c r="C43" s="8" t="s">
        <v>36</v>
      </c>
      <c r="D43" s="8">
        <v>1835</v>
      </c>
      <c r="E43" s="8">
        <v>4.5</v>
      </c>
    </row>
    <row r="44" spans="1:5" x14ac:dyDescent="0.3">
      <c r="A44" s="8" t="str">
        <f t="shared" si="0"/>
        <v>Defence ColonyShastri Nagar</v>
      </c>
      <c r="B44" s="8" t="s">
        <v>8</v>
      </c>
      <c r="C44" s="8" t="s">
        <v>36</v>
      </c>
      <c r="D44" s="8">
        <v>1669</v>
      </c>
      <c r="E44" s="8">
        <v>4.5</v>
      </c>
    </row>
    <row r="45" spans="1:5" x14ac:dyDescent="0.3">
      <c r="A45" s="8" t="str">
        <f t="shared" si="0"/>
        <v>Defence ColonyNand Nagri</v>
      </c>
      <c r="B45" s="8" t="str">
        <f>B44</f>
        <v>Defence Colony</v>
      </c>
      <c r="C45" s="8" t="s">
        <v>41</v>
      </c>
      <c r="D45" s="8">
        <v>1897</v>
      </c>
      <c r="E45" s="8">
        <v>3</v>
      </c>
    </row>
    <row r="46" spans="1:5" x14ac:dyDescent="0.3">
      <c r="A46" s="8" t="str">
        <f t="shared" si="0"/>
        <v>Defence ColonyDaryaganj</v>
      </c>
      <c r="B46" s="8" t="str">
        <f>B45</f>
        <v>Defence Colony</v>
      </c>
      <c r="C46" s="8" t="s">
        <v>34</v>
      </c>
      <c r="D46" s="8">
        <v>1968</v>
      </c>
      <c r="E46" s="8">
        <v>4.5</v>
      </c>
    </row>
    <row r="47" spans="1:5" x14ac:dyDescent="0.3">
      <c r="A47" s="8" t="str">
        <f t="shared" si="0"/>
        <v>KalkajiNand Nagri</v>
      </c>
      <c r="B47" s="8" t="s">
        <v>27</v>
      </c>
      <c r="C47" s="8" t="s">
        <v>41</v>
      </c>
      <c r="D47" s="8">
        <v>1570</v>
      </c>
      <c r="E47" s="8">
        <v>4.5</v>
      </c>
    </row>
    <row r="48" spans="1:5" x14ac:dyDescent="0.3">
      <c r="A48" s="8" t="str">
        <f t="shared" si="0"/>
        <v>Sarita ViharKapashera</v>
      </c>
      <c r="B48" s="8" t="s">
        <v>28</v>
      </c>
      <c r="C48" s="8" t="s">
        <v>29</v>
      </c>
      <c r="D48" s="8">
        <v>1979</v>
      </c>
      <c r="E48" s="8">
        <v>1.5</v>
      </c>
    </row>
    <row r="49" spans="1:5" x14ac:dyDescent="0.3">
      <c r="A49" s="8" t="str">
        <f t="shared" si="0"/>
        <v>Sarita ViharNand Nagri</v>
      </c>
      <c r="B49" s="8" t="str">
        <f>B48</f>
        <v>Sarita Vihar</v>
      </c>
      <c r="C49" s="8" t="s">
        <v>41</v>
      </c>
      <c r="D49" s="8">
        <v>1601</v>
      </c>
      <c r="E49" s="8">
        <v>1.5</v>
      </c>
    </row>
    <row r="50" spans="1:5" x14ac:dyDescent="0.3">
      <c r="A50" s="8" t="str">
        <f t="shared" si="0"/>
        <v>KapasheraShastri Nagar</v>
      </c>
      <c r="B50" s="8" t="s">
        <v>29</v>
      </c>
      <c r="C50" s="8" t="s">
        <v>36</v>
      </c>
      <c r="D50" s="8">
        <v>1918</v>
      </c>
      <c r="E50" s="8">
        <v>3</v>
      </c>
    </row>
    <row r="51" spans="1:5" x14ac:dyDescent="0.3">
      <c r="A51" s="8" t="str">
        <f t="shared" si="0"/>
        <v>NajafgarhDaryaganj</v>
      </c>
      <c r="B51" s="8" t="s">
        <v>30</v>
      </c>
      <c r="C51" s="8" t="s">
        <v>34</v>
      </c>
      <c r="D51" s="8">
        <v>1899</v>
      </c>
      <c r="E51" s="8">
        <v>3</v>
      </c>
    </row>
    <row r="52" spans="1:5" x14ac:dyDescent="0.3">
      <c r="A52" s="8" t="str">
        <f t="shared" si="0"/>
        <v>Patel NagarNand Nagri</v>
      </c>
      <c r="B52" s="8" t="s">
        <v>10</v>
      </c>
      <c r="C52" s="8" t="s">
        <v>41</v>
      </c>
      <c r="D52" s="8">
        <v>1851</v>
      </c>
      <c r="E52" s="8">
        <v>4.5</v>
      </c>
    </row>
    <row r="53" spans="1:5" x14ac:dyDescent="0.3">
      <c r="A53" s="8" t="str">
        <f t="shared" si="0"/>
        <v>Patel NagarDaryaganj</v>
      </c>
      <c r="B53" s="8" t="str">
        <f>B52</f>
        <v>Patel Nagar</v>
      </c>
      <c r="C53" s="8" t="s">
        <v>34</v>
      </c>
      <c r="D53" s="8">
        <v>1789</v>
      </c>
      <c r="E53" s="8">
        <v>1.5</v>
      </c>
    </row>
    <row r="54" spans="1:5" x14ac:dyDescent="0.3">
      <c r="A54" s="8" t="str">
        <f t="shared" si="0"/>
        <v>Punjabi BaghNand Nagri</v>
      </c>
      <c r="B54" s="8" t="s">
        <v>31</v>
      </c>
      <c r="C54" s="8" t="s">
        <v>41</v>
      </c>
      <c r="D54" s="8">
        <v>1975</v>
      </c>
      <c r="E54" s="8">
        <v>3</v>
      </c>
    </row>
    <row r="55" spans="1:5" x14ac:dyDescent="0.3">
      <c r="A55" s="8" t="str">
        <f t="shared" si="0"/>
        <v>Punjabi BaghKapashera</v>
      </c>
      <c r="B55" s="8" t="str">
        <f>B54</f>
        <v>Punjabi Bagh</v>
      </c>
      <c r="C55" s="8" t="s">
        <v>29</v>
      </c>
      <c r="D55" s="8">
        <v>1816</v>
      </c>
      <c r="E55" s="8">
        <v>4.5</v>
      </c>
    </row>
    <row r="56" spans="1:5" x14ac:dyDescent="0.3">
      <c r="A56" s="8" t="str">
        <f t="shared" si="0"/>
        <v>Punjabi BaghDaryaganj</v>
      </c>
      <c r="B56" s="8" t="str">
        <f>B55</f>
        <v>Punjabi Bagh</v>
      </c>
      <c r="C56" s="8" t="s">
        <v>34</v>
      </c>
      <c r="D56" s="8">
        <v>1535</v>
      </c>
      <c r="E56" s="8">
        <v>3</v>
      </c>
    </row>
    <row r="57" spans="1:5" x14ac:dyDescent="0.3">
      <c r="A57" s="8" t="str">
        <f t="shared" si="0"/>
        <v>Rajouri GardenDaryaganj</v>
      </c>
      <c r="B57" s="8" t="s">
        <v>32</v>
      </c>
      <c r="C57" s="8" t="s">
        <v>34</v>
      </c>
      <c r="D57" s="8">
        <v>1683</v>
      </c>
      <c r="E57" s="8">
        <v>1.5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D8" sqref="D8"/>
    </sheetView>
  </sheetViews>
  <sheetFormatPr defaultRowHeight="14.4" x14ac:dyDescent="0.3"/>
  <cols>
    <col min="4" max="4" width="18.109375" bestFit="1" customWidth="1"/>
  </cols>
  <sheetData>
    <row r="1" spans="1:6" x14ac:dyDescent="0.3">
      <c r="A1" t="s">
        <v>160</v>
      </c>
      <c r="B1" t="s">
        <v>167</v>
      </c>
      <c r="C1" t="s">
        <v>186</v>
      </c>
      <c r="D1" t="s">
        <v>185</v>
      </c>
      <c r="E1" t="s">
        <v>183</v>
      </c>
      <c r="F1" t="s">
        <v>184</v>
      </c>
    </row>
    <row r="2" spans="1:6" x14ac:dyDescent="0.3">
      <c r="A2" s="8" t="s">
        <v>41</v>
      </c>
      <c r="B2" t="s">
        <v>169</v>
      </c>
      <c r="C2">
        <f>GETPIVOTDATA("COGS",Sheet8!$A$1,"Month",B2,"Warehouse",A2)</f>
        <v>1506990</v>
      </c>
      <c r="D2">
        <v>2.02</v>
      </c>
      <c r="E2" s="13">
        <f>C2*D2</f>
        <v>3044119.8</v>
      </c>
      <c r="F2" s="13">
        <f>E2-C2</f>
        <v>1537129.7999999998</v>
      </c>
    </row>
    <row r="3" spans="1:6" x14ac:dyDescent="0.3">
      <c r="A3" t="str">
        <f t="shared" ref="A3:A10" si="0">A2</f>
        <v>Nand Nagri</v>
      </c>
      <c r="B3" t="s">
        <v>170</v>
      </c>
      <c r="C3" s="8">
        <f>GETPIVOTDATA("COGS",Sheet8!$A$1,"Month",B3,"Warehouse",A3)</f>
        <v>2785500</v>
      </c>
      <c r="D3" s="8">
        <v>5.05</v>
      </c>
      <c r="E3" s="13">
        <f t="shared" ref="E3:E37" si="1">C3*D3</f>
        <v>14066775</v>
      </c>
      <c r="F3" s="13">
        <f t="shared" ref="F3:F37" si="2">E3-C3</f>
        <v>11281275</v>
      </c>
    </row>
    <row r="4" spans="1:6" x14ac:dyDescent="0.3">
      <c r="A4" t="str">
        <f t="shared" si="0"/>
        <v>Nand Nagri</v>
      </c>
      <c r="B4" s="8" t="s">
        <v>171</v>
      </c>
      <c r="C4" s="8">
        <f>GETPIVOTDATA("COGS",Sheet8!$A$1,"Month",B4,"Warehouse",A4)</f>
        <v>3588810</v>
      </c>
      <c r="D4" s="8">
        <v>3.0300000000000002</v>
      </c>
      <c r="E4" s="13">
        <f t="shared" si="1"/>
        <v>10874094.300000001</v>
      </c>
      <c r="F4" s="13">
        <f t="shared" si="2"/>
        <v>7285284.3000000007</v>
      </c>
    </row>
    <row r="5" spans="1:6" x14ac:dyDescent="0.3">
      <c r="A5" t="str">
        <f t="shared" si="0"/>
        <v>Nand Nagri</v>
      </c>
      <c r="B5" s="8" t="s">
        <v>172</v>
      </c>
      <c r="C5" s="8">
        <f>GETPIVOTDATA("COGS",Sheet8!$A$1,"Month",B5,"Warehouse",A5)</f>
        <v>1980620</v>
      </c>
      <c r="D5" s="8">
        <v>1.01</v>
      </c>
      <c r="E5" s="13">
        <f t="shared" si="1"/>
        <v>2000426.2</v>
      </c>
      <c r="F5" s="13">
        <f t="shared" si="2"/>
        <v>19806.199999999953</v>
      </c>
    </row>
    <row r="6" spans="1:6" x14ac:dyDescent="0.3">
      <c r="A6" t="str">
        <f t="shared" si="0"/>
        <v>Nand Nagri</v>
      </c>
      <c r="B6" s="8" t="s">
        <v>173</v>
      </c>
      <c r="C6" s="8">
        <f>GETPIVOTDATA("COGS",Sheet8!$A$1,"Month",B6,"Warehouse",A6)</f>
        <v>2312580</v>
      </c>
      <c r="D6" s="8">
        <v>4.04</v>
      </c>
      <c r="E6" s="13">
        <f t="shared" si="1"/>
        <v>9342823.1999999993</v>
      </c>
      <c r="F6" s="13">
        <f t="shared" si="2"/>
        <v>7030243.1999999993</v>
      </c>
    </row>
    <row r="7" spans="1:6" x14ac:dyDescent="0.3">
      <c r="A7" t="str">
        <f t="shared" si="0"/>
        <v>Nand Nagri</v>
      </c>
      <c r="B7" s="8" t="s">
        <v>174</v>
      </c>
      <c r="C7" s="8">
        <f>GETPIVOTDATA("COGS",Sheet8!$A$1,"Month",B7,"Warehouse",A7)</f>
        <v>1970690</v>
      </c>
      <c r="D7" s="8">
        <v>1.01</v>
      </c>
      <c r="E7" s="13">
        <f t="shared" si="1"/>
        <v>1990396.9</v>
      </c>
      <c r="F7" s="13">
        <f t="shared" si="2"/>
        <v>19706.899999999907</v>
      </c>
    </row>
    <row r="8" spans="1:6" x14ac:dyDescent="0.3">
      <c r="A8" t="str">
        <f t="shared" si="0"/>
        <v>Nand Nagri</v>
      </c>
      <c r="B8" s="8" t="s">
        <v>175</v>
      </c>
      <c r="C8" s="8">
        <f>GETPIVOTDATA("COGS",Sheet8!$A$1,"Month",B8,"Warehouse",A8)</f>
        <v>2172750</v>
      </c>
      <c r="D8" s="8">
        <v>4.04</v>
      </c>
      <c r="E8" s="13">
        <f t="shared" si="1"/>
        <v>8777910</v>
      </c>
      <c r="F8" s="13">
        <f t="shared" si="2"/>
        <v>6605160</v>
      </c>
    </row>
    <row r="9" spans="1:6" x14ac:dyDescent="0.3">
      <c r="A9" t="str">
        <f t="shared" si="0"/>
        <v>Nand Nagri</v>
      </c>
      <c r="B9" s="8" t="s">
        <v>176</v>
      </c>
      <c r="C9" s="8">
        <f>GETPIVOTDATA("COGS",Sheet8!$A$1,"Month",B9,"Warehouse",A9)</f>
        <v>2980940</v>
      </c>
      <c r="D9" s="8">
        <v>5.05</v>
      </c>
      <c r="E9" s="13">
        <f t="shared" si="1"/>
        <v>15053747</v>
      </c>
      <c r="F9" s="13">
        <f t="shared" si="2"/>
        <v>12072807</v>
      </c>
    </row>
    <row r="10" spans="1:6" x14ac:dyDescent="0.3">
      <c r="A10" t="str">
        <f t="shared" si="0"/>
        <v>Nand Nagri</v>
      </c>
      <c r="B10" s="8" t="s">
        <v>177</v>
      </c>
      <c r="C10" s="8">
        <f>GETPIVOTDATA("COGS",Sheet8!$A$1,"Month",B10,"Warehouse",A10)</f>
        <v>3458020</v>
      </c>
      <c r="D10" s="8">
        <v>4.04</v>
      </c>
      <c r="E10" s="13">
        <f t="shared" si="1"/>
        <v>13970400.800000001</v>
      </c>
      <c r="F10" s="13">
        <f t="shared" si="2"/>
        <v>10512380.800000001</v>
      </c>
    </row>
    <row r="11" spans="1:6" x14ac:dyDescent="0.3">
      <c r="A11" s="8" t="s">
        <v>34</v>
      </c>
      <c r="B11" s="8" t="s">
        <v>169</v>
      </c>
      <c r="C11" s="8">
        <f>GETPIVOTDATA("COGS",Sheet8!$A$1,"Month",B11,"Warehouse",A11)</f>
        <v>3438780</v>
      </c>
      <c r="D11" s="8">
        <v>5.05</v>
      </c>
      <c r="E11" s="13">
        <f t="shared" si="1"/>
        <v>17365839</v>
      </c>
      <c r="F11" s="13">
        <f t="shared" si="2"/>
        <v>13927059</v>
      </c>
    </row>
    <row r="12" spans="1:6" x14ac:dyDescent="0.3">
      <c r="A12" t="str">
        <f t="shared" ref="A12:A19" si="3">A11</f>
        <v>Daryaganj</v>
      </c>
      <c r="B12" s="8" t="s">
        <v>170</v>
      </c>
      <c r="C12" s="8">
        <f>GETPIVOTDATA("COGS",Sheet8!$A$1,"Month",B12,"Warehouse",A12)</f>
        <v>2374040</v>
      </c>
      <c r="D12" s="8">
        <v>2.02</v>
      </c>
      <c r="E12" s="13">
        <f t="shared" si="1"/>
        <v>4795560.8</v>
      </c>
      <c r="F12" s="13">
        <f t="shared" si="2"/>
        <v>2421520.7999999998</v>
      </c>
    </row>
    <row r="13" spans="1:6" x14ac:dyDescent="0.3">
      <c r="A13" t="str">
        <f t="shared" si="3"/>
        <v>Daryaganj</v>
      </c>
      <c r="B13" s="8" t="s">
        <v>171</v>
      </c>
      <c r="C13" s="8">
        <f>GETPIVOTDATA("COGS",Sheet8!$A$1,"Month",B13,"Warehouse",A13)</f>
        <v>2531660</v>
      </c>
      <c r="D13" s="8">
        <v>3.0300000000000002</v>
      </c>
      <c r="E13" s="13">
        <f t="shared" si="1"/>
        <v>7670929.8000000007</v>
      </c>
      <c r="F13" s="13">
        <f t="shared" si="2"/>
        <v>5139269.8000000007</v>
      </c>
    </row>
    <row r="14" spans="1:6" x14ac:dyDescent="0.3">
      <c r="A14" t="str">
        <f t="shared" si="3"/>
        <v>Daryaganj</v>
      </c>
      <c r="B14" s="8" t="s">
        <v>172</v>
      </c>
      <c r="C14" s="8">
        <f>GETPIVOTDATA("COGS",Sheet8!$A$1,"Month",B14,"Warehouse",A14)</f>
        <v>2562520</v>
      </c>
      <c r="D14" s="8">
        <v>5.05</v>
      </c>
      <c r="E14" s="13">
        <f t="shared" si="1"/>
        <v>12940726</v>
      </c>
      <c r="F14" s="13">
        <f t="shared" si="2"/>
        <v>10378206</v>
      </c>
    </row>
    <row r="15" spans="1:6" x14ac:dyDescent="0.3">
      <c r="A15" t="str">
        <f t="shared" si="3"/>
        <v>Daryaganj</v>
      </c>
      <c r="B15" s="8" t="s">
        <v>173</v>
      </c>
      <c r="C15" s="8">
        <f>GETPIVOTDATA("COGS",Sheet8!$A$1,"Month",B15,"Warehouse",A15)</f>
        <v>2335560</v>
      </c>
      <c r="D15" s="8">
        <v>3.0300000000000002</v>
      </c>
      <c r="E15" s="13">
        <f t="shared" si="1"/>
        <v>7076746.8000000007</v>
      </c>
      <c r="F15" s="13">
        <f t="shared" si="2"/>
        <v>4741186.8000000007</v>
      </c>
    </row>
    <row r="16" spans="1:6" x14ac:dyDescent="0.3">
      <c r="A16" t="str">
        <f t="shared" si="3"/>
        <v>Daryaganj</v>
      </c>
      <c r="B16" s="8" t="s">
        <v>174</v>
      </c>
      <c r="C16" s="8">
        <f>GETPIVOTDATA("COGS",Sheet8!$A$1,"Month",B16,"Warehouse",A16)</f>
        <v>1269370</v>
      </c>
      <c r="D16" s="8">
        <v>1.01</v>
      </c>
      <c r="E16" s="13">
        <f t="shared" si="1"/>
        <v>1282063.7</v>
      </c>
      <c r="F16" s="13">
        <f t="shared" si="2"/>
        <v>12693.699999999953</v>
      </c>
    </row>
    <row r="17" spans="1:6" x14ac:dyDescent="0.3">
      <c r="A17" t="str">
        <f t="shared" si="3"/>
        <v>Daryaganj</v>
      </c>
      <c r="B17" s="8" t="s">
        <v>175</v>
      </c>
      <c r="C17" s="8">
        <f>GETPIVOTDATA("COGS",Sheet8!$A$1,"Month",B17,"Warehouse",A17)</f>
        <v>2764920</v>
      </c>
      <c r="D17" s="8">
        <v>4.04</v>
      </c>
      <c r="E17" s="13">
        <f t="shared" si="1"/>
        <v>11170276.800000001</v>
      </c>
      <c r="F17" s="13">
        <f t="shared" si="2"/>
        <v>8405356.8000000007</v>
      </c>
    </row>
    <row r="18" spans="1:6" x14ac:dyDescent="0.3">
      <c r="A18" t="str">
        <f t="shared" si="3"/>
        <v>Daryaganj</v>
      </c>
      <c r="B18" s="8" t="s">
        <v>176</v>
      </c>
      <c r="C18" s="8">
        <f>GETPIVOTDATA("COGS",Sheet8!$A$1,"Month",B18,"Warehouse",A18)</f>
        <v>2285500</v>
      </c>
      <c r="D18" s="8">
        <v>1.01</v>
      </c>
      <c r="E18" s="13">
        <f t="shared" si="1"/>
        <v>2308355</v>
      </c>
      <c r="F18" s="13">
        <f t="shared" si="2"/>
        <v>22855</v>
      </c>
    </row>
    <row r="19" spans="1:6" x14ac:dyDescent="0.3">
      <c r="A19" t="str">
        <f t="shared" si="3"/>
        <v>Daryaganj</v>
      </c>
      <c r="B19" s="8" t="s">
        <v>177</v>
      </c>
      <c r="C19" s="8">
        <f>GETPIVOTDATA("COGS",Sheet8!$A$1,"Month",B19,"Warehouse",A19)</f>
        <v>888040</v>
      </c>
      <c r="D19" s="8">
        <v>3.0300000000000002</v>
      </c>
      <c r="E19" s="13">
        <f t="shared" si="1"/>
        <v>2690761.2</v>
      </c>
      <c r="F19" s="13">
        <f t="shared" si="2"/>
        <v>1802721.2000000002</v>
      </c>
    </row>
    <row r="20" spans="1:6" x14ac:dyDescent="0.3">
      <c r="A20" s="8" t="s">
        <v>29</v>
      </c>
      <c r="B20" s="8" t="s">
        <v>169</v>
      </c>
      <c r="C20" s="8">
        <f>GETPIVOTDATA("COGS",Sheet8!$A$1,"Month",B20,"Warehouse",A20)</f>
        <v>1061680</v>
      </c>
      <c r="D20" s="8">
        <v>5.05</v>
      </c>
      <c r="E20" s="13">
        <f t="shared" si="1"/>
        <v>5361484</v>
      </c>
      <c r="F20" s="13">
        <f t="shared" si="2"/>
        <v>4299804</v>
      </c>
    </row>
    <row r="21" spans="1:6" x14ac:dyDescent="0.3">
      <c r="A21" t="str">
        <f t="shared" ref="A21:A28" si="4">A20</f>
        <v>Kapashera</v>
      </c>
      <c r="B21" s="8" t="s">
        <v>170</v>
      </c>
      <c r="C21" s="8">
        <f>GETPIVOTDATA("COGS",Sheet8!$A$1,"Month",B21,"Warehouse",A21)</f>
        <v>1912770</v>
      </c>
      <c r="D21" s="8">
        <v>2.02</v>
      </c>
      <c r="E21" s="13">
        <f t="shared" si="1"/>
        <v>3863795.4</v>
      </c>
      <c r="F21" s="13">
        <f t="shared" si="2"/>
        <v>1951025.4</v>
      </c>
    </row>
    <row r="22" spans="1:6" x14ac:dyDescent="0.3">
      <c r="A22" t="str">
        <f t="shared" si="4"/>
        <v>Kapashera</v>
      </c>
      <c r="B22" s="8" t="s">
        <v>171</v>
      </c>
      <c r="C22" s="8">
        <f>GETPIVOTDATA("COGS",Sheet8!$A$1,"Month",B22,"Warehouse",A22)</f>
        <v>733730</v>
      </c>
      <c r="D22" s="8">
        <v>3.0300000000000002</v>
      </c>
      <c r="E22" s="13">
        <f t="shared" si="1"/>
        <v>2223201.9000000004</v>
      </c>
      <c r="F22" s="13">
        <f t="shared" si="2"/>
        <v>1489471.9000000004</v>
      </c>
    </row>
    <row r="23" spans="1:6" x14ac:dyDescent="0.3">
      <c r="A23" t="str">
        <f t="shared" si="4"/>
        <v>Kapashera</v>
      </c>
      <c r="B23" s="8" t="s">
        <v>172</v>
      </c>
      <c r="C23" s="8">
        <f>GETPIVOTDATA("COGS",Sheet8!$A$1,"Month",B23,"Warehouse",A23)</f>
        <v>2095050</v>
      </c>
      <c r="D23" s="8">
        <v>3.0300000000000002</v>
      </c>
      <c r="E23" s="13">
        <f t="shared" si="1"/>
        <v>6348001.5000000009</v>
      </c>
      <c r="F23" s="13">
        <f t="shared" si="2"/>
        <v>4252951.5000000009</v>
      </c>
    </row>
    <row r="24" spans="1:6" x14ac:dyDescent="0.3">
      <c r="A24" t="str">
        <f t="shared" si="4"/>
        <v>Kapashera</v>
      </c>
      <c r="B24" s="8" t="s">
        <v>173</v>
      </c>
      <c r="C24" s="8">
        <f>GETPIVOTDATA("COGS",Sheet8!$A$1,"Month",B24,"Warehouse",A24)</f>
        <v>1302070</v>
      </c>
      <c r="D24" s="8">
        <v>5.05</v>
      </c>
      <c r="E24" s="13">
        <f t="shared" si="1"/>
        <v>6575453.5</v>
      </c>
      <c r="F24" s="13">
        <f t="shared" si="2"/>
        <v>5273383.5</v>
      </c>
    </row>
    <row r="25" spans="1:6" x14ac:dyDescent="0.3">
      <c r="A25" t="str">
        <f t="shared" si="4"/>
        <v>Kapashera</v>
      </c>
      <c r="B25" s="8" t="s">
        <v>174</v>
      </c>
      <c r="C25" s="8">
        <f>GETPIVOTDATA("COGS",Sheet8!$A$1,"Month",B25,"Warehouse",A25)</f>
        <v>1489170</v>
      </c>
      <c r="D25" s="8">
        <v>1.01</v>
      </c>
      <c r="E25" s="13">
        <f t="shared" si="1"/>
        <v>1504061.7</v>
      </c>
      <c r="F25" s="13">
        <f t="shared" si="2"/>
        <v>14891.699999999953</v>
      </c>
    </row>
    <row r="26" spans="1:6" x14ac:dyDescent="0.3">
      <c r="A26" t="str">
        <f t="shared" si="4"/>
        <v>Kapashera</v>
      </c>
      <c r="B26" s="8" t="s">
        <v>175</v>
      </c>
      <c r="C26" s="8">
        <f>GETPIVOTDATA("COGS",Sheet8!$A$1,"Month",B26,"Warehouse",A26)</f>
        <v>1667410</v>
      </c>
      <c r="D26" s="8">
        <v>2.02</v>
      </c>
      <c r="E26" s="13">
        <f t="shared" si="1"/>
        <v>3368168.2</v>
      </c>
      <c r="F26" s="13">
        <f t="shared" si="2"/>
        <v>1700758.2000000002</v>
      </c>
    </row>
    <row r="27" spans="1:6" x14ac:dyDescent="0.3">
      <c r="A27" t="str">
        <f t="shared" si="4"/>
        <v>Kapashera</v>
      </c>
      <c r="B27" s="8" t="s">
        <v>176</v>
      </c>
      <c r="C27" s="8">
        <f>GETPIVOTDATA("COGS",Sheet8!$A$1,"Month",B27,"Warehouse",A27)</f>
        <v>1095660</v>
      </c>
      <c r="D27" s="8">
        <v>1.01</v>
      </c>
      <c r="E27" s="13">
        <f t="shared" si="1"/>
        <v>1106616.6000000001</v>
      </c>
      <c r="F27" s="13">
        <f t="shared" si="2"/>
        <v>10956.600000000093</v>
      </c>
    </row>
    <row r="28" spans="1:6" x14ac:dyDescent="0.3">
      <c r="A28" t="str">
        <f t="shared" si="4"/>
        <v>Kapashera</v>
      </c>
      <c r="B28" s="8" t="s">
        <v>177</v>
      </c>
      <c r="C28" s="8">
        <f>GETPIVOTDATA("COGS",Sheet8!$A$1,"Month",B28,"Warehouse",A28)</f>
        <v>985470</v>
      </c>
      <c r="D28" s="8">
        <v>5.05</v>
      </c>
      <c r="E28" s="13">
        <f t="shared" si="1"/>
        <v>4976623.5</v>
      </c>
      <c r="F28" s="13">
        <f t="shared" si="2"/>
        <v>3991153.5</v>
      </c>
    </row>
    <row r="29" spans="1:6" x14ac:dyDescent="0.3">
      <c r="A29" s="8" t="s">
        <v>36</v>
      </c>
      <c r="B29" s="8" t="s">
        <v>169</v>
      </c>
      <c r="C29" s="8">
        <f>GETPIVOTDATA("COGS",Sheet8!$A$1,"Month",B29,"Warehouse",A29)</f>
        <v>3684400</v>
      </c>
      <c r="D29" s="8">
        <v>1.01</v>
      </c>
      <c r="E29" s="13">
        <f t="shared" si="1"/>
        <v>3721244</v>
      </c>
      <c r="F29" s="13">
        <f t="shared" si="2"/>
        <v>36844</v>
      </c>
    </row>
    <row r="30" spans="1:6" x14ac:dyDescent="0.3">
      <c r="A30" t="str">
        <f t="shared" ref="A30:A37" si="5">A29</f>
        <v>Shastri Nagar</v>
      </c>
      <c r="B30" s="8" t="s">
        <v>170</v>
      </c>
      <c r="C30" s="8">
        <f>GETPIVOTDATA("COGS",Sheet8!$A$1,"Month",B30,"Warehouse",A30)</f>
        <v>3348410</v>
      </c>
      <c r="D30" s="8">
        <v>1.01</v>
      </c>
      <c r="E30" s="13">
        <f t="shared" si="1"/>
        <v>3381894.1</v>
      </c>
      <c r="F30" s="13">
        <f t="shared" si="2"/>
        <v>33484.100000000093</v>
      </c>
    </row>
    <row r="31" spans="1:6" x14ac:dyDescent="0.3">
      <c r="A31" t="str">
        <f t="shared" si="5"/>
        <v>Shastri Nagar</v>
      </c>
      <c r="B31" s="8" t="s">
        <v>171</v>
      </c>
      <c r="C31" s="8">
        <f>GETPIVOTDATA("COGS",Sheet8!$A$1,"Month",B31,"Warehouse",A31)</f>
        <v>3343790</v>
      </c>
      <c r="D31" s="8">
        <v>5.05</v>
      </c>
      <c r="E31" s="13">
        <f t="shared" si="1"/>
        <v>16886139.5</v>
      </c>
      <c r="F31" s="13">
        <f t="shared" si="2"/>
        <v>13542349.5</v>
      </c>
    </row>
    <row r="32" spans="1:6" x14ac:dyDescent="0.3">
      <c r="A32" t="str">
        <f t="shared" si="5"/>
        <v>Shastri Nagar</v>
      </c>
      <c r="B32" s="8" t="s">
        <v>172</v>
      </c>
      <c r="C32" s="8">
        <f>GETPIVOTDATA("COGS",Sheet8!$A$1,"Month",B32,"Warehouse",A32)</f>
        <v>3145120</v>
      </c>
      <c r="D32" s="8">
        <v>1.01</v>
      </c>
      <c r="E32" s="13">
        <f t="shared" si="1"/>
        <v>3176571.2</v>
      </c>
      <c r="F32" s="13">
        <f t="shared" si="2"/>
        <v>31451.200000000186</v>
      </c>
    </row>
    <row r="33" spans="1:6" x14ac:dyDescent="0.3">
      <c r="A33" t="str">
        <f t="shared" si="5"/>
        <v>Shastri Nagar</v>
      </c>
      <c r="B33" s="8" t="s">
        <v>173</v>
      </c>
      <c r="C33" s="8">
        <f>GETPIVOTDATA("COGS",Sheet8!$A$1,"Month",B33,"Warehouse",A33)</f>
        <v>3859070</v>
      </c>
      <c r="D33" s="8">
        <v>4.04</v>
      </c>
      <c r="E33" s="13">
        <f t="shared" si="1"/>
        <v>15590642.800000001</v>
      </c>
      <c r="F33" s="13">
        <f t="shared" si="2"/>
        <v>11731572.800000001</v>
      </c>
    </row>
    <row r="34" spans="1:6" x14ac:dyDescent="0.3">
      <c r="A34" t="str">
        <f t="shared" si="5"/>
        <v>Shastri Nagar</v>
      </c>
      <c r="B34" s="8" t="s">
        <v>174</v>
      </c>
      <c r="C34" s="8">
        <f>GETPIVOTDATA("COGS",Sheet8!$A$1,"Month",B34,"Warehouse",A34)</f>
        <v>2741120</v>
      </c>
      <c r="D34" s="8">
        <v>1.01</v>
      </c>
      <c r="E34" s="13">
        <f t="shared" si="1"/>
        <v>2768531.2</v>
      </c>
      <c r="F34" s="13">
        <f t="shared" si="2"/>
        <v>27411.200000000186</v>
      </c>
    </row>
    <row r="35" spans="1:6" x14ac:dyDescent="0.3">
      <c r="A35" t="str">
        <f t="shared" si="5"/>
        <v>Shastri Nagar</v>
      </c>
      <c r="B35" s="8" t="s">
        <v>175</v>
      </c>
      <c r="C35" s="8">
        <f>GETPIVOTDATA("COGS",Sheet8!$A$1,"Month",B35,"Warehouse",A35)</f>
        <v>3778510</v>
      </c>
      <c r="D35" s="8">
        <v>1.01</v>
      </c>
      <c r="E35" s="13">
        <f t="shared" si="1"/>
        <v>3816295.1</v>
      </c>
      <c r="F35" s="13">
        <f t="shared" si="2"/>
        <v>37785.100000000093</v>
      </c>
    </row>
    <row r="36" spans="1:6" x14ac:dyDescent="0.3">
      <c r="A36" t="str">
        <f t="shared" si="5"/>
        <v>Shastri Nagar</v>
      </c>
      <c r="B36" s="8" t="s">
        <v>176</v>
      </c>
      <c r="C36" s="8">
        <f>GETPIVOTDATA("COGS",Sheet8!$A$1,"Month",B36,"Warehouse",A36)</f>
        <v>2721510</v>
      </c>
      <c r="D36" s="8">
        <v>4.04</v>
      </c>
      <c r="E36" s="13">
        <f t="shared" si="1"/>
        <v>10994900.4</v>
      </c>
      <c r="F36" s="13">
        <f t="shared" si="2"/>
        <v>8273390.4000000004</v>
      </c>
    </row>
    <row r="37" spans="1:6" x14ac:dyDescent="0.3">
      <c r="A37" t="str">
        <f t="shared" si="5"/>
        <v>Shastri Nagar</v>
      </c>
      <c r="B37" s="8" t="s">
        <v>177</v>
      </c>
      <c r="C37" s="8">
        <f>GETPIVOTDATA("COGS",Sheet8!$A$1,"Month",B37,"Warehouse",A37)</f>
        <v>2503090</v>
      </c>
      <c r="D37" s="8">
        <v>2.02</v>
      </c>
      <c r="E37" s="13">
        <f t="shared" si="1"/>
        <v>5056241.8</v>
      </c>
      <c r="F37" s="13">
        <f t="shared" si="2"/>
        <v>2553151.7999999998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6" sqref="F6"/>
    </sheetView>
  </sheetViews>
  <sheetFormatPr defaultRowHeight="14.4" x14ac:dyDescent="0.3"/>
  <cols>
    <col min="1" max="1" width="12.5546875" customWidth="1"/>
    <col min="2" max="2" width="15.5546875" bestFit="1" customWidth="1"/>
    <col min="3" max="3" width="9.77734375" customWidth="1"/>
    <col min="4" max="4" width="10.44140625" customWidth="1"/>
    <col min="5" max="5" width="12.109375" customWidth="1"/>
    <col min="6" max="6" width="10.77734375" customWidth="1"/>
    <col min="7" max="7" width="8" customWidth="1"/>
    <col min="8" max="8" width="9" customWidth="1"/>
    <col min="9" max="10" width="8" customWidth="1"/>
    <col min="11" max="12" width="9" customWidth="1"/>
    <col min="13" max="13" width="8" customWidth="1"/>
    <col min="14" max="14" width="10.77734375" bestFit="1" customWidth="1"/>
  </cols>
  <sheetData>
    <row r="1" spans="1:6" x14ac:dyDescent="0.3">
      <c r="A1" s="10" t="s">
        <v>193</v>
      </c>
      <c r="B1" s="10" t="s">
        <v>168</v>
      </c>
    </row>
    <row r="2" spans="1:6" x14ac:dyDescent="0.3">
      <c r="A2" s="10" t="s">
        <v>182</v>
      </c>
      <c r="B2" s="8" t="s">
        <v>34</v>
      </c>
      <c r="C2" s="8" t="s">
        <v>29</v>
      </c>
      <c r="D2" s="8" t="s">
        <v>41</v>
      </c>
      <c r="E2" s="8" t="s">
        <v>36</v>
      </c>
      <c r="F2" s="8" t="s">
        <v>181</v>
      </c>
    </row>
    <row r="3" spans="1:6" x14ac:dyDescent="0.3">
      <c r="A3" s="11" t="s">
        <v>169</v>
      </c>
      <c r="B3" s="12">
        <v>3438780</v>
      </c>
      <c r="C3" s="12">
        <v>1061680</v>
      </c>
      <c r="D3" s="12">
        <v>1506990</v>
      </c>
      <c r="E3" s="12">
        <v>3684400</v>
      </c>
      <c r="F3" s="12">
        <v>9691850</v>
      </c>
    </row>
    <row r="4" spans="1:6" x14ac:dyDescent="0.3">
      <c r="A4" s="11" t="s">
        <v>170</v>
      </c>
      <c r="B4" s="12">
        <v>2374040</v>
      </c>
      <c r="C4" s="12">
        <v>1912770</v>
      </c>
      <c r="D4" s="12">
        <v>2785500</v>
      </c>
      <c r="E4" s="12">
        <v>3348410</v>
      </c>
      <c r="F4" s="12">
        <v>10420720</v>
      </c>
    </row>
    <row r="5" spans="1:6" x14ac:dyDescent="0.3">
      <c r="A5" s="11" t="s">
        <v>171</v>
      </c>
      <c r="B5" s="12">
        <v>2531660</v>
      </c>
      <c r="C5" s="12">
        <v>733730</v>
      </c>
      <c r="D5" s="12">
        <v>3588810</v>
      </c>
      <c r="E5" s="12">
        <v>3343790</v>
      </c>
      <c r="F5" s="12">
        <v>10197990</v>
      </c>
    </row>
    <row r="6" spans="1:6" x14ac:dyDescent="0.3">
      <c r="A6" s="11" t="s">
        <v>172</v>
      </c>
      <c r="B6" s="12">
        <v>2562520</v>
      </c>
      <c r="C6" s="12">
        <v>2095050</v>
      </c>
      <c r="D6" s="12">
        <v>1980620</v>
      </c>
      <c r="E6" s="12">
        <v>3145120</v>
      </c>
      <c r="F6" s="12">
        <v>9783310</v>
      </c>
    </row>
    <row r="7" spans="1:6" x14ac:dyDescent="0.3">
      <c r="A7" s="11" t="s">
        <v>173</v>
      </c>
      <c r="B7" s="12">
        <v>2335560</v>
      </c>
      <c r="C7" s="12">
        <v>1302070</v>
      </c>
      <c r="D7" s="12">
        <v>2312580</v>
      </c>
      <c r="E7" s="12">
        <v>3859070</v>
      </c>
      <c r="F7" s="12">
        <v>9809280</v>
      </c>
    </row>
    <row r="8" spans="1:6" x14ac:dyDescent="0.3">
      <c r="A8" s="11" t="s">
        <v>174</v>
      </c>
      <c r="B8" s="12">
        <v>1269370</v>
      </c>
      <c r="C8" s="12">
        <v>1489170</v>
      </c>
      <c r="D8" s="12">
        <v>1970690</v>
      </c>
      <c r="E8" s="12">
        <v>2741120</v>
      </c>
      <c r="F8" s="12">
        <v>7470350</v>
      </c>
    </row>
    <row r="9" spans="1:6" x14ac:dyDescent="0.3">
      <c r="A9" s="11" t="s">
        <v>175</v>
      </c>
      <c r="B9" s="12">
        <v>2764920</v>
      </c>
      <c r="C9" s="12">
        <v>1667410</v>
      </c>
      <c r="D9" s="12">
        <v>2172750</v>
      </c>
      <c r="E9" s="12">
        <v>3778510</v>
      </c>
      <c r="F9" s="12">
        <v>10383590</v>
      </c>
    </row>
    <row r="10" spans="1:6" x14ac:dyDescent="0.3">
      <c r="A10" s="11" t="s">
        <v>176</v>
      </c>
      <c r="B10" s="12">
        <v>2285500</v>
      </c>
      <c r="C10" s="12">
        <v>1095660</v>
      </c>
      <c r="D10" s="12">
        <v>2980940</v>
      </c>
      <c r="E10" s="12">
        <v>2721510</v>
      </c>
      <c r="F10" s="12">
        <v>9083610</v>
      </c>
    </row>
    <row r="11" spans="1:6" x14ac:dyDescent="0.3">
      <c r="A11" s="11" t="s">
        <v>177</v>
      </c>
      <c r="B11" s="12">
        <v>888040</v>
      </c>
      <c r="C11" s="12">
        <v>985470</v>
      </c>
      <c r="D11" s="12">
        <v>3458020</v>
      </c>
      <c r="E11" s="12">
        <v>2503090</v>
      </c>
      <c r="F11" s="12">
        <v>7834620</v>
      </c>
    </row>
    <row r="12" spans="1:6" x14ac:dyDescent="0.3">
      <c r="A12" s="11" t="s">
        <v>178</v>
      </c>
      <c r="B12" s="12">
        <v>2354300</v>
      </c>
      <c r="C12" s="12">
        <v>1570080</v>
      </c>
      <c r="D12" s="12">
        <v>3705330</v>
      </c>
      <c r="E12" s="12">
        <v>3516280</v>
      </c>
      <c r="F12" s="12">
        <v>11145990</v>
      </c>
    </row>
    <row r="13" spans="1:6" x14ac:dyDescent="0.3">
      <c r="A13" s="11" t="s">
        <v>179</v>
      </c>
      <c r="B13" s="12">
        <v>2460940</v>
      </c>
      <c r="C13" s="12">
        <v>1012350</v>
      </c>
      <c r="D13" s="12">
        <v>2432800</v>
      </c>
      <c r="E13" s="12">
        <v>4623890</v>
      </c>
      <c r="F13" s="12">
        <v>10529980</v>
      </c>
    </row>
    <row r="14" spans="1:6" x14ac:dyDescent="0.3">
      <c r="A14" s="11" t="s">
        <v>180</v>
      </c>
      <c r="B14" s="12">
        <v>2458530</v>
      </c>
      <c r="C14" s="12">
        <v>1298880</v>
      </c>
      <c r="D14" s="12">
        <v>2213270</v>
      </c>
      <c r="E14" s="12">
        <v>3038870</v>
      </c>
      <c r="F14" s="12">
        <v>9009550</v>
      </c>
    </row>
    <row r="15" spans="1:6" x14ac:dyDescent="0.3">
      <c r="A15" s="11" t="s">
        <v>181</v>
      </c>
      <c r="B15" s="12">
        <v>27724160</v>
      </c>
      <c r="C15" s="12">
        <v>16224320</v>
      </c>
      <c r="D15" s="12">
        <v>31108300</v>
      </c>
      <c r="E15" s="12">
        <v>40304060</v>
      </c>
      <c r="F15" s="12">
        <v>115360840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warehouse location</vt:lpstr>
      <vt:lpstr>Transactions</vt:lpstr>
      <vt:lpstr>distributors</vt:lpstr>
      <vt:lpstr>Freight</vt:lpstr>
      <vt:lpstr>stock</vt:lpstr>
      <vt:lpstr>Sheet8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2022-11-03T18:20:51Z</dcterms:created>
  <dcterms:modified xsi:type="dcterms:W3CDTF">2022-11-04T00:16:27Z</dcterms:modified>
</cp:coreProperties>
</file>