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rodr\Desktop\NLM\MemPod\paper\raw_data\"/>
    </mc:Choice>
  </mc:AlternateContent>
  <bookViews>
    <workbookView xWindow="0" yWindow="0" windowWidth="20490" windowHeight="7755" firstSheet="11" activeTab="20"/>
  </bookViews>
  <sheets>
    <sheet name="exp03" sheetId="3" r:id="rId1"/>
    <sheet name="exp04" sheetId="1" r:id="rId2"/>
    <sheet name="exp05" sheetId="2" r:id="rId3"/>
    <sheet name="exp06" sheetId="4" r:id="rId4"/>
    <sheet name="exp07" sheetId="5" r:id="rId5"/>
    <sheet name="exp08" sheetId="6" r:id="rId6"/>
    <sheet name="exp09" sheetId="7" r:id="rId7"/>
    <sheet name="exp10" sheetId="8" r:id="rId8"/>
    <sheet name="exp11" sheetId="9" r:id="rId9"/>
    <sheet name="exp12" sheetId="10" r:id="rId10"/>
    <sheet name="exp13" sheetId="11" r:id="rId11"/>
    <sheet name="exp17" sheetId="17" r:id="rId12"/>
    <sheet name="exp18" sheetId="15" r:id="rId13"/>
    <sheet name="exp19" sheetId="16" r:id="rId14"/>
    <sheet name="exp20" sheetId="18" r:id="rId15"/>
    <sheet name="exp23(a)" sheetId="12" r:id="rId16"/>
    <sheet name="exp23(b)" sheetId="13" r:id="rId17"/>
    <sheet name="exp23(c)" sheetId="14" r:id="rId18"/>
    <sheet name="exp26" sheetId="19" r:id="rId19"/>
    <sheet name="Sheet2" sheetId="20" r:id="rId20"/>
    <sheet name="Sheet1" sheetId="21" r:id="rId21"/>
  </sheets>
  <definedNames>
    <definedName name="_xlnm._FilterDatabase" localSheetId="20" hidden="1">Sheet1!$B$1:$B$86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21" l="1"/>
  <c r="AB4" i="21"/>
  <c r="AA5" i="21"/>
  <c r="AB5" i="21"/>
  <c r="AA6" i="21"/>
  <c r="AB6" i="21"/>
  <c r="Z6" i="21"/>
  <c r="Z5" i="21"/>
  <c r="Z4" i="21"/>
  <c r="M31" i="21" l="1"/>
  <c r="N31" i="21"/>
  <c r="O31" i="21"/>
  <c r="P31" i="21"/>
  <c r="Q31" i="21"/>
  <c r="M32" i="21"/>
  <c r="N32" i="21"/>
  <c r="O32" i="21"/>
  <c r="P32" i="21"/>
  <c r="Q32" i="21"/>
  <c r="M33" i="21"/>
  <c r="N33" i="21"/>
  <c r="O33" i="21"/>
  <c r="P33" i="21"/>
  <c r="Q33" i="21"/>
  <c r="L33" i="21"/>
  <c r="L32" i="21"/>
  <c r="L31" i="21"/>
  <c r="H33" i="20"/>
  <c r="I33" i="20"/>
  <c r="J33" i="20"/>
  <c r="H34" i="20"/>
  <c r="I34" i="20"/>
  <c r="J34" i="20"/>
  <c r="C33" i="20"/>
  <c r="D33" i="20"/>
  <c r="E33" i="20"/>
  <c r="C34" i="20"/>
  <c r="D34" i="20"/>
  <c r="E34" i="20"/>
  <c r="B34" i="20"/>
  <c r="B33" i="20"/>
  <c r="H32" i="20"/>
  <c r="I32" i="20"/>
  <c r="J32" i="20"/>
  <c r="C32" i="20"/>
  <c r="D32" i="20"/>
  <c r="E32" i="20"/>
  <c r="B32" i="20"/>
  <c r="C88" i="19" l="1"/>
  <c r="D87" i="19"/>
  <c r="C87" i="19"/>
  <c r="H5" i="20" l="1"/>
  <c r="I5" i="20"/>
  <c r="J5" i="20"/>
  <c r="H6" i="20"/>
  <c r="I6" i="20"/>
  <c r="J6" i="20"/>
  <c r="H7" i="20"/>
  <c r="I7" i="20"/>
  <c r="J7" i="20"/>
  <c r="H8" i="20"/>
  <c r="I8" i="20"/>
  <c r="J8" i="20"/>
  <c r="H9" i="20"/>
  <c r="I9" i="20"/>
  <c r="J9" i="20"/>
  <c r="H10" i="20"/>
  <c r="I10" i="20"/>
  <c r="J10" i="20"/>
  <c r="H11" i="20"/>
  <c r="I11" i="20"/>
  <c r="J11" i="20"/>
  <c r="H12" i="20"/>
  <c r="I12" i="20"/>
  <c r="J12" i="20"/>
  <c r="H13" i="20"/>
  <c r="I13" i="20"/>
  <c r="J13" i="20"/>
  <c r="H14" i="20"/>
  <c r="I14" i="20"/>
  <c r="J14" i="20"/>
  <c r="H15" i="20"/>
  <c r="I15" i="20"/>
  <c r="J15" i="20"/>
  <c r="H16" i="20"/>
  <c r="I16" i="20"/>
  <c r="J16" i="20"/>
  <c r="H17" i="20"/>
  <c r="I17" i="20"/>
  <c r="J17" i="20"/>
  <c r="H18" i="20"/>
  <c r="I18" i="20"/>
  <c r="J18" i="20"/>
  <c r="H19" i="20"/>
  <c r="I19" i="20"/>
  <c r="J19" i="20"/>
  <c r="H20" i="20"/>
  <c r="I20" i="20"/>
  <c r="J20" i="20"/>
  <c r="H21" i="20"/>
  <c r="I21" i="20"/>
  <c r="J21" i="20"/>
  <c r="H22" i="20"/>
  <c r="I22" i="20"/>
  <c r="J22" i="20"/>
  <c r="H23" i="20"/>
  <c r="I23" i="20"/>
  <c r="J23" i="20"/>
  <c r="H24" i="20"/>
  <c r="I24" i="20"/>
  <c r="J24" i="20"/>
  <c r="H25" i="20"/>
  <c r="I25" i="20"/>
  <c r="J25" i="20"/>
  <c r="H26" i="20"/>
  <c r="I26" i="20"/>
  <c r="J26" i="20"/>
  <c r="H27" i="20"/>
  <c r="I27" i="20"/>
  <c r="J27" i="20"/>
  <c r="H28" i="20"/>
  <c r="I28" i="20"/>
  <c r="J28" i="20"/>
  <c r="H29" i="20"/>
  <c r="I29" i="20"/>
  <c r="J29" i="20"/>
  <c r="H30" i="20"/>
  <c r="I30" i="20"/>
  <c r="J30" i="20"/>
  <c r="H31" i="20"/>
  <c r="I31" i="20"/>
  <c r="J31" i="20"/>
  <c r="I4" i="20"/>
  <c r="J4" i="20"/>
  <c r="H4" i="20"/>
  <c r="P514" i="15" l="1"/>
  <c r="Q514" i="15"/>
  <c r="R514" i="15"/>
  <c r="S514" i="15"/>
  <c r="T514" i="15"/>
  <c r="O514" i="15"/>
  <c r="P513" i="15"/>
  <c r="Q513" i="15"/>
  <c r="R513" i="15"/>
  <c r="S513" i="15"/>
  <c r="T513" i="15"/>
  <c r="O513" i="15"/>
  <c r="C513" i="15"/>
  <c r="C514" i="15" s="1"/>
  <c r="D513" i="15"/>
  <c r="D514" i="15" s="1"/>
  <c r="E513" i="15"/>
  <c r="F513" i="15"/>
  <c r="G513" i="15"/>
  <c r="G514" i="15" s="1"/>
  <c r="B513" i="15"/>
  <c r="F514" i="15" s="1"/>
  <c r="E514" i="15" l="1"/>
  <c r="B514" i="15"/>
  <c r="C30" i="18"/>
  <c r="D30" i="18"/>
  <c r="E30" i="18"/>
  <c r="F30" i="18"/>
  <c r="I30" i="18"/>
  <c r="J30" i="18"/>
  <c r="K30" i="18"/>
  <c r="L30" i="18"/>
  <c r="M30" i="18"/>
  <c r="B30" i="18"/>
  <c r="C56" i="17"/>
  <c r="D56" i="17"/>
  <c r="E56" i="17"/>
  <c r="F56" i="17"/>
  <c r="G56" i="17"/>
  <c r="B56" i="17"/>
  <c r="G32" i="16"/>
  <c r="I32" i="16"/>
  <c r="J32" i="16"/>
  <c r="K32" i="16"/>
  <c r="L32" i="16"/>
  <c r="M32" i="16"/>
  <c r="N32" i="16"/>
  <c r="C32" i="16"/>
  <c r="D32" i="16"/>
  <c r="E32" i="16"/>
  <c r="F32" i="16"/>
  <c r="B32" i="16"/>
  <c r="P33" i="15"/>
  <c r="Q33" i="15"/>
  <c r="R33" i="15"/>
  <c r="S33" i="15"/>
  <c r="T33" i="15"/>
  <c r="O33" i="15"/>
  <c r="C33" i="15"/>
  <c r="D33" i="15"/>
  <c r="E33" i="15"/>
  <c r="F33" i="15"/>
  <c r="G33" i="15"/>
  <c r="B33" i="15"/>
  <c r="B38" i="14" l="1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37" i="14"/>
  <c r="B33" i="14"/>
  <c r="D33" i="14"/>
  <c r="E33" i="14"/>
  <c r="F33" i="14"/>
  <c r="G33" i="14"/>
  <c r="C33" i="14"/>
  <c r="C34" i="13"/>
  <c r="I34" i="13" s="1"/>
  <c r="D34" i="13"/>
  <c r="E34" i="13"/>
  <c r="J34" i="13" s="1"/>
  <c r="F34" i="13"/>
  <c r="G34" i="13"/>
  <c r="K34" i="13" s="1"/>
  <c r="B34" i="13"/>
  <c r="O34" i="13"/>
  <c r="U34" i="13" s="1"/>
  <c r="P34" i="13"/>
  <c r="Q34" i="13"/>
  <c r="V34" i="13" s="1"/>
  <c r="R34" i="13"/>
  <c r="S34" i="13"/>
  <c r="N34" i="13"/>
  <c r="U7" i="13"/>
  <c r="V7" i="13"/>
  <c r="W7" i="13"/>
  <c r="U8" i="13"/>
  <c r="V8" i="13"/>
  <c r="W8" i="13"/>
  <c r="U9" i="13"/>
  <c r="V9" i="13"/>
  <c r="W9" i="13"/>
  <c r="U10" i="13"/>
  <c r="V10" i="13"/>
  <c r="W10" i="13"/>
  <c r="U11" i="13"/>
  <c r="V11" i="13"/>
  <c r="W11" i="13"/>
  <c r="U12" i="13"/>
  <c r="V12" i="13"/>
  <c r="W12" i="13"/>
  <c r="U13" i="13"/>
  <c r="V13" i="13"/>
  <c r="W13" i="13"/>
  <c r="U14" i="13"/>
  <c r="V14" i="13"/>
  <c r="W14" i="13"/>
  <c r="U15" i="13"/>
  <c r="V15" i="13"/>
  <c r="W15" i="13"/>
  <c r="U16" i="13"/>
  <c r="V16" i="13"/>
  <c r="W16" i="13"/>
  <c r="U17" i="13"/>
  <c r="V17" i="13"/>
  <c r="W17" i="13"/>
  <c r="U18" i="13"/>
  <c r="V18" i="13"/>
  <c r="W18" i="13"/>
  <c r="U19" i="13"/>
  <c r="V19" i="13"/>
  <c r="W19" i="13"/>
  <c r="U20" i="13"/>
  <c r="V20" i="13"/>
  <c r="W20" i="13"/>
  <c r="U21" i="13"/>
  <c r="V21" i="13"/>
  <c r="W21" i="13"/>
  <c r="U22" i="13"/>
  <c r="V22" i="13"/>
  <c r="W22" i="13"/>
  <c r="U23" i="13"/>
  <c r="V23" i="13"/>
  <c r="W23" i="13"/>
  <c r="U24" i="13"/>
  <c r="V24" i="13"/>
  <c r="W24" i="13"/>
  <c r="U25" i="13"/>
  <c r="V25" i="13"/>
  <c r="W25" i="13"/>
  <c r="U26" i="13"/>
  <c r="V26" i="13"/>
  <c r="W26" i="13"/>
  <c r="U27" i="13"/>
  <c r="V27" i="13"/>
  <c r="W27" i="13"/>
  <c r="U28" i="13"/>
  <c r="V28" i="13"/>
  <c r="W28" i="13"/>
  <c r="U29" i="13"/>
  <c r="V29" i="13"/>
  <c r="W29" i="13"/>
  <c r="U30" i="13"/>
  <c r="V30" i="13"/>
  <c r="W30" i="13"/>
  <c r="U31" i="13"/>
  <c r="V31" i="13"/>
  <c r="W31" i="13"/>
  <c r="U32" i="13"/>
  <c r="V32" i="13"/>
  <c r="W32" i="13"/>
  <c r="U33" i="13"/>
  <c r="V33" i="13"/>
  <c r="W33" i="13"/>
  <c r="W6" i="13"/>
  <c r="V6" i="13"/>
  <c r="U6" i="13"/>
  <c r="I33" i="13"/>
  <c r="J33" i="13"/>
  <c r="K33" i="13"/>
  <c r="I7" i="13"/>
  <c r="J7" i="13"/>
  <c r="K7" i="13"/>
  <c r="I8" i="13"/>
  <c r="J8" i="13"/>
  <c r="K8" i="13"/>
  <c r="I9" i="13"/>
  <c r="J9" i="13"/>
  <c r="K9" i="13"/>
  <c r="I10" i="13"/>
  <c r="J10" i="13"/>
  <c r="K10" i="13"/>
  <c r="I11" i="13"/>
  <c r="J11" i="13"/>
  <c r="K11" i="13"/>
  <c r="I12" i="13"/>
  <c r="J12" i="13"/>
  <c r="K12" i="13"/>
  <c r="I13" i="13"/>
  <c r="J13" i="13"/>
  <c r="K13" i="13"/>
  <c r="I14" i="13"/>
  <c r="J14" i="13"/>
  <c r="K14" i="13"/>
  <c r="I15" i="13"/>
  <c r="J15" i="13"/>
  <c r="K15" i="13"/>
  <c r="I16" i="13"/>
  <c r="J16" i="13"/>
  <c r="K16" i="13"/>
  <c r="I17" i="13"/>
  <c r="J17" i="13"/>
  <c r="K17" i="13"/>
  <c r="I18" i="13"/>
  <c r="J18" i="13"/>
  <c r="K18" i="13"/>
  <c r="I19" i="13"/>
  <c r="J19" i="13"/>
  <c r="K19" i="13"/>
  <c r="I20" i="13"/>
  <c r="J20" i="13"/>
  <c r="K20" i="13"/>
  <c r="I21" i="13"/>
  <c r="J21" i="13"/>
  <c r="K21" i="13"/>
  <c r="I22" i="13"/>
  <c r="J22" i="13"/>
  <c r="K22" i="13"/>
  <c r="I23" i="13"/>
  <c r="J23" i="13"/>
  <c r="K23" i="13"/>
  <c r="I24" i="13"/>
  <c r="J24" i="13"/>
  <c r="K24" i="13"/>
  <c r="I25" i="13"/>
  <c r="J25" i="13"/>
  <c r="K25" i="13"/>
  <c r="I26" i="13"/>
  <c r="J26" i="13"/>
  <c r="K26" i="13"/>
  <c r="I27" i="13"/>
  <c r="J27" i="13"/>
  <c r="K27" i="13"/>
  <c r="I28" i="13"/>
  <c r="J28" i="13"/>
  <c r="K28" i="13"/>
  <c r="I29" i="13"/>
  <c r="J29" i="13"/>
  <c r="K29" i="13"/>
  <c r="I30" i="13"/>
  <c r="J30" i="13"/>
  <c r="K30" i="13"/>
  <c r="I31" i="13"/>
  <c r="J31" i="13"/>
  <c r="K31" i="13"/>
  <c r="I32" i="13"/>
  <c r="J32" i="13"/>
  <c r="K32" i="13"/>
  <c r="K6" i="13"/>
  <c r="J6" i="13"/>
  <c r="I6" i="13"/>
  <c r="AQ7" i="12"/>
  <c r="AQ8" i="12"/>
  <c r="AQ9" i="12"/>
  <c r="AQ10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7" i="12"/>
  <c r="AQ28" i="12"/>
  <c r="AQ29" i="12"/>
  <c r="AQ30" i="12"/>
  <c r="AQ6" i="12"/>
  <c r="F6" i="12"/>
  <c r="G6" i="12"/>
  <c r="H6" i="12"/>
  <c r="N6" i="12"/>
  <c r="O6" i="12"/>
  <c r="P6" i="12"/>
  <c r="X6" i="12"/>
  <c r="Y6" i="12"/>
  <c r="AC6" i="12" s="1"/>
  <c r="Z6" i="12"/>
  <c r="AB6" i="12"/>
  <c r="AK6" i="12"/>
  <c r="AL6" i="12"/>
  <c r="AM6" i="12"/>
  <c r="AO6" i="12"/>
  <c r="AP6" i="12"/>
  <c r="F7" i="12"/>
  <c r="G7" i="12"/>
  <c r="H7" i="12"/>
  <c r="N7" i="12"/>
  <c r="O7" i="12"/>
  <c r="P7" i="12"/>
  <c r="X7" i="12"/>
  <c r="Y7" i="12"/>
  <c r="Z7" i="12"/>
  <c r="AD7" i="12" s="1"/>
  <c r="AB7" i="12"/>
  <c r="AC7" i="12"/>
  <c r="AK7" i="12"/>
  <c r="AO7" i="12" s="1"/>
  <c r="AL7" i="12"/>
  <c r="AP7" i="12" s="1"/>
  <c r="AM7" i="12"/>
  <c r="F8" i="12"/>
  <c r="G8" i="12"/>
  <c r="H8" i="12"/>
  <c r="N8" i="12"/>
  <c r="O8" i="12"/>
  <c r="P8" i="12"/>
  <c r="X8" i="12"/>
  <c r="Y8" i="12"/>
  <c r="AC8" i="12" s="1"/>
  <c r="Z8" i="12"/>
  <c r="AB8" i="12"/>
  <c r="AD8" i="12"/>
  <c r="AK8" i="12"/>
  <c r="AL8" i="12"/>
  <c r="AP8" i="12" s="1"/>
  <c r="AM8" i="12"/>
  <c r="AO8" i="12"/>
  <c r="F9" i="12"/>
  <c r="G9" i="12"/>
  <c r="H9" i="12"/>
  <c r="N9" i="12"/>
  <c r="O9" i="12"/>
  <c r="P9" i="12"/>
  <c r="X9" i="12"/>
  <c r="Y9" i="12"/>
  <c r="AC9" i="12" s="1"/>
  <c r="Z9" i="12"/>
  <c r="AB9" i="12"/>
  <c r="AD9" i="12"/>
  <c r="AK9" i="12"/>
  <c r="AL9" i="12"/>
  <c r="AP9" i="12" s="1"/>
  <c r="AM9" i="12"/>
  <c r="AO9" i="12"/>
  <c r="F10" i="12"/>
  <c r="G10" i="12"/>
  <c r="H10" i="12"/>
  <c r="N10" i="12"/>
  <c r="O10" i="12"/>
  <c r="P10" i="12"/>
  <c r="X10" i="12"/>
  <c r="Y10" i="12"/>
  <c r="AD10" i="12" s="1"/>
  <c r="Z10" i="12"/>
  <c r="AB10" i="12"/>
  <c r="AK10" i="12"/>
  <c r="AL10" i="12"/>
  <c r="AM10" i="12"/>
  <c r="AO10" i="12"/>
  <c r="AP10" i="12"/>
  <c r="F11" i="12"/>
  <c r="G11" i="12"/>
  <c r="H11" i="12"/>
  <c r="N11" i="12"/>
  <c r="O11" i="12"/>
  <c r="P11" i="12"/>
  <c r="X11" i="12"/>
  <c r="Y11" i="12"/>
  <c r="AC11" i="12" s="1"/>
  <c r="Z11" i="12"/>
  <c r="AB11" i="12"/>
  <c r="AD11" i="12"/>
  <c r="AK11" i="12"/>
  <c r="AL11" i="12"/>
  <c r="AP11" i="12" s="1"/>
  <c r="AM11" i="12"/>
  <c r="AO11" i="12"/>
  <c r="F12" i="12"/>
  <c r="G12" i="12"/>
  <c r="H12" i="12"/>
  <c r="N12" i="12"/>
  <c r="O12" i="12"/>
  <c r="P12" i="12"/>
  <c r="X12" i="12"/>
  <c r="Y12" i="12"/>
  <c r="AC12" i="12" s="1"/>
  <c r="Z12" i="12"/>
  <c r="AB12" i="12"/>
  <c r="AD12" i="12"/>
  <c r="AK12" i="12"/>
  <c r="AL12" i="12"/>
  <c r="AP12" i="12" s="1"/>
  <c r="AM12" i="12"/>
  <c r="AO12" i="12"/>
  <c r="F13" i="12"/>
  <c r="G13" i="12"/>
  <c r="H13" i="12"/>
  <c r="N13" i="12"/>
  <c r="O13" i="12"/>
  <c r="P13" i="12"/>
  <c r="X13" i="12"/>
  <c r="Y13" i="12"/>
  <c r="Z13" i="12"/>
  <c r="AD13" i="12" s="1"/>
  <c r="AB13" i="12"/>
  <c r="AC13" i="12"/>
  <c r="AK13" i="12"/>
  <c r="AO13" i="12" s="1"/>
  <c r="AL13" i="12"/>
  <c r="AP13" i="12" s="1"/>
  <c r="AM13" i="12"/>
  <c r="F14" i="12"/>
  <c r="G14" i="12"/>
  <c r="H14" i="12"/>
  <c r="N14" i="12"/>
  <c r="O14" i="12"/>
  <c r="P14" i="12"/>
  <c r="X14" i="12"/>
  <c r="AB14" i="12" s="1"/>
  <c r="Y14" i="12"/>
  <c r="AC14" i="12" s="1"/>
  <c r="Z14" i="12"/>
  <c r="AD14" i="12"/>
  <c r="AK14" i="12"/>
  <c r="AL14" i="12"/>
  <c r="AM14" i="12"/>
  <c r="AO14" i="12"/>
  <c r="AP14" i="12"/>
  <c r="F15" i="12"/>
  <c r="G15" i="12"/>
  <c r="H15" i="12"/>
  <c r="N15" i="12"/>
  <c r="O15" i="12"/>
  <c r="P15" i="12"/>
  <c r="X15" i="12"/>
  <c r="Y15" i="12"/>
  <c r="Z15" i="12"/>
  <c r="AD15" i="12" s="1"/>
  <c r="AB15" i="12"/>
  <c r="AC15" i="12"/>
  <c r="AK15" i="12"/>
  <c r="AO15" i="12" s="1"/>
  <c r="AL15" i="12"/>
  <c r="AP15" i="12" s="1"/>
  <c r="AM15" i="12"/>
  <c r="F16" i="12"/>
  <c r="G16" i="12"/>
  <c r="H16" i="12"/>
  <c r="N16" i="12"/>
  <c r="O16" i="12"/>
  <c r="P16" i="12"/>
  <c r="X16" i="12"/>
  <c r="AB16" i="12" s="1"/>
  <c r="Y16" i="12"/>
  <c r="AC16" i="12" s="1"/>
  <c r="Z16" i="12"/>
  <c r="AD16" i="12"/>
  <c r="AK16" i="12"/>
  <c r="AL16" i="12"/>
  <c r="AM16" i="12"/>
  <c r="AO16" i="12"/>
  <c r="AP16" i="12"/>
  <c r="F17" i="12"/>
  <c r="G17" i="12"/>
  <c r="H17" i="12"/>
  <c r="N17" i="12"/>
  <c r="O17" i="12"/>
  <c r="P17" i="12"/>
  <c r="X17" i="12"/>
  <c r="Y17" i="12"/>
  <c r="Z17" i="12"/>
  <c r="AD17" i="12" s="1"/>
  <c r="AB17" i="12"/>
  <c r="AC17" i="12"/>
  <c r="AK17" i="12"/>
  <c r="AL17" i="12"/>
  <c r="AP17" i="12" s="1"/>
  <c r="AM17" i="12"/>
  <c r="AO17" i="12"/>
  <c r="F18" i="12"/>
  <c r="G18" i="12"/>
  <c r="H18" i="12"/>
  <c r="N18" i="12"/>
  <c r="O18" i="12"/>
  <c r="P18" i="12"/>
  <c r="X18" i="12"/>
  <c r="Y18" i="12"/>
  <c r="AC18" i="12" s="1"/>
  <c r="Z18" i="12"/>
  <c r="AB18" i="12"/>
  <c r="AD18" i="12"/>
  <c r="AK18" i="12"/>
  <c r="AL18" i="12"/>
  <c r="AM18" i="12"/>
  <c r="AO18" i="12"/>
  <c r="AP18" i="12"/>
  <c r="F19" i="12"/>
  <c r="G19" i="12"/>
  <c r="H19" i="12"/>
  <c r="N19" i="12"/>
  <c r="O19" i="12"/>
  <c r="P19" i="12"/>
  <c r="X19" i="12"/>
  <c r="Y19" i="12"/>
  <c r="AC19" i="12" s="1"/>
  <c r="Z19" i="12"/>
  <c r="AB19" i="12"/>
  <c r="AD19" i="12"/>
  <c r="AK19" i="12"/>
  <c r="AL19" i="12"/>
  <c r="AP19" i="12" s="1"/>
  <c r="AM19" i="12"/>
  <c r="AO19" i="12"/>
  <c r="F20" i="12"/>
  <c r="G20" i="12"/>
  <c r="H20" i="12"/>
  <c r="N20" i="12"/>
  <c r="O20" i="12"/>
  <c r="P20" i="12"/>
  <c r="X20" i="12"/>
  <c r="Y20" i="12"/>
  <c r="AC20" i="12" s="1"/>
  <c r="Z20" i="12"/>
  <c r="AB20" i="12"/>
  <c r="AK20" i="12"/>
  <c r="AL20" i="12"/>
  <c r="AP20" i="12" s="1"/>
  <c r="AM20" i="12"/>
  <c r="AO20" i="12"/>
  <c r="F21" i="12"/>
  <c r="G21" i="12"/>
  <c r="H21" i="12"/>
  <c r="N21" i="12"/>
  <c r="O21" i="12"/>
  <c r="P21" i="12"/>
  <c r="X21" i="12"/>
  <c r="Y21" i="12"/>
  <c r="AC21" i="12" s="1"/>
  <c r="Z21" i="12"/>
  <c r="AB21" i="12"/>
  <c r="AD21" i="12"/>
  <c r="AK21" i="12"/>
  <c r="AL21" i="12"/>
  <c r="AP21" i="12" s="1"/>
  <c r="AM21" i="12"/>
  <c r="AO21" i="12"/>
  <c r="F22" i="12"/>
  <c r="G22" i="12"/>
  <c r="H22" i="12"/>
  <c r="N22" i="12"/>
  <c r="O22" i="12"/>
  <c r="P22" i="12"/>
  <c r="X22" i="12"/>
  <c r="Y22" i="12"/>
  <c r="AC22" i="12" s="1"/>
  <c r="Z22" i="12"/>
  <c r="AB22" i="12"/>
  <c r="AK22" i="12"/>
  <c r="AL22" i="12"/>
  <c r="AP22" i="12" s="1"/>
  <c r="AM22" i="12"/>
  <c r="AO22" i="12"/>
  <c r="F23" i="12"/>
  <c r="G23" i="12"/>
  <c r="H23" i="12"/>
  <c r="N23" i="12"/>
  <c r="O23" i="12"/>
  <c r="P23" i="12"/>
  <c r="X23" i="12"/>
  <c r="Y23" i="12"/>
  <c r="AC23" i="12" s="1"/>
  <c r="Z23" i="12"/>
  <c r="AB23" i="12"/>
  <c r="AD23" i="12"/>
  <c r="AK23" i="12"/>
  <c r="AL23" i="12"/>
  <c r="AP23" i="12" s="1"/>
  <c r="AM23" i="12"/>
  <c r="AO23" i="12"/>
  <c r="F24" i="12"/>
  <c r="G24" i="12"/>
  <c r="H24" i="12"/>
  <c r="N24" i="12"/>
  <c r="O24" i="12"/>
  <c r="P24" i="12"/>
  <c r="X24" i="12"/>
  <c r="Y24" i="12"/>
  <c r="AC24" i="12" s="1"/>
  <c r="Z24" i="12"/>
  <c r="AB24" i="12"/>
  <c r="AD24" i="12"/>
  <c r="AK24" i="12"/>
  <c r="AL24" i="12"/>
  <c r="AP24" i="12" s="1"/>
  <c r="AM24" i="12"/>
  <c r="AO24" i="12"/>
  <c r="F25" i="12"/>
  <c r="G25" i="12"/>
  <c r="H25" i="12"/>
  <c r="N25" i="12"/>
  <c r="O25" i="12"/>
  <c r="P25" i="12"/>
  <c r="X25" i="12"/>
  <c r="Y25" i="12"/>
  <c r="AC25" i="12" s="1"/>
  <c r="Z25" i="12"/>
  <c r="AB25" i="12"/>
  <c r="AD25" i="12"/>
  <c r="AK25" i="12"/>
  <c r="AL25" i="12"/>
  <c r="AP25" i="12" s="1"/>
  <c r="AM25" i="12"/>
  <c r="AO25" i="12"/>
  <c r="F26" i="12"/>
  <c r="G26" i="12"/>
  <c r="H26" i="12"/>
  <c r="N26" i="12"/>
  <c r="O26" i="12"/>
  <c r="P26" i="12"/>
  <c r="X26" i="12"/>
  <c r="Y26" i="12"/>
  <c r="AC26" i="12" s="1"/>
  <c r="Z26" i="12"/>
  <c r="AB26" i="12"/>
  <c r="AD26" i="12"/>
  <c r="AK26" i="12"/>
  <c r="AL26" i="12"/>
  <c r="AP26" i="12" s="1"/>
  <c r="AM26" i="12"/>
  <c r="AO26" i="12"/>
  <c r="F27" i="12"/>
  <c r="G27" i="12"/>
  <c r="H27" i="12"/>
  <c r="N27" i="12"/>
  <c r="O27" i="12"/>
  <c r="P27" i="12"/>
  <c r="X27" i="12"/>
  <c r="Y27" i="12"/>
  <c r="AC27" i="12" s="1"/>
  <c r="Z27" i="12"/>
  <c r="AB27" i="12"/>
  <c r="AD27" i="12"/>
  <c r="AK27" i="12"/>
  <c r="AL27" i="12"/>
  <c r="AP27" i="12" s="1"/>
  <c r="AM27" i="12"/>
  <c r="AO27" i="12"/>
  <c r="F28" i="12"/>
  <c r="G28" i="12"/>
  <c r="H28" i="12"/>
  <c r="N28" i="12"/>
  <c r="O28" i="12"/>
  <c r="P28" i="12"/>
  <c r="X28" i="12"/>
  <c r="Y28" i="12"/>
  <c r="AC28" i="12" s="1"/>
  <c r="Z28" i="12"/>
  <c r="AD28" i="12" s="1"/>
  <c r="AB28" i="12"/>
  <c r="AK28" i="12"/>
  <c r="AL28" i="12"/>
  <c r="AM28" i="12"/>
  <c r="F29" i="12"/>
  <c r="G29" i="12"/>
  <c r="H29" i="12"/>
  <c r="N29" i="12"/>
  <c r="O29" i="12"/>
  <c r="P29" i="12"/>
  <c r="X29" i="12"/>
  <c r="AB29" i="12" s="1"/>
  <c r="Y29" i="12"/>
  <c r="Z29" i="12"/>
  <c r="AC29" i="12"/>
  <c r="AD29" i="12"/>
  <c r="AK29" i="12"/>
  <c r="AL29" i="12"/>
  <c r="AP29" i="12" s="1"/>
  <c r="AM29" i="12"/>
  <c r="AO29" i="12"/>
  <c r="F30" i="12"/>
  <c r="G30" i="12"/>
  <c r="H30" i="12"/>
  <c r="N30" i="12"/>
  <c r="O30" i="12"/>
  <c r="P30" i="12"/>
  <c r="S30" i="12"/>
  <c r="T30" i="12"/>
  <c r="X30" i="12" s="1"/>
  <c r="AB30" i="12" s="1"/>
  <c r="U30" i="12"/>
  <c r="Y30" i="12" s="1"/>
  <c r="AC30" i="12" s="1"/>
  <c r="V30" i="12"/>
  <c r="Z30" i="12"/>
  <c r="AD30" i="12" s="1"/>
  <c r="AF30" i="12"/>
  <c r="AL30" i="12" s="1"/>
  <c r="AG30" i="12"/>
  <c r="AH30" i="12"/>
  <c r="AI30" i="12"/>
  <c r="AM30" i="12" s="1"/>
  <c r="F31" i="12"/>
  <c r="G31" i="12"/>
  <c r="H31" i="12"/>
  <c r="N31" i="12"/>
  <c r="O31" i="12"/>
  <c r="P31" i="12"/>
  <c r="F32" i="12"/>
  <c r="G32" i="12"/>
  <c r="H32" i="12"/>
  <c r="N32" i="12"/>
  <c r="O32" i="12"/>
  <c r="P32" i="12"/>
  <c r="F33" i="12"/>
  <c r="G33" i="12"/>
  <c r="H33" i="12"/>
  <c r="N33" i="12"/>
  <c r="O33" i="12"/>
  <c r="P33" i="12"/>
  <c r="W34" i="13" l="1"/>
  <c r="AD22" i="12"/>
  <c r="AD20" i="12"/>
  <c r="AD6" i="12"/>
  <c r="AC10" i="12"/>
  <c r="AK30" i="12"/>
  <c r="AO30" i="12" s="1"/>
  <c r="AP28" i="12"/>
  <c r="AO28" i="12"/>
  <c r="L27" i="11"/>
  <c r="M27" i="11"/>
  <c r="N27" i="11"/>
  <c r="O27" i="11"/>
  <c r="P27" i="11"/>
  <c r="Q27" i="11"/>
  <c r="T27" i="11"/>
  <c r="U27" i="11"/>
  <c r="V27" i="11"/>
  <c r="W27" i="11"/>
  <c r="X27" i="11"/>
  <c r="Y27" i="11"/>
  <c r="L25" i="10"/>
  <c r="M25" i="10"/>
  <c r="N25" i="10"/>
  <c r="O25" i="10"/>
  <c r="P25" i="10"/>
  <c r="Q25" i="10"/>
  <c r="T25" i="10"/>
  <c r="U25" i="10"/>
  <c r="V25" i="10"/>
  <c r="W25" i="10"/>
  <c r="X25" i="10"/>
  <c r="Y25" i="10"/>
  <c r="B61" i="9"/>
  <c r="C61" i="9"/>
  <c r="D61" i="9"/>
  <c r="E61" i="9"/>
  <c r="F61" i="9"/>
  <c r="G61" i="9"/>
  <c r="I32" i="8"/>
  <c r="J32" i="8"/>
  <c r="K32" i="8"/>
  <c r="L32" i="8"/>
  <c r="M32" i="8"/>
  <c r="N32" i="8"/>
  <c r="I62" i="8"/>
  <c r="J62" i="8"/>
  <c r="K62" i="8"/>
  <c r="J30" i="1"/>
  <c r="K30" i="1"/>
  <c r="L30" i="1"/>
  <c r="M30" i="1"/>
  <c r="I30" i="1"/>
  <c r="AP30" i="12" l="1"/>
  <c r="D57" i="7"/>
  <c r="E57" i="7"/>
  <c r="F57" i="7"/>
  <c r="G57" i="7"/>
  <c r="C57" i="7"/>
  <c r="D29" i="7"/>
  <c r="E29" i="7"/>
  <c r="F29" i="7"/>
  <c r="G29" i="7"/>
  <c r="C29" i="7"/>
  <c r="D29" i="6" l="1"/>
  <c r="C29" i="6"/>
  <c r="D59" i="5"/>
  <c r="E59" i="5"/>
  <c r="F59" i="5"/>
  <c r="G59" i="5"/>
  <c r="H59" i="5"/>
  <c r="I59" i="5"/>
  <c r="C59" i="5"/>
  <c r="C58" i="1"/>
  <c r="B58" i="1"/>
  <c r="H58" i="1"/>
  <c r="G58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5" i="1"/>
  <c r="H34" i="1"/>
  <c r="D30" i="5"/>
  <c r="E30" i="5"/>
  <c r="F30" i="5"/>
  <c r="G30" i="5"/>
  <c r="H30" i="5"/>
  <c r="I30" i="5"/>
  <c r="C30" i="5"/>
  <c r="J40" i="2" l="1"/>
  <c r="K40" i="2"/>
  <c r="L40" i="2"/>
  <c r="N40" i="2"/>
  <c r="I40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M25" i="2"/>
  <c r="N25" i="2"/>
  <c r="L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J25" i="2"/>
  <c r="K25" i="2"/>
  <c r="I25" i="2"/>
  <c r="K52" i="4"/>
  <c r="L52" i="4"/>
  <c r="M52" i="4"/>
  <c r="N52" i="4"/>
  <c r="O52" i="4"/>
  <c r="J52" i="4"/>
  <c r="C52" i="4"/>
  <c r="D52" i="4"/>
  <c r="E52" i="4"/>
  <c r="F52" i="4"/>
  <c r="G52" i="4"/>
  <c r="B52" i="4"/>
  <c r="C40" i="2"/>
  <c r="D40" i="2"/>
  <c r="E40" i="2"/>
  <c r="F40" i="2"/>
  <c r="G40" i="2"/>
  <c r="B40" i="2"/>
  <c r="M40" i="2" l="1"/>
  <c r="D59" i="2"/>
  <c r="E59" i="2"/>
  <c r="F59" i="2"/>
  <c r="G59" i="2"/>
  <c r="H59" i="2"/>
  <c r="C59" i="2"/>
  <c r="O12" i="3"/>
  <c r="P12" i="3"/>
  <c r="N12" i="3"/>
  <c r="K12" i="3"/>
  <c r="L12" i="3"/>
  <c r="J12" i="3"/>
  <c r="F12" i="3"/>
  <c r="G12" i="3"/>
  <c r="H12" i="3"/>
  <c r="C12" i="3"/>
  <c r="D12" i="3"/>
  <c r="B12" i="3"/>
  <c r="L7" i="2" l="1"/>
  <c r="M7" i="2"/>
  <c r="N7" i="2"/>
  <c r="L8" i="2"/>
  <c r="M8" i="2"/>
  <c r="N8" i="2"/>
  <c r="L10" i="2"/>
  <c r="M10" i="2"/>
  <c r="N10" i="2"/>
  <c r="L11" i="2"/>
  <c r="M11" i="2"/>
  <c r="N11" i="2"/>
  <c r="L13" i="2"/>
  <c r="M13" i="2"/>
  <c r="N13" i="2"/>
  <c r="L14" i="2"/>
  <c r="M14" i="2"/>
  <c r="N14" i="2"/>
  <c r="L15" i="2"/>
  <c r="M15" i="2"/>
  <c r="N15" i="2"/>
  <c r="L18" i="2"/>
  <c r="M18" i="2"/>
  <c r="N18" i="2"/>
  <c r="L19" i="2"/>
  <c r="M19" i="2"/>
  <c r="N19" i="2"/>
  <c r="M6" i="2"/>
  <c r="N6" i="2"/>
  <c r="N21" i="2" s="1"/>
  <c r="L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6" i="2"/>
  <c r="K6" i="2"/>
  <c r="K21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6" i="2"/>
  <c r="M21" i="2" l="1"/>
  <c r="L21" i="2"/>
  <c r="I21" i="2"/>
  <c r="J21" i="2"/>
</calcChain>
</file>

<file path=xl/sharedStrings.xml><?xml version="1.0" encoding="utf-8"?>
<sst xmlns="http://schemas.openxmlformats.org/spreadsheetml/2006/main" count="2150" uniqueCount="169">
  <si>
    <t>BENCH</t>
  </si>
  <si>
    <t># INST</t>
  </si>
  <si>
    <t>DDR4</t>
  </si>
  <si>
    <t>NLM</t>
  </si>
  <si>
    <t>THM</t>
  </si>
  <si>
    <t>MP</t>
  </si>
  <si>
    <t>HBMoc</t>
  </si>
  <si>
    <t>CYCLES</t>
  </si>
  <si>
    <t xml:space="preserve"> IPC</t>
  </si>
  <si>
    <t>astar</t>
  </si>
  <si>
    <t>bwaves</t>
  </si>
  <si>
    <t>bzip</t>
  </si>
  <si>
    <t>cactus</t>
  </si>
  <si>
    <t>dealII</t>
  </si>
  <si>
    <t>leslie</t>
  </si>
  <si>
    <t>libquantum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</si>
  <si>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</si>
  <si>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</si>
  <si>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</si>
  <si>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</si>
  <si>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</si>
  <si>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</si>
  <si>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</si>
  <si>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</si>
  <si>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</si>
  <si>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</si>
  <si>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</si>
  <si>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</si>
  <si>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omnetpp</t>
  </si>
  <si>
    <t>soplex</t>
  </si>
  <si>
    <t>sphinx</t>
  </si>
  <si>
    <t>xalanc</t>
  </si>
  <si>
    <t>zeusmp</t>
  </si>
  <si>
    <t>MEMPOD</t>
  </si>
  <si>
    <t># MIG</t>
  </si>
  <si>
    <t xml:space="preserve"> L1 HIT INCREASE</t>
  </si>
  <si>
    <t>lbm</t>
  </si>
  <si>
    <t>gems</t>
  </si>
  <si>
    <t>Experiment 05: Caching Impact</t>
  </si>
  <si>
    <t xml:space="preserve"> FAST</t>
  </si>
  <si>
    <t xml:space="preserve"> SLOW</t>
  </si>
  <si>
    <t>gcc</t>
  </si>
  <si>
    <t>ORIG(exp04)</t>
  </si>
  <si>
    <t>Normalized to no cache</t>
  </si>
  <si>
    <t>MEMPOD IPC Values</t>
  </si>
  <si>
    <t>THM IPC values</t>
  </si>
  <si>
    <t>avg</t>
  </si>
  <si>
    <t>HBM &amp; DDR4</t>
  </si>
  <si>
    <t>DDR4-only</t>
  </si>
  <si>
    <t>NLM-no mig.</t>
  </si>
  <si>
    <t>HBM-only</t>
  </si>
  <si>
    <t>HBM &amp; DDR3</t>
  </si>
  <si>
    <t>DDR3-only</t>
  </si>
  <si>
    <t>DDR4&amp;DDR3</t>
  </si>
  <si>
    <t>HBMoc &amp; DDR4</t>
  </si>
  <si>
    <t>HBMoc-only</t>
  </si>
  <si>
    <t>THM-no cache</t>
  </si>
  <si>
    <t>THM-fast</t>
  </si>
  <si>
    <t>THM-slow</t>
  </si>
  <si>
    <t>MP-no cache</t>
  </si>
  <si>
    <t>MP-fast</t>
  </si>
  <si>
    <t>MP-slow</t>
  </si>
  <si>
    <t>mcf</t>
  </si>
  <si>
    <t>milc</t>
  </si>
  <si>
    <t>IPC</t>
  </si>
  <si>
    <t>AVG # of migrations per migration event</t>
  </si>
  <si>
    <t>AVG</t>
  </si>
  <si>
    <t>THM - Normalized to no cache</t>
  </si>
  <si>
    <t>MP-normalized to no cache</t>
  </si>
  <si>
    <t>Full counters</t>
  </si>
  <si>
    <t>MEA</t>
  </si>
  <si>
    <t>*MEMPOD</t>
  </si>
  <si>
    <t>HMA</t>
  </si>
  <si>
    <t>*THM</t>
  </si>
  <si>
    <t xml:space="preserve"> MIG. EFFICIENCY</t>
  </si>
  <si>
    <t>MIGRATION EFFICIENCY HMA</t>
  </si>
  <si>
    <t>*HBMoc</t>
  </si>
  <si>
    <t>*MP</t>
  </si>
  <si>
    <t>*NLM</t>
  </si>
  <si>
    <t>*DDR4</t>
  </si>
  <si>
    <t>HBM</t>
  </si>
  <si>
    <t>* Values from exp. 03</t>
  </si>
  <si>
    <t>IPC for HMA</t>
  </si>
  <si>
    <t>HBM2.0</t>
  </si>
  <si>
    <t>HBM2GHz</t>
  </si>
  <si>
    <t xml:space="preserve">        AVG</t>
  </si>
  <si>
    <t xml:space="preserve">     xalanc</t>
  </si>
  <si>
    <t xml:space="preserve">      sphinx</t>
  </si>
  <si>
    <t xml:space="preserve">     omnetpp</t>
  </si>
  <si>
    <t xml:space="preserve">        mix9</t>
  </si>
  <si>
    <t xml:space="preserve">       mix8</t>
  </si>
  <si>
    <t xml:space="preserve">       mix7</t>
  </si>
  <si>
    <t xml:space="preserve">       mix6</t>
  </si>
  <si>
    <t xml:space="preserve">        mix5</t>
  </si>
  <si>
    <t xml:space="preserve">        mix3</t>
  </si>
  <si>
    <t xml:space="preserve">        mix2</t>
  </si>
  <si>
    <t xml:space="preserve">        mix12</t>
  </si>
  <si>
    <t xml:space="preserve">        mix11</t>
  </si>
  <si>
    <t xml:space="preserve">        mix10</t>
  </si>
  <si>
    <t xml:space="preserve"> </t>
  </si>
  <si>
    <t xml:space="preserve">     libquantum</t>
  </si>
  <si>
    <t xml:space="preserve">      leslie</t>
  </si>
  <si>
    <t xml:space="preserve">      gems</t>
  </si>
  <si>
    <t xml:space="preserve">      gcc</t>
  </si>
  <si>
    <t xml:space="preserve">      dealII</t>
  </si>
  <si>
    <t xml:space="preserve">     cactus</t>
  </si>
  <si>
    <t xml:space="preserve">      bzip</t>
  </si>
  <si>
    <t xml:space="preserve">      astar</t>
  </si>
  <si>
    <t>4b-R3</t>
  </si>
  <si>
    <t>4b-R2</t>
  </si>
  <si>
    <t>4b-R1</t>
  </si>
  <si>
    <t>16b-R3</t>
  </si>
  <si>
    <t>16b-R2</t>
  </si>
  <si>
    <t>16b-R1</t>
  </si>
  <si>
    <t>FOR GRAPH</t>
  </si>
  <si>
    <t>R3</t>
  </si>
  <si>
    <t>R2</t>
  </si>
  <si>
    <t>R1</t>
  </si>
  <si>
    <t>% R3</t>
  </si>
  <si>
    <t>% R2</t>
  </si>
  <si>
    <t>% R1</t>
  </si>
  <si>
    <t>MATCHES - normalized</t>
  </si>
  <si>
    <t>MATCHES - raw</t>
  </si>
  <si>
    <t>MIGS</t>
  </si>
  <si>
    <t>4 bits</t>
  </si>
  <si>
    <t>16 bits</t>
  </si>
  <si>
    <t>COUNTING ACCURACY</t>
  </si>
  <si>
    <t>FC HIT GAIN</t>
  </si>
  <si>
    <t>MEA HIT GAIN</t>
  </si>
  <si>
    <t>Normalized (MEA Vs FC)</t>
  </si>
  <si>
    <t>16b R1</t>
  </si>
  <si>
    <t>16b R2</t>
  </si>
  <si>
    <t>16b R3</t>
  </si>
  <si>
    <t>4b R1</t>
  </si>
  <si>
    <t>4b R2</t>
  </si>
  <si>
    <t>4b R3</t>
  </si>
  <si>
    <t>PREDICTION COMPARISON</t>
  </si>
  <si>
    <t>CORRELATION FACTOR</t>
  </si>
  <si>
    <t>PREDICTION SUCCESS</t>
  </si>
  <si>
    <t>PER RELAX FACTOR</t>
  </si>
  <si>
    <t>CORRELATION ANALYSIS: Counting Accuracy Vs Prediction Success</t>
  </si>
  <si>
    <t>RAW DATA</t>
  </si>
  <si>
    <t># of Migrations</t>
  </si>
  <si>
    <t>Ignored/Incomplete</t>
  </si>
  <si>
    <t>DDR4-1600</t>
  </si>
  <si>
    <t># of Migrations for graph</t>
  </si>
  <si>
    <t>FC</t>
  </si>
  <si>
    <t>TOTAL</t>
  </si>
  <si>
    <t>BRACKET</t>
  </si>
  <si>
    <t>FUTURE SUCCESS</t>
  </si>
  <si>
    <t>MEA COUNTING ACCURACY</t>
  </si>
  <si>
    <t>21-30</t>
  </si>
  <si>
    <t>1-10</t>
  </si>
  <si>
    <t>11-20</t>
  </si>
  <si>
    <t xml:space="preserve"> 11-20</t>
  </si>
  <si>
    <t xml:space="preserve"> 21-30</t>
  </si>
  <si>
    <t xml:space="preserve"> 1-10</t>
  </si>
  <si>
    <t>SUM</t>
  </si>
  <si>
    <t>Sum Mix</t>
  </si>
  <si>
    <t>Sum HG</t>
  </si>
  <si>
    <t>AVG MIX</t>
  </si>
  <si>
    <t>AVG HG</t>
  </si>
  <si>
    <t>Sum ALL</t>
  </si>
  <si>
    <t>BR 0</t>
  </si>
  <si>
    <t>BR 1</t>
  </si>
  <si>
    <t>BR 2</t>
  </si>
  <si>
    <t>WL-HG</t>
  </si>
  <si>
    <t>WL-MIX</t>
  </si>
  <si>
    <t>WL-ALL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</si>
</sst>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- HBM &amp; DDR4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'exp03'!$B$5</c:f>
              <c:strCache>
                <c:ptCount val="1"/>
                <c:pt idx="0">
                  <c:v>DDR4-only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'exp03'!$A$6:$A$12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'exp03'!$B$6:$B$12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1.27</c:v>
                </c:pt>
                <c:pt idx="2">
                  <c:v>0.94</c:v>
                </c:pt>
                <c:pt idx="3">
                  <c:v>1.27</c:v>
                </c:pt>
                <c:pt idx="4">
                  <c:v>1.33</c:v>
                </c:pt>
                <c:pt idx="5">
                  <c:v>1.17</c:v>
                </c:pt>
                <c:pt idx="6">
                  <c:v>1.18</c:v>
                </c:pt>
              </c:numCache>
            </c:numRef>
          </c:val>
        </c:ser>
        <c:ser>
          <c:idx val="1"/>
          <c:order val="1"/>
          <c:tx>
            <c:strRef>
              <c:f>'exp03'!$C$5</c:f>
              <c:strCache>
                <c:ptCount val="1"/>
                <c:pt idx="0">
                  <c:v>NLM-no mig.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'exp03'!$A$6:$A$12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'exp03'!$C$6:$C$12</c:f>
              <c:numCache>
                <c:formatCode>General</c:formatCode>
                <c:ptCount val="7"/>
                <c:pt idx="0">
                  <c:v>1.52</c:v>
                </c:pt>
                <c:pt idx="2">
                  <c:v>1.39</c:v>
                </c:pt>
                <c:pt idx="3">
                  <c:v>1.77</c:v>
                </c:pt>
                <c:pt idx="4">
                  <c:v>2</c:v>
                </c:pt>
                <c:pt idx="5">
                  <c:v>1.77</c:v>
                </c:pt>
                <c:pt idx="6">
                  <c:v>1.69</c:v>
                </c:pt>
              </c:numCache>
            </c:numRef>
          </c:val>
        </c:ser>
        <c:ser>
          <c:idx val="2"/>
          <c:order val="2"/>
          <c:tx>
            <c:strRef>
              <c:f>'exp03'!$D$5</c:f>
              <c:strCache>
                <c:ptCount val="1"/>
                <c:pt idx="0">
                  <c:v>HBM-only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'exp03'!$A$6:$A$12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'exp03'!$D$6:$D$12</c:f>
              <c:numCache>
                <c:formatCode>General</c:formatCode>
                <c:ptCount val="7"/>
                <c:pt idx="0">
                  <c:v>1.42</c:v>
                </c:pt>
                <c:pt idx="1">
                  <c:v>1.49</c:v>
                </c:pt>
                <c:pt idx="2">
                  <c:v>1.24</c:v>
                </c:pt>
                <c:pt idx="3">
                  <c:v>1.65</c:v>
                </c:pt>
                <c:pt idx="4">
                  <c:v>1.87</c:v>
                </c:pt>
                <c:pt idx="5">
                  <c:v>1.63</c:v>
                </c:pt>
                <c:pt idx="6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6298176"/>
        <c:axId val="-1106304160"/>
      </c:barChart>
      <c:catAx>
        <c:axId val="-11062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304160"/>
        <c:crosses val="autoZero"/>
        <c:auto val="1"/>
        <c:lblAlgn val="ctr"/>
        <c:lblOffset val="100"/>
        <c:noMultiLvlLbl val="0"/>
      </c:catAx>
      <c:valAx>
        <c:axId val="-11063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2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Cache Impact for MemPod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(Normalized to no cache MP)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'exp05'!$L$24</c:f>
              <c:strCache>
                <c:ptCount val="1"/>
                <c:pt idx="0">
                  <c:v>MP-no 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'exp05'!$L$25:$L$40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'exp05'!$M$24</c:f>
              <c:strCache>
                <c:ptCount val="1"/>
                <c:pt idx="0">
                  <c:v>MP-fast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'exp05'!$M$25:$M$40</c:f>
              <c:numCache>
                <c:formatCode>General</c:formatCode>
                <c:ptCount val="16"/>
                <c:pt idx="0">
                  <c:v>0.85439560439560436</c:v>
                </c:pt>
                <c:pt idx="1">
                  <c:v>0.89456869009584661</c:v>
                </c:pt>
                <c:pt idx="2">
                  <c:v>0.90782122905027929</c:v>
                </c:pt>
                <c:pt idx="3">
                  <c:v>0.94805194805194803</c:v>
                </c:pt>
                <c:pt idx="4">
                  <c:v>0.91349480968858132</c:v>
                </c:pt>
                <c:pt idx="5">
                  <c:v>0.84079601990049757</c:v>
                </c:pt>
                <c:pt idx="6">
                  <c:v>0.88666666666666671</c:v>
                </c:pt>
                <c:pt idx="7">
                  <c:v>0.84183673469387754</c:v>
                </c:pt>
                <c:pt idx="8">
                  <c:v>0.8114035087719299</c:v>
                </c:pt>
                <c:pt idx="9">
                  <c:v>0.83582089552238814</c:v>
                </c:pt>
                <c:pt idx="10">
                  <c:v>0.8294573643410853</c:v>
                </c:pt>
                <c:pt idx="11">
                  <c:v>0.70297029702970293</c:v>
                </c:pt>
                <c:pt idx="12">
                  <c:v>0.66260162601626016</c:v>
                </c:pt>
                <c:pt idx="13">
                  <c:v>0.88</c:v>
                </c:pt>
                <c:pt idx="14">
                  <c:v>0.90062111801242228</c:v>
                </c:pt>
                <c:pt idx="15">
                  <c:v>0.84736710081580602</c:v>
                </c:pt>
              </c:numCache>
            </c:numRef>
          </c:val>
        </c:ser>
        <c:ser>
          <c:idx val="2"/>
          <c:order val="2"/>
          <c:tx>
            <c:strRef>
              <c:f>'exp05'!$N$24</c:f>
              <c:strCache>
                <c:ptCount val="1"/>
                <c:pt idx="0">
                  <c:v>MP-slow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'exp05'!$N$25:$N$40</c:f>
              <c:numCache>
                <c:formatCode>General</c:formatCode>
                <c:ptCount val="16"/>
                <c:pt idx="0">
                  <c:v>0.7005494505494505</c:v>
                </c:pt>
                <c:pt idx="1">
                  <c:v>0.72204472843450473</c:v>
                </c:pt>
                <c:pt idx="2">
                  <c:v>0.7960893854748603</c:v>
                </c:pt>
                <c:pt idx="3">
                  <c:v>0.86363636363636365</c:v>
                </c:pt>
                <c:pt idx="4">
                  <c:v>0.78200692041522479</c:v>
                </c:pt>
                <c:pt idx="5">
                  <c:v>0.60696517412935325</c:v>
                </c:pt>
                <c:pt idx="6">
                  <c:v>0.72666666666666668</c:v>
                </c:pt>
                <c:pt idx="7">
                  <c:v>0.61734693877551017</c:v>
                </c:pt>
                <c:pt idx="8">
                  <c:v>0.58333333333333337</c:v>
                </c:pt>
                <c:pt idx="9">
                  <c:v>0.63805970149253721</c:v>
                </c:pt>
                <c:pt idx="10">
                  <c:v>0.62790697674418605</c:v>
                </c:pt>
                <c:pt idx="11">
                  <c:v>0.45049504950495051</c:v>
                </c:pt>
                <c:pt idx="12">
                  <c:v>0.44715447154471549</c:v>
                </c:pt>
                <c:pt idx="13">
                  <c:v>0.74769230769230777</c:v>
                </c:pt>
                <c:pt idx="14">
                  <c:v>0.75155279503105588</c:v>
                </c:pt>
                <c:pt idx="15">
                  <c:v>0.67076668422833474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3497888"/>
        <c:axId val="-1053497344"/>
      </c:barChart>
      <c:catAx>
        <c:axId val="-10534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497344"/>
        <c:crosses val="autoZero"/>
        <c:auto val="1"/>
        <c:lblAlgn val="ctr"/>
        <c:lblOffset val="100"/>
        <c:noMultiLvlLbl val="0"/>
      </c:catAx>
      <c:valAx>
        <c:axId val="-10534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4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# MEA counters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'exp06'!$B$35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'exp06'!$B$36:$B$52</c:f>
              <c:numCache>
                <c:formatCode>General</c:formatCode>
                <c:ptCount val="17"/>
                <c:pt idx="0">
                  <c:v>3.41</c:v>
                </c:pt>
                <c:pt idx="1">
                  <c:v>2.08</c:v>
                </c:pt>
                <c:pt idx="2">
                  <c:v>2.4900000000000002</c:v>
                </c:pt>
                <c:pt idx="3">
                  <c:v>2.2599999999999998</c:v>
                </c:pt>
                <c:pt idx="4">
                  <c:v>2.72</c:v>
                </c:pt>
                <c:pt idx="5">
                  <c:v>2.93</c:v>
                </c:pt>
                <c:pt idx="6">
                  <c:v>2.91</c:v>
                </c:pt>
                <c:pt idx="7">
                  <c:v>1.78</c:v>
                </c:pt>
                <c:pt idx="8">
                  <c:v>1.8</c:v>
                </c:pt>
                <c:pt idx="9">
                  <c:v>2.0499999999999998</c:v>
                </c:pt>
                <c:pt idx="10">
                  <c:v>2.37</c:v>
                </c:pt>
                <c:pt idx="11">
                  <c:v>2.09</c:v>
                </c:pt>
                <c:pt idx="12">
                  <c:v>2.1800000000000002</c:v>
                </c:pt>
                <c:pt idx="13">
                  <c:v>1.56</c:v>
                </c:pt>
                <c:pt idx="14">
                  <c:v>1.91</c:v>
                </c:pt>
                <c:pt idx="15">
                  <c:v>2.84</c:v>
                </c:pt>
                <c:pt idx="16">
                  <c:v>2.3362499999999997</c:v>
                </c:pt>
              </c:numCache>
            </c:numRef>
          </c:val>
        </c:ser>
        <c:ser>
          <c:idx val="1"/>
          <c:order val="1"/>
          <c:tx>
            <c:strRef>
              <c:f>'exp06'!$C$35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'exp06'!$C$36:$C$52</c:f>
              <c:numCache>
                <c:formatCode>General</c:formatCode>
                <c:ptCount val="17"/>
                <c:pt idx="0">
                  <c:v>3.52</c:v>
                </c:pt>
                <c:pt idx="1">
                  <c:v>2.34</c:v>
                </c:pt>
                <c:pt idx="2">
                  <c:v>2.72</c:v>
                </c:pt>
                <c:pt idx="3">
                  <c:v>2.54</c:v>
                </c:pt>
                <c:pt idx="4">
                  <c:v>2.82</c:v>
                </c:pt>
                <c:pt idx="5">
                  <c:v>3.06</c:v>
                </c:pt>
                <c:pt idx="6">
                  <c:v>2.95</c:v>
                </c:pt>
                <c:pt idx="7">
                  <c:v>1.87</c:v>
                </c:pt>
                <c:pt idx="8">
                  <c:v>1.88</c:v>
                </c:pt>
                <c:pt idx="9">
                  <c:v>2.1</c:v>
                </c:pt>
                <c:pt idx="10">
                  <c:v>2.4500000000000002</c:v>
                </c:pt>
                <c:pt idx="11">
                  <c:v>2.21</c:v>
                </c:pt>
                <c:pt idx="12">
                  <c:v>2.2599999999999998</c:v>
                </c:pt>
                <c:pt idx="13">
                  <c:v>1.72</c:v>
                </c:pt>
                <c:pt idx="14">
                  <c:v>2.09</c:v>
                </c:pt>
                <c:pt idx="15">
                  <c:v>2.97</c:v>
                </c:pt>
                <c:pt idx="16">
                  <c:v>2.46875</c:v>
                </c:pt>
              </c:numCache>
            </c:numRef>
          </c:val>
        </c:ser>
        <c:ser>
          <c:idx val="2"/>
          <c:order val="2"/>
          <c:tx>
            <c:strRef>
              <c:f>'exp06'!$D$35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'exp06'!$D$36:$D$52</c:f>
              <c:numCache>
                <c:formatCode>General</c:formatCode>
                <c:ptCount val="17"/>
                <c:pt idx="0">
                  <c:v>3.59</c:v>
                </c:pt>
                <c:pt idx="1">
                  <c:v>2.61</c:v>
                </c:pt>
                <c:pt idx="2">
                  <c:v>2.89</c:v>
                </c:pt>
                <c:pt idx="3">
                  <c:v>2.73</c:v>
                </c:pt>
                <c:pt idx="4">
                  <c:v>2.91</c:v>
                </c:pt>
                <c:pt idx="5">
                  <c:v>3.15</c:v>
                </c:pt>
                <c:pt idx="6">
                  <c:v>2.99</c:v>
                </c:pt>
                <c:pt idx="7">
                  <c:v>1.98</c:v>
                </c:pt>
                <c:pt idx="8">
                  <c:v>1.96</c:v>
                </c:pt>
                <c:pt idx="9">
                  <c:v>2.15</c:v>
                </c:pt>
                <c:pt idx="10">
                  <c:v>2.52</c:v>
                </c:pt>
                <c:pt idx="11">
                  <c:v>2.33</c:v>
                </c:pt>
                <c:pt idx="12">
                  <c:v>2.33</c:v>
                </c:pt>
                <c:pt idx="13">
                  <c:v>1.92</c:v>
                </c:pt>
                <c:pt idx="14">
                  <c:v>2.2400000000000002</c:v>
                </c:pt>
                <c:pt idx="15">
                  <c:v>3.09</c:v>
                </c:pt>
                <c:pt idx="16">
                  <c:v>2.586875</c:v>
                </c:pt>
              </c:numCache>
            </c:numRef>
          </c:val>
        </c:ser>
        <c:ser>
          <c:idx val="3"/>
          <c:order val="3"/>
          <c:tx>
            <c:strRef>
              <c:f>'exp06'!$E$35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'exp06'!$E$36:$E$52</c:f>
              <c:numCache>
                <c:formatCode>General</c:formatCode>
                <c:ptCount val="17"/>
                <c:pt idx="0">
                  <c:v>3.62</c:v>
                </c:pt>
                <c:pt idx="1">
                  <c:v>2.72</c:v>
                </c:pt>
                <c:pt idx="2">
                  <c:v>3.03</c:v>
                </c:pt>
                <c:pt idx="3">
                  <c:v>2.81</c:v>
                </c:pt>
                <c:pt idx="4">
                  <c:v>2.97</c:v>
                </c:pt>
                <c:pt idx="5">
                  <c:v>3.2</c:v>
                </c:pt>
                <c:pt idx="6">
                  <c:v>3.07</c:v>
                </c:pt>
                <c:pt idx="7">
                  <c:v>2.06</c:v>
                </c:pt>
                <c:pt idx="8">
                  <c:v>2.0299999999999998</c:v>
                </c:pt>
                <c:pt idx="9">
                  <c:v>2.2000000000000002</c:v>
                </c:pt>
                <c:pt idx="10">
                  <c:v>2.5499999999999998</c:v>
                </c:pt>
                <c:pt idx="11">
                  <c:v>2.4500000000000002</c:v>
                </c:pt>
                <c:pt idx="12">
                  <c:v>2.2999999999999998</c:v>
                </c:pt>
                <c:pt idx="13">
                  <c:v>2</c:v>
                </c:pt>
                <c:pt idx="14">
                  <c:v>2.34</c:v>
                </c:pt>
                <c:pt idx="15">
                  <c:v>3.17</c:v>
                </c:pt>
                <c:pt idx="16">
                  <c:v>2.6574999999999998</c:v>
                </c:pt>
              </c:numCache>
            </c:numRef>
          </c:val>
        </c:ser>
        <c:ser>
          <c:idx val="4"/>
          <c:order val="4"/>
          <c:tx>
            <c:strRef>
              <c:f>'exp06'!$F$35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'exp06'!$F$36:$F$52</c:f>
              <c:numCache>
                <c:formatCode>General</c:formatCode>
                <c:ptCount val="17"/>
                <c:pt idx="0">
                  <c:v>3.64</c:v>
                </c:pt>
                <c:pt idx="1">
                  <c:v>2.77</c:v>
                </c:pt>
                <c:pt idx="2">
                  <c:v>3.07</c:v>
                </c:pt>
                <c:pt idx="3">
                  <c:v>2.89</c:v>
                </c:pt>
                <c:pt idx="4">
                  <c:v>3</c:v>
                </c:pt>
                <c:pt idx="5">
                  <c:v>3.23</c:v>
                </c:pt>
                <c:pt idx="6">
                  <c:v>3.12</c:v>
                </c:pt>
                <c:pt idx="7">
                  <c:v>2.11</c:v>
                </c:pt>
                <c:pt idx="8">
                  <c:v>2.1</c:v>
                </c:pt>
                <c:pt idx="9">
                  <c:v>2.23</c:v>
                </c:pt>
                <c:pt idx="10">
                  <c:v>2.61</c:v>
                </c:pt>
                <c:pt idx="11">
                  <c:v>2.48</c:v>
                </c:pt>
                <c:pt idx="12">
                  <c:v>2.37</c:v>
                </c:pt>
                <c:pt idx="13">
                  <c:v>2.04</c:v>
                </c:pt>
                <c:pt idx="14">
                  <c:v>2.41</c:v>
                </c:pt>
                <c:pt idx="15">
                  <c:v>3.19</c:v>
                </c:pt>
                <c:pt idx="16">
                  <c:v>2.7037499999999994</c:v>
                </c:pt>
              </c:numCache>
            </c:numRef>
          </c:val>
        </c:ser>
        <c:ser>
          <c:idx val="5"/>
          <c:order val="5"/>
          <c:tx>
            <c:strRef>
              <c:f>'exp06'!$G$35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'exp06'!$G$36:$G$52</c:f>
              <c:numCache>
                <c:formatCode>General</c:formatCode>
                <c:ptCount val="17"/>
                <c:pt idx="0">
                  <c:v>3.64</c:v>
                </c:pt>
                <c:pt idx="1">
                  <c:v>2.78</c:v>
                </c:pt>
                <c:pt idx="2">
                  <c:v>3.08</c:v>
                </c:pt>
                <c:pt idx="3">
                  <c:v>2.89</c:v>
                </c:pt>
                <c:pt idx="4">
                  <c:v>3</c:v>
                </c:pt>
                <c:pt idx="5">
                  <c:v>3.25</c:v>
                </c:pt>
                <c:pt idx="6">
                  <c:v>3.13</c:v>
                </c:pt>
                <c:pt idx="7">
                  <c:v>2.0099999999999998</c:v>
                </c:pt>
                <c:pt idx="8">
                  <c:v>2.11</c:v>
                </c:pt>
                <c:pt idx="9">
                  <c:v>2.2799999999999998</c:v>
                </c:pt>
                <c:pt idx="10">
                  <c:v>2.68</c:v>
                </c:pt>
                <c:pt idx="11">
                  <c:v>2.58</c:v>
                </c:pt>
                <c:pt idx="12">
                  <c:v>2.42</c:v>
                </c:pt>
                <c:pt idx="13">
                  <c:v>2.02</c:v>
                </c:pt>
                <c:pt idx="14">
                  <c:v>2.46</c:v>
                </c:pt>
                <c:pt idx="15">
                  <c:v>3.22</c:v>
                </c:pt>
                <c:pt idx="16">
                  <c:v>2.7218750000000003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6043552"/>
        <c:axId val="-1516038112"/>
      </c:barChart>
      <c:catAx>
        <c:axId val="-15160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6038112"/>
        <c:crosses val="autoZero"/>
        <c:auto val="1"/>
        <c:lblAlgn val="ctr"/>
        <c:lblOffset val="100"/>
        <c:noMultiLvlLbl val="0"/>
      </c:catAx>
      <c:valAx>
        <c:axId val="-15160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60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# of migration per migration</a:t>
            </a:r>
            <a:r>
              <a:rPr lang="en-US" baseline="0"/>
              <a:t> event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'exp06'!$S$5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'exp06'!$S$6:$S$11</c:f>
              <c:numCache>
                <c:formatCode>General</c:formatCode>
                <c:ptCount val="6"/>
                <c:pt idx="0">
                  <c:v>3.28</c:v>
                </c:pt>
                <c:pt idx="1">
                  <c:v>5.61</c:v>
                </c:pt>
                <c:pt idx="2">
                  <c:v>6.81</c:v>
                </c:pt>
                <c:pt idx="3">
                  <c:v>5.49</c:v>
                </c:pt>
                <c:pt idx="4">
                  <c:v>6.99</c:v>
                </c:pt>
                <c:pt idx="5">
                  <c:v>2.88</c:v>
                </c:pt>
              </c:numCache>
            </c:numRef>
          </c:val>
        </c:ser>
        <c:ser>
          <c:idx val="1"/>
          <c:order val="1"/>
          <c:tx>
            <c:strRef>
              <c:f>'exp06'!$T$5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'exp06'!$T$6:$T$11</c:f>
              <c:numCache>
                <c:formatCode>General</c:formatCode>
                <c:ptCount val="6"/>
                <c:pt idx="0">
                  <c:v>4.67</c:v>
                </c:pt>
                <c:pt idx="1">
                  <c:v>8.8699999999999992</c:v>
                </c:pt>
                <c:pt idx="2">
                  <c:v>10.95</c:v>
                </c:pt>
                <c:pt idx="3">
                  <c:v>8.18</c:v>
                </c:pt>
                <c:pt idx="4">
                  <c:v>13.5</c:v>
                </c:pt>
                <c:pt idx="5">
                  <c:v>3.76</c:v>
                </c:pt>
              </c:numCache>
            </c:numRef>
          </c:val>
        </c:ser>
        <c:ser>
          <c:idx val="2"/>
          <c:order val="2"/>
          <c:tx>
            <c:strRef>
              <c:f>'exp06'!$U$5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'exp06'!$U$6:$U$11</c:f>
              <c:numCache>
                <c:formatCode>General</c:formatCode>
                <c:ptCount val="6"/>
                <c:pt idx="0">
                  <c:v>7.23</c:v>
                </c:pt>
                <c:pt idx="1">
                  <c:v>13.51</c:v>
                </c:pt>
                <c:pt idx="2">
                  <c:v>15.33</c:v>
                </c:pt>
                <c:pt idx="3">
                  <c:v>13.99</c:v>
                </c:pt>
                <c:pt idx="4">
                  <c:v>24.28</c:v>
                </c:pt>
                <c:pt idx="5">
                  <c:v>4.8099999999999996</c:v>
                </c:pt>
              </c:numCache>
            </c:numRef>
          </c:val>
        </c:ser>
        <c:ser>
          <c:idx val="3"/>
          <c:order val="3"/>
          <c:tx>
            <c:strRef>
              <c:f>'exp06'!$V$5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'exp06'!$V$6:$V$11</c:f>
              <c:numCache>
                <c:formatCode>General</c:formatCode>
                <c:ptCount val="6"/>
                <c:pt idx="0">
                  <c:v>9.06</c:v>
                </c:pt>
                <c:pt idx="1">
                  <c:v>18.739999999999998</c:v>
                </c:pt>
                <c:pt idx="2">
                  <c:v>22.44</c:v>
                </c:pt>
                <c:pt idx="3">
                  <c:v>24.09</c:v>
                </c:pt>
                <c:pt idx="4">
                  <c:v>36.26</c:v>
                </c:pt>
                <c:pt idx="5">
                  <c:v>6.07</c:v>
                </c:pt>
              </c:numCache>
            </c:numRef>
          </c:val>
        </c:ser>
        <c:ser>
          <c:idx val="4"/>
          <c:order val="4"/>
          <c:tx>
            <c:strRef>
              <c:f>'exp06'!$W$5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'exp06'!$W$6:$W$11</c:f>
              <c:numCache>
                <c:formatCode>General</c:formatCode>
                <c:ptCount val="6"/>
                <c:pt idx="0">
                  <c:v>9.7200000000000006</c:v>
                </c:pt>
                <c:pt idx="1">
                  <c:v>23.24</c:v>
                </c:pt>
                <c:pt idx="2">
                  <c:v>26.26</c:v>
                </c:pt>
                <c:pt idx="3">
                  <c:v>69.97</c:v>
                </c:pt>
                <c:pt idx="4">
                  <c:v>41.72</c:v>
                </c:pt>
                <c:pt idx="5">
                  <c:v>7.37</c:v>
                </c:pt>
              </c:numCache>
            </c:numRef>
          </c:val>
        </c:ser>
        <c:ser>
          <c:idx val="5"/>
          <c:order val="5"/>
          <c:tx>
            <c:strRef>
              <c:f>'exp06'!$X$5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'exp06'!$X$6:$X$11</c:f>
              <c:numCache>
                <c:formatCode>General</c:formatCode>
                <c:ptCount val="6"/>
                <c:pt idx="0">
                  <c:v>10.29</c:v>
                </c:pt>
                <c:pt idx="1">
                  <c:v>25.88</c:v>
                </c:pt>
                <c:pt idx="2">
                  <c:v>26.75</c:v>
                </c:pt>
                <c:pt idx="3">
                  <c:v>95.61</c:v>
                </c:pt>
                <c:pt idx="4">
                  <c:v>43.45</c:v>
                </c:pt>
                <c:pt idx="5">
                  <c:v>10.5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6031040"/>
        <c:axId val="-1516041376"/>
      </c:barChart>
      <c:catAx>
        <c:axId val="-15160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6041376"/>
        <c:crosses val="autoZero"/>
        <c:auto val="1"/>
        <c:lblAlgn val="ctr"/>
        <c:lblOffset val="100"/>
        <c:noMultiLvlLbl val="0"/>
      </c:catAx>
      <c:valAx>
        <c:axId val="-15160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60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# of migrations per migration event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'exp06'!$J$35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'exp06'!$J$36:$J$52</c:f>
              <c:numCache>
                <c:formatCode>General</c:formatCode>
                <c:ptCount val="17"/>
                <c:pt idx="0">
                  <c:v>3.28</c:v>
                </c:pt>
                <c:pt idx="1">
                  <c:v>5.61</c:v>
                </c:pt>
                <c:pt idx="2">
                  <c:v>6.81</c:v>
                </c:pt>
                <c:pt idx="3">
                  <c:v>5.49</c:v>
                </c:pt>
                <c:pt idx="4">
                  <c:v>6.99</c:v>
                </c:pt>
                <c:pt idx="5">
                  <c:v>2.88</c:v>
                </c:pt>
                <c:pt idx="6">
                  <c:v>5.08</c:v>
                </c:pt>
                <c:pt idx="7">
                  <c:v>6.69</c:v>
                </c:pt>
                <c:pt idx="8">
                  <c:v>6.09</c:v>
                </c:pt>
                <c:pt idx="9">
                  <c:v>5.89</c:v>
                </c:pt>
                <c:pt idx="10">
                  <c:v>5.66</c:v>
                </c:pt>
                <c:pt idx="11">
                  <c:v>6.77</c:v>
                </c:pt>
                <c:pt idx="12">
                  <c:v>7.9</c:v>
                </c:pt>
                <c:pt idx="13">
                  <c:v>5.57</c:v>
                </c:pt>
                <c:pt idx="14">
                  <c:v>3.68</c:v>
                </c:pt>
                <c:pt idx="15">
                  <c:v>7.66</c:v>
                </c:pt>
                <c:pt idx="16">
                  <c:v>5.7531250000000007</c:v>
                </c:pt>
              </c:numCache>
            </c:numRef>
          </c:val>
        </c:ser>
        <c:ser>
          <c:idx val="1"/>
          <c:order val="1"/>
          <c:tx>
            <c:strRef>
              <c:f>'exp06'!$K$35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'exp06'!$K$36:$K$52</c:f>
              <c:numCache>
                <c:formatCode>General</c:formatCode>
                <c:ptCount val="17"/>
                <c:pt idx="0">
                  <c:v>4.67</c:v>
                </c:pt>
                <c:pt idx="1">
                  <c:v>8.8699999999999992</c:v>
                </c:pt>
                <c:pt idx="2">
                  <c:v>10.95</c:v>
                </c:pt>
                <c:pt idx="3">
                  <c:v>8.18</c:v>
                </c:pt>
                <c:pt idx="4">
                  <c:v>13.5</c:v>
                </c:pt>
                <c:pt idx="5">
                  <c:v>3.76</c:v>
                </c:pt>
                <c:pt idx="6">
                  <c:v>9.58</c:v>
                </c:pt>
                <c:pt idx="7">
                  <c:v>12.16</c:v>
                </c:pt>
                <c:pt idx="8">
                  <c:v>11.26</c:v>
                </c:pt>
                <c:pt idx="9">
                  <c:v>11.21</c:v>
                </c:pt>
                <c:pt idx="10">
                  <c:v>10.68</c:v>
                </c:pt>
                <c:pt idx="11">
                  <c:v>11.77</c:v>
                </c:pt>
                <c:pt idx="12">
                  <c:v>15.07</c:v>
                </c:pt>
                <c:pt idx="13">
                  <c:v>8.74</c:v>
                </c:pt>
                <c:pt idx="14">
                  <c:v>5.41</c:v>
                </c:pt>
                <c:pt idx="15">
                  <c:v>12.83</c:v>
                </c:pt>
                <c:pt idx="16">
                  <c:v>9.9150000000000027</c:v>
                </c:pt>
              </c:numCache>
            </c:numRef>
          </c:val>
        </c:ser>
        <c:ser>
          <c:idx val="2"/>
          <c:order val="2"/>
          <c:tx>
            <c:strRef>
              <c:f>'exp06'!$L$35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'exp06'!$L$36:$L$52</c:f>
              <c:numCache>
                <c:formatCode>General</c:formatCode>
                <c:ptCount val="17"/>
                <c:pt idx="0">
                  <c:v>7.23</c:v>
                </c:pt>
                <c:pt idx="1">
                  <c:v>13.51</c:v>
                </c:pt>
                <c:pt idx="2">
                  <c:v>15.33</c:v>
                </c:pt>
                <c:pt idx="3">
                  <c:v>13.99</c:v>
                </c:pt>
                <c:pt idx="4">
                  <c:v>24.28</c:v>
                </c:pt>
                <c:pt idx="5">
                  <c:v>4.8099999999999996</c:v>
                </c:pt>
                <c:pt idx="6">
                  <c:v>18.100000000000001</c:v>
                </c:pt>
                <c:pt idx="7">
                  <c:v>20.56</c:v>
                </c:pt>
                <c:pt idx="8">
                  <c:v>19.68</c:v>
                </c:pt>
                <c:pt idx="9">
                  <c:v>20.41</c:v>
                </c:pt>
                <c:pt idx="10">
                  <c:v>19.170000000000002</c:v>
                </c:pt>
                <c:pt idx="11">
                  <c:v>18.64</c:v>
                </c:pt>
                <c:pt idx="12">
                  <c:v>27.11</c:v>
                </c:pt>
                <c:pt idx="13">
                  <c:v>12.64</c:v>
                </c:pt>
                <c:pt idx="14">
                  <c:v>7.61</c:v>
                </c:pt>
                <c:pt idx="15">
                  <c:v>19.670000000000002</c:v>
                </c:pt>
                <c:pt idx="16">
                  <c:v>16.421250000000001</c:v>
                </c:pt>
              </c:numCache>
            </c:numRef>
          </c:val>
        </c:ser>
        <c:ser>
          <c:idx val="3"/>
          <c:order val="3"/>
          <c:tx>
            <c:strRef>
              <c:f>'exp06'!$M$35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'exp06'!$M$36:$M$52</c:f>
              <c:numCache>
                <c:formatCode>General</c:formatCode>
                <c:ptCount val="17"/>
                <c:pt idx="0">
                  <c:v>9.06</c:v>
                </c:pt>
                <c:pt idx="1">
                  <c:v>18.739999999999998</c:v>
                </c:pt>
                <c:pt idx="2">
                  <c:v>22.44</c:v>
                </c:pt>
                <c:pt idx="3">
                  <c:v>24.09</c:v>
                </c:pt>
                <c:pt idx="4">
                  <c:v>36.26</c:v>
                </c:pt>
                <c:pt idx="5">
                  <c:v>6.07</c:v>
                </c:pt>
                <c:pt idx="6">
                  <c:v>31.21</c:v>
                </c:pt>
                <c:pt idx="7">
                  <c:v>33.19</c:v>
                </c:pt>
                <c:pt idx="8">
                  <c:v>32.49</c:v>
                </c:pt>
                <c:pt idx="9">
                  <c:v>35.42</c:v>
                </c:pt>
                <c:pt idx="10">
                  <c:v>34.450000000000003</c:v>
                </c:pt>
                <c:pt idx="11">
                  <c:v>26.96</c:v>
                </c:pt>
                <c:pt idx="12">
                  <c:v>51.73</c:v>
                </c:pt>
                <c:pt idx="13">
                  <c:v>19.7</c:v>
                </c:pt>
                <c:pt idx="14">
                  <c:v>10.11</c:v>
                </c:pt>
                <c:pt idx="15">
                  <c:v>28.43</c:v>
                </c:pt>
                <c:pt idx="16">
                  <c:v>26.271875000000001</c:v>
                </c:pt>
              </c:numCache>
            </c:numRef>
          </c:val>
        </c:ser>
        <c:ser>
          <c:idx val="4"/>
          <c:order val="4"/>
          <c:tx>
            <c:strRef>
              <c:f>'exp06'!$N$35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'exp06'!$N$36:$N$52</c:f>
              <c:numCache>
                <c:formatCode>General</c:formatCode>
                <c:ptCount val="17"/>
                <c:pt idx="0">
                  <c:v>9.7200000000000006</c:v>
                </c:pt>
                <c:pt idx="1">
                  <c:v>23.24</c:v>
                </c:pt>
                <c:pt idx="2">
                  <c:v>26.26</c:v>
                </c:pt>
                <c:pt idx="3">
                  <c:v>69.97</c:v>
                </c:pt>
                <c:pt idx="4">
                  <c:v>41.72</c:v>
                </c:pt>
                <c:pt idx="5">
                  <c:v>7.37</c:v>
                </c:pt>
                <c:pt idx="6">
                  <c:v>35.47</c:v>
                </c:pt>
                <c:pt idx="7">
                  <c:v>51.39</c:v>
                </c:pt>
                <c:pt idx="8">
                  <c:v>48.77</c:v>
                </c:pt>
                <c:pt idx="9">
                  <c:v>54.52</c:v>
                </c:pt>
                <c:pt idx="10">
                  <c:v>48.92</c:v>
                </c:pt>
                <c:pt idx="11">
                  <c:v>44.18</c:v>
                </c:pt>
                <c:pt idx="12">
                  <c:v>66.28</c:v>
                </c:pt>
                <c:pt idx="13">
                  <c:v>32.08</c:v>
                </c:pt>
                <c:pt idx="14">
                  <c:v>13.23</c:v>
                </c:pt>
                <c:pt idx="15">
                  <c:v>40.78</c:v>
                </c:pt>
                <c:pt idx="16">
                  <c:v>38.368749999999999</c:v>
                </c:pt>
              </c:numCache>
            </c:numRef>
          </c:val>
        </c:ser>
        <c:ser>
          <c:idx val="5"/>
          <c:order val="5"/>
          <c:tx>
            <c:strRef>
              <c:f>'exp06'!$O$35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'exp06'!$O$36:$O$52</c:f>
              <c:numCache>
                <c:formatCode>General</c:formatCode>
                <c:ptCount val="17"/>
                <c:pt idx="0">
                  <c:v>10.29</c:v>
                </c:pt>
                <c:pt idx="1">
                  <c:v>25.88</c:v>
                </c:pt>
                <c:pt idx="2">
                  <c:v>26.75</c:v>
                </c:pt>
                <c:pt idx="3">
                  <c:v>95.61</c:v>
                </c:pt>
                <c:pt idx="4">
                  <c:v>43.45</c:v>
                </c:pt>
                <c:pt idx="5">
                  <c:v>10.5</c:v>
                </c:pt>
                <c:pt idx="6">
                  <c:v>36.119999999999997</c:v>
                </c:pt>
                <c:pt idx="7">
                  <c:v>87.27</c:v>
                </c:pt>
                <c:pt idx="8">
                  <c:v>73.97</c:v>
                </c:pt>
                <c:pt idx="9">
                  <c:v>77.11</c:v>
                </c:pt>
                <c:pt idx="10">
                  <c:v>56.11</c:v>
                </c:pt>
                <c:pt idx="11">
                  <c:v>53.2</c:v>
                </c:pt>
                <c:pt idx="12">
                  <c:v>77.510000000000005</c:v>
                </c:pt>
                <c:pt idx="13">
                  <c:v>56.81</c:v>
                </c:pt>
                <c:pt idx="14">
                  <c:v>17.34</c:v>
                </c:pt>
                <c:pt idx="15">
                  <c:v>54.53</c:v>
                </c:pt>
                <c:pt idx="16">
                  <c:v>50.15312500000001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1569152"/>
        <c:axId val="-1581568608"/>
      </c:barChart>
      <c:catAx>
        <c:axId val="-15815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568608"/>
        <c:crosses val="autoZero"/>
        <c:auto val="1"/>
        <c:lblAlgn val="ctr"/>
        <c:lblOffset val="100"/>
        <c:noMultiLvlLbl val="0"/>
      </c:catAx>
      <c:valAx>
        <c:axId val="-15815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5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</a:t>
            </a:r>
            <a:r>
              <a:rPr lang="en-US" baseline="0"/>
              <a:t> Length Vs IPC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'exp07'!$D$3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'exp07'!$D$4:$D$30</c:f>
              <c:numCache>
                <c:formatCode>General</c:formatCode>
                <c:ptCount val="27"/>
                <c:pt idx="0">
                  <c:v>1.65</c:v>
                </c:pt>
                <c:pt idx="1">
                  <c:v>2.35</c:v>
                </c:pt>
                <c:pt idx="2">
                  <c:v>3.64</c:v>
                </c:pt>
                <c:pt idx="3">
                  <c:v>3.21</c:v>
                </c:pt>
                <c:pt idx="4">
                  <c:v>3.58</c:v>
                </c:pt>
                <c:pt idx="5">
                  <c:v>2.83</c:v>
                </c:pt>
                <c:pt idx="6">
                  <c:v>1.39</c:v>
                </c:pt>
                <c:pt idx="7">
                  <c:v>3.11</c:v>
                </c:pt>
                <c:pt idx="8">
                  <c:v>2.9</c:v>
                </c:pt>
                <c:pt idx="9">
                  <c:v>1.83</c:v>
                </c:pt>
                <c:pt idx="10">
                  <c:v>1.81</c:v>
                </c:pt>
                <c:pt idx="11">
                  <c:v>2.0499999999999998</c:v>
                </c:pt>
                <c:pt idx="12">
                  <c:v>3.04</c:v>
                </c:pt>
                <c:pt idx="13">
                  <c:v>2.12</c:v>
                </c:pt>
                <c:pt idx="14">
                  <c:v>1.96</c:v>
                </c:pt>
                <c:pt idx="15">
                  <c:v>2.25</c:v>
                </c:pt>
                <c:pt idx="16">
                  <c:v>2.66</c:v>
                </c:pt>
                <c:pt idx="17">
                  <c:v>2.56</c:v>
                </c:pt>
                <c:pt idx="18">
                  <c:v>2.27</c:v>
                </c:pt>
                <c:pt idx="19">
                  <c:v>2.4300000000000002</c:v>
                </c:pt>
                <c:pt idx="20">
                  <c:v>1.99</c:v>
                </c:pt>
                <c:pt idx="21">
                  <c:v>2</c:v>
                </c:pt>
                <c:pt idx="22">
                  <c:v>2.46</c:v>
                </c:pt>
                <c:pt idx="23">
                  <c:v>3.25</c:v>
                </c:pt>
                <c:pt idx="24">
                  <c:v>3.21</c:v>
                </c:pt>
                <c:pt idx="25">
                  <c:v>2.4300000000000002</c:v>
                </c:pt>
                <c:pt idx="26">
                  <c:v>2.4992307692307696</c:v>
                </c:pt>
              </c:numCache>
            </c:numRef>
          </c:val>
        </c:ser>
        <c:ser>
          <c:idx val="1"/>
          <c:order val="1"/>
          <c:tx>
            <c:strRef>
              <c:f>'exp07'!$E$3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'exp07'!$E$4:$E$30</c:f>
              <c:numCache>
                <c:formatCode>General</c:formatCode>
                <c:ptCount val="27"/>
                <c:pt idx="0">
                  <c:v>1.77</c:v>
                </c:pt>
                <c:pt idx="1">
                  <c:v>2.2999999999999998</c:v>
                </c:pt>
                <c:pt idx="2">
                  <c:v>3.64</c:v>
                </c:pt>
                <c:pt idx="3">
                  <c:v>3.15</c:v>
                </c:pt>
                <c:pt idx="4">
                  <c:v>3.53</c:v>
                </c:pt>
                <c:pt idx="5">
                  <c:v>2.78</c:v>
                </c:pt>
                <c:pt idx="6">
                  <c:v>1.28</c:v>
                </c:pt>
                <c:pt idx="7">
                  <c:v>3.08</c:v>
                </c:pt>
                <c:pt idx="8">
                  <c:v>2.89</c:v>
                </c:pt>
                <c:pt idx="9">
                  <c:v>1.83</c:v>
                </c:pt>
                <c:pt idx="10">
                  <c:v>1.8</c:v>
                </c:pt>
                <c:pt idx="11">
                  <c:v>2.12</c:v>
                </c:pt>
                <c:pt idx="12">
                  <c:v>3.01</c:v>
                </c:pt>
                <c:pt idx="13">
                  <c:v>2.11</c:v>
                </c:pt>
                <c:pt idx="14">
                  <c:v>1.95</c:v>
                </c:pt>
                <c:pt idx="15">
                  <c:v>2.23</c:v>
                </c:pt>
                <c:pt idx="16">
                  <c:v>2.59</c:v>
                </c:pt>
                <c:pt idx="17">
                  <c:v>2.4700000000000002</c:v>
                </c:pt>
                <c:pt idx="18">
                  <c:v>2.2999999999999998</c:v>
                </c:pt>
                <c:pt idx="19">
                  <c:v>2.37</c:v>
                </c:pt>
                <c:pt idx="20">
                  <c:v>2</c:v>
                </c:pt>
                <c:pt idx="21">
                  <c:v>2.0299999999999998</c:v>
                </c:pt>
                <c:pt idx="22">
                  <c:v>2.41</c:v>
                </c:pt>
                <c:pt idx="23">
                  <c:v>3.23</c:v>
                </c:pt>
                <c:pt idx="24">
                  <c:v>3.19</c:v>
                </c:pt>
                <c:pt idx="25">
                  <c:v>2.29</c:v>
                </c:pt>
                <c:pt idx="26">
                  <c:v>2.4749999999999996</c:v>
                </c:pt>
              </c:numCache>
            </c:numRef>
          </c:val>
        </c:ser>
        <c:ser>
          <c:idx val="2"/>
          <c:order val="2"/>
          <c:tx>
            <c:strRef>
              <c:f>'exp07'!$F$3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'exp07'!$F$4:$F$30</c:f>
              <c:numCache>
                <c:formatCode>General</c:formatCode>
                <c:ptCount val="27"/>
                <c:pt idx="0">
                  <c:v>1.8</c:v>
                </c:pt>
                <c:pt idx="1">
                  <c:v>2.2799999999999998</c:v>
                </c:pt>
                <c:pt idx="2">
                  <c:v>3.62</c:v>
                </c:pt>
                <c:pt idx="3">
                  <c:v>3.07</c:v>
                </c:pt>
                <c:pt idx="4">
                  <c:v>3.43</c:v>
                </c:pt>
                <c:pt idx="5">
                  <c:v>2.72</c:v>
                </c:pt>
                <c:pt idx="6">
                  <c:v>1.18</c:v>
                </c:pt>
                <c:pt idx="7">
                  <c:v>3.03</c:v>
                </c:pt>
                <c:pt idx="8">
                  <c:v>2.81</c:v>
                </c:pt>
                <c:pt idx="9">
                  <c:v>1.82</c:v>
                </c:pt>
                <c:pt idx="10">
                  <c:v>1.83</c:v>
                </c:pt>
                <c:pt idx="11">
                  <c:v>2.06</c:v>
                </c:pt>
                <c:pt idx="12">
                  <c:v>2.97</c:v>
                </c:pt>
                <c:pt idx="13">
                  <c:v>2.0299999999999998</c:v>
                </c:pt>
                <c:pt idx="14">
                  <c:v>1.9</c:v>
                </c:pt>
                <c:pt idx="15">
                  <c:v>2.2000000000000002</c:v>
                </c:pt>
                <c:pt idx="16">
                  <c:v>2.5499999999999998</c:v>
                </c:pt>
                <c:pt idx="17">
                  <c:v>2.4500000000000002</c:v>
                </c:pt>
                <c:pt idx="18">
                  <c:v>2.29</c:v>
                </c:pt>
                <c:pt idx="19">
                  <c:v>2.2999999999999998</c:v>
                </c:pt>
                <c:pt idx="20">
                  <c:v>1.97</c:v>
                </c:pt>
                <c:pt idx="21">
                  <c:v>2</c:v>
                </c:pt>
                <c:pt idx="22">
                  <c:v>2.34</c:v>
                </c:pt>
                <c:pt idx="23">
                  <c:v>3.2</c:v>
                </c:pt>
                <c:pt idx="24">
                  <c:v>3.17</c:v>
                </c:pt>
                <c:pt idx="25">
                  <c:v>2.16</c:v>
                </c:pt>
                <c:pt idx="26">
                  <c:v>2.4299999999999997</c:v>
                </c:pt>
              </c:numCache>
            </c:numRef>
          </c:val>
        </c:ser>
        <c:ser>
          <c:idx val="3"/>
          <c:order val="3"/>
          <c:tx>
            <c:strRef>
              <c:f>'exp07'!$G$3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'exp07'!$G$4:$G$30</c:f>
              <c:numCache>
                <c:formatCode>General</c:formatCode>
                <c:ptCount val="27"/>
                <c:pt idx="0">
                  <c:v>1.79</c:v>
                </c:pt>
                <c:pt idx="1">
                  <c:v>2.33</c:v>
                </c:pt>
                <c:pt idx="2">
                  <c:v>3.61</c:v>
                </c:pt>
                <c:pt idx="3">
                  <c:v>3.03</c:v>
                </c:pt>
                <c:pt idx="4">
                  <c:v>3.35</c:v>
                </c:pt>
                <c:pt idx="5">
                  <c:v>2.68</c:v>
                </c:pt>
                <c:pt idx="6">
                  <c:v>1.1200000000000001</c:v>
                </c:pt>
                <c:pt idx="7">
                  <c:v>2.96</c:v>
                </c:pt>
                <c:pt idx="8">
                  <c:v>2.77</c:v>
                </c:pt>
                <c:pt idx="9">
                  <c:v>1.79</c:v>
                </c:pt>
                <c:pt idx="10">
                  <c:v>1.77</c:v>
                </c:pt>
                <c:pt idx="11">
                  <c:v>2.0099999999999998</c:v>
                </c:pt>
                <c:pt idx="12">
                  <c:v>2.93</c:v>
                </c:pt>
                <c:pt idx="13">
                  <c:v>2</c:v>
                </c:pt>
                <c:pt idx="14">
                  <c:v>1.91</c:v>
                </c:pt>
                <c:pt idx="15">
                  <c:v>2.1800000000000002</c:v>
                </c:pt>
                <c:pt idx="16">
                  <c:v>2.5499999999999998</c:v>
                </c:pt>
                <c:pt idx="17">
                  <c:v>2.38</c:v>
                </c:pt>
                <c:pt idx="18">
                  <c:v>2.27</c:v>
                </c:pt>
                <c:pt idx="19">
                  <c:v>2.2999999999999998</c:v>
                </c:pt>
                <c:pt idx="20">
                  <c:v>1.96</c:v>
                </c:pt>
                <c:pt idx="21">
                  <c:v>1.98</c:v>
                </c:pt>
                <c:pt idx="22">
                  <c:v>2.29</c:v>
                </c:pt>
                <c:pt idx="23">
                  <c:v>3.17</c:v>
                </c:pt>
                <c:pt idx="24">
                  <c:v>3.14</c:v>
                </c:pt>
                <c:pt idx="25">
                  <c:v>2.09</c:v>
                </c:pt>
                <c:pt idx="26">
                  <c:v>2.3984615384615386</c:v>
                </c:pt>
              </c:numCache>
            </c:numRef>
          </c:val>
        </c:ser>
        <c:ser>
          <c:idx val="4"/>
          <c:order val="4"/>
          <c:tx>
            <c:strRef>
              <c:f>'exp07'!$H$3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'exp07'!$H$4:$H$30</c:f>
              <c:numCache>
                <c:formatCode>General</c:formatCode>
                <c:ptCount val="27"/>
                <c:pt idx="0">
                  <c:v>1.76</c:v>
                </c:pt>
                <c:pt idx="1">
                  <c:v>2.36</c:v>
                </c:pt>
                <c:pt idx="2">
                  <c:v>3.6</c:v>
                </c:pt>
                <c:pt idx="3">
                  <c:v>3</c:v>
                </c:pt>
                <c:pt idx="4">
                  <c:v>3.28</c:v>
                </c:pt>
                <c:pt idx="5">
                  <c:v>2.62</c:v>
                </c:pt>
                <c:pt idx="6">
                  <c:v>1.08</c:v>
                </c:pt>
                <c:pt idx="7">
                  <c:v>2.88</c:v>
                </c:pt>
                <c:pt idx="8">
                  <c:v>2.72</c:v>
                </c:pt>
                <c:pt idx="9">
                  <c:v>1.75</c:v>
                </c:pt>
                <c:pt idx="10">
                  <c:v>1.74</c:v>
                </c:pt>
                <c:pt idx="11">
                  <c:v>1.98</c:v>
                </c:pt>
                <c:pt idx="12">
                  <c:v>2.92</c:v>
                </c:pt>
                <c:pt idx="13">
                  <c:v>1.96</c:v>
                </c:pt>
                <c:pt idx="14">
                  <c:v>1.88</c:v>
                </c:pt>
                <c:pt idx="15">
                  <c:v>2.16</c:v>
                </c:pt>
                <c:pt idx="16">
                  <c:v>2.52</c:v>
                </c:pt>
                <c:pt idx="17">
                  <c:v>2.33</c:v>
                </c:pt>
                <c:pt idx="18">
                  <c:v>2.2400000000000002</c:v>
                </c:pt>
                <c:pt idx="19">
                  <c:v>2.33</c:v>
                </c:pt>
                <c:pt idx="20">
                  <c:v>1.94</c:v>
                </c:pt>
                <c:pt idx="21">
                  <c:v>1.93</c:v>
                </c:pt>
                <c:pt idx="22">
                  <c:v>2.2400000000000002</c:v>
                </c:pt>
                <c:pt idx="23">
                  <c:v>3.15</c:v>
                </c:pt>
                <c:pt idx="24">
                  <c:v>3.1</c:v>
                </c:pt>
                <c:pt idx="25">
                  <c:v>2.1</c:v>
                </c:pt>
                <c:pt idx="26">
                  <c:v>2.3680769230769232</c:v>
                </c:pt>
              </c:numCache>
            </c:numRef>
          </c:val>
        </c:ser>
        <c:ser>
          <c:idx val="5"/>
          <c:order val="5"/>
          <c:tx>
            <c:strRef>
              <c:f>'exp07'!$I$3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'exp07'!$I$4:$I$30</c:f>
              <c:numCache>
                <c:formatCode>General</c:formatCode>
                <c:ptCount val="27"/>
                <c:pt idx="0">
                  <c:v>1.72</c:v>
                </c:pt>
                <c:pt idx="1">
                  <c:v>2.37</c:v>
                </c:pt>
                <c:pt idx="2">
                  <c:v>3.57</c:v>
                </c:pt>
                <c:pt idx="3">
                  <c:v>2.98</c:v>
                </c:pt>
                <c:pt idx="4">
                  <c:v>3.23</c:v>
                </c:pt>
                <c:pt idx="5">
                  <c:v>2.52</c:v>
                </c:pt>
                <c:pt idx="6">
                  <c:v>1.04</c:v>
                </c:pt>
                <c:pt idx="7">
                  <c:v>2.83</c:v>
                </c:pt>
                <c:pt idx="8">
                  <c:v>2.67</c:v>
                </c:pt>
                <c:pt idx="9">
                  <c:v>1.75</c:v>
                </c:pt>
                <c:pt idx="10">
                  <c:v>1.73</c:v>
                </c:pt>
                <c:pt idx="11">
                  <c:v>1.93</c:v>
                </c:pt>
                <c:pt idx="12">
                  <c:v>2.89</c:v>
                </c:pt>
                <c:pt idx="13">
                  <c:v>1.93</c:v>
                </c:pt>
                <c:pt idx="14">
                  <c:v>1.83</c:v>
                </c:pt>
                <c:pt idx="15">
                  <c:v>2.14</c:v>
                </c:pt>
                <c:pt idx="16">
                  <c:v>2.5</c:v>
                </c:pt>
                <c:pt idx="17">
                  <c:v>2.2799999999999998</c:v>
                </c:pt>
                <c:pt idx="18">
                  <c:v>2.2200000000000002</c:v>
                </c:pt>
                <c:pt idx="19">
                  <c:v>2.31</c:v>
                </c:pt>
                <c:pt idx="20">
                  <c:v>1.92</c:v>
                </c:pt>
                <c:pt idx="21">
                  <c:v>1.84</c:v>
                </c:pt>
                <c:pt idx="22">
                  <c:v>2.19</c:v>
                </c:pt>
                <c:pt idx="23">
                  <c:v>3.12</c:v>
                </c:pt>
                <c:pt idx="24">
                  <c:v>3.05</c:v>
                </c:pt>
                <c:pt idx="25">
                  <c:v>2.06</c:v>
                </c:pt>
                <c:pt idx="26">
                  <c:v>2.3315384615384618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1574048"/>
        <c:axId val="-1581846592"/>
      </c:barChart>
      <c:catAx>
        <c:axId val="-15815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846592"/>
        <c:crosses val="autoZero"/>
        <c:auto val="1"/>
        <c:lblAlgn val="ctr"/>
        <c:lblOffset val="100"/>
        <c:noMultiLvlLbl val="0"/>
      </c:catAx>
      <c:valAx>
        <c:axId val="-15818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5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Length</a:t>
            </a:r>
            <a:r>
              <a:rPr lang="en-US" baseline="0"/>
              <a:t> Vs Number of Migrations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'exp07'!$D$32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'exp07'!$D$33:$D$59</c:f>
              <c:numCache>
                <c:formatCode>General</c:formatCode>
                <c:ptCount val="27"/>
                <c:pt idx="0">
                  <c:v>20.170000000000002</c:v>
                </c:pt>
                <c:pt idx="1">
                  <c:v>29.79</c:v>
                </c:pt>
                <c:pt idx="2">
                  <c:v>4.1399999999999997</c:v>
                </c:pt>
                <c:pt idx="3">
                  <c:v>9.36</c:v>
                </c:pt>
                <c:pt idx="4">
                  <c:v>13.59</c:v>
                </c:pt>
                <c:pt idx="5">
                  <c:v>7.47</c:v>
                </c:pt>
                <c:pt idx="6">
                  <c:v>24.06</c:v>
                </c:pt>
                <c:pt idx="7">
                  <c:v>9.09</c:v>
                </c:pt>
                <c:pt idx="8">
                  <c:v>27.13</c:v>
                </c:pt>
                <c:pt idx="9">
                  <c:v>27.32</c:v>
                </c:pt>
                <c:pt idx="10">
                  <c:v>22.07</c:v>
                </c:pt>
                <c:pt idx="11">
                  <c:v>20.62</c:v>
                </c:pt>
                <c:pt idx="12">
                  <c:v>11.13</c:v>
                </c:pt>
                <c:pt idx="13">
                  <c:v>17.559999999999999</c:v>
                </c:pt>
                <c:pt idx="14">
                  <c:v>21.57</c:v>
                </c:pt>
                <c:pt idx="15">
                  <c:v>18.149999999999999</c:v>
                </c:pt>
                <c:pt idx="16">
                  <c:v>13.72</c:v>
                </c:pt>
                <c:pt idx="17">
                  <c:v>12.75</c:v>
                </c:pt>
                <c:pt idx="18">
                  <c:v>23.04</c:v>
                </c:pt>
                <c:pt idx="19">
                  <c:v>19.32</c:v>
                </c:pt>
                <c:pt idx="20">
                  <c:v>23.82</c:v>
                </c:pt>
                <c:pt idx="21">
                  <c:v>14.2</c:v>
                </c:pt>
                <c:pt idx="22">
                  <c:v>7.06</c:v>
                </c:pt>
                <c:pt idx="23">
                  <c:v>5.0999999999999996</c:v>
                </c:pt>
                <c:pt idx="24">
                  <c:v>14.04</c:v>
                </c:pt>
                <c:pt idx="25">
                  <c:v>17.09</c:v>
                </c:pt>
                <c:pt idx="26">
                  <c:v>16.66769230769231</c:v>
                </c:pt>
              </c:numCache>
            </c:numRef>
          </c:val>
        </c:ser>
        <c:ser>
          <c:idx val="1"/>
          <c:order val="1"/>
          <c:tx>
            <c:strRef>
              <c:f>'exp07'!$E$32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'exp07'!$E$33:$E$59</c:f>
              <c:numCache>
                <c:formatCode>General</c:formatCode>
                <c:ptCount val="27"/>
                <c:pt idx="0">
                  <c:v>20.07</c:v>
                </c:pt>
                <c:pt idx="1">
                  <c:v>56.65</c:v>
                </c:pt>
                <c:pt idx="2">
                  <c:v>5.79</c:v>
                </c:pt>
                <c:pt idx="3">
                  <c:v>17.760000000000002</c:v>
                </c:pt>
                <c:pt idx="4">
                  <c:v>14.5</c:v>
                </c:pt>
                <c:pt idx="5">
                  <c:v>12.35</c:v>
                </c:pt>
                <c:pt idx="6">
                  <c:v>40.32</c:v>
                </c:pt>
                <c:pt idx="7">
                  <c:v>14.98</c:v>
                </c:pt>
                <c:pt idx="8">
                  <c:v>41.23</c:v>
                </c:pt>
                <c:pt idx="9">
                  <c:v>38.43</c:v>
                </c:pt>
                <c:pt idx="10">
                  <c:v>28.89</c:v>
                </c:pt>
                <c:pt idx="11">
                  <c:v>25.32</c:v>
                </c:pt>
                <c:pt idx="12">
                  <c:v>20.76</c:v>
                </c:pt>
                <c:pt idx="13">
                  <c:v>24.11</c:v>
                </c:pt>
                <c:pt idx="14">
                  <c:v>29.63</c:v>
                </c:pt>
                <c:pt idx="15">
                  <c:v>26.38</c:v>
                </c:pt>
                <c:pt idx="16">
                  <c:v>23.78</c:v>
                </c:pt>
                <c:pt idx="17">
                  <c:v>21.52</c:v>
                </c:pt>
                <c:pt idx="18">
                  <c:v>32.33</c:v>
                </c:pt>
                <c:pt idx="19">
                  <c:v>32.909999999999997</c:v>
                </c:pt>
                <c:pt idx="20">
                  <c:v>32.74</c:v>
                </c:pt>
                <c:pt idx="21">
                  <c:v>16.079999999999998</c:v>
                </c:pt>
                <c:pt idx="22">
                  <c:v>8.07</c:v>
                </c:pt>
                <c:pt idx="23">
                  <c:v>5.12</c:v>
                </c:pt>
                <c:pt idx="24">
                  <c:v>20.87</c:v>
                </c:pt>
                <c:pt idx="25">
                  <c:v>29.03</c:v>
                </c:pt>
                <c:pt idx="26">
                  <c:v>24.600769230769231</c:v>
                </c:pt>
              </c:numCache>
            </c:numRef>
          </c:val>
        </c:ser>
        <c:ser>
          <c:idx val="2"/>
          <c:order val="2"/>
          <c:tx>
            <c:strRef>
              <c:f>'exp07'!$F$32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'exp07'!$F$33:$F$59</c:f>
              <c:numCache>
                <c:formatCode>General</c:formatCode>
                <c:ptCount val="27"/>
                <c:pt idx="0">
                  <c:v>22.33</c:v>
                </c:pt>
                <c:pt idx="1">
                  <c:v>71.239999999999995</c:v>
                </c:pt>
                <c:pt idx="2">
                  <c:v>9.06</c:v>
                </c:pt>
                <c:pt idx="3">
                  <c:v>31.21</c:v>
                </c:pt>
                <c:pt idx="4">
                  <c:v>17.98</c:v>
                </c:pt>
                <c:pt idx="5">
                  <c:v>18.739999999999998</c:v>
                </c:pt>
                <c:pt idx="6">
                  <c:v>56.33</c:v>
                </c:pt>
                <c:pt idx="7">
                  <c:v>22.44</c:v>
                </c:pt>
                <c:pt idx="8">
                  <c:v>24.09</c:v>
                </c:pt>
                <c:pt idx="9">
                  <c:v>48.85</c:v>
                </c:pt>
                <c:pt idx="10">
                  <c:v>33.69</c:v>
                </c:pt>
                <c:pt idx="11">
                  <c:v>33.19</c:v>
                </c:pt>
                <c:pt idx="12">
                  <c:v>36.26</c:v>
                </c:pt>
                <c:pt idx="13">
                  <c:v>32.49</c:v>
                </c:pt>
                <c:pt idx="14">
                  <c:v>38.85</c:v>
                </c:pt>
                <c:pt idx="15">
                  <c:v>35.42</c:v>
                </c:pt>
                <c:pt idx="16">
                  <c:v>34.450000000000003</c:v>
                </c:pt>
                <c:pt idx="17">
                  <c:v>26.96</c:v>
                </c:pt>
                <c:pt idx="18">
                  <c:v>45.71</c:v>
                </c:pt>
                <c:pt idx="19">
                  <c:v>51.73</c:v>
                </c:pt>
                <c:pt idx="20">
                  <c:v>44.2</c:v>
                </c:pt>
                <c:pt idx="21">
                  <c:v>19.7</c:v>
                </c:pt>
                <c:pt idx="22">
                  <c:v>10.11</c:v>
                </c:pt>
                <c:pt idx="23">
                  <c:v>6.07</c:v>
                </c:pt>
                <c:pt idx="24">
                  <c:v>28.43</c:v>
                </c:pt>
                <c:pt idx="25">
                  <c:v>43.92</c:v>
                </c:pt>
                <c:pt idx="26">
                  <c:v>32.440384615384623</c:v>
                </c:pt>
              </c:numCache>
            </c:numRef>
          </c:val>
        </c:ser>
        <c:ser>
          <c:idx val="3"/>
          <c:order val="3"/>
          <c:tx>
            <c:strRef>
              <c:f>'exp07'!$G$32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'exp07'!$G$33:$G$59</c:f>
              <c:numCache>
                <c:formatCode>General</c:formatCode>
                <c:ptCount val="27"/>
                <c:pt idx="0">
                  <c:v>24.52</c:v>
                </c:pt>
                <c:pt idx="1">
                  <c:v>88.3</c:v>
                </c:pt>
                <c:pt idx="2">
                  <c:v>11.08</c:v>
                </c:pt>
                <c:pt idx="3">
                  <c:v>40.630000000000003</c:v>
                </c:pt>
                <c:pt idx="4">
                  <c:v>21.18</c:v>
                </c:pt>
                <c:pt idx="5">
                  <c:v>22.98</c:v>
                </c:pt>
                <c:pt idx="6">
                  <c:v>68.73</c:v>
                </c:pt>
                <c:pt idx="7">
                  <c:v>25.66</c:v>
                </c:pt>
                <c:pt idx="8">
                  <c:v>25.46</c:v>
                </c:pt>
                <c:pt idx="9">
                  <c:v>56.35</c:v>
                </c:pt>
                <c:pt idx="10">
                  <c:v>40.520000000000003</c:v>
                </c:pt>
                <c:pt idx="11">
                  <c:v>38.11</c:v>
                </c:pt>
                <c:pt idx="12">
                  <c:v>46.56</c:v>
                </c:pt>
                <c:pt idx="13">
                  <c:v>36.450000000000003</c:v>
                </c:pt>
                <c:pt idx="14">
                  <c:v>40.17</c:v>
                </c:pt>
                <c:pt idx="15">
                  <c:v>39.26</c:v>
                </c:pt>
                <c:pt idx="16">
                  <c:v>37.130000000000003</c:v>
                </c:pt>
                <c:pt idx="17">
                  <c:v>33.22</c:v>
                </c:pt>
                <c:pt idx="18">
                  <c:v>50.38</c:v>
                </c:pt>
                <c:pt idx="19">
                  <c:v>55.05</c:v>
                </c:pt>
                <c:pt idx="20">
                  <c:v>47.25</c:v>
                </c:pt>
                <c:pt idx="21">
                  <c:v>22.06</c:v>
                </c:pt>
                <c:pt idx="22">
                  <c:v>11.94</c:v>
                </c:pt>
                <c:pt idx="23">
                  <c:v>6.96</c:v>
                </c:pt>
                <c:pt idx="24">
                  <c:v>34.700000000000003</c:v>
                </c:pt>
                <c:pt idx="25">
                  <c:v>55.1</c:v>
                </c:pt>
                <c:pt idx="26">
                  <c:v>37.682692307692314</c:v>
                </c:pt>
              </c:numCache>
            </c:numRef>
          </c:val>
        </c:ser>
        <c:ser>
          <c:idx val="4"/>
          <c:order val="4"/>
          <c:tx>
            <c:strRef>
              <c:f>'exp07'!$H$32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'exp07'!$H$33:$H$59</c:f>
              <c:numCache>
                <c:formatCode>General</c:formatCode>
                <c:ptCount val="27"/>
                <c:pt idx="0">
                  <c:v>26.51</c:v>
                </c:pt>
                <c:pt idx="1">
                  <c:v>81.95</c:v>
                </c:pt>
                <c:pt idx="2">
                  <c:v>12.7</c:v>
                </c:pt>
                <c:pt idx="3">
                  <c:v>48.83</c:v>
                </c:pt>
                <c:pt idx="4">
                  <c:v>23.74</c:v>
                </c:pt>
                <c:pt idx="5">
                  <c:v>25.93</c:v>
                </c:pt>
                <c:pt idx="6">
                  <c:v>77.44</c:v>
                </c:pt>
                <c:pt idx="7">
                  <c:v>29.5</c:v>
                </c:pt>
                <c:pt idx="8">
                  <c:v>25.34</c:v>
                </c:pt>
                <c:pt idx="9">
                  <c:v>60.37</c:v>
                </c:pt>
                <c:pt idx="10">
                  <c:v>42.7</c:v>
                </c:pt>
                <c:pt idx="11">
                  <c:v>41.49</c:v>
                </c:pt>
                <c:pt idx="12">
                  <c:v>51.1</c:v>
                </c:pt>
                <c:pt idx="13">
                  <c:v>40.119999999999997</c:v>
                </c:pt>
                <c:pt idx="14">
                  <c:v>45.41</c:v>
                </c:pt>
                <c:pt idx="15">
                  <c:v>42.41</c:v>
                </c:pt>
                <c:pt idx="16">
                  <c:v>39.86</c:v>
                </c:pt>
                <c:pt idx="17">
                  <c:v>37.99</c:v>
                </c:pt>
                <c:pt idx="18">
                  <c:v>54.48</c:v>
                </c:pt>
                <c:pt idx="19">
                  <c:v>56</c:v>
                </c:pt>
                <c:pt idx="20">
                  <c:v>50.84</c:v>
                </c:pt>
                <c:pt idx="21">
                  <c:v>25.26</c:v>
                </c:pt>
                <c:pt idx="22">
                  <c:v>13.42</c:v>
                </c:pt>
                <c:pt idx="23">
                  <c:v>8.02</c:v>
                </c:pt>
                <c:pt idx="24">
                  <c:v>39.770000000000003</c:v>
                </c:pt>
                <c:pt idx="25">
                  <c:v>56.91</c:v>
                </c:pt>
                <c:pt idx="26">
                  <c:v>40.69576923076923</c:v>
                </c:pt>
              </c:numCache>
            </c:numRef>
          </c:val>
        </c:ser>
        <c:ser>
          <c:idx val="5"/>
          <c:order val="5"/>
          <c:tx>
            <c:strRef>
              <c:f>'exp07'!$I$32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'exp07'!$I$33:$I$59</c:f>
              <c:numCache>
                <c:formatCode>General</c:formatCode>
                <c:ptCount val="27"/>
                <c:pt idx="0">
                  <c:v>29.3</c:v>
                </c:pt>
                <c:pt idx="1">
                  <c:v>88.57</c:v>
                </c:pt>
                <c:pt idx="2">
                  <c:v>12.83</c:v>
                </c:pt>
                <c:pt idx="3">
                  <c:v>56.64</c:v>
                </c:pt>
                <c:pt idx="4">
                  <c:v>26.7</c:v>
                </c:pt>
                <c:pt idx="5">
                  <c:v>28.94</c:v>
                </c:pt>
                <c:pt idx="6">
                  <c:v>84.36</c:v>
                </c:pt>
                <c:pt idx="7">
                  <c:v>35.159999999999997</c:v>
                </c:pt>
                <c:pt idx="8">
                  <c:v>25.88</c:v>
                </c:pt>
                <c:pt idx="9">
                  <c:v>63.92</c:v>
                </c:pt>
                <c:pt idx="10">
                  <c:v>44.24</c:v>
                </c:pt>
                <c:pt idx="11">
                  <c:v>45.36</c:v>
                </c:pt>
                <c:pt idx="12">
                  <c:v>55.44</c:v>
                </c:pt>
                <c:pt idx="13">
                  <c:v>43.1</c:v>
                </c:pt>
                <c:pt idx="14">
                  <c:v>48.84</c:v>
                </c:pt>
                <c:pt idx="15">
                  <c:v>44.75</c:v>
                </c:pt>
                <c:pt idx="16">
                  <c:v>41.66</c:v>
                </c:pt>
                <c:pt idx="17">
                  <c:v>42.11</c:v>
                </c:pt>
                <c:pt idx="18">
                  <c:v>57.2</c:v>
                </c:pt>
                <c:pt idx="19">
                  <c:v>58.59</c:v>
                </c:pt>
                <c:pt idx="20">
                  <c:v>53.24</c:v>
                </c:pt>
                <c:pt idx="21">
                  <c:v>29.01</c:v>
                </c:pt>
                <c:pt idx="22">
                  <c:v>15.36</c:v>
                </c:pt>
                <c:pt idx="23">
                  <c:v>9.1300000000000008</c:v>
                </c:pt>
                <c:pt idx="24">
                  <c:v>44.99</c:v>
                </c:pt>
                <c:pt idx="25">
                  <c:v>60.67</c:v>
                </c:pt>
                <c:pt idx="26">
                  <c:v>44.076538461538469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9238192"/>
        <c:axId val="-1359233840"/>
      </c:barChart>
      <c:catAx>
        <c:axId val="-13592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233840"/>
        <c:crosses val="autoZero"/>
        <c:auto val="1"/>
        <c:lblAlgn val="ctr"/>
        <c:lblOffset val="100"/>
        <c:noMultiLvlLbl val="0"/>
      </c:catAx>
      <c:valAx>
        <c:axId val="-13592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23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Vs Counting Scheme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'exp08'!$C$5</c:f>
              <c:strCache>
                <c:ptCount val="1"/>
                <c:pt idx="0">
                  <c:v>MEA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'exp08'!$B$6:$B$29</c:f>
              <c:strCache>
                <c:ptCount val="24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'exp08'!$C$6:$C$29</c:f>
              <c:numCache>
                <c:formatCode>General</c:formatCode>
                <c:ptCount val="24"/>
                <c:pt idx="0">
                  <c:v>2.2599999999999998</c:v>
                </c:pt>
                <c:pt idx="1">
                  <c:v>3.11</c:v>
                </c:pt>
                <c:pt idx="2">
                  <c:v>2.8</c:v>
                </c:pt>
                <c:pt idx="3">
                  <c:v>3.25</c:v>
                </c:pt>
                <c:pt idx="4">
                  <c:v>2.11</c:v>
                </c:pt>
                <c:pt idx="5">
                  <c:v>1.3</c:v>
                </c:pt>
                <c:pt idx="6">
                  <c:v>2.92</c:v>
                </c:pt>
                <c:pt idx="7">
                  <c:v>2.64</c:v>
                </c:pt>
                <c:pt idx="8">
                  <c:v>1.54</c:v>
                </c:pt>
                <c:pt idx="9">
                  <c:v>1.51</c:v>
                </c:pt>
                <c:pt idx="10">
                  <c:v>1.69</c:v>
                </c:pt>
                <c:pt idx="11">
                  <c:v>2.66</c:v>
                </c:pt>
                <c:pt idx="12">
                  <c:v>1.69</c:v>
                </c:pt>
                <c:pt idx="13">
                  <c:v>1.65</c:v>
                </c:pt>
                <c:pt idx="14">
                  <c:v>1.85</c:v>
                </c:pt>
                <c:pt idx="15">
                  <c:v>2.2400000000000002</c:v>
                </c:pt>
                <c:pt idx="16">
                  <c:v>2.14</c:v>
                </c:pt>
                <c:pt idx="17">
                  <c:v>1.97</c:v>
                </c:pt>
                <c:pt idx="18">
                  <c:v>2.09</c:v>
                </c:pt>
                <c:pt idx="19">
                  <c:v>1.67</c:v>
                </c:pt>
                <c:pt idx="20">
                  <c:v>2.86</c:v>
                </c:pt>
                <c:pt idx="21">
                  <c:v>2.9</c:v>
                </c:pt>
                <c:pt idx="22">
                  <c:v>1.92</c:v>
                </c:pt>
                <c:pt idx="23">
                  <c:v>2.2073913043478264</c:v>
                </c:pt>
              </c:numCache>
            </c:numRef>
          </c:val>
        </c:ser>
        <c:ser>
          <c:idx val="1"/>
          <c:order val="1"/>
          <c:tx>
            <c:strRef>
              <c:f>'exp08'!$D$5</c:f>
              <c:strCache>
                <c:ptCount val="1"/>
                <c:pt idx="0">
                  <c:v>Full counters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'exp08'!$B$6:$B$29</c:f>
              <c:strCache>
                <c:ptCount val="24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'exp08'!$D$6:$D$29</c:f>
              <c:numCache>
                <c:formatCode>General</c:formatCode>
                <c:ptCount val="24"/>
                <c:pt idx="0">
                  <c:v>2.37</c:v>
                </c:pt>
                <c:pt idx="1">
                  <c:v>2.4300000000000002</c:v>
                </c:pt>
                <c:pt idx="2">
                  <c:v>2.39</c:v>
                </c:pt>
                <c:pt idx="3">
                  <c:v>2.77</c:v>
                </c:pt>
                <c:pt idx="4">
                  <c:v>1.44</c:v>
                </c:pt>
                <c:pt idx="5">
                  <c:v>1.42</c:v>
                </c:pt>
                <c:pt idx="6">
                  <c:v>2.02</c:v>
                </c:pt>
                <c:pt idx="7">
                  <c:v>1.41</c:v>
                </c:pt>
                <c:pt idx="8">
                  <c:v>1.4</c:v>
                </c:pt>
                <c:pt idx="9">
                  <c:v>1.18</c:v>
                </c:pt>
                <c:pt idx="10">
                  <c:v>1.45</c:v>
                </c:pt>
                <c:pt idx="11">
                  <c:v>2.2000000000000002</c:v>
                </c:pt>
                <c:pt idx="12">
                  <c:v>1.42</c:v>
                </c:pt>
                <c:pt idx="13">
                  <c:v>1.28</c:v>
                </c:pt>
                <c:pt idx="14">
                  <c:v>1.55</c:v>
                </c:pt>
                <c:pt idx="15">
                  <c:v>1.8</c:v>
                </c:pt>
                <c:pt idx="16">
                  <c:v>1.62</c:v>
                </c:pt>
                <c:pt idx="17">
                  <c:v>1.78</c:v>
                </c:pt>
                <c:pt idx="18">
                  <c:v>1.79</c:v>
                </c:pt>
                <c:pt idx="19">
                  <c:v>1.5</c:v>
                </c:pt>
                <c:pt idx="20">
                  <c:v>1.79</c:v>
                </c:pt>
                <c:pt idx="21">
                  <c:v>2.46</c:v>
                </c:pt>
                <c:pt idx="22">
                  <c:v>1.64</c:v>
                </c:pt>
                <c:pt idx="23">
                  <c:v>1.7873913043478264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8120960"/>
        <c:axId val="-1116310896"/>
      </c:barChart>
      <c:catAx>
        <c:axId val="-13581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10896"/>
        <c:crosses val="autoZero"/>
        <c:auto val="1"/>
        <c:lblAlgn val="ctr"/>
        <c:lblOffset val="100"/>
        <c:noMultiLvlLbl val="0"/>
      </c:catAx>
      <c:valAx>
        <c:axId val="-11163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(bits) Vs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'exp09'!$C$4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'exp09'!$C$5:$C$29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3.21</c:v>
                </c:pt>
                <c:pt idx="3">
                  <c:v>3.56</c:v>
                </c:pt>
                <c:pt idx="4">
                  <c:v>2.81</c:v>
                </c:pt>
                <c:pt idx="5">
                  <c:v>3.11</c:v>
                </c:pt>
                <c:pt idx="6">
                  <c:v>2.9</c:v>
                </c:pt>
                <c:pt idx="7">
                  <c:v>1.79</c:v>
                </c:pt>
                <c:pt idx="8">
                  <c:v>1.82</c:v>
                </c:pt>
                <c:pt idx="9">
                  <c:v>2</c:v>
                </c:pt>
                <c:pt idx="10">
                  <c:v>3.05</c:v>
                </c:pt>
                <c:pt idx="11">
                  <c:v>2.08</c:v>
                </c:pt>
                <c:pt idx="12">
                  <c:v>1.98</c:v>
                </c:pt>
                <c:pt idx="13">
                  <c:v>2.2999999999999998</c:v>
                </c:pt>
                <c:pt idx="14">
                  <c:v>2.71</c:v>
                </c:pt>
                <c:pt idx="15">
                  <c:v>2.54</c:v>
                </c:pt>
                <c:pt idx="16">
                  <c:v>2.25</c:v>
                </c:pt>
                <c:pt idx="17">
                  <c:v>2.5099999999999998</c:v>
                </c:pt>
                <c:pt idx="18">
                  <c:v>1.99</c:v>
                </c:pt>
                <c:pt idx="19">
                  <c:v>2.02</c:v>
                </c:pt>
                <c:pt idx="20">
                  <c:v>2.44</c:v>
                </c:pt>
                <c:pt idx="21">
                  <c:v>3.25</c:v>
                </c:pt>
                <c:pt idx="22">
                  <c:v>3.19</c:v>
                </c:pt>
                <c:pt idx="23">
                  <c:v>2.4300000000000002</c:v>
                </c:pt>
                <c:pt idx="24">
                  <c:v>2.5804166666666664</c:v>
                </c:pt>
              </c:numCache>
            </c:numRef>
          </c:val>
        </c:ser>
        <c:ser>
          <c:idx val="1"/>
          <c:order val="1"/>
          <c:tx>
            <c:strRef>
              <c:f>'exp09'!$D$4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'exp09'!$D$5:$D$29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3.22</c:v>
                </c:pt>
                <c:pt idx="3">
                  <c:v>3.58</c:v>
                </c:pt>
                <c:pt idx="4">
                  <c:v>2.82</c:v>
                </c:pt>
                <c:pt idx="5">
                  <c:v>3.11</c:v>
                </c:pt>
                <c:pt idx="6">
                  <c:v>2.9</c:v>
                </c:pt>
                <c:pt idx="7">
                  <c:v>1.87</c:v>
                </c:pt>
                <c:pt idx="8">
                  <c:v>1.88</c:v>
                </c:pt>
                <c:pt idx="9">
                  <c:v>2.0299999999999998</c:v>
                </c:pt>
                <c:pt idx="10">
                  <c:v>3.05</c:v>
                </c:pt>
                <c:pt idx="11">
                  <c:v>2.11</c:v>
                </c:pt>
                <c:pt idx="12">
                  <c:v>2.04</c:v>
                </c:pt>
                <c:pt idx="13">
                  <c:v>2.27</c:v>
                </c:pt>
                <c:pt idx="14">
                  <c:v>2.7</c:v>
                </c:pt>
                <c:pt idx="15">
                  <c:v>2.59</c:v>
                </c:pt>
                <c:pt idx="16">
                  <c:v>2.27</c:v>
                </c:pt>
                <c:pt idx="17">
                  <c:v>2.52</c:v>
                </c:pt>
                <c:pt idx="18">
                  <c:v>2</c:v>
                </c:pt>
                <c:pt idx="19">
                  <c:v>2.0099999999999998</c:v>
                </c:pt>
                <c:pt idx="20">
                  <c:v>2.46</c:v>
                </c:pt>
                <c:pt idx="21">
                  <c:v>3.25</c:v>
                </c:pt>
                <c:pt idx="22">
                  <c:v>3.21</c:v>
                </c:pt>
                <c:pt idx="23">
                  <c:v>2.4300000000000002</c:v>
                </c:pt>
                <c:pt idx="24">
                  <c:v>2.5962500000000008</c:v>
                </c:pt>
              </c:numCache>
            </c:numRef>
          </c:val>
        </c:ser>
        <c:ser>
          <c:idx val="2"/>
          <c:order val="2"/>
          <c:tx>
            <c:strRef>
              <c:f>'exp09'!$E$4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'exp09'!$E$5:$E$29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3.21</c:v>
                </c:pt>
                <c:pt idx="3">
                  <c:v>3.58</c:v>
                </c:pt>
                <c:pt idx="4">
                  <c:v>2.83</c:v>
                </c:pt>
                <c:pt idx="5">
                  <c:v>3.11</c:v>
                </c:pt>
                <c:pt idx="6">
                  <c:v>2.9</c:v>
                </c:pt>
                <c:pt idx="7">
                  <c:v>1.83</c:v>
                </c:pt>
                <c:pt idx="8">
                  <c:v>1.81</c:v>
                </c:pt>
                <c:pt idx="9">
                  <c:v>2.0499999999999998</c:v>
                </c:pt>
                <c:pt idx="10">
                  <c:v>3.04</c:v>
                </c:pt>
                <c:pt idx="11">
                  <c:v>2.12</c:v>
                </c:pt>
                <c:pt idx="12">
                  <c:v>1.96</c:v>
                </c:pt>
                <c:pt idx="13">
                  <c:v>2.25</c:v>
                </c:pt>
                <c:pt idx="14">
                  <c:v>2.66</c:v>
                </c:pt>
                <c:pt idx="15">
                  <c:v>2.56</c:v>
                </c:pt>
                <c:pt idx="16">
                  <c:v>2.27</c:v>
                </c:pt>
                <c:pt idx="17">
                  <c:v>2.4300000000000002</c:v>
                </c:pt>
                <c:pt idx="18">
                  <c:v>1.99</c:v>
                </c:pt>
                <c:pt idx="19">
                  <c:v>2</c:v>
                </c:pt>
                <c:pt idx="20">
                  <c:v>2.46</c:v>
                </c:pt>
                <c:pt idx="21">
                  <c:v>3.25</c:v>
                </c:pt>
                <c:pt idx="22">
                  <c:v>3.21</c:v>
                </c:pt>
                <c:pt idx="23">
                  <c:v>2.4300000000000002</c:v>
                </c:pt>
                <c:pt idx="24">
                  <c:v>2.5808333333333331</c:v>
                </c:pt>
              </c:numCache>
            </c:numRef>
          </c:val>
        </c:ser>
        <c:ser>
          <c:idx val="3"/>
          <c:order val="3"/>
          <c:tx>
            <c:strRef>
              <c:f>'exp09'!$F$4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'exp09'!$F$5:$F$29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3.21</c:v>
                </c:pt>
                <c:pt idx="3">
                  <c:v>3.58</c:v>
                </c:pt>
                <c:pt idx="4">
                  <c:v>2.83</c:v>
                </c:pt>
                <c:pt idx="5">
                  <c:v>3.11</c:v>
                </c:pt>
                <c:pt idx="6">
                  <c:v>2.9</c:v>
                </c:pt>
                <c:pt idx="7">
                  <c:v>1.83</c:v>
                </c:pt>
                <c:pt idx="8">
                  <c:v>1.81</c:v>
                </c:pt>
                <c:pt idx="9">
                  <c:v>2.0499999999999998</c:v>
                </c:pt>
                <c:pt idx="10">
                  <c:v>3.04</c:v>
                </c:pt>
                <c:pt idx="11">
                  <c:v>2.12</c:v>
                </c:pt>
                <c:pt idx="12">
                  <c:v>1.96</c:v>
                </c:pt>
                <c:pt idx="13">
                  <c:v>2.25</c:v>
                </c:pt>
                <c:pt idx="14">
                  <c:v>2.66</c:v>
                </c:pt>
                <c:pt idx="15">
                  <c:v>2.56</c:v>
                </c:pt>
                <c:pt idx="16">
                  <c:v>2.27</c:v>
                </c:pt>
                <c:pt idx="17">
                  <c:v>2.4300000000000002</c:v>
                </c:pt>
                <c:pt idx="18">
                  <c:v>1.99</c:v>
                </c:pt>
                <c:pt idx="19">
                  <c:v>2</c:v>
                </c:pt>
                <c:pt idx="20">
                  <c:v>2.46</c:v>
                </c:pt>
                <c:pt idx="21">
                  <c:v>3.25</c:v>
                </c:pt>
                <c:pt idx="22">
                  <c:v>3.21</c:v>
                </c:pt>
                <c:pt idx="23">
                  <c:v>2.4300000000000002</c:v>
                </c:pt>
                <c:pt idx="24">
                  <c:v>2.5808333333333331</c:v>
                </c:pt>
              </c:numCache>
            </c:numRef>
          </c:val>
        </c:ser>
        <c:ser>
          <c:idx val="4"/>
          <c:order val="4"/>
          <c:tx>
            <c:strRef>
              <c:f>'exp09'!$G$4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'exp09'!$G$5:$G$29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3.21</c:v>
                </c:pt>
                <c:pt idx="3">
                  <c:v>3.58</c:v>
                </c:pt>
                <c:pt idx="4">
                  <c:v>2.83</c:v>
                </c:pt>
                <c:pt idx="5">
                  <c:v>3.11</c:v>
                </c:pt>
                <c:pt idx="6">
                  <c:v>2.9</c:v>
                </c:pt>
                <c:pt idx="7">
                  <c:v>1.83</c:v>
                </c:pt>
                <c:pt idx="8">
                  <c:v>1.81</c:v>
                </c:pt>
                <c:pt idx="9">
                  <c:v>2.0499999999999998</c:v>
                </c:pt>
                <c:pt idx="10">
                  <c:v>3.04</c:v>
                </c:pt>
                <c:pt idx="11">
                  <c:v>2.12</c:v>
                </c:pt>
                <c:pt idx="12">
                  <c:v>1.96</c:v>
                </c:pt>
                <c:pt idx="13">
                  <c:v>2.25</c:v>
                </c:pt>
                <c:pt idx="14">
                  <c:v>2.66</c:v>
                </c:pt>
                <c:pt idx="15">
                  <c:v>2.56</c:v>
                </c:pt>
                <c:pt idx="16">
                  <c:v>2.27</c:v>
                </c:pt>
                <c:pt idx="17">
                  <c:v>2.4300000000000002</c:v>
                </c:pt>
                <c:pt idx="18">
                  <c:v>1.99</c:v>
                </c:pt>
                <c:pt idx="19">
                  <c:v>2</c:v>
                </c:pt>
                <c:pt idx="20">
                  <c:v>2.46</c:v>
                </c:pt>
                <c:pt idx="21">
                  <c:v>3.25</c:v>
                </c:pt>
                <c:pt idx="22">
                  <c:v>3.21</c:v>
                </c:pt>
                <c:pt idx="23">
                  <c:v>2.4300000000000002</c:v>
                </c:pt>
                <c:pt idx="24">
                  <c:v>2.5808333333333331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6320144"/>
        <c:axId val="-1116304368"/>
      </c:barChart>
      <c:catAx>
        <c:axId val="-111632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04368"/>
        <c:crosses val="autoZero"/>
        <c:auto val="1"/>
        <c:lblAlgn val="ctr"/>
        <c:lblOffset val="100"/>
        <c:noMultiLvlLbl val="0"/>
      </c:catAx>
      <c:valAx>
        <c:axId val="-11163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 Counter Size (bits) Vs # of Migrations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'exp09'!$C$32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'exp09'!$C$33:$C$57</c:f>
              <c:numCache>
                <c:formatCode>General</c:formatCode>
                <c:ptCount val="25"/>
                <c:pt idx="0">
                  <c:v>29.79</c:v>
                </c:pt>
                <c:pt idx="1">
                  <c:v>3.96</c:v>
                </c:pt>
                <c:pt idx="2">
                  <c:v>9.2799999999999994</c:v>
                </c:pt>
                <c:pt idx="3">
                  <c:v>10.84</c:v>
                </c:pt>
                <c:pt idx="4">
                  <c:v>7.03</c:v>
                </c:pt>
                <c:pt idx="5">
                  <c:v>8.8800000000000008</c:v>
                </c:pt>
                <c:pt idx="6">
                  <c:v>27.14</c:v>
                </c:pt>
                <c:pt idx="7">
                  <c:v>24.1</c:v>
                </c:pt>
                <c:pt idx="8">
                  <c:v>17.12</c:v>
                </c:pt>
                <c:pt idx="9">
                  <c:v>19.78</c:v>
                </c:pt>
                <c:pt idx="10">
                  <c:v>10.220000000000001</c:v>
                </c:pt>
                <c:pt idx="11">
                  <c:v>16.440000000000001</c:v>
                </c:pt>
                <c:pt idx="12">
                  <c:v>16.38</c:v>
                </c:pt>
                <c:pt idx="13">
                  <c:v>14.6</c:v>
                </c:pt>
                <c:pt idx="14">
                  <c:v>10.17</c:v>
                </c:pt>
                <c:pt idx="15">
                  <c:v>10.36</c:v>
                </c:pt>
                <c:pt idx="16">
                  <c:v>21.06</c:v>
                </c:pt>
                <c:pt idx="17">
                  <c:v>13.72</c:v>
                </c:pt>
                <c:pt idx="18">
                  <c:v>21.26</c:v>
                </c:pt>
                <c:pt idx="19">
                  <c:v>11.98</c:v>
                </c:pt>
                <c:pt idx="20">
                  <c:v>6.11</c:v>
                </c:pt>
                <c:pt idx="21">
                  <c:v>4.83</c:v>
                </c:pt>
                <c:pt idx="22">
                  <c:v>13.57</c:v>
                </c:pt>
                <c:pt idx="23">
                  <c:v>16.989999999999998</c:v>
                </c:pt>
                <c:pt idx="24">
                  <c:v>14.400416666666667</c:v>
                </c:pt>
              </c:numCache>
            </c:numRef>
          </c:val>
        </c:ser>
        <c:ser>
          <c:idx val="1"/>
          <c:order val="1"/>
          <c:tx>
            <c:strRef>
              <c:f>'exp09'!$D$32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'exp09'!$D$33:$D$57</c:f>
              <c:numCache>
                <c:formatCode>General</c:formatCode>
                <c:ptCount val="25"/>
                <c:pt idx="0">
                  <c:v>29.79</c:v>
                </c:pt>
                <c:pt idx="1">
                  <c:v>4.04</c:v>
                </c:pt>
                <c:pt idx="2">
                  <c:v>9.31</c:v>
                </c:pt>
                <c:pt idx="3">
                  <c:v>11.95</c:v>
                </c:pt>
                <c:pt idx="4">
                  <c:v>7.28</c:v>
                </c:pt>
                <c:pt idx="5">
                  <c:v>9.01</c:v>
                </c:pt>
                <c:pt idx="6">
                  <c:v>27.1</c:v>
                </c:pt>
                <c:pt idx="7">
                  <c:v>25.21</c:v>
                </c:pt>
                <c:pt idx="8">
                  <c:v>18.329999999999998</c:v>
                </c:pt>
                <c:pt idx="9">
                  <c:v>20.56</c:v>
                </c:pt>
                <c:pt idx="10">
                  <c:v>10.37</c:v>
                </c:pt>
                <c:pt idx="11">
                  <c:v>17.57</c:v>
                </c:pt>
                <c:pt idx="12">
                  <c:v>17.440000000000001</c:v>
                </c:pt>
                <c:pt idx="13">
                  <c:v>16.59</c:v>
                </c:pt>
                <c:pt idx="14">
                  <c:v>11.39</c:v>
                </c:pt>
                <c:pt idx="15">
                  <c:v>10.86</c:v>
                </c:pt>
                <c:pt idx="16">
                  <c:v>21.81</c:v>
                </c:pt>
                <c:pt idx="17">
                  <c:v>14.87</c:v>
                </c:pt>
                <c:pt idx="18">
                  <c:v>22.2</c:v>
                </c:pt>
                <c:pt idx="19">
                  <c:v>14.25</c:v>
                </c:pt>
                <c:pt idx="20">
                  <c:v>6.73</c:v>
                </c:pt>
                <c:pt idx="21">
                  <c:v>5.15</c:v>
                </c:pt>
                <c:pt idx="22">
                  <c:v>13.86</c:v>
                </c:pt>
                <c:pt idx="23">
                  <c:v>17.079999999999998</c:v>
                </c:pt>
                <c:pt idx="24">
                  <c:v>15.114583333333336</c:v>
                </c:pt>
              </c:numCache>
            </c:numRef>
          </c:val>
        </c:ser>
        <c:ser>
          <c:idx val="2"/>
          <c:order val="2"/>
          <c:tx>
            <c:strRef>
              <c:f>'exp09'!$E$32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'exp09'!$E$33:$E$57</c:f>
              <c:numCache>
                <c:formatCode>General</c:formatCode>
                <c:ptCount val="25"/>
                <c:pt idx="0">
                  <c:v>29.79</c:v>
                </c:pt>
                <c:pt idx="1">
                  <c:v>4.1399999999999997</c:v>
                </c:pt>
                <c:pt idx="2">
                  <c:v>9.36</c:v>
                </c:pt>
                <c:pt idx="3">
                  <c:v>13.59</c:v>
                </c:pt>
                <c:pt idx="4">
                  <c:v>7.47</c:v>
                </c:pt>
                <c:pt idx="5">
                  <c:v>9.09</c:v>
                </c:pt>
                <c:pt idx="6">
                  <c:v>27.13</c:v>
                </c:pt>
                <c:pt idx="7">
                  <c:v>27.32</c:v>
                </c:pt>
                <c:pt idx="8">
                  <c:v>22.07</c:v>
                </c:pt>
                <c:pt idx="9">
                  <c:v>20.62</c:v>
                </c:pt>
                <c:pt idx="10">
                  <c:v>11.13</c:v>
                </c:pt>
                <c:pt idx="11">
                  <c:v>17.559999999999999</c:v>
                </c:pt>
                <c:pt idx="12">
                  <c:v>21.57</c:v>
                </c:pt>
                <c:pt idx="13">
                  <c:v>18.149999999999999</c:v>
                </c:pt>
                <c:pt idx="14">
                  <c:v>13.72</c:v>
                </c:pt>
                <c:pt idx="15">
                  <c:v>12.75</c:v>
                </c:pt>
                <c:pt idx="16">
                  <c:v>23.04</c:v>
                </c:pt>
                <c:pt idx="17">
                  <c:v>19.32</c:v>
                </c:pt>
                <c:pt idx="18">
                  <c:v>23.82</c:v>
                </c:pt>
                <c:pt idx="19">
                  <c:v>14.2</c:v>
                </c:pt>
                <c:pt idx="20">
                  <c:v>7.06</c:v>
                </c:pt>
                <c:pt idx="21">
                  <c:v>5.0999999999999996</c:v>
                </c:pt>
                <c:pt idx="22">
                  <c:v>14.04</c:v>
                </c:pt>
                <c:pt idx="23">
                  <c:v>17.09</c:v>
                </c:pt>
                <c:pt idx="24">
                  <c:v>16.213750000000001</c:v>
                </c:pt>
              </c:numCache>
            </c:numRef>
          </c:val>
        </c:ser>
        <c:ser>
          <c:idx val="3"/>
          <c:order val="3"/>
          <c:tx>
            <c:strRef>
              <c:f>'exp09'!$F$32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'exp09'!$F$33:$F$57</c:f>
              <c:numCache>
                <c:formatCode>General</c:formatCode>
                <c:ptCount val="25"/>
                <c:pt idx="0">
                  <c:v>29.79</c:v>
                </c:pt>
                <c:pt idx="1">
                  <c:v>4.1399999999999997</c:v>
                </c:pt>
                <c:pt idx="2">
                  <c:v>9.36</c:v>
                </c:pt>
                <c:pt idx="3">
                  <c:v>13.59</c:v>
                </c:pt>
                <c:pt idx="4">
                  <c:v>7.47</c:v>
                </c:pt>
                <c:pt idx="5">
                  <c:v>9.09</c:v>
                </c:pt>
                <c:pt idx="6">
                  <c:v>27.13</c:v>
                </c:pt>
                <c:pt idx="7">
                  <c:v>27.32</c:v>
                </c:pt>
                <c:pt idx="8">
                  <c:v>22.07</c:v>
                </c:pt>
                <c:pt idx="9">
                  <c:v>20.62</c:v>
                </c:pt>
                <c:pt idx="10">
                  <c:v>11.13</c:v>
                </c:pt>
                <c:pt idx="11">
                  <c:v>17.559999999999999</c:v>
                </c:pt>
                <c:pt idx="12">
                  <c:v>21.57</c:v>
                </c:pt>
                <c:pt idx="13">
                  <c:v>18.149999999999999</c:v>
                </c:pt>
                <c:pt idx="14">
                  <c:v>13.72</c:v>
                </c:pt>
                <c:pt idx="15">
                  <c:v>12.75</c:v>
                </c:pt>
                <c:pt idx="16">
                  <c:v>23.04</c:v>
                </c:pt>
                <c:pt idx="17">
                  <c:v>19.32</c:v>
                </c:pt>
                <c:pt idx="18">
                  <c:v>23.82</c:v>
                </c:pt>
                <c:pt idx="19">
                  <c:v>14.2</c:v>
                </c:pt>
                <c:pt idx="20">
                  <c:v>7.06</c:v>
                </c:pt>
                <c:pt idx="21">
                  <c:v>5.0999999999999996</c:v>
                </c:pt>
                <c:pt idx="22">
                  <c:v>14.04</c:v>
                </c:pt>
                <c:pt idx="23">
                  <c:v>17.09</c:v>
                </c:pt>
                <c:pt idx="24">
                  <c:v>16.213750000000001</c:v>
                </c:pt>
              </c:numCache>
            </c:numRef>
          </c:val>
        </c:ser>
        <c:ser>
          <c:idx val="4"/>
          <c:order val="4"/>
          <c:tx>
            <c:strRef>
              <c:f>'exp09'!$G$32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'exp09'!$G$33:$G$57</c:f>
              <c:numCache>
                <c:formatCode>General</c:formatCode>
                <c:ptCount val="25"/>
                <c:pt idx="0">
                  <c:v>29.79</c:v>
                </c:pt>
                <c:pt idx="1">
                  <c:v>4.1399999999999997</c:v>
                </c:pt>
                <c:pt idx="2">
                  <c:v>9.36</c:v>
                </c:pt>
                <c:pt idx="3">
                  <c:v>13.59</c:v>
                </c:pt>
                <c:pt idx="4">
                  <c:v>7.47</c:v>
                </c:pt>
                <c:pt idx="5">
                  <c:v>9.09</c:v>
                </c:pt>
                <c:pt idx="6">
                  <c:v>27.13</c:v>
                </c:pt>
                <c:pt idx="7">
                  <c:v>27.32</c:v>
                </c:pt>
                <c:pt idx="8">
                  <c:v>22.07</c:v>
                </c:pt>
                <c:pt idx="9">
                  <c:v>20.62</c:v>
                </c:pt>
                <c:pt idx="10">
                  <c:v>11.13</c:v>
                </c:pt>
                <c:pt idx="11">
                  <c:v>17.559999999999999</c:v>
                </c:pt>
                <c:pt idx="12">
                  <c:v>21.57</c:v>
                </c:pt>
                <c:pt idx="13">
                  <c:v>18.149999999999999</c:v>
                </c:pt>
                <c:pt idx="14">
                  <c:v>13.72</c:v>
                </c:pt>
                <c:pt idx="15">
                  <c:v>12.75</c:v>
                </c:pt>
                <c:pt idx="16">
                  <c:v>23.04</c:v>
                </c:pt>
                <c:pt idx="17">
                  <c:v>19.32</c:v>
                </c:pt>
                <c:pt idx="18">
                  <c:v>23.82</c:v>
                </c:pt>
                <c:pt idx="19">
                  <c:v>14.2</c:v>
                </c:pt>
                <c:pt idx="20">
                  <c:v>7.06</c:v>
                </c:pt>
                <c:pt idx="21">
                  <c:v>5.0999999999999996</c:v>
                </c:pt>
                <c:pt idx="22">
                  <c:v>14.04</c:v>
                </c:pt>
                <c:pt idx="23">
                  <c:v>17.09</c:v>
                </c:pt>
                <c:pt idx="24">
                  <c:v>16.213750000000001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6335920"/>
        <c:axId val="-1116312528"/>
      </c:barChart>
      <c:catAx>
        <c:axId val="-11163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12528"/>
        <c:crosses val="autoZero"/>
        <c:auto val="1"/>
        <c:lblAlgn val="ctr"/>
        <c:lblOffset val="100"/>
        <c:noMultiLvlLbl val="0"/>
      </c:catAx>
      <c:valAx>
        <c:axId val="-11163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'exp10'!$I$6</c:f>
              <c:strCache>
                <c:ptCount val="1"/>
                <c:pt idx="0">
                  <c:v>*DDR4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'exp10'!$I$7:$I$32</c:f>
              <c:numCache>
                <c:formatCode>General</c:formatCode>
                <c:ptCount val="26"/>
                <c:pt idx="0">
                  <c:v>1.1399999999999999</c:v>
                </c:pt>
                <c:pt idx="1">
                  <c:v>2.34</c:v>
                </c:pt>
                <c:pt idx="2">
                  <c:v>1.31</c:v>
                </c:pt>
                <c:pt idx="3">
                  <c:v>2.59</c:v>
                </c:pt>
                <c:pt idx="4">
                  <c:v>1.24</c:v>
                </c:pt>
                <c:pt idx="5">
                  <c:v>0.56999999999999995</c:v>
                </c:pt>
                <c:pt idx="6">
                  <c:v>1.53</c:v>
                </c:pt>
                <c:pt idx="7">
                  <c:v>0.87</c:v>
                </c:pt>
                <c:pt idx="8">
                  <c:v>1.1000000000000001</c:v>
                </c:pt>
                <c:pt idx="9">
                  <c:v>0.85</c:v>
                </c:pt>
                <c:pt idx="10">
                  <c:v>1.25</c:v>
                </c:pt>
                <c:pt idx="11">
                  <c:v>1.59</c:v>
                </c:pt>
                <c:pt idx="12">
                  <c:v>1.27</c:v>
                </c:pt>
                <c:pt idx="13">
                  <c:v>0.94</c:v>
                </c:pt>
                <c:pt idx="14">
                  <c:v>1.27</c:v>
                </c:pt>
                <c:pt idx="15">
                  <c:v>1.33</c:v>
                </c:pt>
                <c:pt idx="16">
                  <c:v>1.17</c:v>
                </c:pt>
                <c:pt idx="17">
                  <c:v>1.51</c:v>
                </c:pt>
                <c:pt idx="18">
                  <c:v>1.44</c:v>
                </c:pt>
                <c:pt idx="19">
                  <c:v>1.29</c:v>
                </c:pt>
                <c:pt idx="20">
                  <c:v>1.03</c:v>
                </c:pt>
                <c:pt idx="21">
                  <c:v>0.87</c:v>
                </c:pt>
                <c:pt idx="22">
                  <c:v>1.47</c:v>
                </c:pt>
                <c:pt idx="23">
                  <c:v>2.2200000000000002</c:v>
                </c:pt>
                <c:pt idx="24">
                  <c:v>1.6</c:v>
                </c:pt>
                <c:pt idx="25">
                  <c:v>1.3516000000000004</c:v>
                </c:pt>
              </c:numCache>
            </c:numRef>
          </c:val>
        </c:ser>
        <c:ser>
          <c:idx val="1"/>
          <c:order val="1"/>
          <c:tx>
            <c:strRef>
              <c:f>'exp10'!$J$6</c:f>
              <c:strCache>
                <c:ptCount val="1"/>
                <c:pt idx="0">
                  <c:v>*NLM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'exp10'!$J$7:$J$32</c:f>
              <c:numCache>
                <c:formatCode>General</c:formatCode>
                <c:ptCount val="26"/>
                <c:pt idx="0">
                  <c:v>1.44</c:v>
                </c:pt>
                <c:pt idx="1">
                  <c:v>2.67</c:v>
                </c:pt>
                <c:pt idx="2">
                  <c:v>2.63</c:v>
                </c:pt>
                <c:pt idx="3">
                  <c:v>2.93</c:v>
                </c:pt>
                <c:pt idx="4">
                  <c:v>1.61</c:v>
                </c:pt>
                <c:pt idx="5">
                  <c:v>0.93</c:v>
                </c:pt>
                <c:pt idx="6">
                  <c:v>2.0699999999999998</c:v>
                </c:pt>
                <c:pt idx="7">
                  <c:v>1.45</c:v>
                </c:pt>
                <c:pt idx="8">
                  <c:v>1.54</c:v>
                </c:pt>
                <c:pt idx="9">
                  <c:v>1.31</c:v>
                </c:pt>
                <c:pt idx="10">
                  <c:v>1.64</c:v>
                </c:pt>
                <c:pt idx="11">
                  <c:v>2.39</c:v>
                </c:pt>
                <c:pt idx="12">
                  <c:v>1.63</c:v>
                </c:pt>
                <c:pt idx="13">
                  <c:v>1.41</c:v>
                </c:pt>
                <c:pt idx="14">
                  <c:v>1.8</c:v>
                </c:pt>
                <c:pt idx="15">
                  <c:v>2.0299999999999998</c:v>
                </c:pt>
                <c:pt idx="16">
                  <c:v>1.8</c:v>
                </c:pt>
                <c:pt idx="17">
                  <c:v>1.94</c:v>
                </c:pt>
                <c:pt idx="18">
                  <c:v>2</c:v>
                </c:pt>
                <c:pt idx="19">
                  <c:v>1.68</c:v>
                </c:pt>
                <c:pt idx="20">
                  <c:v>1.33</c:v>
                </c:pt>
                <c:pt idx="21">
                  <c:v>1.1399999999999999</c:v>
                </c:pt>
                <c:pt idx="22">
                  <c:v>1.86</c:v>
                </c:pt>
                <c:pt idx="23">
                  <c:v>2.64</c:v>
                </c:pt>
                <c:pt idx="24">
                  <c:v>1.89</c:v>
                </c:pt>
                <c:pt idx="25">
                  <c:v>1.8304</c:v>
                </c:pt>
              </c:numCache>
            </c:numRef>
          </c:val>
        </c:ser>
        <c:ser>
          <c:idx val="2"/>
          <c:order val="2"/>
          <c:tx>
            <c:strRef>
              <c:f>'exp10'!$K$6</c:f>
              <c:strCache>
                <c:ptCount val="1"/>
                <c:pt idx="0">
                  <c:v>*THM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'exp10'!$K$7:$K$32</c:f>
              <c:numCache>
                <c:formatCode>General</c:formatCode>
                <c:ptCount val="26"/>
                <c:pt idx="0">
                  <c:v>1.64</c:v>
                </c:pt>
                <c:pt idx="1">
                  <c:v>3.36</c:v>
                </c:pt>
                <c:pt idx="2">
                  <c:v>2.83</c:v>
                </c:pt>
                <c:pt idx="3">
                  <c:v>3.06</c:v>
                </c:pt>
                <c:pt idx="4">
                  <c:v>1.52</c:v>
                </c:pt>
                <c:pt idx="5">
                  <c:v>0.92</c:v>
                </c:pt>
                <c:pt idx="6">
                  <c:v>2.54</c:v>
                </c:pt>
                <c:pt idx="7">
                  <c:v>2.36</c:v>
                </c:pt>
                <c:pt idx="8">
                  <c:v>1.62</c:v>
                </c:pt>
                <c:pt idx="9">
                  <c:v>1.57</c:v>
                </c:pt>
                <c:pt idx="10">
                  <c:v>1.8</c:v>
                </c:pt>
                <c:pt idx="11">
                  <c:v>2.71</c:v>
                </c:pt>
                <c:pt idx="12">
                  <c:v>1.8</c:v>
                </c:pt>
                <c:pt idx="13">
                  <c:v>1.67</c:v>
                </c:pt>
                <c:pt idx="14">
                  <c:v>2.0099999999999998</c:v>
                </c:pt>
                <c:pt idx="15">
                  <c:v>2.36</c:v>
                </c:pt>
                <c:pt idx="16">
                  <c:v>2.1</c:v>
                </c:pt>
                <c:pt idx="17">
                  <c:v>2.0699999999999998</c:v>
                </c:pt>
                <c:pt idx="18">
                  <c:v>2.2000000000000002</c:v>
                </c:pt>
                <c:pt idx="19">
                  <c:v>1.8</c:v>
                </c:pt>
                <c:pt idx="20">
                  <c:v>1.68</c:v>
                </c:pt>
                <c:pt idx="21">
                  <c:v>1.91</c:v>
                </c:pt>
                <c:pt idx="22">
                  <c:v>2.9</c:v>
                </c:pt>
                <c:pt idx="23">
                  <c:v>2.78</c:v>
                </c:pt>
                <c:pt idx="24">
                  <c:v>1.88</c:v>
                </c:pt>
                <c:pt idx="25">
                  <c:v>2.1236000000000002</c:v>
                </c:pt>
              </c:numCache>
            </c:numRef>
          </c:val>
        </c:ser>
        <c:ser>
          <c:idx val="3"/>
          <c:order val="3"/>
          <c:tx>
            <c:strRef>
              <c:f>'exp10'!$L$6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'exp10'!$L$7:$L$32</c:f>
              <c:numCache>
                <c:formatCode>General</c:formatCode>
                <c:ptCount val="26"/>
                <c:pt idx="0">
                  <c:v>1.74</c:v>
                </c:pt>
                <c:pt idx="1">
                  <c:v>3.4</c:v>
                </c:pt>
                <c:pt idx="2">
                  <c:v>2.79</c:v>
                </c:pt>
                <c:pt idx="3">
                  <c:v>3.29</c:v>
                </c:pt>
                <c:pt idx="4">
                  <c:v>1.48</c:v>
                </c:pt>
                <c:pt idx="5">
                  <c:v>0.9</c:v>
                </c:pt>
                <c:pt idx="6">
                  <c:v>2.4900000000000002</c:v>
                </c:pt>
                <c:pt idx="7">
                  <c:v>2.72</c:v>
                </c:pt>
                <c:pt idx="8">
                  <c:v>1.59</c:v>
                </c:pt>
                <c:pt idx="9">
                  <c:v>1.55</c:v>
                </c:pt>
                <c:pt idx="10">
                  <c:v>1.83</c:v>
                </c:pt>
                <c:pt idx="11">
                  <c:v>2.68</c:v>
                </c:pt>
                <c:pt idx="12">
                  <c:v>1.83</c:v>
                </c:pt>
                <c:pt idx="13">
                  <c:v>1.64</c:v>
                </c:pt>
                <c:pt idx="14">
                  <c:v>2.0499999999999998</c:v>
                </c:pt>
                <c:pt idx="15">
                  <c:v>2.37</c:v>
                </c:pt>
                <c:pt idx="16">
                  <c:v>2.0699999999999998</c:v>
                </c:pt>
                <c:pt idx="17">
                  <c:v>2.0699999999999998</c:v>
                </c:pt>
                <c:pt idx="18">
                  <c:v>2.25</c:v>
                </c:pt>
                <c:pt idx="19">
                  <c:v>1.81</c:v>
                </c:pt>
                <c:pt idx="20">
                  <c:v>1.93</c:v>
                </c:pt>
                <c:pt idx="21">
                  <c:v>2.16</c:v>
                </c:pt>
                <c:pt idx="22">
                  <c:v>2.96</c:v>
                </c:pt>
                <c:pt idx="23">
                  <c:v>2.93</c:v>
                </c:pt>
                <c:pt idx="24">
                  <c:v>1.86</c:v>
                </c:pt>
                <c:pt idx="25">
                  <c:v>2.1756000000000002</c:v>
                </c:pt>
              </c:numCache>
            </c:numRef>
          </c:val>
        </c:ser>
        <c:ser>
          <c:idx val="4"/>
          <c:order val="4"/>
          <c:tx>
            <c:strRef>
              <c:f>'exp10'!$M$6</c:f>
              <c:strCache>
                <c:ptCount val="1"/>
                <c:pt idx="0">
                  <c:v>*MP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'exp10'!$M$7:$M$32</c:f>
              <c:numCache>
                <c:formatCode>General</c:formatCode>
                <c:ptCount val="26"/>
                <c:pt idx="0">
                  <c:v>1.66</c:v>
                </c:pt>
                <c:pt idx="1">
                  <c:v>3.64</c:v>
                </c:pt>
                <c:pt idx="2">
                  <c:v>3.13</c:v>
                </c:pt>
                <c:pt idx="3">
                  <c:v>3.58</c:v>
                </c:pt>
                <c:pt idx="4">
                  <c:v>1.46</c:v>
                </c:pt>
                <c:pt idx="5">
                  <c:v>1.37</c:v>
                </c:pt>
                <c:pt idx="6">
                  <c:v>3.08</c:v>
                </c:pt>
                <c:pt idx="7">
                  <c:v>2.89</c:v>
                </c:pt>
                <c:pt idx="8">
                  <c:v>1.77</c:v>
                </c:pt>
                <c:pt idx="9">
                  <c:v>1.83</c:v>
                </c:pt>
                <c:pt idx="10">
                  <c:v>2.0099999999999998</c:v>
                </c:pt>
                <c:pt idx="11">
                  <c:v>3</c:v>
                </c:pt>
                <c:pt idx="12">
                  <c:v>2.11</c:v>
                </c:pt>
                <c:pt idx="13">
                  <c:v>1.96</c:v>
                </c:pt>
                <c:pt idx="14">
                  <c:v>2.2799999999999998</c:v>
                </c:pt>
                <c:pt idx="15">
                  <c:v>2.68</c:v>
                </c:pt>
                <c:pt idx="16">
                  <c:v>2.58</c:v>
                </c:pt>
                <c:pt idx="17">
                  <c:v>2.2200000000000002</c:v>
                </c:pt>
                <c:pt idx="18">
                  <c:v>2.42</c:v>
                </c:pt>
                <c:pt idx="19">
                  <c:v>1.95</c:v>
                </c:pt>
                <c:pt idx="20">
                  <c:v>2.02</c:v>
                </c:pt>
                <c:pt idx="21">
                  <c:v>2.46</c:v>
                </c:pt>
                <c:pt idx="22">
                  <c:v>3.25</c:v>
                </c:pt>
                <c:pt idx="23">
                  <c:v>3.22</c:v>
                </c:pt>
                <c:pt idx="24">
                  <c:v>2.2799999999999998</c:v>
                </c:pt>
                <c:pt idx="25">
                  <c:v>2.4340000000000002</c:v>
                </c:pt>
              </c:numCache>
            </c:numRef>
          </c:val>
        </c:ser>
        <c:ser>
          <c:idx val="5"/>
          <c:order val="5"/>
          <c:tx>
            <c:strRef>
              <c:f>'exp10'!$N$6</c:f>
              <c:strCache>
                <c:ptCount val="1"/>
                <c:pt idx="0">
                  <c:v>*HBMoc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'exp10'!$N$7:$N$32</c:f>
              <c:numCache>
                <c:formatCode>General</c:formatCode>
                <c:ptCount val="26"/>
                <c:pt idx="0">
                  <c:v>3.08</c:v>
                </c:pt>
                <c:pt idx="1">
                  <c:v>3.69</c:v>
                </c:pt>
                <c:pt idx="2">
                  <c:v>3.62</c:v>
                </c:pt>
                <c:pt idx="3">
                  <c:v>3.72</c:v>
                </c:pt>
                <c:pt idx="4">
                  <c:v>3.03</c:v>
                </c:pt>
                <c:pt idx="5">
                  <c:v>2.67</c:v>
                </c:pt>
                <c:pt idx="6">
                  <c:v>3.34</c:v>
                </c:pt>
                <c:pt idx="7">
                  <c:v>2.67</c:v>
                </c:pt>
                <c:pt idx="8">
                  <c:v>3.03</c:v>
                </c:pt>
                <c:pt idx="9">
                  <c:v>2.75</c:v>
                </c:pt>
                <c:pt idx="10">
                  <c:v>3.1</c:v>
                </c:pt>
                <c:pt idx="11">
                  <c:v>3.52</c:v>
                </c:pt>
                <c:pt idx="12">
                  <c:v>3.13</c:v>
                </c:pt>
                <c:pt idx="13">
                  <c:v>2.86</c:v>
                </c:pt>
                <c:pt idx="14">
                  <c:v>3.21</c:v>
                </c:pt>
                <c:pt idx="15">
                  <c:v>3.35</c:v>
                </c:pt>
                <c:pt idx="16">
                  <c:v>3.18</c:v>
                </c:pt>
                <c:pt idx="17">
                  <c:v>3.28</c:v>
                </c:pt>
                <c:pt idx="18">
                  <c:v>3.33</c:v>
                </c:pt>
                <c:pt idx="19">
                  <c:v>3.12</c:v>
                </c:pt>
                <c:pt idx="20">
                  <c:v>2.85</c:v>
                </c:pt>
                <c:pt idx="21">
                  <c:v>2.67</c:v>
                </c:pt>
                <c:pt idx="22">
                  <c:v>3.37</c:v>
                </c:pt>
                <c:pt idx="23">
                  <c:v>3.65</c:v>
                </c:pt>
                <c:pt idx="24">
                  <c:v>3.41</c:v>
                </c:pt>
                <c:pt idx="25">
                  <c:v>3.1852000000000005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6326128"/>
        <c:axId val="-1116307088"/>
      </c:barChart>
      <c:catAx>
        <c:axId val="-111632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07088"/>
        <c:crosses val="autoZero"/>
        <c:auto val="1"/>
        <c:lblAlgn val="ctr"/>
        <c:lblOffset val="100"/>
        <c:noMultiLvlLbl val="0"/>
      </c:catAx>
      <c:valAx>
        <c:axId val="-11163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2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- HBM&amp;DDR3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'exp03'!$F$5</c:f>
              <c:strCache>
                <c:ptCount val="1"/>
                <c:pt idx="0">
                  <c:v>DDR3-only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'exp03'!$E$6:$E$12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'exp03'!$F$6:$F$12</c:f>
              <c:numCache>
                <c:formatCode>General</c:formatCode>
                <c:ptCount val="7"/>
                <c:pt idx="0">
                  <c:v>0.91</c:v>
                </c:pt>
                <c:pt idx="1">
                  <c:v>1.02</c:v>
                </c:pt>
                <c:pt idx="2">
                  <c:v>0.78</c:v>
                </c:pt>
                <c:pt idx="3">
                  <c:v>1.05</c:v>
                </c:pt>
                <c:pt idx="4">
                  <c:v>1.1399999999999999</c:v>
                </c:pt>
                <c:pt idx="5">
                  <c:v>1.01</c:v>
                </c:pt>
                <c:pt idx="6">
                  <c:v>0.98499999999999988</c:v>
                </c:pt>
              </c:numCache>
            </c:numRef>
          </c:val>
        </c:ser>
        <c:ser>
          <c:idx val="1"/>
          <c:order val="1"/>
          <c:tx>
            <c:strRef>
              <c:f>'exp03'!$G$5</c:f>
              <c:strCache>
                <c:ptCount val="1"/>
                <c:pt idx="0">
                  <c:v>NLM-no mig.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'exp03'!$E$6:$E$12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'exp03'!$G$6:$G$12</c:f>
              <c:numCache>
                <c:formatCode>General</c:formatCode>
                <c:ptCount val="7"/>
                <c:pt idx="0">
                  <c:v>1.43</c:v>
                </c:pt>
                <c:pt idx="1">
                  <c:v>1.52</c:v>
                </c:pt>
                <c:pt idx="2">
                  <c:v>1.29</c:v>
                </c:pt>
                <c:pt idx="3">
                  <c:v>1.68</c:v>
                </c:pt>
                <c:pt idx="5">
                  <c:v>1.67</c:v>
                </c:pt>
                <c:pt idx="6">
                  <c:v>1.518</c:v>
                </c:pt>
              </c:numCache>
            </c:numRef>
          </c:val>
        </c:ser>
        <c:ser>
          <c:idx val="2"/>
          <c:order val="2"/>
          <c:tx>
            <c:strRef>
              <c:f>'exp03'!$H$5</c:f>
              <c:strCache>
                <c:ptCount val="1"/>
                <c:pt idx="0">
                  <c:v>HBM-only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'exp03'!$E$6:$E$12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'exp03'!$H$6:$H$12</c:f>
              <c:numCache>
                <c:formatCode>General</c:formatCode>
                <c:ptCount val="7"/>
                <c:pt idx="0">
                  <c:v>1.42</c:v>
                </c:pt>
                <c:pt idx="1">
                  <c:v>1.49</c:v>
                </c:pt>
                <c:pt idx="2">
                  <c:v>1.24</c:v>
                </c:pt>
                <c:pt idx="3">
                  <c:v>1.65</c:v>
                </c:pt>
                <c:pt idx="4">
                  <c:v>1.87</c:v>
                </c:pt>
                <c:pt idx="5">
                  <c:v>1.63</c:v>
                </c:pt>
                <c:pt idx="6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6301440"/>
        <c:axId val="-1106300352"/>
      </c:barChart>
      <c:catAx>
        <c:axId val="-11063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300352"/>
        <c:crosses val="autoZero"/>
        <c:auto val="1"/>
        <c:lblAlgn val="ctr"/>
        <c:lblOffset val="100"/>
        <c:noMultiLvlLbl val="0"/>
      </c:catAx>
      <c:valAx>
        <c:axId val="-11063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3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Migration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'exp10'!$I$38</c:f>
              <c:strCache>
                <c:ptCount val="1"/>
                <c:pt idx="0">
                  <c:v>*THM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'exp10'!$H$39:$H$62</c:f>
              <c:strCache>
                <c:ptCount val="24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</c:v>
                </c:pt>
                <c:pt idx="7">
                  <c:v>mix10</c:v>
                </c:pt>
                <c:pt idx="8">
                  <c:v>mix11</c:v>
                </c:pt>
                <c:pt idx="9">
                  <c:v>mix12</c:v>
                </c:pt>
                <c:pt idx="10">
                  <c:v>mix2</c:v>
                </c:pt>
                <c:pt idx="11">
                  <c:v>mix3</c:v>
                </c:pt>
                <c:pt idx="12">
                  <c:v>mix4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soplex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'exp10'!$I$39:$I$62</c:f>
              <c:numCache>
                <c:formatCode>General</c:formatCode>
                <c:ptCount val="24"/>
                <c:pt idx="0">
                  <c:v>231.43</c:v>
                </c:pt>
                <c:pt idx="1">
                  <c:v>1307.99</c:v>
                </c:pt>
                <c:pt idx="2">
                  <c:v>147.16</c:v>
                </c:pt>
                <c:pt idx="3">
                  <c:v>116.55</c:v>
                </c:pt>
                <c:pt idx="4">
                  <c:v>241.53</c:v>
                </c:pt>
                <c:pt idx="5">
                  <c:v>1577.27</c:v>
                </c:pt>
                <c:pt idx="6">
                  <c:v>101.11</c:v>
                </c:pt>
                <c:pt idx="7">
                  <c:v>271.45999999999998</c:v>
                </c:pt>
                <c:pt idx="8">
                  <c:v>136.87</c:v>
                </c:pt>
                <c:pt idx="9">
                  <c:v>197.15</c:v>
                </c:pt>
                <c:pt idx="10">
                  <c:v>170.01</c:v>
                </c:pt>
                <c:pt idx="11">
                  <c:v>224.82</c:v>
                </c:pt>
                <c:pt idx="12">
                  <c:v>217.23</c:v>
                </c:pt>
                <c:pt idx="13">
                  <c:v>324.02</c:v>
                </c:pt>
                <c:pt idx="14">
                  <c:v>247.84</c:v>
                </c:pt>
                <c:pt idx="15">
                  <c:v>99.66</c:v>
                </c:pt>
                <c:pt idx="16">
                  <c:v>135.47999999999999</c:v>
                </c:pt>
                <c:pt idx="17">
                  <c:v>109.06</c:v>
                </c:pt>
                <c:pt idx="18">
                  <c:v>427.35</c:v>
                </c:pt>
                <c:pt idx="19">
                  <c:v>1965.61</c:v>
                </c:pt>
                <c:pt idx="20">
                  <c:v>2060.89</c:v>
                </c:pt>
                <c:pt idx="21">
                  <c:v>100.79</c:v>
                </c:pt>
                <c:pt idx="22">
                  <c:v>39.270000000000003</c:v>
                </c:pt>
                <c:pt idx="23">
                  <c:v>454.37173913043483</c:v>
                </c:pt>
              </c:numCache>
            </c:numRef>
          </c:val>
        </c:ser>
        <c:ser>
          <c:idx val="1"/>
          <c:order val="1"/>
          <c:tx>
            <c:strRef>
              <c:f>'exp10'!$J$38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'exp10'!$H$39:$H$62</c:f>
              <c:strCache>
                <c:ptCount val="24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</c:v>
                </c:pt>
                <c:pt idx="7">
                  <c:v>mix10</c:v>
                </c:pt>
                <c:pt idx="8">
                  <c:v>mix11</c:v>
                </c:pt>
                <c:pt idx="9">
                  <c:v>mix12</c:v>
                </c:pt>
                <c:pt idx="10">
                  <c:v>mix2</c:v>
                </c:pt>
                <c:pt idx="11">
                  <c:v>mix3</c:v>
                </c:pt>
                <c:pt idx="12">
                  <c:v>mix4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soplex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'exp10'!$J$39:$J$62</c:f>
              <c:numCache>
                <c:formatCode>General</c:formatCode>
                <c:ptCount val="24"/>
                <c:pt idx="0">
                  <c:v>468.53</c:v>
                </c:pt>
                <c:pt idx="1">
                  <c:v>1087.78</c:v>
                </c:pt>
                <c:pt idx="2">
                  <c:v>40.479999999999997</c:v>
                </c:pt>
                <c:pt idx="3">
                  <c:v>117.91</c:v>
                </c:pt>
                <c:pt idx="4">
                  <c:v>117.25</c:v>
                </c:pt>
                <c:pt idx="5">
                  <c:v>1922.93</c:v>
                </c:pt>
                <c:pt idx="6">
                  <c:v>40.89</c:v>
                </c:pt>
                <c:pt idx="7">
                  <c:v>203.97</c:v>
                </c:pt>
                <c:pt idx="8">
                  <c:v>84.56</c:v>
                </c:pt>
                <c:pt idx="9">
                  <c:v>76.23</c:v>
                </c:pt>
                <c:pt idx="10">
                  <c:v>99.38</c:v>
                </c:pt>
                <c:pt idx="11">
                  <c:v>161.82</c:v>
                </c:pt>
                <c:pt idx="12">
                  <c:v>166.39</c:v>
                </c:pt>
                <c:pt idx="13">
                  <c:v>143.34</c:v>
                </c:pt>
                <c:pt idx="14">
                  <c:v>141.72999999999999</c:v>
                </c:pt>
                <c:pt idx="15">
                  <c:v>49.28</c:v>
                </c:pt>
                <c:pt idx="16">
                  <c:v>106.16</c:v>
                </c:pt>
                <c:pt idx="17">
                  <c:v>64.73</c:v>
                </c:pt>
                <c:pt idx="18">
                  <c:v>400.44</c:v>
                </c:pt>
                <c:pt idx="19">
                  <c:v>2279.19</c:v>
                </c:pt>
                <c:pt idx="20">
                  <c:v>1659.72</c:v>
                </c:pt>
                <c:pt idx="21">
                  <c:v>107.2</c:v>
                </c:pt>
                <c:pt idx="22">
                  <c:v>8.99</c:v>
                </c:pt>
                <c:pt idx="23">
                  <c:v>415.16956521739121</c:v>
                </c:pt>
              </c:numCache>
            </c:numRef>
          </c:val>
        </c:ser>
        <c:ser>
          <c:idx val="2"/>
          <c:order val="2"/>
          <c:tx>
            <c:strRef>
              <c:f>'exp10'!$K$38</c:f>
              <c:strCache>
                <c:ptCount val="1"/>
                <c:pt idx="0">
                  <c:v>*MEMPOD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'exp10'!$H$39:$H$62</c:f>
              <c:strCache>
                <c:ptCount val="24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</c:v>
                </c:pt>
                <c:pt idx="7">
                  <c:v>mix10</c:v>
                </c:pt>
                <c:pt idx="8">
                  <c:v>mix11</c:v>
                </c:pt>
                <c:pt idx="9">
                  <c:v>mix12</c:v>
                </c:pt>
                <c:pt idx="10">
                  <c:v>mix2</c:v>
                </c:pt>
                <c:pt idx="11">
                  <c:v>mix3</c:v>
                </c:pt>
                <c:pt idx="12">
                  <c:v>mix4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soplex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'exp10'!$K$39:$K$62</c:f>
              <c:numCache>
                <c:formatCode>0.00</c:formatCode>
                <c:ptCount val="24"/>
                <c:pt idx="0">
                  <c:v>136.30019825924165</c:v>
                </c:pt>
                <c:pt idx="1">
                  <c:v>2562.6696752357161</c:v>
                </c:pt>
                <c:pt idx="2">
                  <c:v>238.70499473482673</c:v>
                </c:pt>
                <c:pt idx="3">
                  <c:v>392.36027796522563</c:v>
                </c:pt>
                <c:pt idx="4">
                  <c:v>745.42679085824454</c:v>
                </c:pt>
                <c:pt idx="5">
                  <c:v>7153.398431324862</c:v>
                </c:pt>
                <c:pt idx="6">
                  <c:v>98.690872041080311</c:v>
                </c:pt>
                <c:pt idx="7">
                  <c:v>253.58007381604048</c:v>
                </c:pt>
                <c:pt idx="8">
                  <c:v>119.92141258824344</c:v>
                </c:pt>
                <c:pt idx="9">
                  <c:v>180.37555632095413</c:v>
                </c:pt>
                <c:pt idx="10">
                  <c:v>161.19872724780089</c:v>
                </c:pt>
                <c:pt idx="11">
                  <c:v>218.51549874527882</c:v>
                </c:pt>
                <c:pt idx="12">
                  <c:v>170.39408361759013</c:v>
                </c:pt>
                <c:pt idx="13">
                  <c:v>220.0438516284616</c:v>
                </c:pt>
                <c:pt idx="14">
                  <c:v>335.83396718017025</c:v>
                </c:pt>
                <c:pt idx="15">
                  <c:v>79.145314244070732</c:v>
                </c:pt>
                <c:pt idx="16">
                  <c:v>112.75543939612753</c:v>
                </c:pt>
                <c:pt idx="17">
                  <c:v>91.819073731868343</c:v>
                </c:pt>
                <c:pt idx="18">
                  <c:v>337.18811667821137</c:v>
                </c:pt>
                <c:pt idx="19">
                  <c:v>4627.386690533519</c:v>
                </c:pt>
                <c:pt idx="20">
                  <c:v>4125.3007196866174</c:v>
                </c:pt>
                <c:pt idx="21">
                  <c:v>139.75273461805523</c:v>
                </c:pt>
                <c:pt idx="22">
                  <c:v>122.59033390741671</c:v>
                </c:pt>
                <c:pt idx="23" formatCode="General">
                  <c:v>983.62403627650531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6328304"/>
        <c:axId val="-1116329936"/>
      </c:barChart>
      <c:catAx>
        <c:axId val="-111632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29936"/>
        <c:crosses val="autoZero"/>
        <c:auto val="1"/>
        <c:lblAlgn val="ctr"/>
        <c:lblOffset val="100"/>
        <c:noMultiLvlLbl val="0"/>
      </c:catAx>
      <c:valAx>
        <c:axId val="-1116329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'exp11'!$B$34</c:f>
              <c:strCache>
                <c:ptCount val="1"/>
                <c:pt idx="0">
                  <c:v>DDR4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'exp11'!$B$35:$B$61</c:f>
              <c:numCache>
                <c:formatCode>General</c:formatCode>
                <c:ptCount val="27"/>
                <c:pt idx="0">
                  <c:v>1.1399999999999999</c:v>
                </c:pt>
                <c:pt idx="1">
                  <c:v>2.0299999999999998</c:v>
                </c:pt>
                <c:pt idx="2">
                  <c:v>2.34</c:v>
                </c:pt>
                <c:pt idx="3">
                  <c:v>1.31</c:v>
                </c:pt>
                <c:pt idx="4">
                  <c:v>2.59</c:v>
                </c:pt>
                <c:pt idx="5">
                  <c:v>1.24</c:v>
                </c:pt>
                <c:pt idx="6">
                  <c:v>0.56999999999999995</c:v>
                </c:pt>
                <c:pt idx="7">
                  <c:v>1.53</c:v>
                </c:pt>
                <c:pt idx="8">
                  <c:v>0.87</c:v>
                </c:pt>
                <c:pt idx="9">
                  <c:v>1.1000000000000001</c:v>
                </c:pt>
                <c:pt idx="10">
                  <c:v>0.85</c:v>
                </c:pt>
                <c:pt idx="11">
                  <c:v>1.25</c:v>
                </c:pt>
                <c:pt idx="12">
                  <c:v>1.59</c:v>
                </c:pt>
                <c:pt idx="13">
                  <c:v>1.27</c:v>
                </c:pt>
                <c:pt idx="14">
                  <c:v>0.94</c:v>
                </c:pt>
                <c:pt idx="15">
                  <c:v>1.27</c:v>
                </c:pt>
                <c:pt idx="16">
                  <c:v>1.33</c:v>
                </c:pt>
                <c:pt idx="17">
                  <c:v>1.17</c:v>
                </c:pt>
                <c:pt idx="18">
                  <c:v>1.51</c:v>
                </c:pt>
                <c:pt idx="19">
                  <c:v>1.44</c:v>
                </c:pt>
                <c:pt idx="20">
                  <c:v>1.29</c:v>
                </c:pt>
                <c:pt idx="21">
                  <c:v>1.03</c:v>
                </c:pt>
                <c:pt idx="22">
                  <c:v>0.87</c:v>
                </c:pt>
                <c:pt idx="23">
                  <c:v>1.47</c:v>
                </c:pt>
                <c:pt idx="24">
                  <c:v>2.2200000000000002</c:v>
                </c:pt>
                <c:pt idx="25">
                  <c:v>1.6</c:v>
                </c:pt>
                <c:pt idx="26">
                  <c:v>1.377692307692308</c:v>
                </c:pt>
              </c:numCache>
            </c:numRef>
          </c:val>
        </c:ser>
        <c:ser>
          <c:idx val="1"/>
          <c:order val="1"/>
          <c:tx>
            <c:strRef>
              <c:f>'exp11'!$C$34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'exp11'!$C$35:$C$61</c:f>
              <c:numCache>
                <c:formatCode>General</c:formatCode>
                <c:ptCount val="27"/>
                <c:pt idx="0">
                  <c:v>1.44</c:v>
                </c:pt>
                <c:pt idx="1">
                  <c:v>2.38</c:v>
                </c:pt>
                <c:pt idx="2">
                  <c:v>2.66</c:v>
                </c:pt>
                <c:pt idx="3">
                  <c:v>2.63</c:v>
                </c:pt>
                <c:pt idx="4">
                  <c:v>2.93</c:v>
                </c:pt>
                <c:pt idx="5">
                  <c:v>1.6</c:v>
                </c:pt>
                <c:pt idx="6">
                  <c:v>0.93</c:v>
                </c:pt>
                <c:pt idx="7">
                  <c:v>2.06</c:v>
                </c:pt>
                <c:pt idx="8">
                  <c:v>1.45</c:v>
                </c:pt>
                <c:pt idx="9">
                  <c:v>1.54</c:v>
                </c:pt>
                <c:pt idx="10">
                  <c:v>1.3</c:v>
                </c:pt>
                <c:pt idx="11">
                  <c:v>1.63</c:v>
                </c:pt>
                <c:pt idx="12">
                  <c:v>2.39</c:v>
                </c:pt>
                <c:pt idx="13">
                  <c:v>1.63</c:v>
                </c:pt>
                <c:pt idx="14">
                  <c:v>1.41</c:v>
                </c:pt>
                <c:pt idx="15">
                  <c:v>1.8</c:v>
                </c:pt>
                <c:pt idx="16">
                  <c:v>2.02</c:v>
                </c:pt>
                <c:pt idx="17">
                  <c:v>1.79</c:v>
                </c:pt>
                <c:pt idx="18">
                  <c:v>1.94</c:v>
                </c:pt>
                <c:pt idx="19">
                  <c:v>1.99</c:v>
                </c:pt>
                <c:pt idx="20">
                  <c:v>1.67</c:v>
                </c:pt>
                <c:pt idx="21">
                  <c:v>1.33</c:v>
                </c:pt>
                <c:pt idx="22">
                  <c:v>1.1399999999999999</c:v>
                </c:pt>
                <c:pt idx="23">
                  <c:v>1.85</c:v>
                </c:pt>
                <c:pt idx="24">
                  <c:v>2.63</c:v>
                </c:pt>
                <c:pt idx="25">
                  <c:v>1.88</c:v>
                </c:pt>
                <c:pt idx="26">
                  <c:v>1.8469230769230771</c:v>
                </c:pt>
              </c:numCache>
            </c:numRef>
          </c:val>
        </c:ser>
        <c:ser>
          <c:idx val="2"/>
          <c:order val="2"/>
          <c:tx>
            <c:strRef>
              <c:f>'exp11'!$D$34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'exp11'!$D$35:$D$61</c:f>
              <c:numCache>
                <c:formatCode>General</c:formatCode>
                <c:ptCount val="27"/>
                <c:pt idx="0">
                  <c:v>1.59</c:v>
                </c:pt>
                <c:pt idx="1">
                  <c:v>2.36</c:v>
                </c:pt>
                <c:pt idx="2">
                  <c:v>3.13</c:v>
                </c:pt>
                <c:pt idx="3">
                  <c:v>2.77</c:v>
                </c:pt>
                <c:pt idx="4">
                  <c:v>3.01</c:v>
                </c:pt>
                <c:pt idx="5">
                  <c:v>1.52</c:v>
                </c:pt>
                <c:pt idx="6">
                  <c:v>0.91</c:v>
                </c:pt>
                <c:pt idx="7">
                  <c:v>2.38</c:v>
                </c:pt>
                <c:pt idx="8">
                  <c:v>2.0099999999999998</c:v>
                </c:pt>
                <c:pt idx="9">
                  <c:v>1.6</c:v>
                </c:pt>
                <c:pt idx="10">
                  <c:v>1.5</c:v>
                </c:pt>
                <c:pt idx="11">
                  <c:v>1.75</c:v>
                </c:pt>
                <c:pt idx="12">
                  <c:v>2.62</c:v>
                </c:pt>
                <c:pt idx="13">
                  <c:v>1.76</c:v>
                </c:pt>
                <c:pt idx="14">
                  <c:v>1.6</c:v>
                </c:pt>
                <c:pt idx="15">
                  <c:v>1.96</c:v>
                </c:pt>
                <c:pt idx="16">
                  <c:v>2.27</c:v>
                </c:pt>
                <c:pt idx="17">
                  <c:v>2.02</c:v>
                </c:pt>
                <c:pt idx="18">
                  <c:v>2.0299999999999998</c:v>
                </c:pt>
                <c:pt idx="19">
                  <c:v>2.14</c:v>
                </c:pt>
                <c:pt idx="20">
                  <c:v>1.76</c:v>
                </c:pt>
                <c:pt idx="21">
                  <c:v>1.58</c:v>
                </c:pt>
                <c:pt idx="22">
                  <c:v>1.6</c:v>
                </c:pt>
                <c:pt idx="23">
                  <c:v>2.4700000000000002</c:v>
                </c:pt>
                <c:pt idx="24">
                  <c:v>2.73</c:v>
                </c:pt>
                <c:pt idx="25">
                  <c:v>1.86</c:v>
                </c:pt>
                <c:pt idx="26">
                  <c:v>2.035769230769231</c:v>
                </c:pt>
              </c:numCache>
            </c:numRef>
          </c:val>
        </c:ser>
        <c:ser>
          <c:idx val="3"/>
          <c:order val="3"/>
          <c:tx>
            <c:strRef>
              <c:f>'exp11'!$E$34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'exp11'!$E$35:$E$61</c:f>
              <c:numCache>
                <c:formatCode>General</c:formatCode>
                <c:ptCount val="27"/>
                <c:pt idx="0">
                  <c:v>1.63</c:v>
                </c:pt>
                <c:pt idx="1">
                  <c:v>2.42</c:v>
                </c:pt>
                <c:pt idx="2">
                  <c:v>3.07</c:v>
                </c:pt>
                <c:pt idx="3">
                  <c:v>2.69</c:v>
                </c:pt>
                <c:pt idx="4">
                  <c:v>3.09</c:v>
                </c:pt>
                <c:pt idx="5">
                  <c:v>1.47</c:v>
                </c:pt>
                <c:pt idx="6">
                  <c:v>0.89</c:v>
                </c:pt>
                <c:pt idx="7">
                  <c:v>2.2799999999999998</c:v>
                </c:pt>
                <c:pt idx="8">
                  <c:v>1.99</c:v>
                </c:pt>
                <c:pt idx="9">
                  <c:v>1.56</c:v>
                </c:pt>
                <c:pt idx="10">
                  <c:v>1.46</c:v>
                </c:pt>
                <c:pt idx="11">
                  <c:v>1.74</c:v>
                </c:pt>
                <c:pt idx="12">
                  <c:v>2.5499999999999998</c:v>
                </c:pt>
                <c:pt idx="13">
                  <c:v>1.75</c:v>
                </c:pt>
                <c:pt idx="14">
                  <c:v>1.56</c:v>
                </c:pt>
                <c:pt idx="15">
                  <c:v>1.96</c:v>
                </c:pt>
                <c:pt idx="16">
                  <c:v>2.23</c:v>
                </c:pt>
                <c:pt idx="17">
                  <c:v>1.96</c:v>
                </c:pt>
                <c:pt idx="18">
                  <c:v>2</c:v>
                </c:pt>
                <c:pt idx="19">
                  <c:v>2.14</c:v>
                </c:pt>
                <c:pt idx="20">
                  <c:v>1.74</c:v>
                </c:pt>
                <c:pt idx="21">
                  <c:v>1.62</c:v>
                </c:pt>
                <c:pt idx="22">
                  <c:v>1.54</c:v>
                </c:pt>
                <c:pt idx="23">
                  <c:v>2.37</c:v>
                </c:pt>
                <c:pt idx="24">
                  <c:v>2.8</c:v>
                </c:pt>
                <c:pt idx="25">
                  <c:v>1.83</c:v>
                </c:pt>
                <c:pt idx="26">
                  <c:v>2.0130769230769223</c:v>
                </c:pt>
              </c:numCache>
            </c:numRef>
          </c:val>
        </c:ser>
        <c:ser>
          <c:idx val="4"/>
          <c:order val="4"/>
          <c:tx>
            <c:strRef>
              <c:f>'exp11'!$F$34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'exp11'!$F$35:$F$61</c:f>
              <c:numCache>
                <c:formatCode>General</c:formatCode>
                <c:ptCount val="27"/>
                <c:pt idx="0">
                  <c:v>1.55</c:v>
                </c:pt>
                <c:pt idx="1">
                  <c:v>2.23</c:v>
                </c:pt>
                <c:pt idx="2">
                  <c:v>3.24</c:v>
                </c:pt>
                <c:pt idx="3">
                  <c:v>2.94</c:v>
                </c:pt>
                <c:pt idx="4">
                  <c:v>3.3</c:v>
                </c:pt>
                <c:pt idx="5">
                  <c:v>1.42</c:v>
                </c:pt>
                <c:pt idx="6">
                  <c:v>1.2</c:v>
                </c:pt>
                <c:pt idx="7">
                  <c:v>2.62</c:v>
                </c:pt>
                <c:pt idx="8">
                  <c:v>2.1</c:v>
                </c:pt>
                <c:pt idx="9">
                  <c:v>1.63</c:v>
                </c:pt>
                <c:pt idx="10">
                  <c:v>1.59</c:v>
                </c:pt>
                <c:pt idx="11">
                  <c:v>1.83</c:v>
                </c:pt>
                <c:pt idx="12">
                  <c:v>2.75</c:v>
                </c:pt>
                <c:pt idx="13">
                  <c:v>1.87</c:v>
                </c:pt>
                <c:pt idx="14">
                  <c:v>1.71</c:v>
                </c:pt>
                <c:pt idx="15">
                  <c:v>2.06</c:v>
                </c:pt>
                <c:pt idx="16">
                  <c:v>2.39</c:v>
                </c:pt>
                <c:pt idx="17">
                  <c:v>2.23</c:v>
                </c:pt>
                <c:pt idx="18">
                  <c:v>2.06</c:v>
                </c:pt>
                <c:pt idx="19">
                  <c:v>2.2200000000000002</c:v>
                </c:pt>
                <c:pt idx="20">
                  <c:v>1.79</c:v>
                </c:pt>
                <c:pt idx="21">
                  <c:v>1.69</c:v>
                </c:pt>
                <c:pt idx="22">
                  <c:v>1.71</c:v>
                </c:pt>
                <c:pt idx="23">
                  <c:v>2.5499999999999998</c:v>
                </c:pt>
                <c:pt idx="24">
                  <c:v>2.95</c:v>
                </c:pt>
                <c:pt idx="25">
                  <c:v>2.11</c:v>
                </c:pt>
                <c:pt idx="26">
                  <c:v>2.1438461538461535</c:v>
                </c:pt>
              </c:numCache>
            </c:numRef>
          </c:val>
        </c:ser>
        <c:ser>
          <c:idx val="5"/>
          <c:order val="5"/>
          <c:tx>
            <c:strRef>
              <c:f>'exp11'!$G$34</c:f>
              <c:strCache>
                <c:ptCount val="1"/>
                <c:pt idx="0">
                  <c:v>HBM2.0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'exp11'!$G$35:$G$61</c:f>
              <c:numCache>
                <c:formatCode>General</c:formatCode>
                <c:ptCount val="27"/>
                <c:pt idx="0">
                  <c:v>2.31</c:v>
                </c:pt>
                <c:pt idx="1">
                  <c:v>2.96</c:v>
                </c:pt>
                <c:pt idx="2">
                  <c:v>3.25</c:v>
                </c:pt>
                <c:pt idx="3">
                  <c:v>3.24</c:v>
                </c:pt>
                <c:pt idx="4">
                  <c:v>3.36</c:v>
                </c:pt>
                <c:pt idx="5">
                  <c:v>2.2400000000000002</c:v>
                </c:pt>
                <c:pt idx="6">
                  <c:v>1.9</c:v>
                </c:pt>
                <c:pt idx="7">
                  <c:v>2.62</c:v>
                </c:pt>
                <c:pt idx="8">
                  <c:v>1.77</c:v>
                </c:pt>
                <c:pt idx="9">
                  <c:v>2.2599999999999998</c:v>
                </c:pt>
                <c:pt idx="10">
                  <c:v>1.93</c:v>
                </c:pt>
                <c:pt idx="11">
                  <c:v>2.3199999999999998</c:v>
                </c:pt>
                <c:pt idx="12">
                  <c:v>2.95</c:v>
                </c:pt>
                <c:pt idx="13">
                  <c:v>2.36</c:v>
                </c:pt>
                <c:pt idx="14">
                  <c:v>2.06</c:v>
                </c:pt>
                <c:pt idx="15">
                  <c:v>2.5099999999999998</c:v>
                </c:pt>
                <c:pt idx="16">
                  <c:v>2.72</c:v>
                </c:pt>
                <c:pt idx="17">
                  <c:v>2.4700000000000002</c:v>
                </c:pt>
                <c:pt idx="18">
                  <c:v>2.56</c:v>
                </c:pt>
                <c:pt idx="19">
                  <c:v>2.65</c:v>
                </c:pt>
                <c:pt idx="20">
                  <c:v>2.35</c:v>
                </c:pt>
                <c:pt idx="21">
                  <c:v>2.02</c:v>
                </c:pt>
                <c:pt idx="22">
                  <c:v>1.84</c:v>
                </c:pt>
                <c:pt idx="23">
                  <c:v>2.61</c:v>
                </c:pt>
                <c:pt idx="24">
                  <c:v>3.1</c:v>
                </c:pt>
                <c:pt idx="25">
                  <c:v>2.71</c:v>
                </c:pt>
                <c:pt idx="26">
                  <c:v>2.5026923076923078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6329392"/>
        <c:axId val="-1116320688"/>
      </c:barChart>
      <c:catAx>
        <c:axId val="-11163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20688"/>
        <c:crosses val="autoZero"/>
        <c:auto val="1"/>
        <c:lblAlgn val="ctr"/>
        <c:lblOffset val="100"/>
        <c:noMultiLvlLbl val="0"/>
      </c:catAx>
      <c:valAx>
        <c:axId val="-11163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2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MEA Vs IPC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'exp12'!$L$4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'exp12'!$L$5:$L$25</c:f>
              <c:numCache>
                <c:formatCode>General</c:formatCode>
                <c:ptCount val="21"/>
                <c:pt idx="0">
                  <c:v>3.15</c:v>
                </c:pt>
                <c:pt idx="1">
                  <c:v>3.03</c:v>
                </c:pt>
                <c:pt idx="2">
                  <c:v>1.96</c:v>
                </c:pt>
                <c:pt idx="3">
                  <c:v>2.38</c:v>
                </c:pt>
                <c:pt idx="4">
                  <c:v>1.98</c:v>
                </c:pt>
                <c:pt idx="5">
                  <c:v>1.76</c:v>
                </c:pt>
                <c:pt idx="6">
                  <c:v>2.64</c:v>
                </c:pt>
                <c:pt idx="7">
                  <c:v>1.77</c:v>
                </c:pt>
                <c:pt idx="8">
                  <c:v>1.61</c:v>
                </c:pt>
                <c:pt idx="9">
                  <c:v>2</c:v>
                </c:pt>
                <c:pt idx="10">
                  <c:v>2.29</c:v>
                </c:pt>
                <c:pt idx="11">
                  <c:v>2.0299999999999998</c:v>
                </c:pt>
                <c:pt idx="12">
                  <c:v>2.0499999999999998</c:v>
                </c:pt>
                <c:pt idx="13">
                  <c:v>2.14</c:v>
                </c:pt>
                <c:pt idx="14">
                  <c:v>1.78</c:v>
                </c:pt>
                <c:pt idx="15">
                  <c:v>1.51</c:v>
                </c:pt>
                <c:pt idx="16">
                  <c:v>1.6</c:v>
                </c:pt>
                <c:pt idx="17">
                  <c:v>2.4900000000000002</c:v>
                </c:pt>
                <c:pt idx="18">
                  <c:v>2.8</c:v>
                </c:pt>
                <c:pt idx="19">
                  <c:v>1.91</c:v>
                </c:pt>
                <c:pt idx="20">
                  <c:v>2.1439999999999997</c:v>
                </c:pt>
              </c:numCache>
            </c:numRef>
          </c:val>
        </c:ser>
        <c:ser>
          <c:idx val="1"/>
          <c:order val="1"/>
          <c:tx>
            <c:strRef>
              <c:f>'exp12'!$M$4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'exp12'!$M$5:$M$25</c:f>
              <c:numCache>
                <c:formatCode>General</c:formatCode>
                <c:ptCount val="21"/>
                <c:pt idx="0">
                  <c:v>3.2</c:v>
                </c:pt>
                <c:pt idx="1">
                  <c:v>3.1</c:v>
                </c:pt>
                <c:pt idx="2">
                  <c:v>2.0699999999999998</c:v>
                </c:pt>
                <c:pt idx="3">
                  <c:v>2.5</c:v>
                </c:pt>
                <c:pt idx="4">
                  <c:v>2.04</c:v>
                </c:pt>
                <c:pt idx="5">
                  <c:v>1.82</c:v>
                </c:pt>
                <c:pt idx="6">
                  <c:v>2.7</c:v>
                </c:pt>
                <c:pt idx="7">
                  <c:v>1.82</c:v>
                </c:pt>
                <c:pt idx="8">
                  <c:v>1.68</c:v>
                </c:pt>
                <c:pt idx="9">
                  <c:v>2.04</c:v>
                </c:pt>
                <c:pt idx="10">
                  <c:v>2.34</c:v>
                </c:pt>
                <c:pt idx="11">
                  <c:v>2.11</c:v>
                </c:pt>
                <c:pt idx="12">
                  <c:v>2.11</c:v>
                </c:pt>
                <c:pt idx="13">
                  <c:v>2.19</c:v>
                </c:pt>
                <c:pt idx="14">
                  <c:v>1.83</c:v>
                </c:pt>
                <c:pt idx="15">
                  <c:v>1.61</c:v>
                </c:pt>
                <c:pt idx="16">
                  <c:v>1.65</c:v>
                </c:pt>
                <c:pt idx="17">
                  <c:v>2.5299999999999998</c:v>
                </c:pt>
                <c:pt idx="18">
                  <c:v>2.88</c:v>
                </c:pt>
                <c:pt idx="19">
                  <c:v>1.95</c:v>
                </c:pt>
                <c:pt idx="20">
                  <c:v>2.2084999999999999</c:v>
                </c:pt>
              </c:numCache>
            </c:numRef>
          </c:val>
        </c:ser>
        <c:ser>
          <c:idx val="2"/>
          <c:order val="2"/>
          <c:tx>
            <c:strRef>
              <c:f>'exp12'!$N$4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'exp12'!$N$5:$N$25</c:f>
              <c:numCache>
                <c:formatCode>General</c:formatCode>
                <c:ptCount val="21"/>
                <c:pt idx="0">
                  <c:v>3.22</c:v>
                </c:pt>
                <c:pt idx="1">
                  <c:v>3.18</c:v>
                </c:pt>
                <c:pt idx="2">
                  <c:v>2.13</c:v>
                </c:pt>
                <c:pt idx="3">
                  <c:v>2.57</c:v>
                </c:pt>
                <c:pt idx="4">
                  <c:v>2.0699999999999998</c:v>
                </c:pt>
                <c:pt idx="5">
                  <c:v>1.88</c:v>
                </c:pt>
                <c:pt idx="6">
                  <c:v>2.73</c:v>
                </c:pt>
                <c:pt idx="7">
                  <c:v>1.88</c:v>
                </c:pt>
                <c:pt idx="8">
                  <c:v>1.75</c:v>
                </c:pt>
                <c:pt idx="9">
                  <c:v>2.06</c:v>
                </c:pt>
                <c:pt idx="10">
                  <c:v>2.37</c:v>
                </c:pt>
                <c:pt idx="11">
                  <c:v>2.17</c:v>
                </c:pt>
                <c:pt idx="12">
                  <c:v>2.16</c:v>
                </c:pt>
                <c:pt idx="13">
                  <c:v>2.23</c:v>
                </c:pt>
                <c:pt idx="14">
                  <c:v>1.87</c:v>
                </c:pt>
                <c:pt idx="15">
                  <c:v>1.72</c:v>
                </c:pt>
                <c:pt idx="16">
                  <c:v>1.68</c:v>
                </c:pt>
                <c:pt idx="17">
                  <c:v>2.54</c:v>
                </c:pt>
                <c:pt idx="18">
                  <c:v>2.94</c:v>
                </c:pt>
                <c:pt idx="19">
                  <c:v>2.0299999999999998</c:v>
                </c:pt>
                <c:pt idx="20">
                  <c:v>2.2589999999999995</c:v>
                </c:pt>
              </c:numCache>
            </c:numRef>
          </c:val>
        </c:ser>
        <c:ser>
          <c:idx val="3"/>
          <c:order val="3"/>
          <c:tx>
            <c:strRef>
              <c:f>'exp12'!$O$4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'exp12'!$O$5:$O$25</c:f>
              <c:numCache>
                <c:formatCode>General</c:formatCode>
                <c:ptCount val="21"/>
                <c:pt idx="0">
                  <c:v>3.24</c:v>
                </c:pt>
                <c:pt idx="1">
                  <c:v>3.25</c:v>
                </c:pt>
                <c:pt idx="2">
                  <c:v>2.15</c:v>
                </c:pt>
                <c:pt idx="3">
                  <c:v>2.61</c:v>
                </c:pt>
                <c:pt idx="4">
                  <c:v>2.08</c:v>
                </c:pt>
                <c:pt idx="5">
                  <c:v>1.92</c:v>
                </c:pt>
                <c:pt idx="6">
                  <c:v>2.75</c:v>
                </c:pt>
                <c:pt idx="7">
                  <c:v>1.91</c:v>
                </c:pt>
                <c:pt idx="8">
                  <c:v>1.75</c:v>
                </c:pt>
                <c:pt idx="9">
                  <c:v>2.0699999999999998</c:v>
                </c:pt>
                <c:pt idx="10">
                  <c:v>2.36</c:v>
                </c:pt>
                <c:pt idx="11">
                  <c:v>2.2200000000000002</c:v>
                </c:pt>
                <c:pt idx="12">
                  <c:v>2.16</c:v>
                </c:pt>
                <c:pt idx="13">
                  <c:v>2.1800000000000002</c:v>
                </c:pt>
                <c:pt idx="14">
                  <c:v>1.87</c:v>
                </c:pt>
                <c:pt idx="15">
                  <c:v>1.74</c:v>
                </c:pt>
                <c:pt idx="16">
                  <c:v>1.7</c:v>
                </c:pt>
                <c:pt idx="17">
                  <c:v>2.54</c:v>
                </c:pt>
                <c:pt idx="18">
                  <c:v>2.97</c:v>
                </c:pt>
                <c:pt idx="19">
                  <c:v>2.04</c:v>
                </c:pt>
                <c:pt idx="20">
                  <c:v>2.2755000000000001</c:v>
                </c:pt>
              </c:numCache>
            </c:numRef>
          </c:val>
        </c:ser>
        <c:ser>
          <c:idx val="4"/>
          <c:order val="4"/>
          <c:tx>
            <c:strRef>
              <c:f>'exp12'!$P$4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'exp12'!$P$5:$P$25</c:f>
              <c:numCache>
                <c:formatCode>General</c:formatCode>
                <c:ptCount val="21"/>
                <c:pt idx="0">
                  <c:v>3.24</c:v>
                </c:pt>
                <c:pt idx="1">
                  <c:v>3.29</c:v>
                </c:pt>
                <c:pt idx="2">
                  <c:v>2.16</c:v>
                </c:pt>
                <c:pt idx="3">
                  <c:v>2.62</c:v>
                </c:pt>
                <c:pt idx="4">
                  <c:v>2.09</c:v>
                </c:pt>
                <c:pt idx="5">
                  <c:v>1.92</c:v>
                </c:pt>
                <c:pt idx="6">
                  <c:v>2.75</c:v>
                </c:pt>
                <c:pt idx="7">
                  <c:v>1.92</c:v>
                </c:pt>
                <c:pt idx="8">
                  <c:v>1.74</c:v>
                </c:pt>
                <c:pt idx="9">
                  <c:v>2.0699999999999998</c:v>
                </c:pt>
                <c:pt idx="10">
                  <c:v>2.37</c:v>
                </c:pt>
                <c:pt idx="11">
                  <c:v>2.21</c:v>
                </c:pt>
                <c:pt idx="12">
                  <c:v>2.13</c:v>
                </c:pt>
                <c:pt idx="13">
                  <c:v>2.21</c:v>
                </c:pt>
                <c:pt idx="14">
                  <c:v>1.85</c:v>
                </c:pt>
                <c:pt idx="15">
                  <c:v>1.73</c:v>
                </c:pt>
                <c:pt idx="16">
                  <c:v>1.71</c:v>
                </c:pt>
                <c:pt idx="17">
                  <c:v>2.5499999999999998</c:v>
                </c:pt>
                <c:pt idx="18">
                  <c:v>2.95</c:v>
                </c:pt>
                <c:pt idx="19">
                  <c:v>2.09</c:v>
                </c:pt>
                <c:pt idx="20">
                  <c:v>2.2799999999999998</c:v>
                </c:pt>
              </c:numCache>
            </c:numRef>
          </c:val>
        </c:ser>
        <c:ser>
          <c:idx val="5"/>
          <c:order val="5"/>
          <c:tx>
            <c:strRef>
              <c:f>'exp12'!$Q$4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'exp12'!$Q$5:$Q$25</c:f>
              <c:numCache>
                <c:formatCode>General</c:formatCode>
                <c:ptCount val="21"/>
                <c:pt idx="0">
                  <c:v>3.24</c:v>
                </c:pt>
                <c:pt idx="1">
                  <c:v>3.31</c:v>
                </c:pt>
                <c:pt idx="2">
                  <c:v>2.17</c:v>
                </c:pt>
                <c:pt idx="3">
                  <c:v>2.62</c:v>
                </c:pt>
                <c:pt idx="4">
                  <c:v>2.1</c:v>
                </c:pt>
                <c:pt idx="5">
                  <c:v>1.83</c:v>
                </c:pt>
                <c:pt idx="6">
                  <c:v>2.75</c:v>
                </c:pt>
                <c:pt idx="7">
                  <c:v>1.87</c:v>
                </c:pt>
                <c:pt idx="8">
                  <c:v>1.71</c:v>
                </c:pt>
                <c:pt idx="9">
                  <c:v>2.06</c:v>
                </c:pt>
                <c:pt idx="10">
                  <c:v>2.39</c:v>
                </c:pt>
                <c:pt idx="11">
                  <c:v>2.23</c:v>
                </c:pt>
                <c:pt idx="12">
                  <c:v>2.06</c:v>
                </c:pt>
                <c:pt idx="13">
                  <c:v>2.2200000000000002</c:v>
                </c:pt>
                <c:pt idx="14">
                  <c:v>1.8</c:v>
                </c:pt>
                <c:pt idx="15">
                  <c:v>1.69</c:v>
                </c:pt>
                <c:pt idx="16">
                  <c:v>1.71</c:v>
                </c:pt>
                <c:pt idx="17">
                  <c:v>2.5499999999999998</c:v>
                </c:pt>
                <c:pt idx="18">
                  <c:v>2.95</c:v>
                </c:pt>
                <c:pt idx="19">
                  <c:v>2.11</c:v>
                </c:pt>
                <c:pt idx="20">
                  <c:v>2.2685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6331024"/>
        <c:axId val="-1116314704"/>
      </c:barChart>
      <c:catAx>
        <c:axId val="-1116331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116314704"/>
        <c:crosses val="autoZero"/>
        <c:auto val="1"/>
        <c:lblAlgn val="ctr"/>
        <c:lblOffset val="100"/>
        <c:noMultiLvlLbl val="0"/>
      </c:catAx>
      <c:valAx>
        <c:axId val="-11163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3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MEA Vs # of Migrations</a:t>
            </a:r>
          </a:p>
        </c:rich>
      </c:tx>
      <c:layout>
        <c:manualLayout>
          <c:xMode val="edge"/>
          <c:yMode val="edge"/>
          <c:x val="0.40549751124451477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106044512060014E-2"/>
          <c:y val="0.17171296296296296"/>
          <c:w val="0.95412923254044946"/>
          <c:h val="0.565495042286380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'exp12'!$T$4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'exp12'!$T$5:$T$25</c:f>
              <c:numCache>
                <c:formatCode>General</c:formatCode>
                <c:ptCount val="21"/>
                <c:pt idx="0">
                  <c:v>3.23</c:v>
                </c:pt>
                <c:pt idx="1">
                  <c:v>5.43</c:v>
                </c:pt>
                <c:pt idx="2">
                  <c:v>5.43</c:v>
                </c:pt>
                <c:pt idx="3">
                  <c:v>6.68</c:v>
                </c:pt>
                <c:pt idx="4">
                  <c:v>5.15</c:v>
                </c:pt>
                <c:pt idx="5">
                  <c:v>6.63</c:v>
                </c:pt>
                <c:pt idx="6">
                  <c:v>6.95</c:v>
                </c:pt>
                <c:pt idx="7">
                  <c:v>6.08</c:v>
                </c:pt>
                <c:pt idx="8">
                  <c:v>7.49</c:v>
                </c:pt>
                <c:pt idx="9">
                  <c:v>5.85</c:v>
                </c:pt>
                <c:pt idx="10">
                  <c:v>5.62</c:v>
                </c:pt>
                <c:pt idx="11">
                  <c:v>6.73</c:v>
                </c:pt>
                <c:pt idx="12">
                  <c:v>7.72</c:v>
                </c:pt>
                <c:pt idx="13">
                  <c:v>7.88</c:v>
                </c:pt>
                <c:pt idx="14">
                  <c:v>7.13</c:v>
                </c:pt>
                <c:pt idx="15">
                  <c:v>5.52</c:v>
                </c:pt>
                <c:pt idx="16">
                  <c:v>3.44</c:v>
                </c:pt>
                <c:pt idx="17">
                  <c:v>2.72</c:v>
                </c:pt>
                <c:pt idx="18">
                  <c:v>7.63</c:v>
                </c:pt>
                <c:pt idx="19">
                  <c:v>7.06</c:v>
                </c:pt>
                <c:pt idx="20">
                  <c:v>6.0184999999999995</c:v>
                </c:pt>
              </c:numCache>
            </c:numRef>
          </c:val>
        </c:ser>
        <c:ser>
          <c:idx val="1"/>
          <c:order val="1"/>
          <c:tx>
            <c:strRef>
              <c:f>'exp12'!$U$4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'exp12'!$U$5:$U$25</c:f>
              <c:numCache>
                <c:formatCode>General</c:formatCode>
                <c:ptCount val="21"/>
                <c:pt idx="0">
                  <c:v>4.62</c:v>
                </c:pt>
                <c:pt idx="1">
                  <c:v>8.6999999999999993</c:v>
                </c:pt>
                <c:pt idx="2">
                  <c:v>8.35</c:v>
                </c:pt>
                <c:pt idx="3">
                  <c:v>10.5</c:v>
                </c:pt>
                <c:pt idx="4">
                  <c:v>7.88</c:v>
                </c:pt>
                <c:pt idx="5">
                  <c:v>12.06</c:v>
                </c:pt>
                <c:pt idx="6">
                  <c:v>13.18</c:v>
                </c:pt>
                <c:pt idx="7">
                  <c:v>11.2</c:v>
                </c:pt>
                <c:pt idx="8">
                  <c:v>13.36</c:v>
                </c:pt>
                <c:pt idx="9">
                  <c:v>11.18</c:v>
                </c:pt>
                <c:pt idx="10">
                  <c:v>10.53</c:v>
                </c:pt>
                <c:pt idx="11">
                  <c:v>11.68</c:v>
                </c:pt>
                <c:pt idx="12">
                  <c:v>14.99</c:v>
                </c:pt>
                <c:pt idx="13">
                  <c:v>14.91</c:v>
                </c:pt>
                <c:pt idx="14">
                  <c:v>13.73</c:v>
                </c:pt>
                <c:pt idx="15">
                  <c:v>8.4499999999999993</c:v>
                </c:pt>
                <c:pt idx="16">
                  <c:v>4.87</c:v>
                </c:pt>
                <c:pt idx="17">
                  <c:v>3.51</c:v>
                </c:pt>
                <c:pt idx="18">
                  <c:v>12.61</c:v>
                </c:pt>
                <c:pt idx="19">
                  <c:v>14.29</c:v>
                </c:pt>
                <c:pt idx="20">
                  <c:v>10.53</c:v>
                </c:pt>
              </c:numCache>
            </c:numRef>
          </c:val>
        </c:ser>
        <c:ser>
          <c:idx val="2"/>
          <c:order val="2"/>
          <c:tx>
            <c:strRef>
              <c:f>'exp12'!$V$4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'exp12'!$V$5:$V$25</c:f>
              <c:numCache>
                <c:formatCode>General</c:formatCode>
                <c:ptCount val="21"/>
                <c:pt idx="0">
                  <c:v>7.01</c:v>
                </c:pt>
                <c:pt idx="1">
                  <c:v>12.96</c:v>
                </c:pt>
                <c:pt idx="2">
                  <c:v>12.63</c:v>
                </c:pt>
                <c:pt idx="3">
                  <c:v>14.44</c:v>
                </c:pt>
                <c:pt idx="4">
                  <c:v>14.28</c:v>
                </c:pt>
                <c:pt idx="5">
                  <c:v>20.13</c:v>
                </c:pt>
                <c:pt idx="6">
                  <c:v>23.62</c:v>
                </c:pt>
                <c:pt idx="7">
                  <c:v>19.28</c:v>
                </c:pt>
                <c:pt idx="8">
                  <c:v>21.54</c:v>
                </c:pt>
                <c:pt idx="9">
                  <c:v>20.100000000000001</c:v>
                </c:pt>
                <c:pt idx="10">
                  <c:v>18.73</c:v>
                </c:pt>
                <c:pt idx="11">
                  <c:v>17.89</c:v>
                </c:pt>
                <c:pt idx="12">
                  <c:v>26.59</c:v>
                </c:pt>
                <c:pt idx="13">
                  <c:v>26.96</c:v>
                </c:pt>
                <c:pt idx="14">
                  <c:v>24.83</c:v>
                </c:pt>
                <c:pt idx="15">
                  <c:v>11.89</c:v>
                </c:pt>
                <c:pt idx="16">
                  <c:v>6.73</c:v>
                </c:pt>
                <c:pt idx="17">
                  <c:v>4.4000000000000004</c:v>
                </c:pt>
                <c:pt idx="18">
                  <c:v>19.010000000000002</c:v>
                </c:pt>
                <c:pt idx="19">
                  <c:v>28.42</c:v>
                </c:pt>
                <c:pt idx="20">
                  <c:v>17.571999999999999</c:v>
                </c:pt>
              </c:numCache>
            </c:numRef>
          </c:val>
        </c:ser>
        <c:ser>
          <c:idx val="3"/>
          <c:order val="3"/>
          <c:tx>
            <c:strRef>
              <c:f>'exp12'!$W$4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'exp12'!$W$5:$W$25</c:f>
              <c:numCache>
                <c:formatCode>General</c:formatCode>
                <c:ptCount val="21"/>
                <c:pt idx="0">
                  <c:v>8.66</c:v>
                </c:pt>
                <c:pt idx="1">
                  <c:v>17.420000000000002</c:v>
                </c:pt>
                <c:pt idx="2">
                  <c:v>17.940000000000001</c:v>
                </c:pt>
                <c:pt idx="3">
                  <c:v>21.27</c:v>
                </c:pt>
                <c:pt idx="4">
                  <c:v>24.16</c:v>
                </c:pt>
                <c:pt idx="5">
                  <c:v>32.26</c:v>
                </c:pt>
                <c:pt idx="6">
                  <c:v>34.18</c:v>
                </c:pt>
                <c:pt idx="7">
                  <c:v>31.4</c:v>
                </c:pt>
                <c:pt idx="8">
                  <c:v>37.42</c:v>
                </c:pt>
                <c:pt idx="9">
                  <c:v>34.479999999999997</c:v>
                </c:pt>
                <c:pt idx="10">
                  <c:v>33.49</c:v>
                </c:pt>
                <c:pt idx="11">
                  <c:v>25.45</c:v>
                </c:pt>
                <c:pt idx="12">
                  <c:v>44.35</c:v>
                </c:pt>
                <c:pt idx="13">
                  <c:v>50.06</c:v>
                </c:pt>
                <c:pt idx="14">
                  <c:v>43.16</c:v>
                </c:pt>
                <c:pt idx="15">
                  <c:v>18.68</c:v>
                </c:pt>
                <c:pt idx="16">
                  <c:v>8.8800000000000008</c:v>
                </c:pt>
                <c:pt idx="17">
                  <c:v>5.41</c:v>
                </c:pt>
                <c:pt idx="18">
                  <c:v>27.51</c:v>
                </c:pt>
                <c:pt idx="19">
                  <c:v>41.93</c:v>
                </c:pt>
                <c:pt idx="20">
                  <c:v>27.9055</c:v>
                </c:pt>
              </c:numCache>
            </c:numRef>
          </c:val>
        </c:ser>
        <c:ser>
          <c:idx val="4"/>
          <c:order val="4"/>
          <c:tx>
            <c:strRef>
              <c:f>'exp12'!$X$4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'exp12'!$X$5:$X$25</c:f>
              <c:numCache>
                <c:formatCode>General</c:formatCode>
                <c:ptCount val="21"/>
                <c:pt idx="0">
                  <c:v>9.25</c:v>
                </c:pt>
                <c:pt idx="1">
                  <c:v>24.89</c:v>
                </c:pt>
                <c:pt idx="2">
                  <c:v>22.36</c:v>
                </c:pt>
                <c:pt idx="3">
                  <c:v>23.83</c:v>
                </c:pt>
                <c:pt idx="4">
                  <c:v>67.08</c:v>
                </c:pt>
                <c:pt idx="5">
                  <c:v>49.35</c:v>
                </c:pt>
                <c:pt idx="6">
                  <c:v>38.520000000000003</c:v>
                </c:pt>
                <c:pt idx="7">
                  <c:v>46.92</c:v>
                </c:pt>
                <c:pt idx="8">
                  <c:v>57.28</c:v>
                </c:pt>
                <c:pt idx="9">
                  <c:v>51.82</c:v>
                </c:pt>
                <c:pt idx="10">
                  <c:v>45.18</c:v>
                </c:pt>
                <c:pt idx="11">
                  <c:v>40.770000000000003</c:v>
                </c:pt>
                <c:pt idx="12">
                  <c:v>63.3</c:v>
                </c:pt>
                <c:pt idx="13">
                  <c:v>62.61</c:v>
                </c:pt>
                <c:pt idx="14">
                  <c:v>64.41</c:v>
                </c:pt>
                <c:pt idx="15">
                  <c:v>31.44</c:v>
                </c:pt>
                <c:pt idx="16">
                  <c:v>11.4</c:v>
                </c:pt>
                <c:pt idx="17">
                  <c:v>7.13</c:v>
                </c:pt>
                <c:pt idx="18">
                  <c:v>40.22</c:v>
                </c:pt>
                <c:pt idx="19">
                  <c:v>51.17</c:v>
                </c:pt>
                <c:pt idx="20">
                  <c:v>40.4465</c:v>
                </c:pt>
              </c:numCache>
            </c:numRef>
          </c:val>
        </c:ser>
        <c:ser>
          <c:idx val="5"/>
          <c:order val="5"/>
          <c:tx>
            <c:strRef>
              <c:f>'exp12'!$Y$4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'exp12'!$Y$5:$Y$25</c:f>
              <c:numCache>
                <c:formatCode>General</c:formatCode>
                <c:ptCount val="21"/>
                <c:pt idx="0">
                  <c:v>9.65</c:v>
                </c:pt>
                <c:pt idx="1">
                  <c:v>30.36</c:v>
                </c:pt>
                <c:pt idx="2">
                  <c:v>24.31</c:v>
                </c:pt>
                <c:pt idx="3">
                  <c:v>24.24</c:v>
                </c:pt>
                <c:pt idx="4">
                  <c:v>91.67</c:v>
                </c:pt>
                <c:pt idx="5">
                  <c:v>83.7</c:v>
                </c:pt>
                <c:pt idx="6">
                  <c:v>39.86</c:v>
                </c:pt>
                <c:pt idx="7">
                  <c:v>73.16</c:v>
                </c:pt>
                <c:pt idx="8">
                  <c:v>83.97</c:v>
                </c:pt>
                <c:pt idx="9">
                  <c:v>71.599999999999994</c:v>
                </c:pt>
                <c:pt idx="10">
                  <c:v>50.46</c:v>
                </c:pt>
                <c:pt idx="11">
                  <c:v>46.64</c:v>
                </c:pt>
                <c:pt idx="12">
                  <c:v>91.92</c:v>
                </c:pt>
                <c:pt idx="13">
                  <c:v>71.89</c:v>
                </c:pt>
                <c:pt idx="14">
                  <c:v>94.14</c:v>
                </c:pt>
                <c:pt idx="15">
                  <c:v>53.69</c:v>
                </c:pt>
                <c:pt idx="16">
                  <c:v>15.01</c:v>
                </c:pt>
                <c:pt idx="17">
                  <c:v>9.93</c:v>
                </c:pt>
                <c:pt idx="18">
                  <c:v>52.03</c:v>
                </c:pt>
                <c:pt idx="19">
                  <c:v>55.02</c:v>
                </c:pt>
                <c:pt idx="20">
                  <c:v>53.662500000000001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6327216"/>
        <c:axId val="-1116311984"/>
      </c:barChart>
      <c:catAx>
        <c:axId val="-11163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11984"/>
        <c:crosses val="autoZero"/>
        <c:auto val="1"/>
        <c:lblAlgn val="ctr"/>
        <c:lblOffset val="100"/>
        <c:noMultiLvlLbl val="0"/>
      </c:catAx>
      <c:valAx>
        <c:axId val="-11163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2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446006912321344"/>
          <c:y val="3.7615193934091531E-2"/>
          <c:w val="0.17785087569014707"/>
          <c:h val="8.1670278647799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</a:t>
            </a:r>
            <a:r>
              <a:rPr lang="en-US" baseline="0"/>
              <a:t> Length Vs IPC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'exp13'!$L$2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'exp13'!$L$3:$L$27</c:f>
              <c:numCache>
                <c:formatCode>General</c:formatCode>
                <c:ptCount val="25"/>
                <c:pt idx="0">
                  <c:v>1.54</c:v>
                </c:pt>
                <c:pt idx="1">
                  <c:v>3.24</c:v>
                </c:pt>
                <c:pt idx="2">
                  <c:v>2.98</c:v>
                </c:pt>
                <c:pt idx="3">
                  <c:v>3.31</c:v>
                </c:pt>
                <c:pt idx="4">
                  <c:v>2.1800000000000002</c:v>
                </c:pt>
                <c:pt idx="5">
                  <c:v>2.63</c:v>
                </c:pt>
                <c:pt idx="6">
                  <c:v>2.09</c:v>
                </c:pt>
                <c:pt idx="7">
                  <c:v>1.66</c:v>
                </c:pt>
                <c:pt idx="8">
                  <c:v>1.58</c:v>
                </c:pt>
                <c:pt idx="9">
                  <c:v>1.84</c:v>
                </c:pt>
                <c:pt idx="10">
                  <c:v>2.76</c:v>
                </c:pt>
                <c:pt idx="11">
                  <c:v>1.9</c:v>
                </c:pt>
                <c:pt idx="12">
                  <c:v>1.7</c:v>
                </c:pt>
                <c:pt idx="13">
                  <c:v>2.04</c:v>
                </c:pt>
                <c:pt idx="14">
                  <c:v>2.38</c:v>
                </c:pt>
                <c:pt idx="15">
                  <c:v>2.2200000000000002</c:v>
                </c:pt>
                <c:pt idx="16">
                  <c:v>2.08</c:v>
                </c:pt>
                <c:pt idx="17">
                  <c:v>2.2200000000000002</c:v>
                </c:pt>
                <c:pt idx="18">
                  <c:v>1.81</c:v>
                </c:pt>
                <c:pt idx="19">
                  <c:v>1.69</c:v>
                </c:pt>
                <c:pt idx="20">
                  <c:v>1.71</c:v>
                </c:pt>
                <c:pt idx="21">
                  <c:v>2.56</c:v>
                </c:pt>
                <c:pt idx="22">
                  <c:v>2.95</c:v>
                </c:pt>
                <c:pt idx="23">
                  <c:v>2.2000000000000002</c:v>
                </c:pt>
                <c:pt idx="24">
                  <c:v>2.2195833333333335</c:v>
                </c:pt>
              </c:numCache>
            </c:numRef>
          </c:val>
        </c:ser>
        <c:ser>
          <c:idx val="1"/>
          <c:order val="1"/>
          <c:tx>
            <c:strRef>
              <c:f>'exp13'!$M$2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'exp13'!$M$3:$M$27</c:f>
              <c:numCache>
                <c:formatCode>General</c:formatCode>
                <c:ptCount val="25"/>
                <c:pt idx="0">
                  <c:v>1.66</c:v>
                </c:pt>
                <c:pt idx="1">
                  <c:v>3.24</c:v>
                </c:pt>
                <c:pt idx="2">
                  <c:v>2.96</c:v>
                </c:pt>
                <c:pt idx="3">
                  <c:v>3.29</c:v>
                </c:pt>
                <c:pt idx="4">
                  <c:v>2.17</c:v>
                </c:pt>
                <c:pt idx="5">
                  <c:v>2.63</c:v>
                </c:pt>
                <c:pt idx="6">
                  <c:v>2.1</c:v>
                </c:pt>
                <c:pt idx="7">
                  <c:v>1.72</c:v>
                </c:pt>
                <c:pt idx="8">
                  <c:v>1.61</c:v>
                </c:pt>
                <c:pt idx="9">
                  <c:v>1.93</c:v>
                </c:pt>
                <c:pt idx="10">
                  <c:v>2.75</c:v>
                </c:pt>
                <c:pt idx="11">
                  <c:v>1.93</c:v>
                </c:pt>
                <c:pt idx="12">
                  <c:v>1.74</c:v>
                </c:pt>
                <c:pt idx="13">
                  <c:v>2.06</c:v>
                </c:pt>
                <c:pt idx="14">
                  <c:v>2.37</c:v>
                </c:pt>
                <c:pt idx="15">
                  <c:v>2.21</c:v>
                </c:pt>
                <c:pt idx="16">
                  <c:v>2.14</c:v>
                </c:pt>
                <c:pt idx="17">
                  <c:v>2.21</c:v>
                </c:pt>
                <c:pt idx="18">
                  <c:v>1.86</c:v>
                </c:pt>
                <c:pt idx="19">
                  <c:v>1.73</c:v>
                </c:pt>
                <c:pt idx="20">
                  <c:v>1.71</c:v>
                </c:pt>
                <c:pt idx="21">
                  <c:v>2.5499999999999998</c:v>
                </c:pt>
                <c:pt idx="22">
                  <c:v>2.95</c:v>
                </c:pt>
                <c:pt idx="23">
                  <c:v>2.13</c:v>
                </c:pt>
                <c:pt idx="24">
                  <c:v>2.2354166666666666</c:v>
                </c:pt>
              </c:numCache>
            </c:numRef>
          </c:val>
        </c:ser>
        <c:ser>
          <c:idx val="2"/>
          <c:order val="2"/>
          <c:tx>
            <c:strRef>
              <c:f>'exp13'!$N$2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'exp13'!$N$3:$N$27</c:f>
              <c:numCache>
                <c:formatCode>General</c:formatCode>
                <c:ptCount val="25"/>
                <c:pt idx="0">
                  <c:v>1.69</c:v>
                </c:pt>
                <c:pt idx="1">
                  <c:v>3.24</c:v>
                </c:pt>
                <c:pt idx="2">
                  <c:v>2.92</c:v>
                </c:pt>
                <c:pt idx="3">
                  <c:v>3.25</c:v>
                </c:pt>
                <c:pt idx="4">
                  <c:v>2.15</c:v>
                </c:pt>
                <c:pt idx="5">
                  <c:v>2.61</c:v>
                </c:pt>
                <c:pt idx="6">
                  <c:v>2.08</c:v>
                </c:pt>
                <c:pt idx="7">
                  <c:v>1.74</c:v>
                </c:pt>
                <c:pt idx="8">
                  <c:v>1.64</c:v>
                </c:pt>
                <c:pt idx="9">
                  <c:v>1.92</c:v>
                </c:pt>
                <c:pt idx="10">
                  <c:v>2.75</c:v>
                </c:pt>
                <c:pt idx="11">
                  <c:v>1.91</c:v>
                </c:pt>
                <c:pt idx="12">
                  <c:v>1.75</c:v>
                </c:pt>
                <c:pt idx="13">
                  <c:v>2.0699999999999998</c:v>
                </c:pt>
                <c:pt idx="14">
                  <c:v>2.36</c:v>
                </c:pt>
                <c:pt idx="15">
                  <c:v>2.2200000000000002</c:v>
                </c:pt>
                <c:pt idx="16">
                  <c:v>2.16</c:v>
                </c:pt>
                <c:pt idx="17">
                  <c:v>2.1800000000000002</c:v>
                </c:pt>
                <c:pt idx="18">
                  <c:v>1.87</c:v>
                </c:pt>
                <c:pt idx="19">
                  <c:v>1.74</c:v>
                </c:pt>
                <c:pt idx="20">
                  <c:v>1.7</c:v>
                </c:pt>
                <c:pt idx="21">
                  <c:v>2.54</c:v>
                </c:pt>
                <c:pt idx="22">
                  <c:v>2.97</c:v>
                </c:pt>
                <c:pt idx="23">
                  <c:v>2.04</c:v>
                </c:pt>
                <c:pt idx="24">
                  <c:v>2.2291666666666665</c:v>
                </c:pt>
              </c:numCache>
            </c:numRef>
          </c:val>
        </c:ser>
        <c:ser>
          <c:idx val="3"/>
          <c:order val="3"/>
          <c:tx>
            <c:strRef>
              <c:f>'exp13'!$O$2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'exp13'!$O$3:$O$27</c:f>
              <c:numCache>
                <c:formatCode>General</c:formatCode>
                <c:ptCount val="25"/>
                <c:pt idx="0">
                  <c:v>1.69</c:v>
                </c:pt>
                <c:pt idx="1">
                  <c:v>3.23</c:v>
                </c:pt>
                <c:pt idx="2">
                  <c:v>2.9</c:v>
                </c:pt>
                <c:pt idx="3">
                  <c:v>3.22</c:v>
                </c:pt>
                <c:pt idx="4">
                  <c:v>2.14</c:v>
                </c:pt>
                <c:pt idx="5">
                  <c:v>2.59</c:v>
                </c:pt>
                <c:pt idx="6">
                  <c:v>2.08</c:v>
                </c:pt>
                <c:pt idx="7">
                  <c:v>1.73</c:v>
                </c:pt>
                <c:pt idx="8">
                  <c:v>1.64</c:v>
                </c:pt>
                <c:pt idx="9">
                  <c:v>1.9</c:v>
                </c:pt>
                <c:pt idx="10">
                  <c:v>2.73</c:v>
                </c:pt>
                <c:pt idx="11">
                  <c:v>1.89</c:v>
                </c:pt>
                <c:pt idx="12">
                  <c:v>1.76</c:v>
                </c:pt>
                <c:pt idx="13">
                  <c:v>2.08</c:v>
                </c:pt>
                <c:pt idx="14">
                  <c:v>2.38</c:v>
                </c:pt>
                <c:pt idx="15">
                  <c:v>2.2000000000000002</c:v>
                </c:pt>
                <c:pt idx="16">
                  <c:v>2.16</c:v>
                </c:pt>
                <c:pt idx="17">
                  <c:v>2.2000000000000002</c:v>
                </c:pt>
                <c:pt idx="18">
                  <c:v>1.87</c:v>
                </c:pt>
                <c:pt idx="19">
                  <c:v>1.74</c:v>
                </c:pt>
                <c:pt idx="20">
                  <c:v>1.69</c:v>
                </c:pt>
                <c:pt idx="21">
                  <c:v>2.54</c:v>
                </c:pt>
                <c:pt idx="22">
                  <c:v>2.96</c:v>
                </c:pt>
                <c:pt idx="23">
                  <c:v>2.0099999999999998</c:v>
                </c:pt>
                <c:pt idx="24">
                  <c:v>2.2220833333333334</c:v>
                </c:pt>
              </c:numCache>
            </c:numRef>
          </c:val>
        </c:ser>
        <c:ser>
          <c:idx val="4"/>
          <c:order val="4"/>
          <c:tx>
            <c:strRef>
              <c:f>'exp13'!$P$2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'exp13'!$P$3:$P$27</c:f>
              <c:numCache>
                <c:formatCode>General</c:formatCode>
                <c:ptCount val="25"/>
                <c:pt idx="0">
                  <c:v>1.68</c:v>
                </c:pt>
                <c:pt idx="1">
                  <c:v>3.23</c:v>
                </c:pt>
                <c:pt idx="2">
                  <c:v>2.89</c:v>
                </c:pt>
                <c:pt idx="3">
                  <c:v>3.18</c:v>
                </c:pt>
                <c:pt idx="4">
                  <c:v>2.13</c:v>
                </c:pt>
                <c:pt idx="5">
                  <c:v>2.56</c:v>
                </c:pt>
                <c:pt idx="6">
                  <c:v>2.0699999999999998</c:v>
                </c:pt>
                <c:pt idx="7">
                  <c:v>1.71</c:v>
                </c:pt>
                <c:pt idx="8">
                  <c:v>1.62</c:v>
                </c:pt>
                <c:pt idx="9">
                  <c:v>1.88</c:v>
                </c:pt>
                <c:pt idx="10">
                  <c:v>2.74</c:v>
                </c:pt>
                <c:pt idx="11">
                  <c:v>1.88</c:v>
                </c:pt>
                <c:pt idx="12">
                  <c:v>1.75</c:v>
                </c:pt>
                <c:pt idx="13">
                  <c:v>2.0699999999999998</c:v>
                </c:pt>
                <c:pt idx="14">
                  <c:v>2.37</c:v>
                </c:pt>
                <c:pt idx="15">
                  <c:v>2.1800000000000002</c:v>
                </c:pt>
                <c:pt idx="16">
                  <c:v>2.15</c:v>
                </c:pt>
                <c:pt idx="17">
                  <c:v>2.23</c:v>
                </c:pt>
                <c:pt idx="18">
                  <c:v>1.87</c:v>
                </c:pt>
                <c:pt idx="19">
                  <c:v>1.72</c:v>
                </c:pt>
                <c:pt idx="20">
                  <c:v>1.68</c:v>
                </c:pt>
                <c:pt idx="21">
                  <c:v>2.54</c:v>
                </c:pt>
                <c:pt idx="22">
                  <c:v>2.95</c:v>
                </c:pt>
                <c:pt idx="23">
                  <c:v>2.0299999999999998</c:v>
                </c:pt>
                <c:pt idx="24">
                  <c:v>2.2129166666666662</c:v>
                </c:pt>
              </c:numCache>
            </c:numRef>
          </c:val>
        </c:ser>
        <c:ser>
          <c:idx val="5"/>
          <c:order val="5"/>
          <c:tx>
            <c:strRef>
              <c:f>'exp13'!$Q$2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'exp13'!$Q$3:$Q$27</c:f>
              <c:numCache>
                <c:formatCode>General</c:formatCode>
                <c:ptCount val="25"/>
                <c:pt idx="0">
                  <c:v>1.65</c:v>
                </c:pt>
                <c:pt idx="1">
                  <c:v>3.22</c:v>
                </c:pt>
                <c:pt idx="2">
                  <c:v>2.87</c:v>
                </c:pt>
                <c:pt idx="3">
                  <c:v>3.15</c:v>
                </c:pt>
                <c:pt idx="4">
                  <c:v>2.12</c:v>
                </c:pt>
                <c:pt idx="5">
                  <c:v>2.5499999999999998</c:v>
                </c:pt>
                <c:pt idx="6">
                  <c:v>2.06</c:v>
                </c:pt>
                <c:pt idx="7">
                  <c:v>1.71</c:v>
                </c:pt>
                <c:pt idx="8">
                  <c:v>1.62</c:v>
                </c:pt>
                <c:pt idx="9">
                  <c:v>1.86</c:v>
                </c:pt>
                <c:pt idx="10">
                  <c:v>2.73</c:v>
                </c:pt>
                <c:pt idx="11">
                  <c:v>1.85</c:v>
                </c:pt>
                <c:pt idx="12">
                  <c:v>1.73</c:v>
                </c:pt>
                <c:pt idx="13">
                  <c:v>2.06</c:v>
                </c:pt>
                <c:pt idx="14">
                  <c:v>2.36</c:v>
                </c:pt>
                <c:pt idx="15">
                  <c:v>2.15</c:v>
                </c:pt>
                <c:pt idx="16">
                  <c:v>2.14</c:v>
                </c:pt>
                <c:pt idx="17">
                  <c:v>2.2200000000000002</c:v>
                </c:pt>
                <c:pt idx="18">
                  <c:v>1.85</c:v>
                </c:pt>
                <c:pt idx="19">
                  <c:v>1.68</c:v>
                </c:pt>
                <c:pt idx="20">
                  <c:v>1.67</c:v>
                </c:pt>
                <c:pt idx="21">
                  <c:v>2.54</c:v>
                </c:pt>
                <c:pt idx="22">
                  <c:v>2.92</c:v>
                </c:pt>
                <c:pt idx="23">
                  <c:v>2.0099999999999998</c:v>
                </c:pt>
                <c:pt idx="24">
                  <c:v>2.1966666666666668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6306000"/>
        <c:axId val="-1116326672"/>
      </c:barChart>
      <c:catAx>
        <c:axId val="-1116306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116326672"/>
        <c:crosses val="autoZero"/>
        <c:auto val="1"/>
        <c:lblAlgn val="ctr"/>
        <c:lblOffset val="100"/>
        <c:noMultiLvlLbl val="0"/>
      </c:catAx>
      <c:valAx>
        <c:axId val="-11163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0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Length Vs # of Migrations</a:t>
            </a:r>
          </a:p>
        </c:rich>
      </c:tx>
      <c:layout>
        <c:manualLayout>
          <c:xMode val="edge"/>
          <c:yMode val="edge"/>
          <c:x val="0.39055650386359048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93605344786447E-2"/>
          <c:y val="0.17171296296296296"/>
          <c:w val="0.95924343373162269"/>
          <c:h val="0.58864319043452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'exp13'!$T$2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'exp13'!$T$3:$T$27</c:f>
              <c:numCache>
                <c:formatCode>General</c:formatCode>
                <c:ptCount val="25"/>
                <c:pt idx="0">
                  <c:v>19.98</c:v>
                </c:pt>
                <c:pt idx="1">
                  <c:v>3.96</c:v>
                </c:pt>
                <c:pt idx="2">
                  <c:v>8.7100000000000009</c:v>
                </c:pt>
                <c:pt idx="3">
                  <c:v>13.08</c:v>
                </c:pt>
                <c:pt idx="4">
                  <c:v>7.09</c:v>
                </c:pt>
                <c:pt idx="5">
                  <c:v>8.3000000000000007</c:v>
                </c:pt>
                <c:pt idx="6">
                  <c:v>26.43</c:v>
                </c:pt>
                <c:pt idx="7">
                  <c:v>27.18</c:v>
                </c:pt>
                <c:pt idx="8">
                  <c:v>20.21</c:v>
                </c:pt>
                <c:pt idx="9">
                  <c:v>19.57</c:v>
                </c:pt>
                <c:pt idx="10">
                  <c:v>10.220000000000001</c:v>
                </c:pt>
                <c:pt idx="11">
                  <c:v>16.59</c:v>
                </c:pt>
                <c:pt idx="12">
                  <c:v>19.72</c:v>
                </c:pt>
                <c:pt idx="13">
                  <c:v>17</c:v>
                </c:pt>
                <c:pt idx="14">
                  <c:v>12.48</c:v>
                </c:pt>
                <c:pt idx="15">
                  <c:v>11.26</c:v>
                </c:pt>
                <c:pt idx="16">
                  <c:v>21.77</c:v>
                </c:pt>
                <c:pt idx="17">
                  <c:v>17.87</c:v>
                </c:pt>
                <c:pt idx="18">
                  <c:v>22.52</c:v>
                </c:pt>
                <c:pt idx="19">
                  <c:v>13.21</c:v>
                </c:pt>
                <c:pt idx="20">
                  <c:v>6.53</c:v>
                </c:pt>
                <c:pt idx="21">
                  <c:v>5.07</c:v>
                </c:pt>
                <c:pt idx="22">
                  <c:v>13.44</c:v>
                </c:pt>
                <c:pt idx="23">
                  <c:v>15.87</c:v>
                </c:pt>
                <c:pt idx="24">
                  <c:v>14.919166666666664</c:v>
                </c:pt>
              </c:numCache>
            </c:numRef>
          </c:val>
        </c:ser>
        <c:ser>
          <c:idx val="1"/>
          <c:order val="1"/>
          <c:tx>
            <c:strRef>
              <c:f>'exp13'!$U$2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'exp13'!$U$3:$U$27</c:f>
              <c:numCache>
                <c:formatCode>General</c:formatCode>
                <c:ptCount val="25"/>
                <c:pt idx="0">
                  <c:v>19.7</c:v>
                </c:pt>
                <c:pt idx="1">
                  <c:v>5.59</c:v>
                </c:pt>
                <c:pt idx="2">
                  <c:v>16.84</c:v>
                </c:pt>
                <c:pt idx="3">
                  <c:v>14.4</c:v>
                </c:pt>
                <c:pt idx="4">
                  <c:v>11.88</c:v>
                </c:pt>
                <c:pt idx="5">
                  <c:v>13.75</c:v>
                </c:pt>
                <c:pt idx="6">
                  <c:v>42.77</c:v>
                </c:pt>
                <c:pt idx="7">
                  <c:v>37.03</c:v>
                </c:pt>
                <c:pt idx="8">
                  <c:v>28.21</c:v>
                </c:pt>
                <c:pt idx="9">
                  <c:v>24.22</c:v>
                </c:pt>
                <c:pt idx="10">
                  <c:v>19.170000000000002</c:v>
                </c:pt>
                <c:pt idx="11">
                  <c:v>23.07</c:v>
                </c:pt>
                <c:pt idx="12">
                  <c:v>28.03</c:v>
                </c:pt>
                <c:pt idx="13">
                  <c:v>25.14</c:v>
                </c:pt>
                <c:pt idx="14">
                  <c:v>22.13</c:v>
                </c:pt>
                <c:pt idx="15">
                  <c:v>19.79</c:v>
                </c:pt>
                <c:pt idx="16">
                  <c:v>30.96</c:v>
                </c:pt>
                <c:pt idx="17">
                  <c:v>31.08</c:v>
                </c:pt>
                <c:pt idx="18">
                  <c:v>31.47</c:v>
                </c:pt>
                <c:pt idx="19">
                  <c:v>15.56</c:v>
                </c:pt>
                <c:pt idx="20">
                  <c:v>7.26</c:v>
                </c:pt>
                <c:pt idx="21">
                  <c:v>5.01</c:v>
                </c:pt>
                <c:pt idx="22">
                  <c:v>20.47</c:v>
                </c:pt>
                <c:pt idx="23">
                  <c:v>27.16</c:v>
                </c:pt>
                <c:pt idx="24">
                  <c:v>21.695416666666659</c:v>
                </c:pt>
              </c:numCache>
            </c:numRef>
          </c:val>
        </c:ser>
        <c:ser>
          <c:idx val="2"/>
          <c:order val="2"/>
          <c:tx>
            <c:strRef>
              <c:f>'exp13'!$V$2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'exp13'!$V$3:$V$27</c:f>
              <c:numCache>
                <c:formatCode>General</c:formatCode>
                <c:ptCount val="25"/>
                <c:pt idx="0">
                  <c:v>21.59</c:v>
                </c:pt>
                <c:pt idx="1">
                  <c:v>8.66</c:v>
                </c:pt>
                <c:pt idx="2">
                  <c:v>30.28</c:v>
                </c:pt>
                <c:pt idx="3">
                  <c:v>17.420000000000002</c:v>
                </c:pt>
                <c:pt idx="4">
                  <c:v>17.940000000000001</c:v>
                </c:pt>
                <c:pt idx="5">
                  <c:v>21.27</c:v>
                </c:pt>
                <c:pt idx="6">
                  <c:v>24.16</c:v>
                </c:pt>
                <c:pt idx="7">
                  <c:v>48.12</c:v>
                </c:pt>
                <c:pt idx="8">
                  <c:v>34.4</c:v>
                </c:pt>
                <c:pt idx="9">
                  <c:v>32.26</c:v>
                </c:pt>
                <c:pt idx="10">
                  <c:v>34.18</c:v>
                </c:pt>
                <c:pt idx="11">
                  <c:v>31.4</c:v>
                </c:pt>
                <c:pt idx="12">
                  <c:v>37.42</c:v>
                </c:pt>
                <c:pt idx="13">
                  <c:v>34.479999999999997</c:v>
                </c:pt>
                <c:pt idx="14">
                  <c:v>33.49</c:v>
                </c:pt>
                <c:pt idx="15">
                  <c:v>25.45</c:v>
                </c:pt>
                <c:pt idx="16">
                  <c:v>44.35</c:v>
                </c:pt>
                <c:pt idx="17">
                  <c:v>50.06</c:v>
                </c:pt>
                <c:pt idx="18">
                  <c:v>43.16</c:v>
                </c:pt>
                <c:pt idx="19">
                  <c:v>18.68</c:v>
                </c:pt>
                <c:pt idx="20">
                  <c:v>8.8800000000000008</c:v>
                </c:pt>
                <c:pt idx="21">
                  <c:v>5.41</c:v>
                </c:pt>
                <c:pt idx="22">
                  <c:v>27.51</c:v>
                </c:pt>
                <c:pt idx="23">
                  <c:v>41.93</c:v>
                </c:pt>
                <c:pt idx="24">
                  <c:v>28.854166666666661</c:v>
                </c:pt>
              </c:numCache>
            </c:numRef>
          </c:val>
        </c:ser>
        <c:ser>
          <c:idx val="3"/>
          <c:order val="3"/>
          <c:tx>
            <c:strRef>
              <c:f>'exp13'!$W$2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'exp13'!$W$3:$W$27</c:f>
              <c:numCache>
                <c:formatCode>General</c:formatCode>
                <c:ptCount val="25"/>
                <c:pt idx="0">
                  <c:v>23.71</c:v>
                </c:pt>
                <c:pt idx="1">
                  <c:v>10.84</c:v>
                </c:pt>
                <c:pt idx="2">
                  <c:v>39.729999999999997</c:v>
                </c:pt>
                <c:pt idx="3">
                  <c:v>20.170000000000002</c:v>
                </c:pt>
                <c:pt idx="4">
                  <c:v>21.08</c:v>
                </c:pt>
                <c:pt idx="5">
                  <c:v>23.45</c:v>
                </c:pt>
                <c:pt idx="6">
                  <c:v>26.05</c:v>
                </c:pt>
                <c:pt idx="7">
                  <c:v>55.89</c:v>
                </c:pt>
                <c:pt idx="8">
                  <c:v>38.869999999999997</c:v>
                </c:pt>
                <c:pt idx="9">
                  <c:v>37.26</c:v>
                </c:pt>
                <c:pt idx="10">
                  <c:v>45.09</c:v>
                </c:pt>
                <c:pt idx="11">
                  <c:v>35.89</c:v>
                </c:pt>
                <c:pt idx="12">
                  <c:v>38.85</c:v>
                </c:pt>
                <c:pt idx="13">
                  <c:v>38.270000000000003</c:v>
                </c:pt>
                <c:pt idx="14">
                  <c:v>36.51</c:v>
                </c:pt>
                <c:pt idx="15">
                  <c:v>31.48</c:v>
                </c:pt>
                <c:pt idx="16">
                  <c:v>49.51</c:v>
                </c:pt>
                <c:pt idx="17">
                  <c:v>54.58</c:v>
                </c:pt>
                <c:pt idx="18">
                  <c:v>46.44</c:v>
                </c:pt>
                <c:pt idx="19">
                  <c:v>20.92</c:v>
                </c:pt>
                <c:pt idx="20">
                  <c:v>10.37</c:v>
                </c:pt>
                <c:pt idx="21">
                  <c:v>6.44</c:v>
                </c:pt>
                <c:pt idx="22">
                  <c:v>33.36</c:v>
                </c:pt>
                <c:pt idx="23">
                  <c:v>54.42</c:v>
                </c:pt>
                <c:pt idx="24">
                  <c:v>33.299166666666672</c:v>
                </c:pt>
              </c:numCache>
            </c:numRef>
          </c:val>
        </c:ser>
        <c:ser>
          <c:idx val="4"/>
          <c:order val="4"/>
          <c:tx>
            <c:strRef>
              <c:f>'exp13'!$X$2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'exp13'!$X$3:$X$27</c:f>
              <c:numCache>
                <c:formatCode>General</c:formatCode>
                <c:ptCount val="25"/>
                <c:pt idx="0">
                  <c:v>25.65</c:v>
                </c:pt>
                <c:pt idx="1">
                  <c:v>12.91</c:v>
                </c:pt>
                <c:pt idx="2">
                  <c:v>47.81</c:v>
                </c:pt>
                <c:pt idx="3">
                  <c:v>23.12</c:v>
                </c:pt>
                <c:pt idx="4">
                  <c:v>23.51</c:v>
                </c:pt>
                <c:pt idx="5">
                  <c:v>27.33</c:v>
                </c:pt>
                <c:pt idx="6">
                  <c:v>25.64</c:v>
                </c:pt>
                <c:pt idx="7">
                  <c:v>60.1</c:v>
                </c:pt>
                <c:pt idx="8">
                  <c:v>43.16</c:v>
                </c:pt>
                <c:pt idx="9">
                  <c:v>40.590000000000003</c:v>
                </c:pt>
                <c:pt idx="10">
                  <c:v>49.69</c:v>
                </c:pt>
                <c:pt idx="11">
                  <c:v>39.83</c:v>
                </c:pt>
                <c:pt idx="12">
                  <c:v>44.12</c:v>
                </c:pt>
                <c:pt idx="13">
                  <c:v>41.78</c:v>
                </c:pt>
                <c:pt idx="14">
                  <c:v>38.67</c:v>
                </c:pt>
                <c:pt idx="15">
                  <c:v>36.78</c:v>
                </c:pt>
                <c:pt idx="16">
                  <c:v>53.48</c:v>
                </c:pt>
                <c:pt idx="17">
                  <c:v>55.06</c:v>
                </c:pt>
                <c:pt idx="18">
                  <c:v>50.41</c:v>
                </c:pt>
                <c:pt idx="19">
                  <c:v>23.54</c:v>
                </c:pt>
                <c:pt idx="20">
                  <c:v>11.61</c:v>
                </c:pt>
                <c:pt idx="21">
                  <c:v>7.18</c:v>
                </c:pt>
                <c:pt idx="22">
                  <c:v>38.479999999999997</c:v>
                </c:pt>
                <c:pt idx="23">
                  <c:v>55.57</c:v>
                </c:pt>
                <c:pt idx="24">
                  <c:v>36.500833333333325</c:v>
                </c:pt>
              </c:numCache>
            </c:numRef>
          </c:val>
        </c:ser>
        <c:ser>
          <c:idx val="5"/>
          <c:order val="5"/>
          <c:tx>
            <c:strRef>
              <c:f>'exp13'!$Y$2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'exp13'!$Y$3:$Y$27</c:f>
              <c:numCache>
                <c:formatCode>General</c:formatCode>
                <c:ptCount val="25"/>
                <c:pt idx="0">
                  <c:v>28.46</c:v>
                </c:pt>
                <c:pt idx="1">
                  <c:v>13.4</c:v>
                </c:pt>
                <c:pt idx="2">
                  <c:v>56.12</c:v>
                </c:pt>
                <c:pt idx="3">
                  <c:v>26.11</c:v>
                </c:pt>
                <c:pt idx="4">
                  <c:v>26.21</c:v>
                </c:pt>
                <c:pt idx="5">
                  <c:v>32.770000000000003</c:v>
                </c:pt>
                <c:pt idx="6">
                  <c:v>25.75</c:v>
                </c:pt>
                <c:pt idx="7">
                  <c:v>63.71</c:v>
                </c:pt>
                <c:pt idx="8">
                  <c:v>42.91</c:v>
                </c:pt>
                <c:pt idx="9">
                  <c:v>44.57</c:v>
                </c:pt>
                <c:pt idx="10">
                  <c:v>54.13</c:v>
                </c:pt>
                <c:pt idx="11">
                  <c:v>42.52</c:v>
                </c:pt>
                <c:pt idx="12">
                  <c:v>47.94</c:v>
                </c:pt>
                <c:pt idx="13">
                  <c:v>44.47</c:v>
                </c:pt>
                <c:pt idx="14">
                  <c:v>41.52</c:v>
                </c:pt>
                <c:pt idx="15">
                  <c:v>41.46</c:v>
                </c:pt>
                <c:pt idx="16">
                  <c:v>56.34</c:v>
                </c:pt>
                <c:pt idx="17">
                  <c:v>57.59</c:v>
                </c:pt>
                <c:pt idx="18">
                  <c:v>52.33</c:v>
                </c:pt>
                <c:pt idx="19">
                  <c:v>27.59</c:v>
                </c:pt>
                <c:pt idx="20">
                  <c:v>13.21</c:v>
                </c:pt>
                <c:pt idx="21">
                  <c:v>8.16</c:v>
                </c:pt>
                <c:pt idx="22">
                  <c:v>43.95</c:v>
                </c:pt>
                <c:pt idx="23">
                  <c:v>61.03</c:v>
                </c:pt>
                <c:pt idx="24">
                  <c:v>39.677083333333336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6316880"/>
        <c:axId val="-1116304912"/>
      </c:barChart>
      <c:catAx>
        <c:axId val="-11163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04912"/>
        <c:crosses val="autoZero"/>
        <c:auto val="1"/>
        <c:lblAlgn val="ctr"/>
        <c:lblOffset val="100"/>
        <c:noMultiLvlLbl val="0"/>
      </c:catAx>
      <c:valAx>
        <c:axId val="-11163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1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892360919919979"/>
          <c:y val="3.7615193934091531E-2"/>
          <c:w val="0.191383459060624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'exp17'!$B$37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'exp17'!$B$38:$B$56</c:f>
              <c:numCache>
                <c:formatCode>General</c:formatCode>
                <c:ptCount val="19"/>
                <c:pt idx="0">
                  <c:v>1</c:v>
                </c:pt>
                <c:pt idx="1">
                  <c:v>2.16</c:v>
                </c:pt>
                <c:pt idx="2">
                  <c:v>1.22</c:v>
                </c:pt>
                <c:pt idx="3">
                  <c:v>2.42</c:v>
                </c:pt>
                <c:pt idx="4">
                  <c:v>0.76</c:v>
                </c:pt>
                <c:pt idx="5">
                  <c:v>0.97</c:v>
                </c:pt>
                <c:pt idx="6">
                  <c:v>0.75</c:v>
                </c:pt>
                <c:pt idx="7">
                  <c:v>1.1100000000000001</c:v>
                </c:pt>
                <c:pt idx="8">
                  <c:v>1.45</c:v>
                </c:pt>
                <c:pt idx="9">
                  <c:v>0.83</c:v>
                </c:pt>
                <c:pt idx="10">
                  <c:v>1.21</c:v>
                </c:pt>
                <c:pt idx="11">
                  <c:v>1.05</c:v>
                </c:pt>
                <c:pt idx="12">
                  <c:v>1.35</c:v>
                </c:pt>
                <c:pt idx="13">
                  <c:v>1.29</c:v>
                </c:pt>
                <c:pt idx="14">
                  <c:v>1.1399999999999999</c:v>
                </c:pt>
                <c:pt idx="15">
                  <c:v>1.3</c:v>
                </c:pt>
                <c:pt idx="16">
                  <c:v>2.02</c:v>
                </c:pt>
                <c:pt idx="17">
                  <c:v>1.43</c:v>
                </c:pt>
                <c:pt idx="18">
                  <c:v>1.3033333333333335</c:v>
                </c:pt>
              </c:numCache>
            </c:numRef>
          </c:val>
        </c:ser>
        <c:ser>
          <c:idx val="1"/>
          <c:order val="1"/>
          <c:tx>
            <c:strRef>
              <c:f>'exp17'!$C$37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'exp17'!$C$38:$C$56</c:f>
              <c:numCache>
                <c:formatCode>General</c:formatCode>
                <c:ptCount val="19"/>
                <c:pt idx="0">
                  <c:v>1.28</c:v>
                </c:pt>
                <c:pt idx="1">
                  <c:v>2.4700000000000002</c:v>
                </c:pt>
                <c:pt idx="2">
                  <c:v>2.48</c:v>
                </c:pt>
                <c:pt idx="3">
                  <c:v>2.76</c:v>
                </c:pt>
                <c:pt idx="4">
                  <c:v>1.24</c:v>
                </c:pt>
                <c:pt idx="5">
                  <c:v>1.37</c:v>
                </c:pt>
                <c:pt idx="6">
                  <c:v>1.1399999999999999</c:v>
                </c:pt>
                <c:pt idx="7">
                  <c:v>1.45</c:v>
                </c:pt>
                <c:pt idx="8">
                  <c:v>2.19</c:v>
                </c:pt>
                <c:pt idx="9">
                  <c:v>1.23</c:v>
                </c:pt>
                <c:pt idx="10">
                  <c:v>1.83</c:v>
                </c:pt>
                <c:pt idx="11">
                  <c:v>1.6</c:v>
                </c:pt>
                <c:pt idx="12">
                  <c:v>1.74</c:v>
                </c:pt>
                <c:pt idx="13">
                  <c:v>1.8</c:v>
                </c:pt>
                <c:pt idx="14">
                  <c:v>1.49</c:v>
                </c:pt>
                <c:pt idx="15">
                  <c:v>1.64</c:v>
                </c:pt>
                <c:pt idx="16">
                  <c:v>2.42</c:v>
                </c:pt>
                <c:pt idx="17">
                  <c:v>1.69</c:v>
                </c:pt>
                <c:pt idx="18">
                  <c:v>1.7677777777777779</c:v>
                </c:pt>
              </c:numCache>
            </c:numRef>
          </c:val>
        </c:ser>
        <c:ser>
          <c:idx val="2"/>
          <c:order val="2"/>
          <c:tx>
            <c:strRef>
              <c:f>'exp17'!$D$37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'exp17'!$D$38:$D$56</c:f>
              <c:numCache>
                <c:formatCode>General</c:formatCode>
                <c:ptCount val="19"/>
                <c:pt idx="0">
                  <c:v>1.43</c:v>
                </c:pt>
                <c:pt idx="1">
                  <c:v>3.05</c:v>
                </c:pt>
                <c:pt idx="2">
                  <c:v>2.64</c:v>
                </c:pt>
                <c:pt idx="3">
                  <c:v>2.86</c:v>
                </c:pt>
                <c:pt idx="4">
                  <c:v>1.84</c:v>
                </c:pt>
                <c:pt idx="5">
                  <c:v>1.42</c:v>
                </c:pt>
                <c:pt idx="6">
                  <c:v>1.34</c:v>
                </c:pt>
                <c:pt idx="7">
                  <c:v>1.57</c:v>
                </c:pt>
                <c:pt idx="8">
                  <c:v>2.4500000000000002</c:v>
                </c:pt>
                <c:pt idx="9">
                  <c:v>1.43</c:v>
                </c:pt>
                <c:pt idx="10">
                  <c:v>2.11</c:v>
                </c:pt>
                <c:pt idx="11">
                  <c:v>1.84</c:v>
                </c:pt>
                <c:pt idx="12">
                  <c:v>1.84</c:v>
                </c:pt>
                <c:pt idx="13">
                  <c:v>1.96</c:v>
                </c:pt>
                <c:pt idx="14">
                  <c:v>1.58</c:v>
                </c:pt>
                <c:pt idx="15">
                  <c:v>2.38</c:v>
                </c:pt>
                <c:pt idx="16">
                  <c:v>2.54</c:v>
                </c:pt>
                <c:pt idx="17">
                  <c:v>1.67</c:v>
                </c:pt>
                <c:pt idx="18">
                  <c:v>1.9972222222222225</c:v>
                </c:pt>
              </c:numCache>
            </c:numRef>
          </c:val>
        </c:ser>
        <c:ser>
          <c:idx val="3"/>
          <c:order val="3"/>
          <c:tx>
            <c:strRef>
              <c:f>'exp17'!$E$37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'exp17'!$E$38:$E$56</c:f>
              <c:numCache>
                <c:formatCode>General</c:formatCode>
                <c:ptCount val="19"/>
                <c:pt idx="0">
                  <c:v>1.49</c:v>
                </c:pt>
                <c:pt idx="1">
                  <c:v>3.03</c:v>
                </c:pt>
                <c:pt idx="2">
                  <c:v>2.56</c:v>
                </c:pt>
                <c:pt idx="3">
                  <c:v>3</c:v>
                </c:pt>
                <c:pt idx="4">
                  <c:v>1.96</c:v>
                </c:pt>
                <c:pt idx="5">
                  <c:v>1.38</c:v>
                </c:pt>
                <c:pt idx="6">
                  <c:v>1.31</c:v>
                </c:pt>
                <c:pt idx="7">
                  <c:v>1.56</c:v>
                </c:pt>
                <c:pt idx="8">
                  <c:v>2.4</c:v>
                </c:pt>
                <c:pt idx="9">
                  <c:v>1.4</c:v>
                </c:pt>
                <c:pt idx="10">
                  <c:v>2.08</c:v>
                </c:pt>
                <c:pt idx="11">
                  <c:v>1.8</c:v>
                </c:pt>
                <c:pt idx="12">
                  <c:v>1.81</c:v>
                </c:pt>
                <c:pt idx="13">
                  <c:v>1.98</c:v>
                </c:pt>
                <c:pt idx="14">
                  <c:v>1.57</c:v>
                </c:pt>
                <c:pt idx="15">
                  <c:v>2.33</c:v>
                </c:pt>
                <c:pt idx="16">
                  <c:v>2.63</c:v>
                </c:pt>
                <c:pt idx="17">
                  <c:v>1.65</c:v>
                </c:pt>
                <c:pt idx="18">
                  <c:v>1.9966666666666666</c:v>
                </c:pt>
              </c:numCache>
            </c:numRef>
          </c:val>
        </c:ser>
        <c:ser>
          <c:idx val="4"/>
          <c:order val="4"/>
          <c:tx>
            <c:strRef>
              <c:f>'exp17'!$F$37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'exp17'!$F$38:$F$56</c:f>
              <c:numCache>
                <c:formatCode>General</c:formatCode>
                <c:ptCount val="19"/>
                <c:pt idx="0">
                  <c:v>1.36</c:v>
                </c:pt>
                <c:pt idx="1">
                  <c:v>3.23</c:v>
                </c:pt>
                <c:pt idx="2">
                  <c:v>2.84</c:v>
                </c:pt>
                <c:pt idx="3">
                  <c:v>3.26</c:v>
                </c:pt>
                <c:pt idx="4">
                  <c:v>2.08</c:v>
                </c:pt>
                <c:pt idx="5">
                  <c:v>1.44</c:v>
                </c:pt>
                <c:pt idx="6">
                  <c:v>1.44</c:v>
                </c:pt>
                <c:pt idx="7">
                  <c:v>1.62</c:v>
                </c:pt>
                <c:pt idx="8">
                  <c:v>2.62</c:v>
                </c:pt>
                <c:pt idx="9">
                  <c:v>1.55</c:v>
                </c:pt>
                <c:pt idx="10">
                  <c:v>2.2599999999999998</c:v>
                </c:pt>
                <c:pt idx="11">
                  <c:v>2.11</c:v>
                </c:pt>
                <c:pt idx="12">
                  <c:v>1.85</c:v>
                </c:pt>
                <c:pt idx="13">
                  <c:v>2.0499999999999998</c:v>
                </c:pt>
                <c:pt idx="14">
                  <c:v>1.58</c:v>
                </c:pt>
                <c:pt idx="15">
                  <c:v>2.54</c:v>
                </c:pt>
                <c:pt idx="16">
                  <c:v>2.82</c:v>
                </c:pt>
                <c:pt idx="17">
                  <c:v>1.95</c:v>
                </c:pt>
                <c:pt idx="18">
                  <c:v>2.1444444444444448</c:v>
                </c:pt>
              </c:numCache>
            </c:numRef>
          </c:val>
        </c:ser>
        <c:ser>
          <c:idx val="5"/>
          <c:order val="5"/>
          <c:tx>
            <c:strRef>
              <c:f>'exp17'!$G$37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'exp17'!$G$38:$G$56</c:f>
              <c:numCache>
                <c:formatCode>General</c:formatCode>
                <c:ptCount val="19"/>
                <c:pt idx="0">
                  <c:v>2.31</c:v>
                </c:pt>
                <c:pt idx="1">
                  <c:v>3.25</c:v>
                </c:pt>
                <c:pt idx="2">
                  <c:v>3.24</c:v>
                </c:pt>
                <c:pt idx="3">
                  <c:v>3.36</c:v>
                </c:pt>
                <c:pt idx="4">
                  <c:v>1.77</c:v>
                </c:pt>
                <c:pt idx="5">
                  <c:v>2.2599999999999998</c:v>
                </c:pt>
                <c:pt idx="6">
                  <c:v>1.93</c:v>
                </c:pt>
                <c:pt idx="7">
                  <c:v>2.3199999999999998</c:v>
                </c:pt>
                <c:pt idx="8">
                  <c:v>2.95</c:v>
                </c:pt>
                <c:pt idx="9">
                  <c:v>2.06</c:v>
                </c:pt>
                <c:pt idx="10">
                  <c:v>2.72</c:v>
                </c:pt>
                <c:pt idx="11">
                  <c:v>2.4700000000000002</c:v>
                </c:pt>
                <c:pt idx="12">
                  <c:v>2.56</c:v>
                </c:pt>
                <c:pt idx="13">
                  <c:v>2.65</c:v>
                </c:pt>
                <c:pt idx="14">
                  <c:v>2.35</c:v>
                </c:pt>
                <c:pt idx="15">
                  <c:v>2.61</c:v>
                </c:pt>
                <c:pt idx="16">
                  <c:v>3.1</c:v>
                </c:pt>
                <c:pt idx="17">
                  <c:v>2.71</c:v>
                </c:pt>
                <c:pt idx="18">
                  <c:v>2.59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6325040"/>
        <c:axId val="-1116324496"/>
      </c:barChart>
      <c:catAx>
        <c:axId val="-11163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24496"/>
        <c:crosses val="autoZero"/>
        <c:auto val="1"/>
        <c:lblAlgn val="ctr"/>
        <c:lblOffset val="100"/>
        <c:noMultiLvlLbl val="0"/>
      </c:catAx>
      <c:valAx>
        <c:axId val="-11163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2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MEA Counters Vs IPC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'exp18'!$B$5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'exp18'!$B$6:$B$33</c15:sqref>
                  </c15:fullRef>
                </c:ext>
              </c:extLst>
              <c:f>('exp18'!$B$16,'exp18'!$B$20:$B$27,'exp18'!$B$33)</c:f>
              <c:numCache>
                <c:formatCode>General</c:formatCode>
                <c:ptCount val="10"/>
                <c:pt idx="0">
                  <c:v>1.46</c:v>
                </c:pt>
                <c:pt idx="1">
                  <c:v>1.61</c:v>
                </c:pt>
                <c:pt idx="2">
                  <c:v>1.45</c:v>
                </c:pt>
                <c:pt idx="3">
                  <c:v>1.83</c:v>
                </c:pt>
                <c:pt idx="4">
                  <c:v>2.13</c:v>
                </c:pt>
                <c:pt idx="5">
                  <c:v>1.87</c:v>
                </c:pt>
                <c:pt idx="6">
                  <c:v>1.87</c:v>
                </c:pt>
                <c:pt idx="7">
                  <c:v>1.95</c:v>
                </c:pt>
                <c:pt idx="8">
                  <c:v>1.6</c:v>
                </c:pt>
                <c:pt idx="9">
                  <c:v>1.902962962962963</c:v>
                </c:pt>
              </c:numCache>
            </c:numRef>
          </c:val>
        </c:ser>
        <c:ser>
          <c:idx val="1"/>
          <c:order val="1"/>
          <c:tx>
            <c:strRef>
              <c:f>'exp18'!$C$5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'exp18'!$C$6:$C$33</c15:sqref>
                  </c15:fullRef>
                </c:ext>
              </c:extLst>
              <c:f>('exp18'!$C$16,'exp18'!$C$20:$C$27,'exp18'!$C$33)</c:f>
              <c:numCache>
                <c:formatCode>General</c:formatCode>
                <c:ptCount val="10"/>
                <c:pt idx="0">
                  <c:v>1.51</c:v>
                </c:pt>
                <c:pt idx="1">
                  <c:v>1.66</c:v>
                </c:pt>
                <c:pt idx="2">
                  <c:v>1.53</c:v>
                </c:pt>
                <c:pt idx="3">
                  <c:v>1.87</c:v>
                </c:pt>
                <c:pt idx="4">
                  <c:v>2.19</c:v>
                </c:pt>
                <c:pt idx="5">
                  <c:v>1.95</c:v>
                </c:pt>
                <c:pt idx="6">
                  <c:v>1.93</c:v>
                </c:pt>
                <c:pt idx="7">
                  <c:v>2.0099999999999998</c:v>
                </c:pt>
                <c:pt idx="8">
                  <c:v>1.65</c:v>
                </c:pt>
                <c:pt idx="9">
                  <c:v>1.9677777777777778</c:v>
                </c:pt>
              </c:numCache>
            </c:numRef>
          </c:val>
        </c:ser>
        <c:ser>
          <c:idx val="2"/>
          <c:order val="2"/>
          <c:tx>
            <c:strRef>
              <c:f>'exp18'!$D$5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'exp18'!$D$6:$D$33</c15:sqref>
                  </c15:fullRef>
                </c:ext>
              </c:extLst>
              <c:f>('exp18'!$D$16,'exp18'!$D$20:$D$27,'exp18'!$D$33)</c:f>
              <c:numCache>
                <c:formatCode>General</c:formatCode>
                <c:ptCount val="10"/>
                <c:pt idx="0">
                  <c:v>1.54</c:v>
                </c:pt>
                <c:pt idx="1">
                  <c:v>1.72</c:v>
                </c:pt>
                <c:pt idx="2">
                  <c:v>1.6</c:v>
                </c:pt>
                <c:pt idx="3">
                  <c:v>1.9</c:v>
                </c:pt>
                <c:pt idx="4">
                  <c:v>2.2200000000000002</c:v>
                </c:pt>
                <c:pt idx="5">
                  <c:v>2.0299999999999998</c:v>
                </c:pt>
                <c:pt idx="6">
                  <c:v>1.98</c:v>
                </c:pt>
                <c:pt idx="7">
                  <c:v>2.04</c:v>
                </c:pt>
                <c:pt idx="8">
                  <c:v>1.69</c:v>
                </c:pt>
                <c:pt idx="9">
                  <c:v>2.0203703703703706</c:v>
                </c:pt>
              </c:numCache>
            </c:numRef>
          </c:val>
        </c:ser>
        <c:ser>
          <c:idx val="3"/>
          <c:order val="3"/>
          <c:tx>
            <c:strRef>
              <c:f>'exp18'!$E$5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'exp18'!$E$6:$E$33</c15:sqref>
                  </c15:fullRef>
                </c:ext>
              </c:extLst>
              <c:f>('exp18'!$E$16,'exp18'!$E$20:$E$27,'exp18'!$E$33)</c:f>
              <c:numCache>
                <c:formatCode>General</c:formatCode>
                <c:ptCount val="10"/>
                <c:pt idx="0">
                  <c:v>1.56</c:v>
                </c:pt>
                <c:pt idx="1">
                  <c:v>1.76</c:v>
                </c:pt>
                <c:pt idx="2">
                  <c:v>1.59</c:v>
                </c:pt>
                <c:pt idx="3">
                  <c:v>1.9</c:v>
                </c:pt>
                <c:pt idx="4">
                  <c:v>2.21</c:v>
                </c:pt>
                <c:pt idx="5">
                  <c:v>2.08</c:v>
                </c:pt>
                <c:pt idx="6">
                  <c:v>1.97</c:v>
                </c:pt>
                <c:pt idx="7">
                  <c:v>2</c:v>
                </c:pt>
                <c:pt idx="8">
                  <c:v>1.68</c:v>
                </c:pt>
                <c:pt idx="9">
                  <c:v>2.0377777777777779</c:v>
                </c:pt>
              </c:numCache>
            </c:numRef>
          </c:val>
        </c:ser>
        <c:ser>
          <c:idx val="4"/>
          <c:order val="4"/>
          <c:tx>
            <c:strRef>
              <c:f>'exp18'!$F$5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'exp18'!$F$6:$F$33</c15:sqref>
                  </c15:fullRef>
                </c:ext>
              </c:extLst>
              <c:f>('exp18'!$F$16,'exp18'!$F$20:$F$27,'exp18'!$F$33)</c:f>
              <c:numCache>
                <c:formatCode>General</c:formatCode>
                <c:ptCount val="10"/>
                <c:pt idx="0">
                  <c:v>1.52</c:v>
                </c:pt>
                <c:pt idx="1">
                  <c:v>1.75</c:v>
                </c:pt>
                <c:pt idx="2">
                  <c:v>1.58</c:v>
                </c:pt>
                <c:pt idx="3">
                  <c:v>1.9</c:v>
                </c:pt>
                <c:pt idx="4">
                  <c:v>2.23</c:v>
                </c:pt>
                <c:pt idx="5">
                  <c:v>2.08</c:v>
                </c:pt>
                <c:pt idx="6">
                  <c:v>1.93</c:v>
                </c:pt>
                <c:pt idx="7">
                  <c:v>2.0299999999999998</c:v>
                </c:pt>
                <c:pt idx="8">
                  <c:v>1.66</c:v>
                </c:pt>
                <c:pt idx="9">
                  <c:v>2.0399999999999996</c:v>
                </c:pt>
              </c:numCache>
            </c:numRef>
          </c:val>
        </c:ser>
        <c:ser>
          <c:idx val="5"/>
          <c:order val="5"/>
          <c:tx>
            <c:strRef>
              <c:f>'exp18'!$G$5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'exp18'!$G$6:$G$33</c15:sqref>
                  </c15:fullRef>
                </c:ext>
              </c:extLst>
              <c:f>('exp18'!$G$16,'exp18'!$G$20:$G$27,'exp18'!$G$33)</c:f>
              <c:numCache>
                <c:formatCode>General</c:formatCode>
                <c:ptCount val="10"/>
                <c:pt idx="0">
                  <c:v>1.44</c:v>
                </c:pt>
                <c:pt idx="1">
                  <c:v>1.68</c:v>
                </c:pt>
                <c:pt idx="2">
                  <c:v>1.55</c:v>
                </c:pt>
                <c:pt idx="3">
                  <c:v>1.9</c:v>
                </c:pt>
                <c:pt idx="4">
                  <c:v>2.2599999999999998</c:v>
                </c:pt>
                <c:pt idx="5">
                  <c:v>2.11</c:v>
                </c:pt>
                <c:pt idx="6">
                  <c:v>1.85</c:v>
                </c:pt>
                <c:pt idx="7">
                  <c:v>2.0499999999999998</c:v>
                </c:pt>
                <c:pt idx="8">
                  <c:v>1.58</c:v>
                </c:pt>
                <c:pt idx="9">
                  <c:v>2.0473076923076929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16332656"/>
        <c:axId val="-1116307632"/>
      </c:barChart>
      <c:catAx>
        <c:axId val="-11163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07632"/>
        <c:crosses val="autoZero"/>
        <c:auto val="1"/>
        <c:lblAlgn val="ctr"/>
        <c:lblOffset val="100"/>
        <c:noMultiLvlLbl val="0"/>
      </c:catAx>
      <c:valAx>
        <c:axId val="-11163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965549627862148"/>
          <c:y val="0.82928186060075804"/>
          <c:w val="0.14068893516262773"/>
          <c:h val="8.2418159268552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MEA Counters Vs #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'exp18'!$O$5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'exp18'!$O$6:$O$33</c15:sqref>
                  </c15:fullRef>
                </c:ext>
              </c:extLst>
              <c:f>('exp18'!$O$16,'exp18'!$O$20:$O$27,'exp18'!$O$33)</c:f>
              <c:numCache>
                <c:formatCode>0.00</c:formatCode>
                <c:ptCount val="10"/>
                <c:pt idx="0">
                  <c:v>4.37</c:v>
                </c:pt>
                <c:pt idx="1">
                  <c:v>3.11</c:v>
                </c:pt>
                <c:pt idx="2">
                  <c:v>3.85</c:v>
                </c:pt>
                <c:pt idx="3">
                  <c:v>3.24</c:v>
                </c:pt>
                <c:pt idx="4">
                  <c:v>3</c:v>
                </c:pt>
                <c:pt idx="5">
                  <c:v>3.49</c:v>
                </c:pt>
                <c:pt idx="6">
                  <c:v>4.0999999999999996</c:v>
                </c:pt>
                <c:pt idx="7">
                  <c:v>4.2</c:v>
                </c:pt>
                <c:pt idx="8">
                  <c:v>3.77</c:v>
                </c:pt>
                <c:pt idx="9">
                  <c:v>3.2377777777777772</c:v>
                </c:pt>
              </c:numCache>
            </c:numRef>
          </c:val>
        </c:ser>
        <c:ser>
          <c:idx val="1"/>
          <c:order val="1"/>
          <c:tx>
            <c:strRef>
              <c:f>'exp18'!$P$5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'exp18'!$P$6:$P$33</c15:sqref>
                  </c15:fullRef>
                </c:ext>
              </c:extLst>
              <c:f>('exp18'!$P$16,'exp18'!$P$20:$P$27,'exp18'!$P$33)</c:f>
              <c:numCache>
                <c:formatCode>0.00</c:formatCode>
                <c:ptCount val="10"/>
                <c:pt idx="0">
                  <c:v>8</c:v>
                </c:pt>
                <c:pt idx="1">
                  <c:v>5.65</c:v>
                </c:pt>
                <c:pt idx="2">
                  <c:v>6.64</c:v>
                </c:pt>
                <c:pt idx="3">
                  <c:v>5.89</c:v>
                </c:pt>
                <c:pt idx="4">
                  <c:v>5.46</c:v>
                </c:pt>
                <c:pt idx="5">
                  <c:v>5.82</c:v>
                </c:pt>
                <c:pt idx="6">
                  <c:v>7.59</c:v>
                </c:pt>
                <c:pt idx="7">
                  <c:v>7.63</c:v>
                </c:pt>
                <c:pt idx="8">
                  <c:v>7</c:v>
                </c:pt>
                <c:pt idx="9">
                  <c:v>5.7688888888888892</c:v>
                </c:pt>
              </c:numCache>
            </c:numRef>
          </c:val>
        </c:ser>
        <c:ser>
          <c:idx val="2"/>
          <c:order val="2"/>
          <c:tx>
            <c:strRef>
              <c:f>'exp18'!$Q$5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'exp18'!$Q$6:$Q$33</c15:sqref>
                  </c15:fullRef>
                </c:ext>
              </c:extLst>
              <c:f>('exp18'!$Q$16,'exp18'!$Q$20:$Q$27,'exp18'!$Q$33)</c:f>
              <c:numCache>
                <c:formatCode>0.00</c:formatCode>
                <c:ptCount val="10"/>
                <c:pt idx="0">
                  <c:v>14.61</c:v>
                </c:pt>
                <c:pt idx="1">
                  <c:v>9.64</c:v>
                </c:pt>
                <c:pt idx="2">
                  <c:v>10.64</c:v>
                </c:pt>
                <c:pt idx="3">
                  <c:v>10.210000000000001</c:v>
                </c:pt>
                <c:pt idx="4">
                  <c:v>9.4600000000000009</c:v>
                </c:pt>
                <c:pt idx="5">
                  <c:v>8.76</c:v>
                </c:pt>
                <c:pt idx="6">
                  <c:v>13.1</c:v>
                </c:pt>
                <c:pt idx="7">
                  <c:v>13.61</c:v>
                </c:pt>
                <c:pt idx="8">
                  <c:v>12.48</c:v>
                </c:pt>
                <c:pt idx="9">
                  <c:v>9.7366666666666646</c:v>
                </c:pt>
              </c:numCache>
            </c:numRef>
          </c:val>
        </c:ser>
        <c:ser>
          <c:idx val="3"/>
          <c:order val="3"/>
          <c:tx>
            <c:strRef>
              <c:f>'exp18'!$R$5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'exp18'!$R$6:$R$33</c15:sqref>
                  </c15:fullRef>
                </c:ext>
              </c:extLst>
              <c:f>('exp18'!$R$16,'exp18'!$R$20:$R$27,'exp18'!$R$33)</c:f>
              <c:numCache>
                <c:formatCode>0.00</c:formatCode>
                <c:ptCount val="10"/>
                <c:pt idx="0">
                  <c:v>23.64</c:v>
                </c:pt>
                <c:pt idx="1">
                  <c:v>15.37</c:v>
                </c:pt>
                <c:pt idx="2">
                  <c:v>18.149999999999999</c:v>
                </c:pt>
                <c:pt idx="3">
                  <c:v>17.04</c:v>
                </c:pt>
                <c:pt idx="4">
                  <c:v>16.63</c:v>
                </c:pt>
                <c:pt idx="5">
                  <c:v>12.49</c:v>
                </c:pt>
                <c:pt idx="6">
                  <c:v>21.44</c:v>
                </c:pt>
                <c:pt idx="7">
                  <c:v>24.06</c:v>
                </c:pt>
                <c:pt idx="8">
                  <c:v>21.27</c:v>
                </c:pt>
                <c:pt idx="9">
                  <c:v>15.311111111111112</c:v>
                </c:pt>
              </c:numCache>
            </c:numRef>
          </c:val>
        </c:ser>
        <c:ser>
          <c:idx val="4"/>
          <c:order val="4"/>
          <c:tx>
            <c:strRef>
              <c:f>'exp18'!$S$5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'exp18'!$S$6:$S$33</c15:sqref>
                  </c15:fullRef>
                </c:ext>
              </c:extLst>
              <c:f>('exp18'!$S$16,'exp18'!$S$20:$S$27,'exp18'!$S$33)</c:f>
              <c:numCache>
                <c:formatCode>0.00</c:formatCode>
                <c:ptCount val="10"/>
                <c:pt idx="0">
                  <c:v>36.19</c:v>
                </c:pt>
                <c:pt idx="1">
                  <c:v>22.74</c:v>
                </c:pt>
                <c:pt idx="2">
                  <c:v>27.74</c:v>
                </c:pt>
                <c:pt idx="3">
                  <c:v>24.61</c:v>
                </c:pt>
                <c:pt idx="4">
                  <c:v>21.32</c:v>
                </c:pt>
                <c:pt idx="5">
                  <c:v>19.34</c:v>
                </c:pt>
                <c:pt idx="6">
                  <c:v>30.75</c:v>
                </c:pt>
                <c:pt idx="7">
                  <c:v>29.2</c:v>
                </c:pt>
                <c:pt idx="8">
                  <c:v>31.14</c:v>
                </c:pt>
                <c:pt idx="9">
                  <c:v>20.926666666666666</c:v>
                </c:pt>
              </c:numCache>
            </c:numRef>
          </c:val>
        </c:ser>
        <c:ser>
          <c:idx val="5"/>
          <c:order val="5"/>
          <c:tx>
            <c:strRef>
              <c:f>'exp18'!$T$5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'exp18'!$T$6:$T$33</c15:sqref>
                  </c15:fullRef>
                </c:ext>
              </c:extLst>
              <c:f>('exp18'!$T$16,'exp18'!$T$20:$T$27,'exp18'!$T$33)</c:f>
              <c:numCache>
                <c:formatCode>0.00</c:formatCode>
                <c:ptCount val="10"/>
                <c:pt idx="0">
                  <c:v>54.29</c:v>
                </c:pt>
                <c:pt idx="1">
                  <c:v>36.229999999999997</c:v>
                </c:pt>
                <c:pt idx="2">
                  <c:v>39.19</c:v>
                </c:pt>
                <c:pt idx="3">
                  <c:v>33.54</c:v>
                </c:pt>
                <c:pt idx="4">
                  <c:v>23.89</c:v>
                </c:pt>
                <c:pt idx="5">
                  <c:v>22.01</c:v>
                </c:pt>
                <c:pt idx="6">
                  <c:v>43.26</c:v>
                </c:pt>
                <c:pt idx="7">
                  <c:v>33.18</c:v>
                </c:pt>
                <c:pt idx="8">
                  <c:v>46.56</c:v>
                </c:pt>
                <c:pt idx="9">
                  <c:v>26.037307692307692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6315792"/>
        <c:axId val="-1116310352"/>
      </c:barChart>
      <c:catAx>
        <c:axId val="-11163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10352"/>
        <c:crosses val="autoZero"/>
        <c:auto val="1"/>
        <c:lblAlgn val="ctr"/>
        <c:lblOffset val="100"/>
        <c:noMultiLvlLbl val="0"/>
      </c:catAx>
      <c:valAx>
        <c:axId val="-11163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1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MEA Counters Vs IPC/# of Migrations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'exp18'!$C$73:$C$260</c:f>
              <c:numCache>
                <c:formatCode>General</c:formatCode>
                <c:ptCount val="188"/>
                <c:pt idx="0">
                  <c:v>1.42</c:v>
                </c:pt>
                <c:pt idx="1">
                  <c:v>1.48</c:v>
                </c:pt>
                <c:pt idx="2">
                  <c:v>1.54</c:v>
                </c:pt>
                <c:pt idx="3">
                  <c:v>1.55</c:v>
                </c:pt>
                <c:pt idx="4">
                  <c:v>1.51</c:v>
                </c:pt>
                <c:pt idx="5">
                  <c:v>1.36</c:v>
                </c:pt>
              </c:numCache>
            </c:numRef>
          </c:val>
          <c:smooth val="0"/>
        </c:ser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'exp18'!$D$73:$D$260</c:f>
              <c:numCache>
                <c:formatCode>General</c:formatCode>
                <c:ptCount val="188"/>
                <c:pt idx="7">
                  <c:v>2.21</c:v>
                </c:pt>
                <c:pt idx="8">
                  <c:v>2.1800000000000002</c:v>
                </c:pt>
                <c:pt idx="9">
                  <c:v>2.12</c:v>
                </c:pt>
                <c:pt idx="10">
                  <c:v>2</c:v>
                </c:pt>
                <c:pt idx="11">
                  <c:v>2.02</c:v>
                </c:pt>
                <c:pt idx="12">
                  <c:v>2.02</c:v>
                </c:pt>
              </c:numCache>
            </c:numRef>
          </c:val>
          <c:smooth val="0"/>
        </c:ser>
        <c:ser>
          <c:idx val="2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'exp18'!$E$73:$E$260</c:f>
              <c:numCache>
                <c:formatCode>General</c:formatCode>
                <c:ptCount val="188"/>
                <c:pt idx="14">
                  <c:v>2.21</c:v>
                </c:pt>
                <c:pt idx="15">
                  <c:v>2.1800000000000002</c:v>
                </c:pt>
                <c:pt idx="16">
                  <c:v>2.12</c:v>
                </c:pt>
                <c:pt idx="17">
                  <c:v>2</c:v>
                </c:pt>
                <c:pt idx="18">
                  <c:v>2.02</c:v>
                </c:pt>
                <c:pt idx="19">
                  <c:v>2.02</c:v>
                </c:pt>
              </c:numCache>
            </c:numRef>
          </c:val>
          <c:smooth val="0"/>
        </c:ser>
        <c:ser>
          <c:idx val="6"/>
          <c:order val="3"/>
          <c:tx>
            <c:v>Series4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>
                <a:noFill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'exp18'!$F$73:$F$260</c:f>
              <c:numCache>
                <c:formatCode>General</c:formatCode>
                <c:ptCount val="188"/>
                <c:pt idx="21">
                  <c:v>3.1</c:v>
                </c:pt>
                <c:pt idx="22">
                  <c:v>3.17</c:v>
                </c:pt>
                <c:pt idx="23">
                  <c:v>3.2</c:v>
                </c:pt>
                <c:pt idx="24">
                  <c:v>3.22</c:v>
                </c:pt>
                <c:pt idx="25">
                  <c:v>3.23</c:v>
                </c:pt>
                <c:pt idx="26">
                  <c:v>3.23</c:v>
                </c:pt>
              </c:numCache>
            </c:numRef>
          </c:val>
          <c:smooth val="0"/>
        </c:ser>
        <c:ser>
          <c:idx val="8"/>
          <c:order val="4"/>
          <c:tx>
            <c:v>Series5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'exp18'!$G$73:$G$260</c:f>
              <c:numCache>
                <c:formatCode>General</c:formatCode>
                <c:ptCount val="188"/>
                <c:pt idx="28">
                  <c:v>2.9</c:v>
                </c:pt>
                <c:pt idx="29">
                  <c:v>2.98</c:v>
                </c:pt>
                <c:pt idx="30">
                  <c:v>3.09</c:v>
                </c:pt>
                <c:pt idx="31">
                  <c:v>3.19</c:v>
                </c:pt>
                <c:pt idx="32">
                  <c:v>3.24</c:v>
                </c:pt>
                <c:pt idx="33">
                  <c:v>3.26</c:v>
                </c:pt>
              </c:numCache>
            </c:numRef>
          </c:val>
          <c:smooth val="0"/>
        </c:ser>
        <c:ser>
          <c:idx val="3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'exp18'!$H$73:$H$260</c:f>
              <c:numCache>
                <c:formatCode>General</c:formatCode>
                <c:ptCount val="188"/>
                <c:pt idx="35">
                  <c:v>1.84</c:v>
                </c:pt>
                <c:pt idx="36">
                  <c:v>1.98</c:v>
                </c:pt>
                <c:pt idx="37">
                  <c:v>2.0699999999999998</c:v>
                </c:pt>
                <c:pt idx="38">
                  <c:v>2.11</c:v>
                </c:pt>
                <c:pt idx="39">
                  <c:v>2.12</c:v>
                </c:pt>
                <c:pt idx="40">
                  <c:v>2.14</c:v>
                </c:pt>
              </c:numCache>
            </c:numRef>
          </c:val>
          <c:smooth val="0"/>
        </c:ser>
        <c:ser>
          <c:idx val="4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'exp18'!$I$73:$I$260</c:f>
              <c:numCache>
                <c:formatCode>General</c:formatCode>
                <c:ptCount val="188"/>
                <c:pt idx="42">
                  <c:v>0.83</c:v>
                </c:pt>
                <c:pt idx="43">
                  <c:v>0.85</c:v>
                </c:pt>
                <c:pt idx="44">
                  <c:v>0.92</c:v>
                </c:pt>
                <c:pt idx="45">
                  <c:v>1.01</c:v>
                </c:pt>
                <c:pt idx="46">
                  <c:v>1.06</c:v>
                </c:pt>
                <c:pt idx="47">
                  <c:v>1.08</c:v>
                </c:pt>
              </c:numCache>
            </c:numRef>
          </c:val>
          <c:smooth val="0"/>
        </c:ser>
        <c:ser>
          <c:idx val="5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'exp18'!$J$73:$J$260</c:f>
              <c:numCache>
                <c:formatCode>General</c:formatCode>
                <c:ptCount val="188"/>
                <c:pt idx="49">
                  <c:v>2.2200000000000002</c:v>
                </c:pt>
                <c:pt idx="50">
                  <c:v>2.37</c:v>
                </c:pt>
                <c:pt idx="51">
                  <c:v>2.46</c:v>
                </c:pt>
                <c:pt idx="52">
                  <c:v>2.5299999999999998</c:v>
                </c:pt>
                <c:pt idx="53">
                  <c:v>2.5499999999999998</c:v>
                </c:pt>
                <c:pt idx="54">
                  <c:v>2.5499999999999998</c:v>
                </c:pt>
              </c:numCache>
            </c:numRef>
          </c:val>
          <c:smooth val="0"/>
        </c:ser>
        <c:ser>
          <c:idx val="7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'exp18'!$K$73:$K$260</c:f>
              <c:numCache>
                <c:formatCode>General</c:formatCode>
                <c:ptCount val="188"/>
                <c:pt idx="56">
                  <c:v>1.84</c:v>
                </c:pt>
                <c:pt idx="57">
                  <c:v>1.95</c:v>
                </c:pt>
                <c:pt idx="58">
                  <c:v>2.0099999999999998</c:v>
                </c:pt>
                <c:pt idx="59">
                  <c:v>2.04</c:v>
                </c:pt>
                <c:pt idx="60">
                  <c:v>2.08</c:v>
                </c:pt>
                <c:pt idx="61">
                  <c:v>2.08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'exp18'!$L$73:$L$260</c:f>
              <c:numCache>
                <c:formatCode>General</c:formatCode>
                <c:ptCount val="188"/>
                <c:pt idx="63">
                  <c:v>1.46</c:v>
                </c:pt>
                <c:pt idx="64">
                  <c:v>1.51</c:v>
                </c:pt>
                <c:pt idx="65">
                  <c:v>1.54</c:v>
                </c:pt>
                <c:pt idx="66">
                  <c:v>1.56</c:v>
                </c:pt>
                <c:pt idx="67">
                  <c:v>1.52</c:v>
                </c:pt>
                <c:pt idx="68">
                  <c:v>1.44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'exp18'!$M$73:$M$260</c:f>
              <c:numCache>
                <c:formatCode>General</c:formatCode>
                <c:ptCount val="188"/>
                <c:pt idx="70">
                  <c:v>1.35</c:v>
                </c:pt>
                <c:pt idx="71">
                  <c:v>1.43</c:v>
                </c:pt>
                <c:pt idx="72">
                  <c:v>1.47</c:v>
                </c:pt>
                <c:pt idx="73">
                  <c:v>1.48</c:v>
                </c:pt>
                <c:pt idx="74">
                  <c:v>1.46</c:v>
                </c:pt>
                <c:pt idx="75">
                  <c:v>1.44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'exp18'!$N$73:$N$260</c:f>
              <c:numCache>
                <c:formatCode>General</c:formatCode>
                <c:ptCount val="188"/>
                <c:pt idx="77">
                  <c:v>1.59</c:v>
                </c:pt>
                <c:pt idx="78">
                  <c:v>1.66</c:v>
                </c:pt>
                <c:pt idx="79">
                  <c:v>1.73</c:v>
                </c:pt>
                <c:pt idx="80">
                  <c:v>1.76</c:v>
                </c:pt>
                <c:pt idx="81">
                  <c:v>1.75</c:v>
                </c:pt>
                <c:pt idx="82">
                  <c:v>1.62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'exp18'!$O$73:$O$260</c:f>
              <c:numCache>
                <c:formatCode>General</c:formatCode>
                <c:ptCount val="188"/>
                <c:pt idx="84">
                  <c:v>2.48</c:v>
                </c:pt>
                <c:pt idx="85">
                  <c:v>2.5499999999999998</c:v>
                </c:pt>
                <c:pt idx="86">
                  <c:v>2.59</c:v>
                </c:pt>
                <c:pt idx="87">
                  <c:v>2.62</c:v>
                </c:pt>
                <c:pt idx="88">
                  <c:v>2.62</c:v>
                </c:pt>
                <c:pt idx="89">
                  <c:v>2.62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'exp18'!$P$73:$P$260</c:f>
              <c:numCache>
                <c:formatCode>General</c:formatCode>
                <c:ptCount val="188"/>
                <c:pt idx="91">
                  <c:v>1.61</c:v>
                </c:pt>
                <c:pt idx="92">
                  <c:v>1.66</c:v>
                </c:pt>
                <c:pt idx="93">
                  <c:v>1.72</c:v>
                </c:pt>
                <c:pt idx="94">
                  <c:v>1.76</c:v>
                </c:pt>
                <c:pt idx="95">
                  <c:v>1.75</c:v>
                </c:pt>
                <c:pt idx="96">
                  <c:v>1.68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'exp18'!$Q$73:$Q$260</c:f>
              <c:numCache>
                <c:formatCode>General</c:formatCode>
                <c:ptCount val="188"/>
                <c:pt idx="98">
                  <c:v>1.45</c:v>
                </c:pt>
                <c:pt idx="99">
                  <c:v>1.53</c:v>
                </c:pt>
                <c:pt idx="100">
                  <c:v>1.6</c:v>
                </c:pt>
                <c:pt idx="101">
                  <c:v>1.59</c:v>
                </c:pt>
                <c:pt idx="102">
                  <c:v>1.58</c:v>
                </c:pt>
                <c:pt idx="103">
                  <c:v>1.55</c:v>
                </c:pt>
              </c:numCache>
            </c:numRef>
          </c:val>
          <c:smooth val="0"/>
        </c:ser>
        <c:ser>
          <c:idx val="15"/>
          <c:order val="1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'exp18'!$R$73:$R$260</c:f>
              <c:numCache>
                <c:formatCode>General</c:formatCode>
                <c:ptCount val="188"/>
                <c:pt idx="105">
                  <c:v>1.83</c:v>
                </c:pt>
                <c:pt idx="106">
                  <c:v>1.87</c:v>
                </c:pt>
                <c:pt idx="107">
                  <c:v>1.9</c:v>
                </c:pt>
                <c:pt idx="108">
                  <c:v>1.9</c:v>
                </c:pt>
                <c:pt idx="109">
                  <c:v>1.9</c:v>
                </c:pt>
                <c:pt idx="110">
                  <c:v>1.9</c:v>
                </c:pt>
              </c:numCache>
            </c:numRef>
          </c:val>
          <c:smooth val="0"/>
        </c:ser>
        <c:ser>
          <c:idx val="16"/>
          <c:order val="1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'exp18'!$S$73:$S$260</c:f>
              <c:numCache>
                <c:formatCode>General</c:formatCode>
                <c:ptCount val="188"/>
                <c:pt idx="112">
                  <c:v>2.13</c:v>
                </c:pt>
                <c:pt idx="113">
                  <c:v>2.19</c:v>
                </c:pt>
                <c:pt idx="114">
                  <c:v>2.2200000000000002</c:v>
                </c:pt>
                <c:pt idx="115">
                  <c:v>2.21</c:v>
                </c:pt>
                <c:pt idx="116">
                  <c:v>2.23</c:v>
                </c:pt>
                <c:pt idx="117">
                  <c:v>2.2599999999999998</c:v>
                </c:pt>
              </c:numCache>
            </c:numRef>
          </c:val>
          <c:smooth val="0"/>
        </c:ser>
        <c:ser>
          <c:idx val="17"/>
          <c:order val="1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'exp18'!$T$73:$T$260</c:f>
              <c:numCache>
                <c:formatCode>General</c:formatCode>
                <c:ptCount val="188"/>
                <c:pt idx="119">
                  <c:v>1.87</c:v>
                </c:pt>
                <c:pt idx="120">
                  <c:v>1.95</c:v>
                </c:pt>
                <c:pt idx="121">
                  <c:v>2.0299999999999998</c:v>
                </c:pt>
                <c:pt idx="122">
                  <c:v>2.08</c:v>
                </c:pt>
                <c:pt idx="123">
                  <c:v>2.08</c:v>
                </c:pt>
                <c:pt idx="124">
                  <c:v>2.11</c:v>
                </c:pt>
              </c:numCache>
            </c:numRef>
          </c:val>
          <c:smooth val="0"/>
        </c:ser>
        <c:ser>
          <c:idx val="18"/>
          <c:order val="1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'exp18'!$U$73:$U$260</c:f>
              <c:numCache>
                <c:formatCode>General</c:formatCode>
                <c:ptCount val="188"/>
                <c:pt idx="126">
                  <c:v>1.87</c:v>
                </c:pt>
                <c:pt idx="127">
                  <c:v>1.93</c:v>
                </c:pt>
                <c:pt idx="128">
                  <c:v>1.98</c:v>
                </c:pt>
                <c:pt idx="129">
                  <c:v>1.97</c:v>
                </c:pt>
                <c:pt idx="130">
                  <c:v>1.93</c:v>
                </c:pt>
                <c:pt idx="131">
                  <c:v>1.85</c:v>
                </c:pt>
              </c:numCache>
            </c:numRef>
          </c:val>
          <c:smooth val="0"/>
        </c:ser>
        <c:ser>
          <c:idx val="19"/>
          <c:order val="1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'exp18'!$V$73:$V$260</c:f>
              <c:numCache>
                <c:formatCode>General</c:formatCode>
                <c:ptCount val="188"/>
                <c:pt idx="133">
                  <c:v>1.95</c:v>
                </c:pt>
                <c:pt idx="134">
                  <c:v>2.0099999999999998</c:v>
                </c:pt>
                <c:pt idx="135">
                  <c:v>2.04</c:v>
                </c:pt>
                <c:pt idx="136">
                  <c:v>2</c:v>
                </c:pt>
                <c:pt idx="137">
                  <c:v>2.0299999999999998</c:v>
                </c:pt>
                <c:pt idx="138">
                  <c:v>2.0499999999999998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'exp18'!$W$73:$W$260</c:f>
              <c:numCache>
                <c:formatCode>General</c:formatCode>
                <c:ptCount val="188"/>
                <c:pt idx="140">
                  <c:v>1.6</c:v>
                </c:pt>
                <c:pt idx="141">
                  <c:v>1.65</c:v>
                </c:pt>
                <c:pt idx="142">
                  <c:v>1.69</c:v>
                </c:pt>
                <c:pt idx="143">
                  <c:v>1.68</c:v>
                </c:pt>
                <c:pt idx="144">
                  <c:v>1.66</c:v>
                </c:pt>
                <c:pt idx="145">
                  <c:v>1.58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'exp18'!$X$73:$X$260</c:f>
              <c:numCache>
                <c:formatCode>General</c:formatCode>
                <c:ptCount val="188"/>
                <c:pt idx="147">
                  <c:v>1.38</c:v>
                </c:pt>
                <c:pt idx="148">
                  <c:v>1.49</c:v>
                </c:pt>
                <c:pt idx="149">
                  <c:v>1.6</c:v>
                </c:pt>
                <c:pt idx="150">
                  <c:v>1.63</c:v>
                </c:pt>
                <c:pt idx="151">
                  <c:v>1.61</c:v>
                </c:pt>
                <c:pt idx="152">
                  <c:v>1.56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'exp18'!$Y$73:$Y$260</c:f>
              <c:numCache>
                <c:formatCode>General</c:formatCode>
                <c:ptCount val="188"/>
                <c:pt idx="154">
                  <c:v>1.53</c:v>
                </c:pt>
                <c:pt idx="155">
                  <c:v>1.6</c:v>
                </c:pt>
                <c:pt idx="156">
                  <c:v>1.64</c:v>
                </c:pt>
                <c:pt idx="157">
                  <c:v>1.67</c:v>
                </c:pt>
                <c:pt idx="158">
                  <c:v>1.69</c:v>
                </c:pt>
                <c:pt idx="159">
                  <c:v>1.7</c:v>
                </c:pt>
              </c:numCache>
            </c:numRef>
          </c:val>
          <c:smooth val="0"/>
        </c:ser>
        <c:ser>
          <c:idx val="23"/>
          <c:order val="2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'exp18'!$Z$73:$Z$260</c:f>
              <c:numCache>
                <c:formatCode>General</c:formatCode>
                <c:ptCount val="188"/>
                <c:pt idx="161">
                  <c:v>2.42</c:v>
                </c:pt>
                <c:pt idx="162">
                  <c:v>2.48</c:v>
                </c:pt>
                <c:pt idx="163">
                  <c:v>2.52</c:v>
                </c:pt>
                <c:pt idx="164">
                  <c:v>2.5299999999999998</c:v>
                </c:pt>
                <c:pt idx="165">
                  <c:v>2.54</c:v>
                </c:pt>
                <c:pt idx="166">
                  <c:v>2.54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'exp18'!$AA$73:$AA$260</c:f>
              <c:numCache>
                <c:formatCode>General</c:formatCode>
                <c:ptCount val="188"/>
                <c:pt idx="168">
                  <c:v>2.62</c:v>
                </c:pt>
                <c:pt idx="169">
                  <c:v>2.72</c:v>
                </c:pt>
                <c:pt idx="170">
                  <c:v>2.81</c:v>
                </c:pt>
                <c:pt idx="171">
                  <c:v>2.84</c:v>
                </c:pt>
                <c:pt idx="172">
                  <c:v>2.83</c:v>
                </c:pt>
                <c:pt idx="173">
                  <c:v>2.82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'exp18'!$AB$73:$AB$260</c:f>
              <c:numCache>
                <c:formatCode>General</c:formatCode>
                <c:ptCount val="188"/>
                <c:pt idx="175">
                  <c:v>1.73</c:v>
                </c:pt>
                <c:pt idx="176">
                  <c:v>1.77</c:v>
                </c:pt>
                <c:pt idx="177">
                  <c:v>1.86</c:v>
                </c:pt>
                <c:pt idx="178">
                  <c:v>1.87</c:v>
                </c:pt>
                <c:pt idx="179">
                  <c:v>1.92</c:v>
                </c:pt>
                <c:pt idx="180">
                  <c:v>1.95</c:v>
                </c:pt>
              </c:numCache>
            </c:numRef>
          </c:val>
          <c:smooth val="0"/>
        </c:ser>
        <c:ser>
          <c:idx val="26"/>
          <c:order val="2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'exp18'!$AC$73:$AC$260</c:f>
              <c:numCache>
                <c:formatCode>General</c:formatCode>
                <c:ptCount val="188"/>
                <c:pt idx="182">
                  <c:v>1.902962962962963</c:v>
                </c:pt>
                <c:pt idx="183">
                  <c:v>1.9677777777777778</c:v>
                </c:pt>
                <c:pt idx="184">
                  <c:v>2.0203703703703706</c:v>
                </c:pt>
                <c:pt idx="185">
                  <c:v>2.0377777777777779</c:v>
                </c:pt>
                <c:pt idx="186">
                  <c:v>2.0399999999999996</c:v>
                </c:pt>
                <c:pt idx="187">
                  <c:v>2.0473076923076929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6328848"/>
        <c:axId val="-1116327760"/>
      </c:lineChart>
      <c:lineChart>
        <c:grouping val="standard"/>
        <c:varyColors val="0"/>
        <c:ser>
          <c:idx val="27"/>
          <c:order val="27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'exp18'!$C$263:$C$450</c:f>
              <c:numCache>
                <c:formatCode>General</c:formatCode>
                <c:ptCount val="188"/>
                <c:pt idx="0">
                  <c:v>2.5099999999999998</c:v>
                </c:pt>
                <c:pt idx="1">
                  <c:v>3.97</c:v>
                </c:pt>
                <c:pt idx="2">
                  <c:v>6.07</c:v>
                </c:pt>
                <c:pt idx="3">
                  <c:v>10.14</c:v>
                </c:pt>
                <c:pt idx="4">
                  <c:v>17.79</c:v>
                </c:pt>
                <c:pt idx="5">
                  <c:v>35.35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'exp18'!$D$263:$D$450</c:f>
              <c:numCache>
                <c:formatCode>General</c:formatCode>
                <c:ptCount val="188"/>
                <c:pt idx="7">
                  <c:v>5.09</c:v>
                </c:pt>
                <c:pt idx="8">
                  <c:v>10.67</c:v>
                </c:pt>
                <c:pt idx="9">
                  <c:v>18.87</c:v>
                </c:pt>
                <c:pt idx="10">
                  <c:v>35.85</c:v>
                </c:pt>
                <c:pt idx="11">
                  <c:v>41.73</c:v>
                </c:pt>
                <c:pt idx="12">
                  <c:v>41.74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'exp18'!$E$263:$E$450</c:f>
              <c:numCache>
                <c:formatCode>General</c:formatCode>
                <c:ptCount val="188"/>
                <c:pt idx="14">
                  <c:v>1.17</c:v>
                </c:pt>
                <c:pt idx="15">
                  <c:v>1.42</c:v>
                </c:pt>
                <c:pt idx="16">
                  <c:v>1.62</c:v>
                </c:pt>
                <c:pt idx="17">
                  <c:v>1.71</c:v>
                </c:pt>
                <c:pt idx="18">
                  <c:v>1.74</c:v>
                </c:pt>
                <c:pt idx="19">
                  <c:v>1.75</c:v>
                </c:pt>
              </c:numCache>
            </c:numRef>
          </c:val>
          <c:smooth val="0"/>
        </c:ser>
        <c:ser>
          <c:idx val="30"/>
          <c:order val="30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'exp18'!$F$263:$F$450</c:f>
              <c:numCache>
                <c:formatCode>General</c:formatCode>
                <c:ptCount val="188"/>
                <c:pt idx="21">
                  <c:v>2.59</c:v>
                </c:pt>
                <c:pt idx="22">
                  <c:v>4.9000000000000004</c:v>
                </c:pt>
                <c:pt idx="23">
                  <c:v>10.050000000000001</c:v>
                </c:pt>
                <c:pt idx="24">
                  <c:v>14.84</c:v>
                </c:pt>
                <c:pt idx="25">
                  <c:v>16.350000000000001</c:v>
                </c:pt>
                <c:pt idx="26">
                  <c:v>16.420000000000002</c:v>
                </c:pt>
              </c:numCache>
            </c:numRef>
          </c:val>
          <c:smooth val="0"/>
        </c:ser>
        <c:ser>
          <c:idx val="31"/>
          <c:order val="31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'exp18'!$G$263:$G$450</c:f>
              <c:numCache>
                <c:formatCode>General</c:formatCode>
                <c:ptCount val="188"/>
                <c:pt idx="28">
                  <c:v>2.68</c:v>
                </c:pt>
                <c:pt idx="29">
                  <c:v>3.99</c:v>
                </c:pt>
                <c:pt idx="30">
                  <c:v>5.44</c:v>
                </c:pt>
                <c:pt idx="31">
                  <c:v>6.66</c:v>
                </c:pt>
                <c:pt idx="32">
                  <c:v>7.84</c:v>
                </c:pt>
                <c:pt idx="33">
                  <c:v>8.4600000000000009</c:v>
                </c:pt>
              </c:numCache>
            </c:numRef>
          </c:val>
          <c:smooth val="0"/>
        </c:ser>
        <c:ser>
          <c:idx val="32"/>
          <c:order val="32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'exp18'!$H$263:$H$450</c:f>
              <c:numCache>
                <c:formatCode>General</c:formatCode>
                <c:ptCount val="188"/>
                <c:pt idx="35">
                  <c:v>2.69</c:v>
                </c:pt>
                <c:pt idx="36">
                  <c:v>3.93</c:v>
                </c:pt>
                <c:pt idx="37">
                  <c:v>5.5</c:v>
                </c:pt>
                <c:pt idx="38">
                  <c:v>6.8</c:v>
                </c:pt>
                <c:pt idx="39">
                  <c:v>7.71</c:v>
                </c:pt>
                <c:pt idx="40">
                  <c:v>8.23</c:v>
                </c:pt>
              </c:numCache>
            </c:numRef>
          </c:val>
          <c:smooth val="0"/>
        </c:ser>
        <c:ser>
          <c:idx val="33"/>
          <c:order val="3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'exp18'!$I$263:$I$450</c:f>
              <c:numCache>
                <c:formatCode>General</c:formatCode>
                <c:ptCount val="188"/>
                <c:pt idx="42">
                  <c:v>4.38</c:v>
                </c:pt>
                <c:pt idx="43">
                  <c:v>9.81</c:v>
                </c:pt>
                <c:pt idx="44">
                  <c:v>17.22</c:v>
                </c:pt>
                <c:pt idx="45">
                  <c:v>25.62</c:v>
                </c:pt>
                <c:pt idx="46">
                  <c:v>35.53</c:v>
                </c:pt>
                <c:pt idx="47">
                  <c:v>37.24</c:v>
                </c:pt>
              </c:numCache>
            </c:numRef>
          </c:val>
          <c:smooth val="0"/>
        </c:ser>
        <c:ser>
          <c:idx val="34"/>
          <c:order val="3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'exp18'!$J$263:$J$450</c:f>
              <c:numCache>
                <c:formatCode>General</c:formatCode>
                <c:ptCount val="188"/>
                <c:pt idx="49">
                  <c:v>3.27</c:v>
                </c:pt>
                <c:pt idx="50">
                  <c:v>5.0599999999999996</c:v>
                </c:pt>
                <c:pt idx="51">
                  <c:v>6.71</c:v>
                </c:pt>
                <c:pt idx="52">
                  <c:v>8.58</c:v>
                </c:pt>
                <c:pt idx="53">
                  <c:v>9.1300000000000008</c:v>
                </c:pt>
                <c:pt idx="54">
                  <c:v>9.2100000000000009</c:v>
                </c:pt>
              </c:numCache>
            </c:numRef>
          </c:val>
          <c:smooth val="0"/>
        </c:ser>
        <c:ser>
          <c:idx val="35"/>
          <c:order val="3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'exp18'!$K$263:$K$450</c:f>
              <c:numCache>
                <c:formatCode>General</c:formatCode>
                <c:ptCount val="188"/>
                <c:pt idx="56">
                  <c:v>2.33</c:v>
                </c:pt>
                <c:pt idx="57">
                  <c:v>2.91</c:v>
                </c:pt>
                <c:pt idx="58">
                  <c:v>3.48</c:v>
                </c:pt>
                <c:pt idx="59">
                  <c:v>4.03</c:v>
                </c:pt>
                <c:pt idx="60">
                  <c:v>4.6500000000000004</c:v>
                </c:pt>
                <c:pt idx="61">
                  <c:v>4.75</c:v>
                </c:pt>
              </c:numCache>
            </c:numRef>
          </c:val>
          <c:smooth val="0"/>
        </c:ser>
        <c:ser>
          <c:idx val="36"/>
          <c:order val="3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'exp18'!$L$263:$L$450</c:f>
              <c:numCache>
                <c:formatCode>General</c:formatCode>
                <c:ptCount val="188"/>
                <c:pt idx="63">
                  <c:v>4.37</c:v>
                </c:pt>
                <c:pt idx="64">
                  <c:v>8</c:v>
                </c:pt>
                <c:pt idx="65">
                  <c:v>14.61</c:v>
                </c:pt>
                <c:pt idx="66">
                  <c:v>23.64</c:v>
                </c:pt>
                <c:pt idx="67">
                  <c:v>36.19</c:v>
                </c:pt>
                <c:pt idx="68">
                  <c:v>54.29</c:v>
                </c:pt>
              </c:numCache>
            </c:numRef>
          </c:val>
          <c:smooth val="0"/>
        </c:ser>
        <c:ser>
          <c:idx val="37"/>
          <c:order val="3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'exp18'!$M$263:$M$450</c:f>
              <c:numCache>
                <c:formatCode>General</c:formatCode>
                <c:ptCount val="188"/>
                <c:pt idx="70">
                  <c:v>3.69</c:v>
                </c:pt>
                <c:pt idx="71">
                  <c:v>6.12</c:v>
                </c:pt>
                <c:pt idx="72">
                  <c:v>10.5</c:v>
                </c:pt>
                <c:pt idx="73">
                  <c:v>17.62</c:v>
                </c:pt>
                <c:pt idx="74">
                  <c:v>27.75</c:v>
                </c:pt>
                <c:pt idx="75">
                  <c:v>39.840000000000003</c:v>
                </c:pt>
              </c:numCache>
            </c:numRef>
          </c:val>
          <c:smooth val="0"/>
        </c:ser>
        <c:ser>
          <c:idx val="38"/>
          <c:order val="38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'exp18'!$N$263:$N$450</c:f>
              <c:numCache>
                <c:formatCode>General</c:formatCode>
                <c:ptCount val="188"/>
                <c:pt idx="77">
                  <c:v>3.44</c:v>
                </c:pt>
                <c:pt idx="78">
                  <c:v>6.08</c:v>
                </c:pt>
                <c:pt idx="79">
                  <c:v>10.07</c:v>
                </c:pt>
                <c:pt idx="80">
                  <c:v>15.88</c:v>
                </c:pt>
                <c:pt idx="81">
                  <c:v>24.07</c:v>
                </c:pt>
                <c:pt idx="82">
                  <c:v>41.1</c:v>
                </c:pt>
              </c:numCache>
            </c:numRef>
          </c:val>
          <c:smooth val="0"/>
        </c:ser>
        <c:ser>
          <c:idx val="39"/>
          <c:order val="39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'exp18'!$O$263:$O$450</c:f>
              <c:numCache>
                <c:formatCode>General</c:formatCode>
                <c:ptCount val="188"/>
                <c:pt idx="84">
                  <c:v>3.72</c:v>
                </c:pt>
                <c:pt idx="85">
                  <c:v>6.73</c:v>
                </c:pt>
                <c:pt idx="86">
                  <c:v>11.66</c:v>
                </c:pt>
                <c:pt idx="87">
                  <c:v>16.37</c:v>
                </c:pt>
                <c:pt idx="88">
                  <c:v>18.36</c:v>
                </c:pt>
                <c:pt idx="89">
                  <c:v>19.010000000000002</c:v>
                </c:pt>
              </c:numCache>
            </c:numRef>
          </c:val>
          <c:smooth val="0"/>
        </c:ser>
        <c:ser>
          <c:idx val="40"/>
          <c:order val="40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'exp18'!$P$263:$P$450</c:f>
              <c:numCache>
                <c:formatCode>General</c:formatCode>
                <c:ptCount val="188"/>
                <c:pt idx="91">
                  <c:v>3.11</c:v>
                </c:pt>
                <c:pt idx="92">
                  <c:v>5.65</c:v>
                </c:pt>
                <c:pt idx="93">
                  <c:v>9.64</c:v>
                </c:pt>
                <c:pt idx="94">
                  <c:v>15.37</c:v>
                </c:pt>
                <c:pt idx="95">
                  <c:v>22.74</c:v>
                </c:pt>
                <c:pt idx="96">
                  <c:v>36.229999999999997</c:v>
                </c:pt>
              </c:numCache>
            </c:numRef>
          </c:val>
          <c:smooth val="0"/>
        </c:ser>
        <c:ser>
          <c:idx val="41"/>
          <c:order val="41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'exp18'!$Q$263:$Q$450</c:f>
              <c:numCache>
                <c:formatCode>General</c:formatCode>
                <c:ptCount val="188"/>
                <c:pt idx="98">
                  <c:v>3.85</c:v>
                </c:pt>
                <c:pt idx="99">
                  <c:v>6.64</c:v>
                </c:pt>
                <c:pt idx="100">
                  <c:v>10.64</c:v>
                </c:pt>
                <c:pt idx="101">
                  <c:v>18.149999999999999</c:v>
                </c:pt>
                <c:pt idx="102">
                  <c:v>27.74</c:v>
                </c:pt>
                <c:pt idx="103">
                  <c:v>39.19</c:v>
                </c:pt>
              </c:numCache>
            </c:numRef>
          </c:val>
          <c:smooth val="0"/>
        </c:ser>
        <c:ser>
          <c:idx val="42"/>
          <c:order val="42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'exp18'!$R$263:$R$450</c:f>
              <c:numCache>
                <c:formatCode>General</c:formatCode>
                <c:ptCount val="188"/>
                <c:pt idx="105">
                  <c:v>3.24</c:v>
                </c:pt>
                <c:pt idx="106">
                  <c:v>5.89</c:v>
                </c:pt>
                <c:pt idx="107">
                  <c:v>10.210000000000001</c:v>
                </c:pt>
                <c:pt idx="108">
                  <c:v>17.04</c:v>
                </c:pt>
                <c:pt idx="109">
                  <c:v>24.61</c:v>
                </c:pt>
                <c:pt idx="110">
                  <c:v>33.54</c:v>
                </c:pt>
              </c:numCache>
            </c:numRef>
          </c:val>
          <c:smooth val="0"/>
        </c:ser>
        <c:ser>
          <c:idx val="43"/>
          <c:order val="43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'exp18'!$S$263:$S$450</c:f>
              <c:numCache>
                <c:formatCode>General</c:formatCode>
                <c:ptCount val="188"/>
                <c:pt idx="112">
                  <c:v>3</c:v>
                </c:pt>
                <c:pt idx="113">
                  <c:v>5.46</c:v>
                </c:pt>
                <c:pt idx="114">
                  <c:v>9.4600000000000009</c:v>
                </c:pt>
                <c:pt idx="115">
                  <c:v>16.63</c:v>
                </c:pt>
                <c:pt idx="116">
                  <c:v>21.32</c:v>
                </c:pt>
                <c:pt idx="117">
                  <c:v>23.89</c:v>
                </c:pt>
              </c:numCache>
            </c:numRef>
          </c:val>
          <c:smooth val="0"/>
        </c:ser>
        <c:ser>
          <c:idx val="44"/>
          <c:order val="44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'exp18'!$T$263:$T$450</c:f>
              <c:numCache>
                <c:formatCode>General</c:formatCode>
                <c:ptCount val="188"/>
                <c:pt idx="119">
                  <c:v>3.49</c:v>
                </c:pt>
                <c:pt idx="120">
                  <c:v>5.82</c:v>
                </c:pt>
                <c:pt idx="121">
                  <c:v>8.76</c:v>
                </c:pt>
                <c:pt idx="122">
                  <c:v>12.49</c:v>
                </c:pt>
                <c:pt idx="123">
                  <c:v>19.34</c:v>
                </c:pt>
                <c:pt idx="124">
                  <c:v>22.01</c:v>
                </c:pt>
              </c:numCache>
            </c:numRef>
          </c:val>
          <c:smooth val="0"/>
        </c:ser>
        <c:ser>
          <c:idx val="45"/>
          <c:order val="45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dPt>
            <c:idx val="126"/>
            <c:marker>
              <c:symbol val="circle"/>
              <c:size val="3"/>
              <c:spPr>
                <a:solidFill>
                  <a:srgbClr val="FF0000"/>
                </a:solidFill>
                <a:ln w="12700" cap="rnd" cmpd="sng" algn="ctr">
                  <a:noFill/>
                  <a:prstDash val="solid"/>
                  <a:round/>
                  <a:headEnd type="none" w="med" len="med"/>
                  <a:tailEnd type="none" w="med" len="med"/>
                </a:ln>
                <a:effectLst/>
                <a:extLst>
                  <a:ext uri="{91240B29-F687-4F45-9708-019B960494DF}">
                    <a14:hiddenLine xmlns:a14="http://schemas.microsoft.com/office/drawing/2010/main" w="12700" cap="rnd" cmpd="sng" algn="ctr">
                      <a:noFill/>
                      <a:prstDash val="solid"/>
                      <a:round/>
                      <a:headEnd type="none" w="med" len="med"/>
                      <a:tailEnd type="none" w="med" len="med"/>
                    </a14:hiddenLine>
                  </a:ext>
                </a:extLst>
              </c:spPr>
            </c:marker>
            <c:bubble3D val="0"/>
          </c:dPt>
          <c:dPt>
            <c:idx val="129"/>
            <c:marker>
              <c:symbol val="circle"/>
              <c:size val="3"/>
              <c:spPr>
                <a:solidFill>
                  <a:srgbClr val="FF0000"/>
                </a:solidFill>
                <a:ln w="12700" cap="rnd" cmpd="sng" algn="ctr">
                  <a:noFill/>
                  <a:prstDash val="solid"/>
                  <a:round/>
                  <a:headEnd type="none" w="med" len="med"/>
                  <a:tailEnd type="none" w="med" len="med"/>
                </a:ln>
                <a:effectLst/>
                <a:extLst>
                  <a:ext uri="{91240B29-F687-4F45-9708-019B960494DF}">
                    <a14:hiddenLine xmlns:a14="http://schemas.microsoft.com/office/drawing/2010/main" w="12700" cap="rnd" cmpd="sng" algn="ctr">
                      <a:noFill/>
                      <a:prstDash val="solid"/>
                      <a:round/>
                      <a:headEnd type="none" w="med" len="med"/>
                      <a:tailEnd type="none" w="med" len="med"/>
                    </a14:hiddenLine>
                  </a:ext>
                </a:extLst>
              </c:spPr>
            </c:marker>
            <c:bubble3D val="0"/>
          </c:dPt>
          <c:val>
            <c:numRef>
              <c:f>'exp18'!$U$263:$U$450</c:f>
              <c:numCache>
                <c:formatCode>General</c:formatCode>
                <c:ptCount val="188"/>
                <c:pt idx="126">
                  <c:v>4.0999999999999996</c:v>
                </c:pt>
                <c:pt idx="127">
                  <c:v>7.59</c:v>
                </c:pt>
                <c:pt idx="128">
                  <c:v>13.1</c:v>
                </c:pt>
                <c:pt idx="129">
                  <c:v>21.44</c:v>
                </c:pt>
                <c:pt idx="130">
                  <c:v>30.75</c:v>
                </c:pt>
                <c:pt idx="131">
                  <c:v>43.26</c:v>
                </c:pt>
              </c:numCache>
            </c:numRef>
          </c:val>
          <c:smooth val="0"/>
        </c:ser>
        <c:ser>
          <c:idx val="46"/>
          <c:order val="46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'exp18'!$V$263:$V$450</c:f>
              <c:numCache>
                <c:formatCode>General</c:formatCode>
                <c:ptCount val="188"/>
                <c:pt idx="133">
                  <c:v>4.2</c:v>
                </c:pt>
                <c:pt idx="134">
                  <c:v>7.63</c:v>
                </c:pt>
                <c:pt idx="135">
                  <c:v>13.61</c:v>
                </c:pt>
                <c:pt idx="136">
                  <c:v>24.06</c:v>
                </c:pt>
                <c:pt idx="137">
                  <c:v>29.2</c:v>
                </c:pt>
                <c:pt idx="138">
                  <c:v>33.18</c:v>
                </c:pt>
              </c:numCache>
            </c:numRef>
          </c:val>
          <c:smooth val="0"/>
        </c:ser>
        <c:ser>
          <c:idx val="47"/>
          <c:order val="47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'exp18'!$W$263:$W$450</c:f>
              <c:numCache>
                <c:formatCode>General</c:formatCode>
                <c:ptCount val="188"/>
                <c:pt idx="140">
                  <c:v>3.77</c:v>
                </c:pt>
                <c:pt idx="141">
                  <c:v>7</c:v>
                </c:pt>
                <c:pt idx="142">
                  <c:v>12.48</c:v>
                </c:pt>
                <c:pt idx="143">
                  <c:v>21.27</c:v>
                </c:pt>
                <c:pt idx="144">
                  <c:v>31.14</c:v>
                </c:pt>
                <c:pt idx="145">
                  <c:v>46.56</c:v>
                </c:pt>
              </c:numCache>
            </c:numRef>
          </c:val>
          <c:smooth val="0"/>
        </c:ser>
        <c:ser>
          <c:idx val="48"/>
          <c:order val="48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'exp18'!$X$263:$X$450</c:f>
              <c:numCache>
                <c:formatCode>General</c:formatCode>
                <c:ptCount val="188"/>
                <c:pt idx="147">
                  <c:v>2.78</c:v>
                </c:pt>
                <c:pt idx="148">
                  <c:v>4.1399999999999997</c:v>
                </c:pt>
                <c:pt idx="149">
                  <c:v>5.82</c:v>
                </c:pt>
                <c:pt idx="150">
                  <c:v>9.2200000000000006</c:v>
                </c:pt>
                <c:pt idx="151">
                  <c:v>16.07</c:v>
                </c:pt>
                <c:pt idx="152">
                  <c:v>27.46</c:v>
                </c:pt>
              </c:numCache>
            </c:numRef>
          </c:val>
          <c:smooth val="0"/>
        </c:ser>
        <c:ser>
          <c:idx val="49"/>
          <c:order val="49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'exp18'!$Y$263:$Y$450</c:f>
              <c:numCache>
                <c:formatCode>General</c:formatCode>
                <c:ptCount val="188"/>
                <c:pt idx="154">
                  <c:v>1.52</c:v>
                </c:pt>
                <c:pt idx="155">
                  <c:v>2.08</c:v>
                </c:pt>
                <c:pt idx="156">
                  <c:v>2.67</c:v>
                </c:pt>
                <c:pt idx="157">
                  <c:v>3.24</c:v>
                </c:pt>
                <c:pt idx="158">
                  <c:v>3.77</c:v>
                </c:pt>
                <c:pt idx="159">
                  <c:v>4.3</c:v>
                </c:pt>
              </c:numCache>
            </c:numRef>
          </c:val>
          <c:smooth val="0"/>
        </c:ser>
        <c:ser>
          <c:idx val="50"/>
          <c:order val="50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'exp18'!$Z$263:$Z$450</c:f>
              <c:numCache>
                <c:formatCode>General</c:formatCode>
                <c:ptCount val="188"/>
                <c:pt idx="161">
                  <c:v>1.05</c:v>
                </c:pt>
                <c:pt idx="162">
                  <c:v>1.28</c:v>
                </c:pt>
                <c:pt idx="163">
                  <c:v>1.52</c:v>
                </c:pt>
                <c:pt idx="164">
                  <c:v>1.74</c:v>
                </c:pt>
                <c:pt idx="165">
                  <c:v>1.99</c:v>
                </c:pt>
                <c:pt idx="166">
                  <c:v>2.2200000000000002</c:v>
                </c:pt>
              </c:numCache>
            </c:numRef>
          </c:val>
          <c:smooth val="0"/>
        </c:ser>
        <c:ser>
          <c:idx val="51"/>
          <c:order val="51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'exp18'!$AA$263:$AA$450</c:f>
              <c:numCache>
                <c:formatCode>General</c:formatCode>
                <c:ptCount val="188"/>
                <c:pt idx="168">
                  <c:v>3.92</c:v>
                </c:pt>
                <c:pt idx="169">
                  <c:v>6.32</c:v>
                </c:pt>
                <c:pt idx="170">
                  <c:v>9.43</c:v>
                </c:pt>
                <c:pt idx="171">
                  <c:v>13.65</c:v>
                </c:pt>
                <c:pt idx="172">
                  <c:v>19.39</c:v>
                </c:pt>
                <c:pt idx="173">
                  <c:v>23.37</c:v>
                </c:pt>
              </c:numCache>
            </c:numRef>
          </c:val>
          <c:smooth val="0"/>
        </c:ser>
        <c:ser>
          <c:idx val="52"/>
          <c:order val="52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'exp18'!$AB$263:$AB$450</c:f>
              <c:numCache>
                <c:formatCode>General</c:formatCode>
                <c:ptCount val="188"/>
                <c:pt idx="175">
                  <c:v>3.61</c:v>
                </c:pt>
                <c:pt idx="176">
                  <c:v>7.12</c:v>
                </c:pt>
                <c:pt idx="177">
                  <c:v>14.03</c:v>
                </c:pt>
                <c:pt idx="178">
                  <c:v>20.27</c:v>
                </c:pt>
                <c:pt idx="179">
                  <c:v>22.98</c:v>
                </c:pt>
                <c:pt idx="180">
                  <c:v>24.37</c:v>
                </c:pt>
              </c:numCache>
            </c:numRef>
          </c:val>
          <c:smooth val="0"/>
        </c:ser>
        <c:ser>
          <c:idx val="53"/>
          <c:order val="53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'exp18'!$AC$263:$AC$450</c:f>
              <c:numCache>
                <c:formatCode>General</c:formatCode>
                <c:ptCount val="188"/>
                <c:pt idx="182">
                  <c:v>3.2377777777777772</c:v>
                </c:pt>
                <c:pt idx="183">
                  <c:v>5.7688888888888892</c:v>
                </c:pt>
                <c:pt idx="184">
                  <c:v>9.7366666666666646</c:v>
                </c:pt>
                <c:pt idx="185">
                  <c:v>15.311111111111112</c:v>
                </c:pt>
                <c:pt idx="186">
                  <c:v>20.926666666666666</c:v>
                </c:pt>
                <c:pt idx="187">
                  <c:v>26.037307692307692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6311440"/>
        <c:axId val="-1116322864"/>
      </c:lineChart>
      <c:catAx>
        <c:axId val="-11163288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MEA Counters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1116327760"/>
        <c:crosses val="autoZero"/>
        <c:auto val="1"/>
        <c:lblAlgn val="ctr"/>
        <c:lblOffset val="100"/>
        <c:tickLblSkip val="1"/>
        <c:noMultiLvlLbl val="0"/>
      </c:catAx>
      <c:valAx>
        <c:axId val="-11163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28848"/>
        <c:crosses val="autoZero"/>
        <c:crossBetween val="between"/>
      </c:valAx>
      <c:valAx>
        <c:axId val="-111632286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11440"/>
        <c:crosses val="max"/>
        <c:crossBetween val="between"/>
      </c:valAx>
      <c:catAx>
        <c:axId val="-111631144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-111632286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- DDR4 &amp; DDR3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'exp03'!$J$5</c:f>
              <c:strCache>
                <c:ptCount val="1"/>
                <c:pt idx="0">
                  <c:v>DDR3-only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'exp03'!$I$6:$I$12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'exp03'!$J$6:$J$12</c:f>
              <c:numCache>
                <c:formatCode>General</c:formatCode>
                <c:ptCount val="7"/>
                <c:pt idx="0">
                  <c:v>0.91</c:v>
                </c:pt>
                <c:pt idx="1">
                  <c:v>1.02</c:v>
                </c:pt>
                <c:pt idx="2">
                  <c:v>0.78</c:v>
                </c:pt>
                <c:pt idx="3">
                  <c:v>1.05</c:v>
                </c:pt>
                <c:pt idx="4">
                  <c:v>1.1399999999999999</c:v>
                </c:pt>
                <c:pt idx="5">
                  <c:v>1.01</c:v>
                </c:pt>
                <c:pt idx="6">
                  <c:v>0.98499999999999988</c:v>
                </c:pt>
              </c:numCache>
            </c:numRef>
          </c:val>
        </c:ser>
        <c:ser>
          <c:idx val="1"/>
          <c:order val="1"/>
          <c:tx>
            <c:strRef>
              <c:f>'exp03'!$K$5</c:f>
              <c:strCache>
                <c:ptCount val="1"/>
                <c:pt idx="0">
                  <c:v>NLM-no mig.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'exp03'!$I$6:$I$12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'exp03'!$K$6:$K$12</c:f>
              <c:numCache>
                <c:formatCode>General</c:formatCode>
                <c:ptCount val="7"/>
                <c:pt idx="0">
                  <c:v>1.44</c:v>
                </c:pt>
                <c:pt idx="1">
                  <c:v>1.53</c:v>
                </c:pt>
                <c:pt idx="2">
                  <c:v>1.31</c:v>
                </c:pt>
                <c:pt idx="3">
                  <c:v>1.69</c:v>
                </c:pt>
                <c:pt idx="4">
                  <c:v>1.92</c:v>
                </c:pt>
                <c:pt idx="6">
                  <c:v>1.5779999999999998</c:v>
                </c:pt>
              </c:numCache>
            </c:numRef>
          </c:val>
        </c:ser>
        <c:ser>
          <c:idx val="2"/>
          <c:order val="2"/>
          <c:tx>
            <c:strRef>
              <c:f>'exp03'!$L$5</c:f>
              <c:strCache>
                <c:ptCount val="1"/>
                <c:pt idx="0">
                  <c:v>DDR4-only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'exp03'!$I$6:$I$12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'exp03'!$L$6:$L$12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1.27</c:v>
                </c:pt>
                <c:pt idx="2">
                  <c:v>0.94</c:v>
                </c:pt>
                <c:pt idx="3">
                  <c:v>1.27</c:v>
                </c:pt>
                <c:pt idx="4">
                  <c:v>1.33</c:v>
                </c:pt>
                <c:pt idx="5">
                  <c:v>1.17</c:v>
                </c:pt>
                <c:pt idx="6">
                  <c:v>1.18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6297632"/>
        <c:axId val="-1337819872"/>
      </c:barChart>
      <c:catAx>
        <c:axId val="-11062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7819872"/>
        <c:crosses val="autoZero"/>
        <c:auto val="1"/>
        <c:lblAlgn val="ctr"/>
        <c:lblOffset val="100"/>
        <c:noMultiLvlLbl val="0"/>
      </c:catAx>
      <c:valAx>
        <c:axId val="-13378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2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Size Vs IPC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'exp19'!$B$4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'exp19'!$B$5:$B$32</c:f>
              <c:numCache>
                <c:formatCode>General</c:formatCode>
                <c:ptCount val="28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1.24</c:v>
                </c:pt>
                <c:pt idx="7">
                  <c:v>1.1000000000000001</c:v>
                </c:pt>
                <c:pt idx="8">
                  <c:v>2.57</c:v>
                </c:pt>
                <c:pt idx="9">
                  <c:v>2.08</c:v>
                </c:pt>
                <c:pt idx="10">
                  <c:v>1.46</c:v>
                </c:pt>
                <c:pt idx="11">
                  <c:v>1.43</c:v>
                </c:pt>
                <c:pt idx="12">
                  <c:v>1.65</c:v>
                </c:pt>
                <c:pt idx="13">
                  <c:v>2.63</c:v>
                </c:pt>
                <c:pt idx="14">
                  <c:v>1.69</c:v>
                </c:pt>
                <c:pt idx="15">
                  <c:v>1.54</c:v>
                </c:pt>
                <c:pt idx="16">
                  <c:v>1.88</c:v>
                </c:pt>
                <c:pt idx="17">
                  <c:v>2.2400000000000002</c:v>
                </c:pt>
                <c:pt idx="18">
                  <c:v>2.1</c:v>
                </c:pt>
                <c:pt idx="19">
                  <c:v>1.87</c:v>
                </c:pt>
                <c:pt idx="20">
                  <c:v>2.0499999999999998</c:v>
                </c:pt>
                <c:pt idx="21">
                  <c:v>1.61</c:v>
                </c:pt>
                <c:pt idx="22">
                  <c:v>1.55</c:v>
                </c:pt>
                <c:pt idx="23">
                  <c:v>1.7</c:v>
                </c:pt>
                <c:pt idx="24">
                  <c:v>2.5499999999999998</c:v>
                </c:pt>
                <c:pt idx="25">
                  <c:v>2.82</c:v>
                </c:pt>
                <c:pt idx="26">
                  <c:v>2.06</c:v>
                </c:pt>
                <c:pt idx="27">
                  <c:v>2.0285185185185188</c:v>
                </c:pt>
              </c:numCache>
            </c:numRef>
          </c:val>
        </c:ser>
        <c:ser>
          <c:idx val="1"/>
          <c:order val="1"/>
          <c:tx>
            <c:strRef>
              <c:f>'exp19'!$C$4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'exp19'!$C$5:$C$32</c:f>
              <c:numCache>
                <c:formatCode>General</c:formatCode>
                <c:ptCount val="28"/>
                <c:pt idx="0">
                  <c:v>1.5</c:v>
                </c:pt>
                <c:pt idx="1">
                  <c:v>2.04</c:v>
                </c:pt>
                <c:pt idx="2">
                  <c:v>3.23</c:v>
                </c:pt>
                <c:pt idx="3">
                  <c:v>2.86</c:v>
                </c:pt>
                <c:pt idx="4">
                  <c:v>3.24</c:v>
                </c:pt>
                <c:pt idx="5">
                  <c:v>2.13</c:v>
                </c:pt>
                <c:pt idx="6">
                  <c:v>1.36</c:v>
                </c:pt>
                <c:pt idx="7">
                  <c:v>1.03</c:v>
                </c:pt>
                <c:pt idx="8">
                  <c:v>2.5499999999999998</c:v>
                </c:pt>
                <c:pt idx="9">
                  <c:v>2.08</c:v>
                </c:pt>
                <c:pt idx="10">
                  <c:v>1.54</c:v>
                </c:pt>
                <c:pt idx="11">
                  <c:v>1.46</c:v>
                </c:pt>
                <c:pt idx="12">
                  <c:v>1.76</c:v>
                </c:pt>
                <c:pt idx="13">
                  <c:v>2.63</c:v>
                </c:pt>
                <c:pt idx="14">
                  <c:v>1.76</c:v>
                </c:pt>
                <c:pt idx="15">
                  <c:v>1.58</c:v>
                </c:pt>
                <c:pt idx="16">
                  <c:v>1.9</c:v>
                </c:pt>
                <c:pt idx="17">
                  <c:v>2.2200000000000002</c:v>
                </c:pt>
                <c:pt idx="18">
                  <c:v>2.0699999999999998</c:v>
                </c:pt>
                <c:pt idx="19">
                  <c:v>1.94</c:v>
                </c:pt>
                <c:pt idx="20">
                  <c:v>2.0299999999999998</c:v>
                </c:pt>
                <c:pt idx="21">
                  <c:v>1.67</c:v>
                </c:pt>
                <c:pt idx="22">
                  <c:v>1.61</c:v>
                </c:pt>
                <c:pt idx="23">
                  <c:v>1.69</c:v>
                </c:pt>
                <c:pt idx="24">
                  <c:v>2.54</c:v>
                </c:pt>
                <c:pt idx="25">
                  <c:v>2.82</c:v>
                </c:pt>
                <c:pt idx="26">
                  <c:v>1.97</c:v>
                </c:pt>
                <c:pt idx="27">
                  <c:v>2.0448148148148149</c:v>
                </c:pt>
              </c:numCache>
            </c:numRef>
          </c:val>
        </c:ser>
        <c:ser>
          <c:idx val="2"/>
          <c:order val="2"/>
          <c:tx>
            <c:strRef>
              <c:f>'exp19'!$D$4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'exp19'!$D$5:$D$32</c:f>
              <c:numCache>
                <c:formatCode>General</c:formatCode>
                <c:ptCount val="28"/>
                <c:pt idx="0">
                  <c:v>1.55</c:v>
                </c:pt>
                <c:pt idx="1">
                  <c:v>2</c:v>
                </c:pt>
                <c:pt idx="2">
                  <c:v>3.22</c:v>
                </c:pt>
                <c:pt idx="3">
                  <c:v>2.82</c:v>
                </c:pt>
                <c:pt idx="4">
                  <c:v>3.19</c:v>
                </c:pt>
                <c:pt idx="5">
                  <c:v>2.11</c:v>
                </c:pt>
                <c:pt idx="6">
                  <c:v>1.4</c:v>
                </c:pt>
                <c:pt idx="7">
                  <c:v>1.01</c:v>
                </c:pt>
                <c:pt idx="8">
                  <c:v>2.5299999999999998</c:v>
                </c:pt>
                <c:pt idx="9">
                  <c:v>2.04</c:v>
                </c:pt>
                <c:pt idx="10">
                  <c:v>1.56</c:v>
                </c:pt>
                <c:pt idx="11">
                  <c:v>1.48</c:v>
                </c:pt>
                <c:pt idx="12">
                  <c:v>1.76</c:v>
                </c:pt>
                <c:pt idx="13">
                  <c:v>2.62</c:v>
                </c:pt>
                <c:pt idx="14">
                  <c:v>1.76</c:v>
                </c:pt>
                <c:pt idx="15">
                  <c:v>1.59</c:v>
                </c:pt>
                <c:pt idx="16">
                  <c:v>1.9</c:v>
                </c:pt>
                <c:pt idx="17">
                  <c:v>2.21</c:v>
                </c:pt>
                <c:pt idx="18">
                  <c:v>2.08</c:v>
                </c:pt>
                <c:pt idx="19">
                  <c:v>1.97</c:v>
                </c:pt>
                <c:pt idx="20">
                  <c:v>2</c:v>
                </c:pt>
                <c:pt idx="21">
                  <c:v>1.68</c:v>
                </c:pt>
                <c:pt idx="22">
                  <c:v>1.63</c:v>
                </c:pt>
                <c:pt idx="23">
                  <c:v>1.67</c:v>
                </c:pt>
                <c:pt idx="24">
                  <c:v>2.5299999999999998</c:v>
                </c:pt>
                <c:pt idx="25">
                  <c:v>2.84</c:v>
                </c:pt>
                <c:pt idx="26">
                  <c:v>1.87</c:v>
                </c:pt>
                <c:pt idx="27">
                  <c:v>2.0377777777777779</c:v>
                </c:pt>
              </c:numCache>
            </c:numRef>
          </c:val>
        </c:ser>
        <c:ser>
          <c:idx val="3"/>
          <c:order val="3"/>
          <c:tx>
            <c:strRef>
              <c:f>'exp19'!$E$4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'exp19'!$E$5:$E$32</c:f>
              <c:numCache>
                <c:formatCode>General</c:formatCode>
                <c:ptCount val="28"/>
                <c:pt idx="0">
                  <c:v>1.55</c:v>
                </c:pt>
                <c:pt idx="1">
                  <c:v>2.1</c:v>
                </c:pt>
                <c:pt idx="2">
                  <c:v>3.21</c:v>
                </c:pt>
                <c:pt idx="3">
                  <c:v>2.78</c:v>
                </c:pt>
                <c:pt idx="4">
                  <c:v>3.14</c:v>
                </c:pt>
                <c:pt idx="5">
                  <c:v>2.09</c:v>
                </c:pt>
                <c:pt idx="6">
                  <c:v>1.43</c:v>
                </c:pt>
                <c:pt idx="7">
                  <c:v>0.96</c:v>
                </c:pt>
                <c:pt idx="8">
                  <c:v>2.4900000000000002</c:v>
                </c:pt>
                <c:pt idx="9">
                  <c:v>2.0299999999999998</c:v>
                </c:pt>
                <c:pt idx="10">
                  <c:v>1.55</c:v>
                </c:pt>
                <c:pt idx="11">
                  <c:v>1.49</c:v>
                </c:pt>
                <c:pt idx="12">
                  <c:v>1.74</c:v>
                </c:pt>
                <c:pt idx="13">
                  <c:v>2.6</c:v>
                </c:pt>
                <c:pt idx="14">
                  <c:v>1.73</c:v>
                </c:pt>
                <c:pt idx="15">
                  <c:v>1.61</c:v>
                </c:pt>
                <c:pt idx="16">
                  <c:v>1.91</c:v>
                </c:pt>
                <c:pt idx="17">
                  <c:v>2.23</c:v>
                </c:pt>
                <c:pt idx="18">
                  <c:v>2.06</c:v>
                </c:pt>
                <c:pt idx="19">
                  <c:v>1.97</c:v>
                </c:pt>
                <c:pt idx="20">
                  <c:v>2</c:v>
                </c:pt>
                <c:pt idx="21">
                  <c:v>1.69</c:v>
                </c:pt>
                <c:pt idx="22">
                  <c:v>1.62</c:v>
                </c:pt>
                <c:pt idx="23">
                  <c:v>1.66</c:v>
                </c:pt>
                <c:pt idx="24">
                  <c:v>2.52</c:v>
                </c:pt>
                <c:pt idx="25">
                  <c:v>2.83</c:v>
                </c:pt>
                <c:pt idx="26">
                  <c:v>1.82</c:v>
                </c:pt>
                <c:pt idx="27">
                  <c:v>2.0299999999999994</c:v>
                </c:pt>
              </c:numCache>
            </c:numRef>
          </c:val>
        </c:ser>
        <c:ser>
          <c:idx val="4"/>
          <c:order val="4"/>
          <c:tx>
            <c:strRef>
              <c:f>'exp19'!$F$4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'exp19'!$F$5:$F$32</c:f>
              <c:numCache>
                <c:formatCode>General</c:formatCode>
                <c:ptCount val="28"/>
                <c:pt idx="0">
                  <c:v>1.54</c:v>
                </c:pt>
                <c:pt idx="1">
                  <c:v>2.13</c:v>
                </c:pt>
                <c:pt idx="2">
                  <c:v>3.21</c:v>
                </c:pt>
                <c:pt idx="3">
                  <c:v>2.76</c:v>
                </c:pt>
                <c:pt idx="4">
                  <c:v>3.09</c:v>
                </c:pt>
                <c:pt idx="5">
                  <c:v>2.0699999999999998</c:v>
                </c:pt>
                <c:pt idx="6">
                  <c:v>1.42</c:v>
                </c:pt>
                <c:pt idx="7">
                  <c:v>0.92</c:v>
                </c:pt>
                <c:pt idx="8">
                  <c:v>2.4500000000000002</c:v>
                </c:pt>
                <c:pt idx="9">
                  <c:v>2</c:v>
                </c:pt>
                <c:pt idx="10">
                  <c:v>1.53</c:v>
                </c:pt>
                <c:pt idx="11">
                  <c:v>1.47</c:v>
                </c:pt>
                <c:pt idx="12">
                  <c:v>1.72</c:v>
                </c:pt>
                <c:pt idx="13">
                  <c:v>2.59</c:v>
                </c:pt>
                <c:pt idx="14">
                  <c:v>1.72</c:v>
                </c:pt>
                <c:pt idx="15">
                  <c:v>1.6</c:v>
                </c:pt>
                <c:pt idx="16">
                  <c:v>1.9</c:v>
                </c:pt>
                <c:pt idx="17">
                  <c:v>2.2200000000000002</c:v>
                </c:pt>
                <c:pt idx="18">
                  <c:v>2.0299999999999998</c:v>
                </c:pt>
                <c:pt idx="19">
                  <c:v>1.97</c:v>
                </c:pt>
                <c:pt idx="20">
                  <c:v>2.04</c:v>
                </c:pt>
                <c:pt idx="21">
                  <c:v>1.69</c:v>
                </c:pt>
                <c:pt idx="22">
                  <c:v>1.61</c:v>
                </c:pt>
                <c:pt idx="23">
                  <c:v>1.65</c:v>
                </c:pt>
                <c:pt idx="24">
                  <c:v>2.52</c:v>
                </c:pt>
                <c:pt idx="25">
                  <c:v>2.81</c:v>
                </c:pt>
                <c:pt idx="26">
                  <c:v>1.84</c:v>
                </c:pt>
                <c:pt idx="27">
                  <c:v>2.0185185185185186</c:v>
                </c:pt>
              </c:numCache>
            </c:numRef>
          </c:val>
        </c:ser>
        <c:ser>
          <c:idx val="5"/>
          <c:order val="5"/>
          <c:tx>
            <c:strRef>
              <c:f>'exp19'!$G$4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'exp19'!$G$5:$G$32</c:f>
              <c:numCache>
                <c:formatCode>General</c:formatCode>
                <c:ptCount val="28"/>
                <c:pt idx="0">
                  <c:v>1.52</c:v>
                </c:pt>
                <c:pt idx="1">
                  <c:v>2.13</c:v>
                </c:pt>
                <c:pt idx="2">
                  <c:v>3.2</c:v>
                </c:pt>
                <c:pt idx="3">
                  <c:v>2.75</c:v>
                </c:pt>
                <c:pt idx="4">
                  <c:v>3.04</c:v>
                </c:pt>
                <c:pt idx="5">
                  <c:v>2.0499999999999998</c:v>
                </c:pt>
                <c:pt idx="6">
                  <c:v>1.42</c:v>
                </c:pt>
                <c:pt idx="7">
                  <c:v>0.89</c:v>
                </c:pt>
                <c:pt idx="8">
                  <c:v>2.42</c:v>
                </c:pt>
                <c:pt idx="9">
                  <c:v>1.98</c:v>
                </c:pt>
                <c:pt idx="10">
                  <c:v>1.52</c:v>
                </c:pt>
                <c:pt idx="11">
                  <c:v>1.46</c:v>
                </c:pt>
                <c:pt idx="12">
                  <c:v>1.7</c:v>
                </c:pt>
                <c:pt idx="13">
                  <c:v>2.59</c:v>
                </c:pt>
                <c:pt idx="14">
                  <c:v>1.69</c:v>
                </c:pt>
                <c:pt idx="15">
                  <c:v>1.58</c:v>
                </c:pt>
                <c:pt idx="16">
                  <c:v>1.88</c:v>
                </c:pt>
                <c:pt idx="17">
                  <c:v>2.21</c:v>
                </c:pt>
                <c:pt idx="18">
                  <c:v>2.0099999999999998</c:v>
                </c:pt>
                <c:pt idx="19">
                  <c:v>1.95</c:v>
                </c:pt>
                <c:pt idx="20">
                  <c:v>2.04</c:v>
                </c:pt>
                <c:pt idx="21">
                  <c:v>1.68</c:v>
                </c:pt>
                <c:pt idx="22">
                  <c:v>1.57</c:v>
                </c:pt>
                <c:pt idx="23">
                  <c:v>1.63</c:v>
                </c:pt>
                <c:pt idx="24">
                  <c:v>2.5</c:v>
                </c:pt>
                <c:pt idx="25">
                  <c:v>2.78</c:v>
                </c:pt>
                <c:pt idx="26">
                  <c:v>1.82</c:v>
                </c:pt>
                <c:pt idx="27">
                  <c:v>2.000370370370371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6309264"/>
        <c:axId val="-1116321776"/>
      </c:barChart>
      <c:catAx>
        <c:axId val="-11163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21776"/>
        <c:crosses val="autoZero"/>
        <c:auto val="1"/>
        <c:lblAlgn val="ctr"/>
        <c:lblOffset val="100"/>
        <c:noMultiLvlLbl val="0"/>
      </c:catAx>
      <c:valAx>
        <c:axId val="-11163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3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Size Vs #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'exp19'!$I$4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'exp19'!$I$5:$I$32</c:f>
              <c:numCache>
                <c:formatCode>General</c:formatCode>
                <c:ptCount val="28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35.479999999999997</c:v>
                </c:pt>
                <c:pt idx="7">
                  <c:v>19.02</c:v>
                </c:pt>
                <c:pt idx="8">
                  <c:v>7.91</c:v>
                </c:pt>
                <c:pt idx="9">
                  <c:v>22.78</c:v>
                </c:pt>
                <c:pt idx="10">
                  <c:v>25.47</c:v>
                </c:pt>
                <c:pt idx="11">
                  <c:v>18.96</c:v>
                </c:pt>
                <c:pt idx="12">
                  <c:v>19.420000000000002</c:v>
                </c:pt>
                <c:pt idx="13">
                  <c:v>9.7799999999999994</c:v>
                </c:pt>
                <c:pt idx="14">
                  <c:v>17.21</c:v>
                </c:pt>
                <c:pt idx="15">
                  <c:v>18.54</c:v>
                </c:pt>
                <c:pt idx="16">
                  <c:v>15.98</c:v>
                </c:pt>
                <c:pt idx="17">
                  <c:v>11.72</c:v>
                </c:pt>
                <c:pt idx="18">
                  <c:v>10.65</c:v>
                </c:pt>
                <c:pt idx="19">
                  <c:v>21.05</c:v>
                </c:pt>
                <c:pt idx="20">
                  <c:v>16.59</c:v>
                </c:pt>
                <c:pt idx="21">
                  <c:v>21.86</c:v>
                </c:pt>
                <c:pt idx="22">
                  <c:v>13.72</c:v>
                </c:pt>
                <c:pt idx="23">
                  <c:v>6.74</c:v>
                </c:pt>
                <c:pt idx="24">
                  <c:v>5.0199999999999996</c:v>
                </c:pt>
                <c:pt idx="25">
                  <c:v>13.05</c:v>
                </c:pt>
                <c:pt idx="26">
                  <c:v>14.99</c:v>
                </c:pt>
                <c:pt idx="27">
                  <c:v>15.670370370370376</c:v>
                </c:pt>
              </c:numCache>
            </c:numRef>
          </c:val>
        </c:ser>
        <c:ser>
          <c:idx val="1"/>
          <c:order val="1"/>
          <c:tx>
            <c:strRef>
              <c:f>'exp19'!$J$4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'exp19'!$J$5:$J$32</c:f>
              <c:numCache>
                <c:formatCode>General</c:formatCode>
                <c:ptCount val="28"/>
                <c:pt idx="0">
                  <c:v>18.809999999999999</c:v>
                </c:pt>
                <c:pt idx="1">
                  <c:v>49.16</c:v>
                </c:pt>
                <c:pt idx="2">
                  <c:v>5.52</c:v>
                </c:pt>
                <c:pt idx="3">
                  <c:v>16.34</c:v>
                </c:pt>
                <c:pt idx="4">
                  <c:v>14.65</c:v>
                </c:pt>
                <c:pt idx="5">
                  <c:v>11.61</c:v>
                </c:pt>
                <c:pt idx="6">
                  <c:v>45.52</c:v>
                </c:pt>
                <c:pt idx="7">
                  <c:v>34.85</c:v>
                </c:pt>
                <c:pt idx="8">
                  <c:v>13.22</c:v>
                </c:pt>
                <c:pt idx="9">
                  <c:v>36.86</c:v>
                </c:pt>
                <c:pt idx="10">
                  <c:v>34.81</c:v>
                </c:pt>
                <c:pt idx="11">
                  <c:v>27.35</c:v>
                </c:pt>
                <c:pt idx="12">
                  <c:v>23.52</c:v>
                </c:pt>
                <c:pt idx="13">
                  <c:v>18.28</c:v>
                </c:pt>
                <c:pt idx="14">
                  <c:v>22.24</c:v>
                </c:pt>
                <c:pt idx="15">
                  <c:v>26.85</c:v>
                </c:pt>
                <c:pt idx="16">
                  <c:v>23.86</c:v>
                </c:pt>
                <c:pt idx="17">
                  <c:v>20.8</c:v>
                </c:pt>
                <c:pt idx="18">
                  <c:v>18.8</c:v>
                </c:pt>
                <c:pt idx="19">
                  <c:v>30.07</c:v>
                </c:pt>
                <c:pt idx="20">
                  <c:v>29.04</c:v>
                </c:pt>
                <c:pt idx="21">
                  <c:v>30.54</c:v>
                </c:pt>
                <c:pt idx="22">
                  <c:v>16.03</c:v>
                </c:pt>
                <c:pt idx="23">
                  <c:v>7.25</c:v>
                </c:pt>
                <c:pt idx="24">
                  <c:v>5.03</c:v>
                </c:pt>
                <c:pt idx="25">
                  <c:v>20.71</c:v>
                </c:pt>
                <c:pt idx="26">
                  <c:v>25.24</c:v>
                </c:pt>
                <c:pt idx="27">
                  <c:v>23.220740740740741</c:v>
                </c:pt>
              </c:numCache>
            </c:numRef>
          </c:val>
        </c:ser>
        <c:ser>
          <c:idx val="2"/>
          <c:order val="2"/>
          <c:tx>
            <c:strRef>
              <c:f>'exp19'!$K$4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'exp19'!$K$5:$K$32</c:f>
              <c:numCache>
                <c:formatCode>General</c:formatCode>
                <c:ptCount val="28"/>
                <c:pt idx="0">
                  <c:v>20.61</c:v>
                </c:pt>
                <c:pt idx="1">
                  <c:v>79.31</c:v>
                </c:pt>
                <c:pt idx="2">
                  <c:v>8.56</c:v>
                </c:pt>
                <c:pt idx="3">
                  <c:v>29.69</c:v>
                </c:pt>
                <c:pt idx="4">
                  <c:v>17</c:v>
                </c:pt>
                <c:pt idx="5">
                  <c:v>17.86</c:v>
                </c:pt>
                <c:pt idx="6">
                  <c:v>62.19</c:v>
                </c:pt>
                <c:pt idx="7">
                  <c:v>51.25</c:v>
                </c:pt>
                <c:pt idx="8">
                  <c:v>20.8</c:v>
                </c:pt>
                <c:pt idx="9">
                  <c:v>21.63</c:v>
                </c:pt>
                <c:pt idx="10">
                  <c:v>47.29</c:v>
                </c:pt>
                <c:pt idx="11">
                  <c:v>35.26</c:v>
                </c:pt>
                <c:pt idx="12">
                  <c:v>31.77</c:v>
                </c:pt>
                <c:pt idx="13">
                  <c:v>32.770000000000003</c:v>
                </c:pt>
                <c:pt idx="14">
                  <c:v>30.75</c:v>
                </c:pt>
                <c:pt idx="15">
                  <c:v>36.299999999999997</c:v>
                </c:pt>
                <c:pt idx="16">
                  <c:v>34.08</c:v>
                </c:pt>
                <c:pt idx="17">
                  <c:v>33.28</c:v>
                </c:pt>
                <c:pt idx="18">
                  <c:v>24.99</c:v>
                </c:pt>
                <c:pt idx="19">
                  <c:v>42.88</c:v>
                </c:pt>
                <c:pt idx="20">
                  <c:v>48.13</c:v>
                </c:pt>
                <c:pt idx="21">
                  <c:v>42.55</c:v>
                </c:pt>
                <c:pt idx="22">
                  <c:v>18.45</c:v>
                </c:pt>
                <c:pt idx="23">
                  <c:v>8.82</c:v>
                </c:pt>
                <c:pt idx="24">
                  <c:v>5.51</c:v>
                </c:pt>
                <c:pt idx="25">
                  <c:v>27.62</c:v>
                </c:pt>
                <c:pt idx="26">
                  <c:v>40.950000000000003</c:v>
                </c:pt>
                <c:pt idx="27">
                  <c:v>32.233333333333334</c:v>
                </c:pt>
              </c:numCache>
            </c:numRef>
          </c:val>
        </c:ser>
        <c:ser>
          <c:idx val="3"/>
          <c:order val="3"/>
          <c:tx>
            <c:strRef>
              <c:f>'exp19'!$L$4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'exp19'!$L$5:$L$32</c:f>
              <c:numCache>
                <c:formatCode>General</c:formatCode>
                <c:ptCount val="28"/>
                <c:pt idx="0">
                  <c:v>22.53</c:v>
                </c:pt>
                <c:pt idx="1">
                  <c:v>73.099999999999994</c:v>
                </c:pt>
                <c:pt idx="2">
                  <c:v>10.59</c:v>
                </c:pt>
                <c:pt idx="3">
                  <c:v>39.17</c:v>
                </c:pt>
                <c:pt idx="4">
                  <c:v>20.64</c:v>
                </c:pt>
                <c:pt idx="5">
                  <c:v>21.42</c:v>
                </c:pt>
                <c:pt idx="6">
                  <c:v>73.959999999999994</c:v>
                </c:pt>
                <c:pt idx="7">
                  <c:v>62.61</c:v>
                </c:pt>
                <c:pt idx="8">
                  <c:v>22.09</c:v>
                </c:pt>
                <c:pt idx="9">
                  <c:v>23.73</c:v>
                </c:pt>
                <c:pt idx="10">
                  <c:v>54.43</c:v>
                </c:pt>
                <c:pt idx="11">
                  <c:v>37.119999999999997</c:v>
                </c:pt>
                <c:pt idx="12">
                  <c:v>37.5</c:v>
                </c:pt>
                <c:pt idx="13">
                  <c:v>43.72</c:v>
                </c:pt>
                <c:pt idx="14">
                  <c:v>36.25</c:v>
                </c:pt>
                <c:pt idx="15">
                  <c:v>38.54</c:v>
                </c:pt>
                <c:pt idx="16">
                  <c:v>38.049999999999997</c:v>
                </c:pt>
                <c:pt idx="17">
                  <c:v>36.4</c:v>
                </c:pt>
                <c:pt idx="18">
                  <c:v>30.82</c:v>
                </c:pt>
                <c:pt idx="19">
                  <c:v>49.59</c:v>
                </c:pt>
                <c:pt idx="20">
                  <c:v>55.52</c:v>
                </c:pt>
                <c:pt idx="21">
                  <c:v>47.08</c:v>
                </c:pt>
                <c:pt idx="22">
                  <c:v>21.37</c:v>
                </c:pt>
                <c:pt idx="23">
                  <c:v>10.28</c:v>
                </c:pt>
                <c:pt idx="24">
                  <c:v>6.46</c:v>
                </c:pt>
                <c:pt idx="25">
                  <c:v>33.06</c:v>
                </c:pt>
                <c:pt idx="26">
                  <c:v>50.84</c:v>
                </c:pt>
                <c:pt idx="27">
                  <c:v>36.921111111111109</c:v>
                </c:pt>
              </c:numCache>
            </c:numRef>
          </c:val>
        </c:ser>
        <c:ser>
          <c:idx val="4"/>
          <c:order val="4"/>
          <c:tx>
            <c:strRef>
              <c:f>'exp19'!$M$4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'exp19'!$M$5:$M$32</c:f>
              <c:numCache>
                <c:formatCode>General</c:formatCode>
                <c:ptCount val="28"/>
                <c:pt idx="0">
                  <c:v>24.17</c:v>
                </c:pt>
                <c:pt idx="1">
                  <c:v>64.08</c:v>
                </c:pt>
                <c:pt idx="2">
                  <c:v>12.51</c:v>
                </c:pt>
                <c:pt idx="3">
                  <c:v>46.68</c:v>
                </c:pt>
                <c:pt idx="4">
                  <c:v>23.07</c:v>
                </c:pt>
                <c:pt idx="5">
                  <c:v>23.74</c:v>
                </c:pt>
                <c:pt idx="6">
                  <c:v>78.53</c:v>
                </c:pt>
                <c:pt idx="7">
                  <c:v>69.47</c:v>
                </c:pt>
                <c:pt idx="8">
                  <c:v>26.28</c:v>
                </c:pt>
                <c:pt idx="9">
                  <c:v>22.34</c:v>
                </c:pt>
                <c:pt idx="10">
                  <c:v>58.94</c:v>
                </c:pt>
                <c:pt idx="11">
                  <c:v>42.86</c:v>
                </c:pt>
                <c:pt idx="12">
                  <c:v>40.71</c:v>
                </c:pt>
                <c:pt idx="13">
                  <c:v>48.59</c:v>
                </c:pt>
                <c:pt idx="14">
                  <c:v>39.6</c:v>
                </c:pt>
                <c:pt idx="15">
                  <c:v>42.95</c:v>
                </c:pt>
                <c:pt idx="16">
                  <c:v>41.9</c:v>
                </c:pt>
                <c:pt idx="17">
                  <c:v>38.76</c:v>
                </c:pt>
                <c:pt idx="18">
                  <c:v>35.630000000000003</c:v>
                </c:pt>
                <c:pt idx="19">
                  <c:v>52.76</c:v>
                </c:pt>
                <c:pt idx="20">
                  <c:v>54.9</c:v>
                </c:pt>
                <c:pt idx="21">
                  <c:v>50.68</c:v>
                </c:pt>
                <c:pt idx="22">
                  <c:v>23.4</c:v>
                </c:pt>
                <c:pt idx="23">
                  <c:v>11.62</c:v>
                </c:pt>
                <c:pt idx="24">
                  <c:v>7.21</c:v>
                </c:pt>
                <c:pt idx="25">
                  <c:v>38.229999999999997</c:v>
                </c:pt>
                <c:pt idx="26">
                  <c:v>54.11</c:v>
                </c:pt>
                <c:pt idx="27">
                  <c:v>39.767407407407411</c:v>
                </c:pt>
              </c:numCache>
            </c:numRef>
          </c:val>
        </c:ser>
        <c:ser>
          <c:idx val="5"/>
          <c:order val="5"/>
          <c:tx>
            <c:strRef>
              <c:f>'exp19'!$N$4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'exp19'!$N$5:$N$32</c:f>
              <c:numCache>
                <c:formatCode>General</c:formatCode>
                <c:ptCount val="28"/>
                <c:pt idx="0">
                  <c:v>26.73</c:v>
                </c:pt>
                <c:pt idx="1">
                  <c:v>86.4</c:v>
                </c:pt>
                <c:pt idx="2">
                  <c:v>12.88</c:v>
                </c:pt>
                <c:pt idx="3">
                  <c:v>55.81</c:v>
                </c:pt>
                <c:pt idx="4">
                  <c:v>26.29</c:v>
                </c:pt>
                <c:pt idx="5">
                  <c:v>26.51</c:v>
                </c:pt>
                <c:pt idx="6">
                  <c:v>82.71</c:v>
                </c:pt>
                <c:pt idx="7">
                  <c:v>77.11</c:v>
                </c:pt>
                <c:pt idx="8">
                  <c:v>31.2</c:v>
                </c:pt>
                <c:pt idx="9">
                  <c:v>23.43</c:v>
                </c:pt>
                <c:pt idx="10">
                  <c:v>64.27</c:v>
                </c:pt>
                <c:pt idx="11">
                  <c:v>42.72</c:v>
                </c:pt>
                <c:pt idx="12">
                  <c:v>44.77</c:v>
                </c:pt>
                <c:pt idx="13">
                  <c:v>52.5</c:v>
                </c:pt>
                <c:pt idx="14">
                  <c:v>42.9</c:v>
                </c:pt>
                <c:pt idx="15">
                  <c:v>47.63</c:v>
                </c:pt>
                <c:pt idx="16">
                  <c:v>44.67</c:v>
                </c:pt>
                <c:pt idx="17">
                  <c:v>41.47</c:v>
                </c:pt>
                <c:pt idx="18">
                  <c:v>41.06</c:v>
                </c:pt>
                <c:pt idx="19">
                  <c:v>57.33</c:v>
                </c:pt>
                <c:pt idx="20">
                  <c:v>57.4</c:v>
                </c:pt>
                <c:pt idx="21">
                  <c:v>53.62</c:v>
                </c:pt>
                <c:pt idx="22">
                  <c:v>26.96</c:v>
                </c:pt>
                <c:pt idx="23">
                  <c:v>13.07</c:v>
                </c:pt>
                <c:pt idx="24">
                  <c:v>8.17</c:v>
                </c:pt>
                <c:pt idx="25">
                  <c:v>43.46</c:v>
                </c:pt>
                <c:pt idx="26">
                  <c:v>62.92</c:v>
                </c:pt>
                <c:pt idx="27">
                  <c:v>44.221851851851852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7403408"/>
        <c:axId val="-1197378928"/>
      </c:barChart>
      <c:catAx>
        <c:axId val="-11974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78928"/>
        <c:crosses val="autoZero"/>
        <c:auto val="1"/>
        <c:lblAlgn val="ctr"/>
        <c:lblOffset val="100"/>
        <c:noMultiLvlLbl val="0"/>
      </c:catAx>
      <c:valAx>
        <c:axId val="-11973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4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Vs IPC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'exp20'!$B$3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'exp20'!$B$4:$B$30</c:f>
              <c:numCache>
                <c:formatCode>General</c:formatCode>
                <c:ptCount val="27"/>
                <c:pt idx="0">
                  <c:v>1.33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2.14</c:v>
                </c:pt>
                <c:pt idx="6">
                  <c:v>1.06</c:v>
                </c:pt>
                <c:pt idx="7">
                  <c:v>2.57</c:v>
                </c:pt>
                <c:pt idx="8">
                  <c:v>2.08</c:v>
                </c:pt>
                <c:pt idx="9">
                  <c:v>1.46</c:v>
                </c:pt>
                <c:pt idx="10">
                  <c:v>1.46</c:v>
                </c:pt>
                <c:pt idx="11">
                  <c:v>1.62</c:v>
                </c:pt>
                <c:pt idx="12">
                  <c:v>2.64</c:v>
                </c:pt>
                <c:pt idx="13">
                  <c:v>1.66</c:v>
                </c:pt>
                <c:pt idx="14">
                  <c:v>1.59</c:v>
                </c:pt>
                <c:pt idx="15">
                  <c:v>1.92</c:v>
                </c:pt>
                <c:pt idx="16">
                  <c:v>2.29</c:v>
                </c:pt>
                <c:pt idx="17">
                  <c:v>2.11</c:v>
                </c:pt>
                <c:pt idx="18">
                  <c:v>1.87</c:v>
                </c:pt>
                <c:pt idx="19">
                  <c:v>2.1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2.81</c:v>
                </c:pt>
                <c:pt idx="25">
                  <c:v>2.06</c:v>
                </c:pt>
                <c:pt idx="26">
                  <c:v>2.063076923076923</c:v>
                </c:pt>
              </c:numCache>
            </c:numRef>
          </c:val>
        </c:ser>
        <c:ser>
          <c:idx val="1"/>
          <c:order val="1"/>
          <c:tx>
            <c:strRef>
              <c:f>'exp20'!$C$3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'exp20'!$C$4:$C$30</c:f>
              <c:numCache>
                <c:formatCode>General</c:formatCode>
                <c:ptCount val="27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1.1599999999999999</c:v>
                </c:pt>
                <c:pt idx="7">
                  <c:v>2.57</c:v>
                </c:pt>
                <c:pt idx="8">
                  <c:v>2.08</c:v>
                </c:pt>
                <c:pt idx="9">
                  <c:v>1.49</c:v>
                </c:pt>
                <c:pt idx="10">
                  <c:v>1.48</c:v>
                </c:pt>
                <c:pt idx="11">
                  <c:v>1.64</c:v>
                </c:pt>
                <c:pt idx="12">
                  <c:v>2.64</c:v>
                </c:pt>
                <c:pt idx="13">
                  <c:v>1.68</c:v>
                </c:pt>
                <c:pt idx="14">
                  <c:v>1.61</c:v>
                </c:pt>
                <c:pt idx="15">
                  <c:v>1.91</c:v>
                </c:pt>
                <c:pt idx="16">
                  <c:v>2.29</c:v>
                </c:pt>
                <c:pt idx="17">
                  <c:v>2.13</c:v>
                </c:pt>
                <c:pt idx="18">
                  <c:v>1.87</c:v>
                </c:pt>
                <c:pt idx="19">
                  <c:v>2.11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2.82</c:v>
                </c:pt>
                <c:pt idx="25">
                  <c:v>2.06</c:v>
                </c:pt>
                <c:pt idx="26">
                  <c:v>2.0730769230769228</c:v>
                </c:pt>
              </c:numCache>
            </c:numRef>
          </c:val>
        </c:ser>
        <c:ser>
          <c:idx val="2"/>
          <c:order val="2"/>
          <c:tx>
            <c:strRef>
              <c:f>'exp20'!$D$3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'exp20'!$D$4:$D$30</c:f>
              <c:numCache>
                <c:formatCode>General</c:formatCode>
                <c:ptCount val="27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1.1000000000000001</c:v>
                </c:pt>
                <c:pt idx="7">
                  <c:v>2.57</c:v>
                </c:pt>
                <c:pt idx="8">
                  <c:v>2.08</c:v>
                </c:pt>
                <c:pt idx="9">
                  <c:v>1.46</c:v>
                </c:pt>
                <c:pt idx="10">
                  <c:v>1.43</c:v>
                </c:pt>
                <c:pt idx="11">
                  <c:v>1.65</c:v>
                </c:pt>
                <c:pt idx="12">
                  <c:v>2.63</c:v>
                </c:pt>
                <c:pt idx="13">
                  <c:v>1.69</c:v>
                </c:pt>
                <c:pt idx="14">
                  <c:v>1.54</c:v>
                </c:pt>
                <c:pt idx="15">
                  <c:v>1.88</c:v>
                </c:pt>
                <c:pt idx="16">
                  <c:v>2.2400000000000002</c:v>
                </c:pt>
                <c:pt idx="17">
                  <c:v>2.1</c:v>
                </c:pt>
                <c:pt idx="18">
                  <c:v>1.87</c:v>
                </c:pt>
                <c:pt idx="19">
                  <c:v>2.0499999999999998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2.82</c:v>
                </c:pt>
                <c:pt idx="25">
                  <c:v>2.06</c:v>
                </c:pt>
                <c:pt idx="26">
                  <c:v>2.058846153846154</c:v>
                </c:pt>
              </c:numCache>
            </c:numRef>
          </c:val>
        </c:ser>
        <c:ser>
          <c:idx val="3"/>
          <c:order val="3"/>
          <c:tx>
            <c:strRef>
              <c:f>'exp20'!$E$3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'exp20'!$E$4:$E$30</c:f>
              <c:numCache>
                <c:formatCode>General</c:formatCode>
                <c:ptCount val="27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1.1000000000000001</c:v>
                </c:pt>
                <c:pt idx="7">
                  <c:v>2.57</c:v>
                </c:pt>
                <c:pt idx="8">
                  <c:v>2.08</c:v>
                </c:pt>
                <c:pt idx="9">
                  <c:v>1.46</c:v>
                </c:pt>
                <c:pt idx="10">
                  <c:v>1.43</c:v>
                </c:pt>
                <c:pt idx="11">
                  <c:v>1.65</c:v>
                </c:pt>
                <c:pt idx="12">
                  <c:v>2.63</c:v>
                </c:pt>
                <c:pt idx="13">
                  <c:v>1.69</c:v>
                </c:pt>
                <c:pt idx="14">
                  <c:v>1.54</c:v>
                </c:pt>
                <c:pt idx="15">
                  <c:v>1.88</c:v>
                </c:pt>
                <c:pt idx="16">
                  <c:v>2.2400000000000002</c:v>
                </c:pt>
                <c:pt idx="17">
                  <c:v>2.1</c:v>
                </c:pt>
                <c:pt idx="18">
                  <c:v>1.87</c:v>
                </c:pt>
                <c:pt idx="19">
                  <c:v>2.0499999999999998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2.82</c:v>
                </c:pt>
                <c:pt idx="25">
                  <c:v>2.06</c:v>
                </c:pt>
                <c:pt idx="26">
                  <c:v>2.058846153846154</c:v>
                </c:pt>
              </c:numCache>
            </c:numRef>
          </c:val>
        </c:ser>
        <c:ser>
          <c:idx val="4"/>
          <c:order val="4"/>
          <c:tx>
            <c:strRef>
              <c:f>'exp20'!$F$3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'exp20'!$F$4:$F$30</c:f>
              <c:numCache>
                <c:formatCode>General</c:formatCode>
                <c:ptCount val="27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1.1000000000000001</c:v>
                </c:pt>
                <c:pt idx="7">
                  <c:v>2.57</c:v>
                </c:pt>
                <c:pt idx="8">
                  <c:v>2.08</c:v>
                </c:pt>
                <c:pt idx="9">
                  <c:v>1.46</c:v>
                </c:pt>
                <c:pt idx="10">
                  <c:v>1.43</c:v>
                </c:pt>
                <c:pt idx="11">
                  <c:v>1.65</c:v>
                </c:pt>
                <c:pt idx="12">
                  <c:v>2.63</c:v>
                </c:pt>
                <c:pt idx="13">
                  <c:v>1.69</c:v>
                </c:pt>
                <c:pt idx="14">
                  <c:v>1.54</c:v>
                </c:pt>
                <c:pt idx="15">
                  <c:v>1.88</c:v>
                </c:pt>
                <c:pt idx="16">
                  <c:v>2.2400000000000002</c:v>
                </c:pt>
                <c:pt idx="17">
                  <c:v>2.1</c:v>
                </c:pt>
                <c:pt idx="18">
                  <c:v>1.87</c:v>
                </c:pt>
                <c:pt idx="19">
                  <c:v>2.0499999999999998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2.82</c:v>
                </c:pt>
                <c:pt idx="25">
                  <c:v>2.06</c:v>
                </c:pt>
                <c:pt idx="26">
                  <c:v>2.058846153846154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7375120"/>
        <c:axId val="-1197384912"/>
      </c:barChart>
      <c:catAx>
        <c:axId val="-119737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84912"/>
        <c:crosses val="autoZero"/>
        <c:auto val="1"/>
        <c:lblAlgn val="ctr"/>
        <c:lblOffset val="100"/>
        <c:noMultiLvlLbl val="0"/>
      </c:catAx>
      <c:valAx>
        <c:axId val="-11973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Vs #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'exp20'!$I$3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'exp20'!$I$4:$I$30</c:f>
              <c:numCache>
                <c:formatCode>General</c:formatCode>
                <c:ptCount val="27"/>
                <c:pt idx="0">
                  <c:v>20.350000000000001</c:v>
                </c:pt>
                <c:pt idx="1">
                  <c:v>25.34</c:v>
                </c:pt>
                <c:pt idx="2">
                  <c:v>3.75</c:v>
                </c:pt>
                <c:pt idx="3">
                  <c:v>8.41</c:v>
                </c:pt>
                <c:pt idx="4">
                  <c:v>10.56</c:v>
                </c:pt>
                <c:pt idx="5">
                  <c:v>6.65</c:v>
                </c:pt>
                <c:pt idx="6">
                  <c:v>17.7</c:v>
                </c:pt>
                <c:pt idx="7">
                  <c:v>7.83</c:v>
                </c:pt>
                <c:pt idx="8">
                  <c:v>22.76</c:v>
                </c:pt>
                <c:pt idx="9">
                  <c:v>23.26</c:v>
                </c:pt>
                <c:pt idx="10">
                  <c:v>15.58</c:v>
                </c:pt>
                <c:pt idx="11">
                  <c:v>19.36</c:v>
                </c:pt>
                <c:pt idx="12">
                  <c:v>9.35</c:v>
                </c:pt>
                <c:pt idx="13">
                  <c:v>17.12</c:v>
                </c:pt>
                <c:pt idx="14">
                  <c:v>14.84</c:v>
                </c:pt>
                <c:pt idx="15">
                  <c:v>13.63</c:v>
                </c:pt>
                <c:pt idx="16">
                  <c:v>9.1300000000000008</c:v>
                </c:pt>
                <c:pt idx="17">
                  <c:v>9.09</c:v>
                </c:pt>
                <c:pt idx="18">
                  <c:v>20.41</c:v>
                </c:pt>
                <c:pt idx="19">
                  <c:v>13.28</c:v>
                </c:pt>
                <c:pt idx="20">
                  <c:v>20.64</c:v>
                </c:pt>
                <c:pt idx="21">
                  <c:v>12.44</c:v>
                </c:pt>
                <c:pt idx="22">
                  <c:v>5.82</c:v>
                </c:pt>
                <c:pt idx="23">
                  <c:v>4.87</c:v>
                </c:pt>
                <c:pt idx="24">
                  <c:v>12.87</c:v>
                </c:pt>
                <c:pt idx="25">
                  <c:v>14.93</c:v>
                </c:pt>
                <c:pt idx="26">
                  <c:v>13.844999999999999</c:v>
                </c:pt>
              </c:numCache>
            </c:numRef>
          </c:val>
        </c:ser>
        <c:ser>
          <c:idx val="1"/>
          <c:order val="1"/>
          <c:tx>
            <c:strRef>
              <c:f>'exp20'!$J$3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'exp20'!$J$4:$J$30</c:f>
              <c:numCache>
                <c:formatCode>General</c:formatCode>
                <c:ptCount val="27"/>
                <c:pt idx="0">
                  <c:v>19.93</c:v>
                </c:pt>
                <c:pt idx="1">
                  <c:v>25.34</c:v>
                </c:pt>
                <c:pt idx="2">
                  <c:v>3.83</c:v>
                </c:pt>
                <c:pt idx="3">
                  <c:v>8.41</c:v>
                </c:pt>
                <c:pt idx="4">
                  <c:v>11.12</c:v>
                </c:pt>
                <c:pt idx="5">
                  <c:v>6.87</c:v>
                </c:pt>
                <c:pt idx="6">
                  <c:v>14.39</c:v>
                </c:pt>
                <c:pt idx="7">
                  <c:v>7.9</c:v>
                </c:pt>
                <c:pt idx="8">
                  <c:v>22.74</c:v>
                </c:pt>
                <c:pt idx="9">
                  <c:v>23.5</c:v>
                </c:pt>
                <c:pt idx="10">
                  <c:v>15.18</c:v>
                </c:pt>
                <c:pt idx="11">
                  <c:v>19.21</c:v>
                </c:pt>
                <c:pt idx="12">
                  <c:v>9.3699999999999992</c:v>
                </c:pt>
                <c:pt idx="13">
                  <c:v>17.170000000000002</c:v>
                </c:pt>
                <c:pt idx="14">
                  <c:v>14.64</c:v>
                </c:pt>
                <c:pt idx="15">
                  <c:v>14.51</c:v>
                </c:pt>
                <c:pt idx="16">
                  <c:v>9.4</c:v>
                </c:pt>
                <c:pt idx="17">
                  <c:v>8.93</c:v>
                </c:pt>
                <c:pt idx="18">
                  <c:v>20.66</c:v>
                </c:pt>
                <c:pt idx="19">
                  <c:v>13.36</c:v>
                </c:pt>
                <c:pt idx="20">
                  <c:v>20.8</c:v>
                </c:pt>
                <c:pt idx="21">
                  <c:v>13.73</c:v>
                </c:pt>
                <c:pt idx="22">
                  <c:v>6.41</c:v>
                </c:pt>
                <c:pt idx="23">
                  <c:v>5.09</c:v>
                </c:pt>
                <c:pt idx="24">
                  <c:v>12.98</c:v>
                </c:pt>
                <c:pt idx="25">
                  <c:v>14.94</c:v>
                </c:pt>
                <c:pt idx="26">
                  <c:v>13.86192307692308</c:v>
                </c:pt>
              </c:numCache>
            </c:numRef>
          </c:val>
        </c:ser>
        <c:ser>
          <c:idx val="2"/>
          <c:order val="2"/>
          <c:tx>
            <c:strRef>
              <c:f>'exp20'!$K$3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'exp20'!$K$4:$K$30</c:f>
              <c:numCache>
                <c:formatCode>General</c:formatCode>
                <c:ptCount val="27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19.02</c:v>
                </c:pt>
                <c:pt idx="7">
                  <c:v>7.91</c:v>
                </c:pt>
                <c:pt idx="8">
                  <c:v>22.78</c:v>
                </c:pt>
                <c:pt idx="9">
                  <c:v>25.47</c:v>
                </c:pt>
                <c:pt idx="10">
                  <c:v>18.96</c:v>
                </c:pt>
                <c:pt idx="11">
                  <c:v>19.420000000000002</c:v>
                </c:pt>
                <c:pt idx="12">
                  <c:v>9.7799999999999994</c:v>
                </c:pt>
                <c:pt idx="13">
                  <c:v>17.21</c:v>
                </c:pt>
                <c:pt idx="14">
                  <c:v>18.54</c:v>
                </c:pt>
                <c:pt idx="15">
                  <c:v>15.98</c:v>
                </c:pt>
                <c:pt idx="16">
                  <c:v>11.72</c:v>
                </c:pt>
                <c:pt idx="17">
                  <c:v>10.65</c:v>
                </c:pt>
                <c:pt idx="18">
                  <c:v>21.05</c:v>
                </c:pt>
                <c:pt idx="19">
                  <c:v>16.59</c:v>
                </c:pt>
                <c:pt idx="20">
                  <c:v>21.86</c:v>
                </c:pt>
                <c:pt idx="21">
                  <c:v>13.72</c:v>
                </c:pt>
                <c:pt idx="22">
                  <c:v>6.74</c:v>
                </c:pt>
                <c:pt idx="23">
                  <c:v>5.0199999999999996</c:v>
                </c:pt>
                <c:pt idx="24">
                  <c:v>13.05</c:v>
                </c:pt>
                <c:pt idx="25">
                  <c:v>14.99</c:v>
                </c:pt>
                <c:pt idx="26">
                  <c:v>14.908461538461541</c:v>
                </c:pt>
              </c:numCache>
            </c:numRef>
          </c:val>
        </c:ser>
        <c:ser>
          <c:idx val="3"/>
          <c:order val="3"/>
          <c:tx>
            <c:strRef>
              <c:f>'exp20'!$L$3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'exp20'!$L$4:$L$30</c:f>
              <c:numCache>
                <c:formatCode>General</c:formatCode>
                <c:ptCount val="27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19.02</c:v>
                </c:pt>
                <c:pt idx="7">
                  <c:v>7.91</c:v>
                </c:pt>
                <c:pt idx="8">
                  <c:v>22.78</c:v>
                </c:pt>
                <c:pt idx="9">
                  <c:v>25.47</c:v>
                </c:pt>
                <c:pt idx="10">
                  <c:v>18.96</c:v>
                </c:pt>
                <c:pt idx="11">
                  <c:v>19.420000000000002</c:v>
                </c:pt>
                <c:pt idx="12">
                  <c:v>9.7799999999999994</c:v>
                </c:pt>
                <c:pt idx="13">
                  <c:v>17.21</c:v>
                </c:pt>
                <c:pt idx="14">
                  <c:v>18.54</c:v>
                </c:pt>
                <c:pt idx="15">
                  <c:v>15.98</c:v>
                </c:pt>
                <c:pt idx="16">
                  <c:v>11.72</c:v>
                </c:pt>
                <c:pt idx="17">
                  <c:v>10.65</c:v>
                </c:pt>
                <c:pt idx="18">
                  <c:v>21.05</c:v>
                </c:pt>
                <c:pt idx="19">
                  <c:v>16.59</c:v>
                </c:pt>
                <c:pt idx="20">
                  <c:v>21.86</c:v>
                </c:pt>
                <c:pt idx="21">
                  <c:v>13.72</c:v>
                </c:pt>
                <c:pt idx="22">
                  <c:v>6.74</c:v>
                </c:pt>
                <c:pt idx="23">
                  <c:v>5.0199999999999996</c:v>
                </c:pt>
                <c:pt idx="24">
                  <c:v>13.05</c:v>
                </c:pt>
                <c:pt idx="25">
                  <c:v>14.99</c:v>
                </c:pt>
                <c:pt idx="26">
                  <c:v>14.908461538461541</c:v>
                </c:pt>
              </c:numCache>
            </c:numRef>
          </c:val>
        </c:ser>
        <c:ser>
          <c:idx val="4"/>
          <c:order val="4"/>
          <c:tx>
            <c:strRef>
              <c:f>'exp20'!$M$3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'exp20'!$M$4:$M$30</c:f>
              <c:numCache>
                <c:formatCode>General</c:formatCode>
                <c:ptCount val="27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19.02</c:v>
                </c:pt>
                <c:pt idx="7">
                  <c:v>7.91</c:v>
                </c:pt>
                <c:pt idx="8">
                  <c:v>22.78</c:v>
                </c:pt>
                <c:pt idx="9">
                  <c:v>25.47</c:v>
                </c:pt>
                <c:pt idx="10">
                  <c:v>18.96</c:v>
                </c:pt>
                <c:pt idx="11">
                  <c:v>19.420000000000002</c:v>
                </c:pt>
                <c:pt idx="12">
                  <c:v>9.7799999999999994</c:v>
                </c:pt>
                <c:pt idx="13">
                  <c:v>17.21</c:v>
                </c:pt>
                <c:pt idx="14">
                  <c:v>18.54</c:v>
                </c:pt>
                <c:pt idx="15">
                  <c:v>15.98</c:v>
                </c:pt>
                <c:pt idx="16">
                  <c:v>11.72</c:v>
                </c:pt>
                <c:pt idx="17">
                  <c:v>10.65</c:v>
                </c:pt>
                <c:pt idx="18">
                  <c:v>21.05</c:v>
                </c:pt>
                <c:pt idx="19">
                  <c:v>16.59</c:v>
                </c:pt>
                <c:pt idx="20">
                  <c:v>21.86</c:v>
                </c:pt>
                <c:pt idx="21">
                  <c:v>13.72</c:v>
                </c:pt>
                <c:pt idx="22">
                  <c:v>6.74</c:v>
                </c:pt>
                <c:pt idx="23">
                  <c:v>5.0199999999999996</c:v>
                </c:pt>
                <c:pt idx="24">
                  <c:v>13.05</c:v>
                </c:pt>
                <c:pt idx="25">
                  <c:v>14.99</c:v>
                </c:pt>
                <c:pt idx="26">
                  <c:v>14.908461538461541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7393616"/>
        <c:axId val="-1197391440"/>
      </c:barChart>
      <c:catAx>
        <c:axId val="-11973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91440"/>
        <c:crosses val="autoZero"/>
        <c:auto val="1"/>
        <c:lblAlgn val="ctr"/>
        <c:lblOffset val="100"/>
        <c:noMultiLvlLbl val="0"/>
      </c:catAx>
      <c:valAx>
        <c:axId val="-11973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 - 16b Vs 4b - Relax Factor: 1,2,3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'exp23(a)'!$B$36</c:f>
              <c:strCache>
                <c:ptCount val="1"/>
                <c:pt idx="0">
                  <c:v>16b-R1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'exp23(a)'!$B$37:$B$102</c15:sqref>
                  </c15:fullRef>
                </c:ext>
              </c:extLst>
              <c:f>'exp23(a)'!$B$38:$B$102</c:f>
              <c:numCache>
                <c:formatCode>General</c:formatCode>
                <c:ptCount val="65"/>
                <c:pt idx="0">
                  <c:v>15.437137321298497</c:v>
                </c:pt>
                <c:pt idx="3">
                  <c:v>33.650889468453386</c:v>
                </c:pt>
                <c:pt idx="6">
                  <c:v>36.331645982136592</c:v>
                </c:pt>
                <c:pt idx="9">
                  <c:v>37.528530716459485</c:v>
                </c:pt>
                <c:pt idx="12">
                  <c:v>26.365924298453443</c:v>
                </c:pt>
                <c:pt idx="15">
                  <c:v>31.385460787899522</c:v>
                </c:pt>
                <c:pt idx="18">
                  <c:v>47.72912954977425</c:v>
                </c:pt>
                <c:pt idx="21">
                  <c:v>37.757386165759158</c:v>
                </c:pt>
                <c:pt idx="24">
                  <c:v>54.186947864593314</c:v>
                </c:pt>
                <c:pt idx="27">
                  <c:v>45.14160364076875</c:v>
                </c:pt>
                <c:pt idx="30">
                  <c:v>51.768593270876252</c:v>
                </c:pt>
                <c:pt idx="33">
                  <c:v>41.354331274803563</c:v>
                </c:pt>
                <c:pt idx="36">
                  <c:v>51.185220685689458</c:v>
                </c:pt>
                <c:pt idx="39">
                  <c:v>46.924521048067774</c:v>
                </c:pt>
                <c:pt idx="42">
                  <c:v>52.616671243378455</c:v>
                </c:pt>
                <c:pt idx="45">
                  <c:v>50.634491562817274</c:v>
                </c:pt>
                <c:pt idx="48">
                  <c:v>51.38639654844782</c:v>
                </c:pt>
                <c:pt idx="51">
                  <c:v>49.834119645068455</c:v>
                </c:pt>
                <c:pt idx="54">
                  <c:v>20.071103599255451</c:v>
                </c:pt>
                <c:pt idx="57">
                  <c:v>57.934374066764875</c:v>
                </c:pt>
                <c:pt idx="60">
                  <c:v>41.81883327789626</c:v>
                </c:pt>
                <c:pt idx="63">
                  <c:v>39.921954394921642</c:v>
                </c:pt>
              </c:numCache>
            </c:numRef>
          </c:val>
        </c:ser>
        <c:ser>
          <c:idx val="1"/>
          <c:order val="1"/>
          <c:tx>
            <c:strRef>
              <c:f>'exp23(a)'!$C$36</c:f>
              <c:strCache>
                <c:ptCount val="1"/>
                <c:pt idx="0">
                  <c:v>16b-R2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'exp23(a)'!$C$37:$C$102</c15:sqref>
                  </c15:fullRef>
                </c:ext>
              </c:extLst>
              <c:f>'exp23(a)'!$C$38:$C$102</c:f>
              <c:numCache>
                <c:formatCode>General</c:formatCode>
                <c:ptCount val="65"/>
                <c:pt idx="0">
                  <c:v>5.24856476600349</c:v>
                </c:pt>
                <c:pt idx="3">
                  <c:v>13.77225338678371</c:v>
                </c:pt>
                <c:pt idx="6">
                  <c:v>25.337245427048053</c:v>
                </c:pt>
                <c:pt idx="9">
                  <c:v>19.430546242327331</c:v>
                </c:pt>
                <c:pt idx="12">
                  <c:v>15.786529900053843</c:v>
                </c:pt>
                <c:pt idx="15">
                  <c:v>23.147645622190506</c:v>
                </c:pt>
                <c:pt idx="18">
                  <c:v>31.089564668585759</c:v>
                </c:pt>
                <c:pt idx="21">
                  <c:v>33.75882254594778</c:v>
                </c:pt>
                <c:pt idx="24">
                  <c:v>18.568695566862736</c:v>
                </c:pt>
                <c:pt idx="27">
                  <c:v>16.059835496040193</c:v>
                </c:pt>
                <c:pt idx="30">
                  <c:v>20.902904229428898</c:v>
                </c:pt>
                <c:pt idx="33">
                  <c:v>14.293574167248906</c:v>
                </c:pt>
                <c:pt idx="36">
                  <c:v>20.251944235245048</c:v>
                </c:pt>
                <c:pt idx="39">
                  <c:v>16.56933753518301</c:v>
                </c:pt>
                <c:pt idx="42">
                  <c:v>20.429244589894473</c:v>
                </c:pt>
                <c:pt idx="45">
                  <c:v>20.793467877017193</c:v>
                </c:pt>
                <c:pt idx="48">
                  <c:v>15.786788583068187</c:v>
                </c:pt>
                <c:pt idx="51">
                  <c:v>17.652079156337436</c:v>
                </c:pt>
                <c:pt idx="54">
                  <c:v>13.452100385265915</c:v>
                </c:pt>
                <c:pt idx="57">
                  <c:v>24.634627211662391</c:v>
                </c:pt>
                <c:pt idx="60">
                  <c:v>24.076361306227867</c:v>
                </c:pt>
                <c:pt idx="63">
                  <c:v>19.403083193636384</c:v>
                </c:pt>
              </c:numCache>
            </c:numRef>
          </c:val>
        </c:ser>
        <c:ser>
          <c:idx val="2"/>
          <c:order val="2"/>
          <c:tx>
            <c:strRef>
              <c:f>'exp23(a)'!$D$36</c:f>
              <c:strCache>
                <c:ptCount val="1"/>
                <c:pt idx="0">
                  <c:v>16b-R3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'exp23(a)'!$D$37:$D$102</c15:sqref>
                  </c15:fullRef>
                </c:ext>
              </c:extLst>
              <c:f>'exp23(a)'!$D$38:$D$102</c:f>
              <c:numCache>
                <c:formatCode>General</c:formatCode>
                <c:ptCount val="65"/>
                <c:pt idx="0">
                  <c:v>3.6395790523463205</c:v>
                </c:pt>
                <c:pt idx="3">
                  <c:v>8.5424990494993978</c:v>
                </c:pt>
                <c:pt idx="6">
                  <c:v>12.036486496694174</c:v>
                </c:pt>
                <c:pt idx="9">
                  <c:v>12.070266157734558</c:v>
                </c:pt>
                <c:pt idx="12">
                  <c:v>11.509624740460453</c:v>
                </c:pt>
                <c:pt idx="15">
                  <c:v>14.302653468150112</c:v>
                </c:pt>
                <c:pt idx="18">
                  <c:v>15.285285522422598</c:v>
                </c:pt>
                <c:pt idx="21">
                  <c:v>26.713144433971223</c:v>
                </c:pt>
                <c:pt idx="24">
                  <c:v>9.4179639944167803</c:v>
                </c:pt>
                <c:pt idx="27">
                  <c:v>6.8086886611589534</c:v>
                </c:pt>
                <c:pt idx="30">
                  <c:v>10.512667860674711</c:v>
                </c:pt>
                <c:pt idx="33">
                  <c:v>7.3743663807858013</c:v>
                </c:pt>
                <c:pt idx="36">
                  <c:v>10.740299402927533</c:v>
                </c:pt>
                <c:pt idx="39">
                  <c:v>8.4107149037512556</c:v>
                </c:pt>
                <c:pt idx="42">
                  <c:v>8.3728559545901646</c:v>
                </c:pt>
                <c:pt idx="45">
                  <c:v>6.9572593185995117</c:v>
                </c:pt>
                <c:pt idx="48">
                  <c:v>7.480110421212558</c:v>
                </c:pt>
                <c:pt idx="51">
                  <c:v>5.8907278318369833</c:v>
                </c:pt>
                <c:pt idx="54">
                  <c:v>9.6606369454593164</c:v>
                </c:pt>
                <c:pt idx="57">
                  <c:v>10.256610600256849</c:v>
                </c:pt>
                <c:pt idx="60">
                  <c:v>12.097795887221437</c:v>
                </c:pt>
                <c:pt idx="63">
                  <c:v>11.073706104747806</c:v>
                </c:pt>
              </c:numCache>
            </c:numRef>
          </c:val>
        </c:ser>
        <c:ser>
          <c:idx val="3"/>
          <c:order val="3"/>
          <c:tx>
            <c:strRef>
              <c:f>'exp23(a)'!$E$36</c:f>
              <c:strCache>
                <c:ptCount val="1"/>
                <c:pt idx="0">
                  <c:v>4b-R1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'exp23(a)'!$E$37:$E$102</c15:sqref>
                  </c15:fullRef>
                </c:ext>
              </c:extLst>
              <c:f>'exp23(a)'!$E$38:$E$102</c:f>
              <c:numCache>
                <c:formatCode>General</c:formatCode>
                <c:ptCount val="65"/>
                <c:pt idx="1">
                  <c:v>12.917611154812272</c:v>
                </c:pt>
                <c:pt idx="4">
                  <c:v>25.168328514147142</c:v>
                </c:pt>
                <c:pt idx="7">
                  <c:v>32.929357690763339</c:v>
                </c:pt>
                <c:pt idx="10">
                  <c:v>30.237720884818476</c:v>
                </c:pt>
                <c:pt idx="13">
                  <c:v>23.18070237850571</c:v>
                </c:pt>
                <c:pt idx="16">
                  <c:v>30.471627271490544</c:v>
                </c:pt>
                <c:pt idx="19">
                  <c:v>43.097113485068022</c:v>
                </c:pt>
                <c:pt idx="22">
                  <c:v>32.564730555480992</c:v>
                </c:pt>
                <c:pt idx="25">
                  <c:v>37.177718152520818</c:v>
                </c:pt>
                <c:pt idx="28">
                  <c:v>35.628893881746663</c:v>
                </c:pt>
                <c:pt idx="31">
                  <c:v>36.93025417132116</c:v>
                </c:pt>
                <c:pt idx="34">
                  <c:v>31.597081015746898</c:v>
                </c:pt>
                <c:pt idx="37">
                  <c:v>36.334899681893781</c:v>
                </c:pt>
                <c:pt idx="40">
                  <c:v>33.274317653962903</c:v>
                </c:pt>
                <c:pt idx="43">
                  <c:v>33.596805639030727</c:v>
                </c:pt>
                <c:pt idx="46">
                  <c:v>39.606697543107487</c:v>
                </c:pt>
                <c:pt idx="49">
                  <c:v>36.638775931076047</c:v>
                </c:pt>
                <c:pt idx="52">
                  <c:v>37.677365012238084</c:v>
                </c:pt>
                <c:pt idx="55">
                  <c:v>19.969241186033795</c:v>
                </c:pt>
                <c:pt idx="58">
                  <c:v>44.134243686443732</c:v>
                </c:pt>
                <c:pt idx="61">
                  <c:v>28.255312047214826</c:v>
                </c:pt>
                <c:pt idx="64">
                  <c:v>30.68788503837354</c:v>
                </c:pt>
              </c:numCache>
            </c:numRef>
          </c:val>
        </c:ser>
        <c:ser>
          <c:idx val="4"/>
          <c:order val="4"/>
          <c:tx>
            <c:strRef>
              <c:f>'exp23(a)'!$F$36</c:f>
              <c:strCache>
                <c:ptCount val="1"/>
                <c:pt idx="0">
                  <c:v>4b-R2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'exp23(a)'!$F$37:$F$102</c15:sqref>
                  </c15:fullRef>
                </c:ext>
              </c:extLst>
              <c:f>'exp23(a)'!$F$38:$F$102</c:f>
              <c:numCache>
                <c:formatCode>General</c:formatCode>
                <c:ptCount val="65"/>
                <c:pt idx="1">
                  <c:v>5.263882618159931</c:v>
                </c:pt>
                <c:pt idx="4">
                  <c:v>17.204494705755245</c:v>
                </c:pt>
                <c:pt idx="7">
                  <c:v>26.706265542960118</c:v>
                </c:pt>
                <c:pt idx="10">
                  <c:v>22.759738524838358</c:v>
                </c:pt>
                <c:pt idx="13">
                  <c:v>16.688515799499864</c:v>
                </c:pt>
                <c:pt idx="16">
                  <c:v>23.411730789725578</c:v>
                </c:pt>
                <c:pt idx="19">
                  <c:v>39.701116975226327</c:v>
                </c:pt>
                <c:pt idx="22">
                  <c:v>54.378076637432613</c:v>
                </c:pt>
                <c:pt idx="25">
                  <c:v>26.273334463703414</c:v>
                </c:pt>
                <c:pt idx="28">
                  <c:v>20.354338465862142</c:v>
                </c:pt>
                <c:pt idx="31">
                  <c:v>27.193561640778718</c:v>
                </c:pt>
                <c:pt idx="34">
                  <c:v>17.169771273863784</c:v>
                </c:pt>
                <c:pt idx="37">
                  <c:v>26.993334197093425</c:v>
                </c:pt>
                <c:pt idx="40">
                  <c:v>20.841107482347432</c:v>
                </c:pt>
                <c:pt idx="43">
                  <c:v>28.750446538350161</c:v>
                </c:pt>
                <c:pt idx="46">
                  <c:v>25.659408163604851</c:v>
                </c:pt>
                <c:pt idx="49">
                  <c:v>21.854583751293923</c:v>
                </c:pt>
                <c:pt idx="52">
                  <c:v>22.379280752654232</c:v>
                </c:pt>
                <c:pt idx="55">
                  <c:v>13.482432414491466</c:v>
                </c:pt>
                <c:pt idx="58">
                  <c:v>33.311414302751096</c:v>
                </c:pt>
                <c:pt idx="61">
                  <c:v>27.939863807276925</c:v>
                </c:pt>
                <c:pt idx="64">
                  <c:v>25.767596075991083</c:v>
                </c:pt>
              </c:numCache>
            </c:numRef>
          </c:val>
        </c:ser>
        <c:ser>
          <c:idx val="5"/>
          <c:order val="5"/>
          <c:tx>
            <c:strRef>
              <c:f>'exp23(a)'!$G$36</c:f>
              <c:strCache>
                <c:ptCount val="1"/>
                <c:pt idx="0">
                  <c:v>4b-R3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'exp23(a)'!$G$37:$G$102</c15:sqref>
                  </c15:fullRef>
                </c:ext>
              </c:extLst>
              <c:f>'exp23(a)'!$G$38:$G$102</c:f>
              <c:numCache>
                <c:formatCode>General</c:formatCode>
                <c:ptCount val="65"/>
                <c:pt idx="1" formatCode="0.00">
                  <c:v>3.6646140049555562</c:v>
                </c:pt>
                <c:pt idx="4" formatCode="0.00">
                  <c:v>9.6531214949424182</c:v>
                </c:pt>
                <c:pt idx="7" formatCode="0.00">
                  <c:v>12.991480297024388</c:v>
                </c:pt>
                <c:pt idx="10" formatCode="0.00">
                  <c:v>13.570379534079372</c:v>
                </c:pt>
                <c:pt idx="13" formatCode="0.00">
                  <c:v>12.046616583710907</c:v>
                </c:pt>
                <c:pt idx="16" formatCode="0.00">
                  <c:v>14.466523554351987</c:v>
                </c:pt>
                <c:pt idx="19" formatCode="0.00">
                  <c:v>11.470186721204641</c:v>
                </c:pt>
                <c:pt idx="22" formatCode="0.00">
                  <c:v>11.968766737355025</c:v>
                </c:pt>
                <c:pt idx="25" formatCode="0.00">
                  <c:v>12.644652949904867</c:v>
                </c:pt>
                <c:pt idx="28" formatCode="0.00">
                  <c:v>8.4608064907829714</c:v>
                </c:pt>
                <c:pt idx="31" formatCode="0.00">
                  <c:v>13.352559499822135</c:v>
                </c:pt>
                <c:pt idx="34" formatCode="0.00">
                  <c:v>8.8734464137290701</c:v>
                </c:pt>
                <c:pt idx="37" formatCode="0.00">
                  <c:v>13.730597584387255</c:v>
                </c:pt>
                <c:pt idx="40" formatCode="0.00">
                  <c:v>10.424227740282021</c:v>
                </c:pt>
                <c:pt idx="43" formatCode="0.00">
                  <c:v>11.841457219336114</c:v>
                </c:pt>
                <c:pt idx="46" formatCode="0.00">
                  <c:v>8.7338470066227671</c:v>
                </c:pt>
                <c:pt idx="49" formatCode="0.00">
                  <c:v>10.050575734459386</c:v>
                </c:pt>
                <c:pt idx="52" formatCode="0.00">
                  <c:v>7.4766540452309513</c:v>
                </c:pt>
                <c:pt idx="55" formatCode="0.00">
                  <c:v>9.6574649716429946</c:v>
                </c:pt>
                <c:pt idx="58" formatCode="0.00">
                  <c:v>13.201757543097159</c:v>
                </c:pt>
                <c:pt idx="61" formatCode="0.00">
                  <c:v>17.146350282828749</c:v>
                </c:pt>
                <c:pt idx="64" formatCode="0.00">
                  <c:v>11.451413698232052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-1197383824"/>
        <c:axId val="-1197374576"/>
      </c:barChart>
      <c:catAx>
        <c:axId val="-119738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74576"/>
        <c:crosses val="autoZero"/>
        <c:auto val="1"/>
        <c:lblAlgn val="ctr"/>
        <c:lblOffset val="100"/>
        <c:noMultiLvlLbl val="0"/>
      </c:catAx>
      <c:valAx>
        <c:axId val="-11973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8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Comparison - Normalized over HMA - Shows the number of</a:t>
            </a:r>
            <a:r>
              <a:rPr lang="en-US" baseline="0"/>
              <a:t> hits GAINED by migration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'exp23(b)'!$B$38</c:f>
              <c:strCache>
                <c:ptCount val="1"/>
                <c:pt idx="0">
                  <c:v>16b 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'exp23(b)'!$B$39:$B$60</c:f>
              <c:numCache>
                <c:formatCode>General</c:formatCode>
                <c:ptCount val="22"/>
                <c:pt idx="0">
                  <c:v>1.3232292125399769</c:v>
                </c:pt>
                <c:pt idx="1">
                  <c:v>1.0119531795730508</c:v>
                </c:pt>
                <c:pt idx="2">
                  <c:v>1.1327638447816379</c:v>
                </c:pt>
                <c:pt idx="3">
                  <c:v>1.0292524797286946</c:v>
                </c:pt>
                <c:pt idx="4">
                  <c:v>1.8991795783420362</c:v>
                </c:pt>
                <c:pt idx="5">
                  <c:v>1.0713442886557585</c:v>
                </c:pt>
                <c:pt idx="6">
                  <c:v>1.0204758454446718</c:v>
                </c:pt>
                <c:pt idx="7">
                  <c:v>0.99291342594684273</c:v>
                </c:pt>
                <c:pt idx="8">
                  <c:v>1.2197795949344239</c:v>
                </c:pt>
                <c:pt idx="9">
                  <c:v>1.2644236391758827</c:v>
                </c:pt>
                <c:pt idx="10">
                  <c:v>1.1002210965341142</c:v>
                </c:pt>
                <c:pt idx="11">
                  <c:v>1.2367789405761334</c:v>
                </c:pt>
                <c:pt idx="12">
                  <c:v>1.2088492937687845</c:v>
                </c:pt>
                <c:pt idx="13">
                  <c:v>1.1085827077783703</c:v>
                </c:pt>
                <c:pt idx="14">
                  <c:v>1.1916224711051544</c:v>
                </c:pt>
                <c:pt idx="15">
                  <c:v>1.2181911002574166</c:v>
                </c:pt>
                <c:pt idx="16">
                  <c:v>1.3795429072531493</c:v>
                </c:pt>
                <c:pt idx="17">
                  <c:v>1.3094866493102635</c:v>
                </c:pt>
                <c:pt idx="18">
                  <c:v>1.5820695787282912</c:v>
                </c:pt>
                <c:pt idx="19">
                  <c:v>1.1512699758464995</c:v>
                </c:pt>
                <c:pt idx="20">
                  <c:v>1.0705893471450594</c:v>
                </c:pt>
                <c:pt idx="21">
                  <c:v>1.2340754247700929</c:v>
                </c:pt>
              </c:numCache>
            </c:numRef>
          </c:val>
        </c:ser>
        <c:ser>
          <c:idx val="1"/>
          <c:order val="1"/>
          <c:tx>
            <c:strRef>
              <c:f>'exp23(b)'!$C$38</c:f>
              <c:strCache>
                <c:ptCount val="1"/>
                <c:pt idx="0">
                  <c:v>16b 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'exp23(b)'!$C$39:$C$60</c:f>
              <c:numCache>
                <c:formatCode>General</c:formatCode>
                <c:ptCount val="22"/>
                <c:pt idx="0">
                  <c:v>1.3238804598468659</c:v>
                </c:pt>
                <c:pt idx="1">
                  <c:v>1.0126517291562993</c:v>
                </c:pt>
                <c:pt idx="2">
                  <c:v>1.1339742593391158</c:v>
                </c:pt>
                <c:pt idx="3">
                  <c:v>1.0293010844627919</c:v>
                </c:pt>
                <c:pt idx="4">
                  <c:v>1.8986381799717336</c:v>
                </c:pt>
                <c:pt idx="5">
                  <c:v>1.0716950283148081</c:v>
                </c:pt>
                <c:pt idx="6">
                  <c:v>1.0201905006275989</c:v>
                </c:pt>
                <c:pt idx="7">
                  <c:v>0.99276202828284188</c:v>
                </c:pt>
                <c:pt idx="8">
                  <c:v>1.21974044796276</c:v>
                </c:pt>
                <c:pt idx="9">
                  <c:v>1.264042549109452</c:v>
                </c:pt>
                <c:pt idx="10">
                  <c:v>1.1028882804554394</c:v>
                </c:pt>
                <c:pt idx="11">
                  <c:v>1.2368167217199664</c:v>
                </c:pt>
                <c:pt idx="12">
                  <c:v>1.2101765458130009</c:v>
                </c:pt>
                <c:pt idx="13">
                  <c:v>1.1093365464607321</c:v>
                </c:pt>
                <c:pt idx="14">
                  <c:v>1.1912688202898931</c:v>
                </c:pt>
                <c:pt idx="15">
                  <c:v>1.2170216540442069</c:v>
                </c:pt>
                <c:pt idx="16">
                  <c:v>1.3798980287985911</c:v>
                </c:pt>
                <c:pt idx="17">
                  <c:v>1.314212452928498</c:v>
                </c:pt>
                <c:pt idx="18">
                  <c:v>1.582525433408851</c:v>
                </c:pt>
                <c:pt idx="19">
                  <c:v>1.1519440354451145</c:v>
                </c:pt>
                <c:pt idx="20">
                  <c:v>1.0718475368202571</c:v>
                </c:pt>
                <c:pt idx="21">
                  <c:v>1.20255204108047</c:v>
                </c:pt>
              </c:numCache>
            </c:numRef>
          </c:val>
        </c:ser>
        <c:ser>
          <c:idx val="2"/>
          <c:order val="2"/>
          <c:tx>
            <c:strRef>
              <c:f>'exp23(b)'!$D$38</c:f>
              <c:strCache>
                <c:ptCount val="1"/>
                <c:pt idx="0">
                  <c:v>16b 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'exp23(b)'!$D$39:$D$60</c:f>
              <c:numCache>
                <c:formatCode>General</c:formatCode>
                <c:ptCount val="22"/>
                <c:pt idx="0">
                  <c:v>1.3219999555272635</c:v>
                </c:pt>
                <c:pt idx="1">
                  <c:v>1.0119533115307875</c:v>
                </c:pt>
                <c:pt idx="2">
                  <c:v>1.134297527328687</c:v>
                </c:pt>
                <c:pt idx="3">
                  <c:v>1.0291940921616636</c:v>
                </c:pt>
                <c:pt idx="4">
                  <c:v>1.8996966066790186</c:v>
                </c:pt>
                <c:pt idx="5">
                  <c:v>1.0721126588970593</c:v>
                </c:pt>
                <c:pt idx="6">
                  <c:v>1.0191377465061913</c:v>
                </c:pt>
                <c:pt idx="7">
                  <c:v>0.99264301982946324</c:v>
                </c:pt>
                <c:pt idx="8">
                  <c:v>1.2189248069681891</c:v>
                </c:pt>
                <c:pt idx="9">
                  <c:v>1.264499615987047</c:v>
                </c:pt>
                <c:pt idx="10">
                  <c:v>1.099893442458624</c:v>
                </c:pt>
                <c:pt idx="11">
                  <c:v>1.2362745719691088</c:v>
                </c:pt>
                <c:pt idx="12">
                  <c:v>1.2088520177538791</c:v>
                </c:pt>
                <c:pt idx="13">
                  <c:v>1.1102497746673896</c:v>
                </c:pt>
                <c:pt idx="14">
                  <c:v>1.1908554894356924</c:v>
                </c:pt>
                <c:pt idx="15">
                  <c:v>1.2180495144292687</c:v>
                </c:pt>
                <c:pt idx="16">
                  <c:v>1.3839485171502581</c:v>
                </c:pt>
                <c:pt idx="17">
                  <c:v>1.3115337921060661</c:v>
                </c:pt>
                <c:pt idx="18">
                  <c:v>1.5796119847026233</c:v>
                </c:pt>
                <c:pt idx="19">
                  <c:v>1.1514831994145571</c:v>
                </c:pt>
                <c:pt idx="20">
                  <c:v>1.0703875097940996</c:v>
                </c:pt>
                <c:pt idx="21">
                  <c:v>1.2054470683513523</c:v>
                </c:pt>
              </c:numCache>
            </c:numRef>
          </c:val>
        </c:ser>
        <c:ser>
          <c:idx val="3"/>
          <c:order val="3"/>
          <c:tx>
            <c:strRef>
              <c:f>'exp23(b)'!$E$38</c:f>
              <c:strCache>
                <c:ptCount val="1"/>
                <c:pt idx="0">
                  <c:v>4b R1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'exp23(b)'!$E$39:$E$60</c:f>
              <c:numCache>
                <c:formatCode>General</c:formatCode>
                <c:ptCount val="22"/>
                <c:pt idx="0">
                  <c:v>1.3247785180983269</c:v>
                </c:pt>
                <c:pt idx="1">
                  <c:v>1.0037457930309734</c:v>
                </c:pt>
                <c:pt idx="2">
                  <c:v>1.1369061473708986</c:v>
                </c:pt>
                <c:pt idx="3">
                  <c:v>1.0253479049436314</c:v>
                </c:pt>
                <c:pt idx="4">
                  <c:v>1.8983341496228177</c:v>
                </c:pt>
                <c:pt idx="5">
                  <c:v>1.069076473441116</c:v>
                </c:pt>
                <c:pt idx="6">
                  <c:v>0.98756714870252738</c:v>
                </c:pt>
                <c:pt idx="7">
                  <c:v>0.95015442309725118</c:v>
                </c:pt>
                <c:pt idx="8">
                  <c:v>1.2265557185030642</c:v>
                </c:pt>
                <c:pt idx="9">
                  <c:v>1.3020610713609819</c:v>
                </c:pt>
                <c:pt idx="10">
                  <c:v>1.1155852520834664</c:v>
                </c:pt>
                <c:pt idx="11">
                  <c:v>1.2535451152022505</c:v>
                </c:pt>
                <c:pt idx="12">
                  <c:v>1.2188676012060913</c:v>
                </c:pt>
                <c:pt idx="13">
                  <c:v>1.1246491993873915</c:v>
                </c:pt>
                <c:pt idx="14">
                  <c:v>1.1960259886462867</c:v>
                </c:pt>
                <c:pt idx="15">
                  <c:v>1.2475437588472342</c:v>
                </c:pt>
                <c:pt idx="16">
                  <c:v>1.477598199322933</c:v>
                </c:pt>
                <c:pt idx="17">
                  <c:v>1.3567608029625917</c:v>
                </c:pt>
                <c:pt idx="18">
                  <c:v>1.5779507816567786</c:v>
                </c:pt>
                <c:pt idx="19">
                  <c:v>1.1552993809992167</c:v>
                </c:pt>
                <c:pt idx="20">
                  <c:v>1.0251294313611483</c:v>
                </c:pt>
                <c:pt idx="21">
                  <c:v>1.2032049687043547</c:v>
                </c:pt>
              </c:numCache>
            </c:numRef>
          </c:val>
        </c:ser>
        <c:ser>
          <c:idx val="4"/>
          <c:order val="4"/>
          <c:tx>
            <c:strRef>
              <c:f>'exp23(b)'!$F$38</c:f>
              <c:strCache>
                <c:ptCount val="1"/>
                <c:pt idx="0">
                  <c:v>4b R2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'exp23(b)'!$F$39:$F$60</c:f>
              <c:numCache>
                <c:formatCode>General</c:formatCode>
                <c:ptCount val="22"/>
                <c:pt idx="0">
                  <c:v>1.3259034811433474</c:v>
                </c:pt>
                <c:pt idx="1">
                  <c:v>1.00375397926651</c:v>
                </c:pt>
                <c:pt idx="2">
                  <c:v>1.136186992557769</c:v>
                </c:pt>
                <c:pt idx="3">
                  <c:v>1.0278330067789809</c:v>
                </c:pt>
                <c:pt idx="4">
                  <c:v>1.8945858896568382</c:v>
                </c:pt>
                <c:pt idx="5">
                  <c:v>1.0694525576274865</c:v>
                </c:pt>
                <c:pt idx="6">
                  <c:v>0.98596666579448222</c:v>
                </c:pt>
                <c:pt idx="7">
                  <c:v>0.95092999544589363</c:v>
                </c:pt>
                <c:pt idx="8">
                  <c:v>1.2245050158279105</c:v>
                </c:pt>
                <c:pt idx="9">
                  <c:v>1.3002786261163333</c:v>
                </c:pt>
                <c:pt idx="10">
                  <c:v>1.1176808625966763</c:v>
                </c:pt>
                <c:pt idx="11">
                  <c:v>1.2531727367827792</c:v>
                </c:pt>
                <c:pt idx="12">
                  <c:v>1.2193072713036814</c:v>
                </c:pt>
                <c:pt idx="13">
                  <c:v>1.1249665298072511</c:v>
                </c:pt>
                <c:pt idx="14">
                  <c:v>1.19721104458493</c:v>
                </c:pt>
                <c:pt idx="15">
                  <c:v>1.2494174036243806</c:v>
                </c:pt>
                <c:pt idx="16">
                  <c:v>1.4755475401127804</c:v>
                </c:pt>
                <c:pt idx="17">
                  <c:v>1.356245196359138</c:v>
                </c:pt>
                <c:pt idx="18">
                  <c:v>1.5793993815590719</c:v>
                </c:pt>
                <c:pt idx="19">
                  <c:v>1.1557972447153149</c:v>
                </c:pt>
                <c:pt idx="20">
                  <c:v>1.0285468307846666</c:v>
                </c:pt>
                <c:pt idx="21">
                  <c:v>1.1830235116372607</c:v>
                </c:pt>
              </c:numCache>
            </c:numRef>
          </c:val>
        </c:ser>
        <c:ser>
          <c:idx val="5"/>
          <c:order val="5"/>
          <c:tx>
            <c:strRef>
              <c:f>'exp23(b)'!$G$38</c:f>
              <c:strCache>
                <c:ptCount val="1"/>
                <c:pt idx="0">
                  <c:v>4b R3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'exp23(b)'!$G$39:$G$60</c:f>
              <c:numCache>
                <c:formatCode>General</c:formatCode>
                <c:ptCount val="22"/>
                <c:pt idx="0">
                  <c:v>1.326265656367194</c:v>
                </c:pt>
                <c:pt idx="1">
                  <c:v>1.0030731771865242</c:v>
                </c:pt>
                <c:pt idx="2">
                  <c:v>1.136117654126142</c:v>
                </c:pt>
                <c:pt idx="3">
                  <c:v>1.0267513475663568</c:v>
                </c:pt>
                <c:pt idx="4">
                  <c:v>1.8976642635131784</c:v>
                </c:pt>
                <c:pt idx="5">
                  <c:v>1.0693447251475043</c:v>
                </c:pt>
                <c:pt idx="6">
                  <c:v>0.9859996624570897</c:v>
                </c:pt>
                <c:pt idx="7">
                  <c:v>0.9501744645887219</c:v>
                </c:pt>
                <c:pt idx="8">
                  <c:v>1.2253042224862296</c:v>
                </c:pt>
                <c:pt idx="9">
                  <c:v>1.3019356353780018</c:v>
                </c:pt>
                <c:pt idx="10">
                  <c:v>1.1171205593384712</c:v>
                </c:pt>
                <c:pt idx="11">
                  <c:v>1.2522309796554243</c:v>
                </c:pt>
                <c:pt idx="12">
                  <c:v>1.219482560025767</c:v>
                </c:pt>
                <c:pt idx="13">
                  <c:v>1.1250807557530818</c:v>
                </c:pt>
                <c:pt idx="14">
                  <c:v>1.1966498500214904</c:v>
                </c:pt>
                <c:pt idx="15">
                  <c:v>1.2476471179814443</c:v>
                </c:pt>
                <c:pt idx="16">
                  <c:v>1.4778015798273867</c:v>
                </c:pt>
                <c:pt idx="17">
                  <c:v>1.3586850415906588</c:v>
                </c:pt>
                <c:pt idx="18">
                  <c:v>1.577347266633611</c:v>
                </c:pt>
                <c:pt idx="19">
                  <c:v>1.1553911607944067</c:v>
                </c:pt>
                <c:pt idx="20">
                  <c:v>1.0251049380352735</c:v>
                </c:pt>
                <c:pt idx="21">
                  <c:v>1.1971464167739156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7374032"/>
        <c:axId val="-1197396880"/>
      </c:barChart>
      <c:catAx>
        <c:axId val="-11973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96880"/>
        <c:crosses val="autoZero"/>
        <c:auto val="1"/>
        <c:lblAlgn val="ctr"/>
        <c:lblOffset val="100"/>
        <c:noMultiLvlLbl val="0"/>
      </c:catAx>
      <c:valAx>
        <c:axId val="-11973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7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16b - R1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'exp23(c)'!$B$5:$B$26</c:f>
              <c:numCache>
                <c:formatCode>General</c:formatCode>
                <c:ptCount val="22"/>
                <c:pt idx="0">
                  <c:v>15.437137321298497</c:v>
                </c:pt>
                <c:pt idx="1">
                  <c:v>33.650889468453386</c:v>
                </c:pt>
                <c:pt idx="2">
                  <c:v>36.331645982136592</c:v>
                </c:pt>
                <c:pt idx="3">
                  <c:v>37.528530716459485</c:v>
                </c:pt>
                <c:pt idx="4">
                  <c:v>26.365924298453443</c:v>
                </c:pt>
                <c:pt idx="5">
                  <c:v>31.385460787899522</c:v>
                </c:pt>
                <c:pt idx="6">
                  <c:v>47.72912954977425</c:v>
                </c:pt>
                <c:pt idx="7">
                  <c:v>37.757386165759158</c:v>
                </c:pt>
                <c:pt idx="8">
                  <c:v>54.186947864593314</c:v>
                </c:pt>
                <c:pt idx="9">
                  <c:v>45.14160364076875</c:v>
                </c:pt>
                <c:pt idx="10">
                  <c:v>51.768593270876252</c:v>
                </c:pt>
                <c:pt idx="11">
                  <c:v>41.354331274803563</c:v>
                </c:pt>
                <c:pt idx="12">
                  <c:v>51.185220685689458</c:v>
                </c:pt>
                <c:pt idx="13">
                  <c:v>46.924521048067774</c:v>
                </c:pt>
                <c:pt idx="14">
                  <c:v>52.616671243378455</c:v>
                </c:pt>
                <c:pt idx="15">
                  <c:v>50.634491562817274</c:v>
                </c:pt>
                <c:pt idx="16">
                  <c:v>51.38639654844782</c:v>
                </c:pt>
                <c:pt idx="17">
                  <c:v>49.834119645068455</c:v>
                </c:pt>
                <c:pt idx="18">
                  <c:v>20.071103599255451</c:v>
                </c:pt>
                <c:pt idx="19">
                  <c:v>57.934374066764875</c:v>
                </c:pt>
                <c:pt idx="20">
                  <c:v>41.81883327789626</c:v>
                </c:pt>
                <c:pt idx="21" formatCode="0.00">
                  <c:v>39.921954394921642</c:v>
                </c:pt>
              </c:numCache>
            </c:numRef>
          </c:xVal>
          <c:yVal>
            <c:numRef>
              <c:f>'exp23(c)'!$J$5:$J$26</c:f>
              <c:numCache>
                <c:formatCode>General</c:formatCode>
                <c:ptCount val="22"/>
                <c:pt idx="0">
                  <c:v>132.32292125399769</c:v>
                </c:pt>
                <c:pt idx="1">
                  <c:v>101.19531795730508</c:v>
                </c:pt>
                <c:pt idx="2">
                  <c:v>113.27638447816379</c:v>
                </c:pt>
                <c:pt idx="3">
                  <c:v>102.92524797286946</c:v>
                </c:pt>
                <c:pt idx="4">
                  <c:v>189.91795783420363</c:v>
                </c:pt>
                <c:pt idx="5">
                  <c:v>107.13442886557584</c:v>
                </c:pt>
                <c:pt idx="6">
                  <c:v>102.04758454446718</c:v>
                </c:pt>
                <c:pt idx="7">
                  <c:v>99.291342594684266</c:v>
                </c:pt>
                <c:pt idx="8">
                  <c:v>121.97795949344238</c:v>
                </c:pt>
                <c:pt idx="9">
                  <c:v>126.44236391758827</c:v>
                </c:pt>
                <c:pt idx="10">
                  <c:v>110.02210965341142</c:v>
                </c:pt>
                <c:pt idx="11">
                  <c:v>123.67789405761333</c:v>
                </c:pt>
                <c:pt idx="12">
                  <c:v>120.88492937687845</c:v>
                </c:pt>
                <c:pt idx="13">
                  <c:v>110.85827077783703</c:v>
                </c:pt>
                <c:pt idx="14">
                  <c:v>119.16224711051544</c:v>
                </c:pt>
                <c:pt idx="15">
                  <c:v>121.81911002574167</c:v>
                </c:pt>
                <c:pt idx="16">
                  <c:v>137.95429072531493</c:v>
                </c:pt>
                <c:pt idx="17">
                  <c:v>130.94866493102634</c:v>
                </c:pt>
                <c:pt idx="18">
                  <c:v>158.20695787282912</c:v>
                </c:pt>
                <c:pt idx="19">
                  <c:v>115.12699758464994</c:v>
                </c:pt>
                <c:pt idx="20">
                  <c:v>107.05893471450594</c:v>
                </c:pt>
                <c:pt idx="21">
                  <c:v>123.40754247700929</c:v>
                </c:pt>
              </c:numCache>
            </c:numRef>
          </c:yVal>
          <c:smooth val="0"/>
        </c:ser>
        <c:ser>
          <c:idx val="1"/>
          <c:order val="1"/>
          <c:tx>
            <c:v>16b - 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'exp23(c)'!$C$5:$C$26</c:f>
              <c:numCache>
                <c:formatCode>General</c:formatCode>
                <c:ptCount val="22"/>
                <c:pt idx="0">
                  <c:v>20.685702087301987</c:v>
                </c:pt>
                <c:pt idx="1">
                  <c:v>47.423142855237096</c:v>
                </c:pt>
                <c:pt idx="2">
                  <c:v>61.668891409184646</c:v>
                </c:pt>
                <c:pt idx="3">
                  <c:v>56.959076958786817</c:v>
                </c:pt>
                <c:pt idx="4">
                  <c:v>42.152454198507286</c:v>
                </c:pt>
                <c:pt idx="5">
                  <c:v>54.533106410090028</c:v>
                </c:pt>
                <c:pt idx="6">
                  <c:v>78.818694218360008</c:v>
                </c:pt>
                <c:pt idx="7">
                  <c:v>71.516208711706938</c:v>
                </c:pt>
                <c:pt idx="8">
                  <c:v>72.755643431456051</c:v>
                </c:pt>
                <c:pt idx="9">
                  <c:v>61.201439136808943</c:v>
                </c:pt>
                <c:pt idx="10">
                  <c:v>72.671497500305151</c:v>
                </c:pt>
                <c:pt idx="11">
                  <c:v>55.647905442052469</c:v>
                </c:pt>
                <c:pt idx="12">
                  <c:v>71.437164920934507</c:v>
                </c:pt>
                <c:pt idx="13">
                  <c:v>63.493858583250784</c:v>
                </c:pt>
                <c:pt idx="14">
                  <c:v>73.045915833272929</c:v>
                </c:pt>
                <c:pt idx="15">
                  <c:v>71.427959439834467</c:v>
                </c:pt>
                <c:pt idx="16">
                  <c:v>67.173185131516007</c:v>
                </c:pt>
                <c:pt idx="17">
                  <c:v>67.486198801405891</c:v>
                </c:pt>
                <c:pt idx="18">
                  <c:v>33.523203984521366</c:v>
                </c:pt>
                <c:pt idx="19">
                  <c:v>82.569001278427265</c:v>
                </c:pt>
                <c:pt idx="20">
                  <c:v>65.895194584124127</c:v>
                </c:pt>
                <c:pt idx="21" formatCode="0.00">
                  <c:v>59.325037588558025</c:v>
                </c:pt>
              </c:numCache>
            </c:numRef>
          </c:xVal>
          <c:yVal>
            <c:numRef>
              <c:f>'exp23(c)'!$K$5:$K$26</c:f>
              <c:numCache>
                <c:formatCode>General</c:formatCode>
                <c:ptCount val="22"/>
                <c:pt idx="0">
                  <c:v>132.38804598468658</c:v>
                </c:pt>
                <c:pt idx="1">
                  <c:v>101.26517291562993</c:v>
                </c:pt>
                <c:pt idx="2">
                  <c:v>113.39742593391158</c:v>
                </c:pt>
                <c:pt idx="3">
                  <c:v>102.93010844627919</c:v>
                </c:pt>
                <c:pt idx="4">
                  <c:v>189.86381799717336</c:v>
                </c:pt>
                <c:pt idx="5">
                  <c:v>107.16950283148081</c:v>
                </c:pt>
                <c:pt idx="6">
                  <c:v>102.01905006275989</c:v>
                </c:pt>
                <c:pt idx="7">
                  <c:v>99.276202828284184</c:v>
                </c:pt>
                <c:pt idx="8">
                  <c:v>121.974044796276</c:v>
                </c:pt>
                <c:pt idx="9">
                  <c:v>126.4042549109452</c:v>
                </c:pt>
                <c:pt idx="10">
                  <c:v>110.28882804554394</c:v>
                </c:pt>
                <c:pt idx="11">
                  <c:v>123.68167217199664</c:v>
                </c:pt>
                <c:pt idx="12">
                  <c:v>121.01765458130009</c:v>
                </c:pt>
                <c:pt idx="13">
                  <c:v>110.93365464607321</c:v>
                </c:pt>
                <c:pt idx="14">
                  <c:v>119.12688202898931</c:v>
                </c:pt>
                <c:pt idx="15">
                  <c:v>121.7021654044207</c:v>
                </c:pt>
                <c:pt idx="16">
                  <c:v>137.98980287985913</c:v>
                </c:pt>
                <c:pt idx="17">
                  <c:v>131.42124529284979</c:v>
                </c:pt>
                <c:pt idx="18">
                  <c:v>158.2525433408851</c:v>
                </c:pt>
                <c:pt idx="19">
                  <c:v>115.19440354451145</c:v>
                </c:pt>
                <c:pt idx="20">
                  <c:v>107.18475368202571</c:v>
                </c:pt>
                <c:pt idx="21">
                  <c:v>120.255204108047</c:v>
                </c:pt>
              </c:numCache>
            </c:numRef>
          </c:yVal>
          <c:smooth val="0"/>
        </c:ser>
        <c:ser>
          <c:idx val="2"/>
          <c:order val="2"/>
          <c:tx>
            <c:v>16b - 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'exp23(c)'!$D$5:$D$26</c:f>
              <c:numCache>
                <c:formatCode>General</c:formatCode>
                <c:ptCount val="22"/>
                <c:pt idx="0">
                  <c:v>24.325281139648308</c:v>
                </c:pt>
                <c:pt idx="1">
                  <c:v>55.965641904736493</c:v>
                </c:pt>
                <c:pt idx="2">
                  <c:v>73.705377905878819</c:v>
                </c:pt>
                <c:pt idx="3">
                  <c:v>69.029343116521375</c:v>
                </c:pt>
                <c:pt idx="4">
                  <c:v>53.662078938967738</c:v>
                </c:pt>
                <c:pt idx="5">
                  <c:v>68.83575987824014</c:v>
                </c:pt>
                <c:pt idx="6">
                  <c:v>94.103979740782606</c:v>
                </c:pt>
                <c:pt idx="7">
                  <c:v>98.229353145678161</c:v>
                </c:pt>
                <c:pt idx="8">
                  <c:v>82.173607425872831</c:v>
                </c:pt>
                <c:pt idx="9">
                  <c:v>68.010127797967897</c:v>
                </c:pt>
                <c:pt idx="10">
                  <c:v>83.184165360979861</c:v>
                </c:pt>
                <c:pt idx="11">
                  <c:v>63.02227182283827</c:v>
                </c:pt>
                <c:pt idx="12">
                  <c:v>82.17746432386204</c:v>
                </c:pt>
                <c:pt idx="13">
                  <c:v>71.90457348700204</c:v>
                </c:pt>
                <c:pt idx="14">
                  <c:v>81.418771787863093</c:v>
                </c:pt>
                <c:pt idx="15">
                  <c:v>78.385218758433979</c:v>
                </c:pt>
                <c:pt idx="16">
                  <c:v>74.653295552728565</c:v>
                </c:pt>
                <c:pt idx="17">
                  <c:v>73.376926633242874</c:v>
                </c:pt>
                <c:pt idx="18">
                  <c:v>43.183840929980683</c:v>
                </c:pt>
                <c:pt idx="19">
                  <c:v>92.825611878684114</c:v>
                </c:pt>
                <c:pt idx="20">
                  <c:v>77.992990471345564</c:v>
                </c:pt>
                <c:pt idx="21" formatCode="0.00">
                  <c:v>70.398743693305832</c:v>
                </c:pt>
              </c:numCache>
            </c:numRef>
          </c:xVal>
          <c:yVal>
            <c:numRef>
              <c:f>'exp23(c)'!$L$5:$L$26</c:f>
              <c:numCache>
                <c:formatCode>General</c:formatCode>
                <c:ptCount val="22"/>
                <c:pt idx="0">
                  <c:v>132.19999555272634</c:v>
                </c:pt>
                <c:pt idx="1">
                  <c:v>101.19533115307875</c:v>
                </c:pt>
                <c:pt idx="2">
                  <c:v>113.42975273286871</c:v>
                </c:pt>
                <c:pt idx="3">
                  <c:v>102.91940921616636</c:v>
                </c:pt>
                <c:pt idx="4">
                  <c:v>189.96966066790185</c:v>
                </c:pt>
                <c:pt idx="5">
                  <c:v>107.21126588970593</c:v>
                </c:pt>
                <c:pt idx="6">
                  <c:v>101.91377465061913</c:v>
                </c:pt>
                <c:pt idx="7">
                  <c:v>99.264301982946321</c:v>
                </c:pt>
                <c:pt idx="8">
                  <c:v>121.89248069681891</c:v>
                </c:pt>
                <c:pt idx="9">
                  <c:v>126.4499615987047</c:v>
                </c:pt>
                <c:pt idx="10">
                  <c:v>109.9893442458624</c:v>
                </c:pt>
                <c:pt idx="11">
                  <c:v>123.62745719691088</c:v>
                </c:pt>
                <c:pt idx="12">
                  <c:v>120.88520177538791</c:v>
                </c:pt>
                <c:pt idx="13">
                  <c:v>111.02497746673896</c:v>
                </c:pt>
                <c:pt idx="14">
                  <c:v>119.08554894356924</c:v>
                </c:pt>
                <c:pt idx="15">
                  <c:v>121.80495144292686</c:v>
                </c:pt>
                <c:pt idx="16">
                  <c:v>138.39485171502582</c:v>
                </c:pt>
                <c:pt idx="17">
                  <c:v>131.1533792106066</c:v>
                </c:pt>
                <c:pt idx="18">
                  <c:v>157.96119847026233</c:v>
                </c:pt>
                <c:pt idx="19">
                  <c:v>115.14831994145571</c:v>
                </c:pt>
                <c:pt idx="20">
                  <c:v>107.03875097940995</c:v>
                </c:pt>
                <c:pt idx="21">
                  <c:v>120.54470683513523</c:v>
                </c:pt>
              </c:numCache>
            </c:numRef>
          </c:yVal>
          <c:smooth val="0"/>
        </c:ser>
        <c:ser>
          <c:idx val="3"/>
          <c:order val="3"/>
          <c:tx>
            <c:v>4b - 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'exp23(c)'!$E$5:$E$26</c:f>
              <c:numCache>
                <c:formatCode>General</c:formatCode>
                <c:ptCount val="22"/>
                <c:pt idx="0">
                  <c:v>12.917611154812272</c:v>
                </c:pt>
                <c:pt idx="1">
                  <c:v>25.168328514147142</c:v>
                </c:pt>
                <c:pt idx="2">
                  <c:v>32.929357690763339</c:v>
                </c:pt>
                <c:pt idx="3">
                  <c:v>30.237720884818476</c:v>
                </c:pt>
                <c:pt idx="4">
                  <c:v>23.18070237850571</c:v>
                </c:pt>
                <c:pt idx="5">
                  <c:v>30.471627271490544</c:v>
                </c:pt>
                <c:pt idx="6">
                  <c:v>43.097113485068022</c:v>
                </c:pt>
                <c:pt idx="7">
                  <c:v>32.564730555480992</c:v>
                </c:pt>
                <c:pt idx="8">
                  <c:v>37.177718152520818</c:v>
                </c:pt>
                <c:pt idx="9">
                  <c:v>35.628893881746663</c:v>
                </c:pt>
                <c:pt idx="10">
                  <c:v>36.93025417132116</c:v>
                </c:pt>
                <c:pt idx="11">
                  <c:v>31.597081015746898</c:v>
                </c:pt>
                <c:pt idx="12">
                  <c:v>36.334899681893781</c:v>
                </c:pt>
                <c:pt idx="13">
                  <c:v>33.274317653962903</c:v>
                </c:pt>
                <c:pt idx="14">
                  <c:v>33.596805639030727</c:v>
                </c:pt>
                <c:pt idx="15">
                  <c:v>39.606697543107487</c:v>
                </c:pt>
                <c:pt idx="16">
                  <c:v>36.638775931076047</c:v>
                </c:pt>
                <c:pt idx="17">
                  <c:v>37.677365012238084</c:v>
                </c:pt>
                <c:pt idx="18">
                  <c:v>19.969241186033795</c:v>
                </c:pt>
                <c:pt idx="19">
                  <c:v>44.134243686443732</c:v>
                </c:pt>
                <c:pt idx="20">
                  <c:v>28.255312047214826</c:v>
                </c:pt>
                <c:pt idx="21" formatCode="0.00">
                  <c:v>30.68788503837354</c:v>
                </c:pt>
              </c:numCache>
            </c:numRef>
          </c:xVal>
          <c:yVal>
            <c:numRef>
              <c:f>'exp23(c)'!$M$5:$M$26</c:f>
              <c:numCache>
                <c:formatCode>General</c:formatCode>
                <c:ptCount val="22"/>
                <c:pt idx="0">
                  <c:v>132.47785180983269</c:v>
                </c:pt>
                <c:pt idx="1">
                  <c:v>100.37457930309735</c:v>
                </c:pt>
                <c:pt idx="2">
                  <c:v>113.69061473708986</c:v>
                </c:pt>
                <c:pt idx="3">
                  <c:v>102.53479049436314</c:v>
                </c:pt>
                <c:pt idx="4">
                  <c:v>189.83341496228178</c:v>
                </c:pt>
                <c:pt idx="5">
                  <c:v>106.9076473441116</c:v>
                </c:pt>
                <c:pt idx="6">
                  <c:v>98.756714870252736</c:v>
                </c:pt>
                <c:pt idx="7">
                  <c:v>95.015442309725117</c:v>
                </c:pt>
                <c:pt idx="8">
                  <c:v>122.65557185030642</c:v>
                </c:pt>
                <c:pt idx="9">
                  <c:v>130.20610713609818</c:v>
                </c:pt>
                <c:pt idx="10">
                  <c:v>111.55852520834664</c:v>
                </c:pt>
                <c:pt idx="11">
                  <c:v>125.35451152022506</c:v>
                </c:pt>
                <c:pt idx="12">
                  <c:v>121.88676012060913</c:v>
                </c:pt>
                <c:pt idx="13">
                  <c:v>112.46491993873914</c:v>
                </c:pt>
                <c:pt idx="14">
                  <c:v>119.60259886462867</c:v>
                </c:pt>
                <c:pt idx="15">
                  <c:v>124.75437588472343</c:v>
                </c:pt>
                <c:pt idx="16">
                  <c:v>147.75981993229331</c:v>
                </c:pt>
                <c:pt idx="17">
                  <c:v>135.67608029625916</c:v>
                </c:pt>
                <c:pt idx="18">
                  <c:v>157.79507816567786</c:v>
                </c:pt>
                <c:pt idx="19">
                  <c:v>115.52993809992167</c:v>
                </c:pt>
                <c:pt idx="20">
                  <c:v>102.51294313611483</c:v>
                </c:pt>
                <c:pt idx="21">
                  <c:v>120.32049687043546</c:v>
                </c:pt>
              </c:numCache>
            </c:numRef>
          </c:yVal>
          <c:smooth val="0"/>
        </c:ser>
        <c:ser>
          <c:idx val="4"/>
          <c:order val="4"/>
          <c:tx>
            <c:v>4b - 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'exp23(c)'!$F$5:$F$26</c:f>
              <c:numCache>
                <c:formatCode>General</c:formatCode>
                <c:ptCount val="22"/>
                <c:pt idx="0">
                  <c:v>18.181493772972203</c:v>
                </c:pt>
                <c:pt idx="1">
                  <c:v>42.372823219902386</c:v>
                </c:pt>
                <c:pt idx="2">
                  <c:v>59.635623233723457</c:v>
                </c:pt>
                <c:pt idx="3">
                  <c:v>52.997459409656834</c:v>
                </c:pt>
                <c:pt idx="4">
                  <c:v>39.869218178005575</c:v>
                </c:pt>
                <c:pt idx="5">
                  <c:v>53.883358061216121</c:v>
                </c:pt>
                <c:pt idx="6">
                  <c:v>82.798230460294349</c:v>
                </c:pt>
                <c:pt idx="7">
                  <c:v>86.942807192913605</c:v>
                </c:pt>
                <c:pt idx="8">
                  <c:v>63.451052616224231</c:v>
                </c:pt>
                <c:pt idx="9">
                  <c:v>55.983232347608805</c:v>
                </c:pt>
                <c:pt idx="10">
                  <c:v>64.123815812099878</c:v>
                </c:pt>
                <c:pt idx="11">
                  <c:v>48.766852289610682</c:v>
                </c:pt>
                <c:pt idx="12">
                  <c:v>63.328233878987206</c:v>
                </c:pt>
                <c:pt idx="13">
                  <c:v>54.115425136310336</c:v>
                </c:pt>
                <c:pt idx="14">
                  <c:v>62.347252177380888</c:v>
                </c:pt>
                <c:pt idx="15">
                  <c:v>65.266105706712338</c:v>
                </c:pt>
                <c:pt idx="16">
                  <c:v>58.49335968236997</c:v>
                </c:pt>
                <c:pt idx="17">
                  <c:v>60.056645764892316</c:v>
                </c:pt>
                <c:pt idx="18">
                  <c:v>33.451673600525261</c:v>
                </c:pt>
                <c:pt idx="19">
                  <c:v>77.445657989194828</c:v>
                </c:pt>
                <c:pt idx="20">
                  <c:v>56.195175854491751</c:v>
                </c:pt>
                <c:pt idx="21" formatCode="0.00">
                  <c:v>56.455481114364623</c:v>
                </c:pt>
              </c:numCache>
            </c:numRef>
          </c:xVal>
          <c:yVal>
            <c:numRef>
              <c:f>'exp23(c)'!$N$5:$N$26</c:f>
              <c:numCache>
                <c:formatCode>General</c:formatCode>
                <c:ptCount val="22"/>
                <c:pt idx="0">
                  <c:v>132.59034811433474</c:v>
                </c:pt>
                <c:pt idx="1">
                  <c:v>100.375397926651</c:v>
                </c:pt>
                <c:pt idx="2">
                  <c:v>113.6186992557769</c:v>
                </c:pt>
                <c:pt idx="3">
                  <c:v>102.7833006778981</c:v>
                </c:pt>
                <c:pt idx="4">
                  <c:v>189.45858896568382</c:v>
                </c:pt>
                <c:pt idx="5">
                  <c:v>106.94525576274864</c:v>
                </c:pt>
                <c:pt idx="6">
                  <c:v>98.596666579448225</c:v>
                </c:pt>
                <c:pt idx="7">
                  <c:v>95.092999544589361</c:v>
                </c:pt>
                <c:pt idx="8">
                  <c:v>122.45050158279105</c:v>
                </c:pt>
                <c:pt idx="9">
                  <c:v>130.02786261163334</c:v>
                </c:pt>
                <c:pt idx="10">
                  <c:v>111.76808625966763</c:v>
                </c:pt>
                <c:pt idx="11">
                  <c:v>125.31727367827791</c:v>
                </c:pt>
                <c:pt idx="12">
                  <c:v>121.93072713036814</c:v>
                </c:pt>
                <c:pt idx="13">
                  <c:v>112.49665298072512</c:v>
                </c:pt>
                <c:pt idx="14">
                  <c:v>119.721104458493</c:v>
                </c:pt>
                <c:pt idx="15">
                  <c:v>124.94174036243805</c:v>
                </c:pt>
                <c:pt idx="16">
                  <c:v>147.55475401127805</c:v>
                </c:pt>
                <c:pt idx="17">
                  <c:v>135.6245196359138</c:v>
                </c:pt>
                <c:pt idx="18">
                  <c:v>157.93993815590719</c:v>
                </c:pt>
                <c:pt idx="19">
                  <c:v>115.57972447153149</c:v>
                </c:pt>
                <c:pt idx="20">
                  <c:v>102.85468307846666</c:v>
                </c:pt>
                <c:pt idx="21">
                  <c:v>118.30235116372607</c:v>
                </c:pt>
              </c:numCache>
            </c:numRef>
          </c:yVal>
          <c:smooth val="0"/>
        </c:ser>
        <c:ser>
          <c:idx val="5"/>
          <c:order val="5"/>
          <c:tx>
            <c:v>4b - 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'exp23(c)'!$G$5:$G$26</c:f>
              <c:numCache>
                <c:formatCode>General</c:formatCode>
                <c:ptCount val="22"/>
                <c:pt idx="0">
                  <c:v>21.846107777927759</c:v>
                </c:pt>
                <c:pt idx="1">
                  <c:v>52.025944714844805</c:v>
                </c:pt>
                <c:pt idx="2">
                  <c:v>72.627103530747846</c:v>
                </c:pt>
                <c:pt idx="3">
                  <c:v>66.567838943736206</c:v>
                </c:pt>
                <c:pt idx="4">
                  <c:v>51.915834761716482</c:v>
                </c:pt>
                <c:pt idx="5">
                  <c:v>68.349881615568108</c:v>
                </c:pt>
                <c:pt idx="6">
                  <c:v>94.26841718149899</c:v>
                </c:pt>
                <c:pt idx="7">
                  <c:v>98.911573930268631</c:v>
                </c:pt>
                <c:pt idx="8">
                  <c:v>76.095705566129098</c:v>
                </c:pt>
                <c:pt idx="9">
                  <c:v>64.444038838391776</c:v>
                </c:pt>
                <c:pt idx="10">
                  <c:v>77.476375311922013</c:v>
                </c:pt>
                <c:pt idx="11">
                  <c:v>57.640298703339752</c:v>
                </c:pt>
                <c:pt idx="12">
                  <c:v>77.05883146337446</c:v>
                </c:pt>
                <c:pt idx="13">
                  <c:v>64.539652876592356</c:v>
                </c:pt>
                <c:pt idx="14">
                  <c:v>74.188709396717002</c:v>
                </c:pt>
                <c:pt idx="15">
                  <c:v>73.999952713335105</c:v>
                </c:pt>
                <c:pt idx="16">
                  <c:v>68.543935416829356</c:v>
                </c:pt>
                <c:pt idx="17">
                  <c:v>67.533299810123268</c:v>
                </c:pt>
                <c:pt idx="18">
                  <c:v>43.109138572168256</c:v>
                </c:pt>
                <c:pt idx="19">
                  <c:v>90.647415532291987</c:v>
                </c:pt>
                <c:pt idx="20">
                  <c:v>73.3415261373205</c:v>
                </c:pt>
                <c:pt idx="21" formatCode="0.00">
                  <c:v>67.906894812596676</c:v>
                </c:pt>
              </c:numCache>
            </c:numRef>
          </c:xVal>
          <c:yVal>
            <c:numRef>
              <c:f>'exp23(c)'!$O$5:$O$26</c:f>
              <c:numCache>
                <c:formatCode>General</c:formatCode>
                <c:ptCount val="22"/>
                <c:pt idx="0">
                  <c:v>132.62656563671939</c:v>
                </c:pt>
                <c:pt idx="1">
                  <c:v>100.30731771865243</c:v>
                </c:pt>
                <c:pt idx="2">
                  <c:v>113.61176541261419</c:v>
                </c:pt>
                <c:pt idx="3">
                  <c:v>102.67513475663567</c:v>
                </c:pt>
                <c:pt idx="4">
                  <c:v>189.76642635131785</c:v>
                </c:pt>
                <c:pt idx="5">
                  <c:v>106.93447251475044</c:v>
                </c:pt>
                <c:pt idx="6">
                  <c:v>98.59996624570897</c:v>
                </c:pt>
                <c:pt idx="7">
                  <c:v>95.017446458872186</c:v>
                </c:pt>
                <c:pt idx="8">
                  <c:v>122.53042224862295</c:v>
                </c:pt>
                <c:pt idx="9">
                  <c:v>130.19356353780017</c:v>
                </c:pt>
                <c:pt idx="10">
                  <c:v>111.71205593384713</c:v>
                </c:pt>
                <c:pt idx="11">
                  <c:v>125.22309796554242</c:v>
                </c:pt>
                <c:pt idx="12">
                  <c:v>121.9482560025767</c:v>
                </c:pt>
                <c:pt idx="13">
                  <c:v>112.50807557530817</c:v>
                </c:pt>
                <c:pt idx="14">
                  <c:v>119.66498500214904</c:v>
                </c:pt>
                <c:pt idx="15">
                  <c:v>124.76471179814443</c:v>
                </c:pt>
                <c:pt idx="16">
                  <c:v>147.78015798273867</c:v>
                </c:pt>
                <c:pt idx="17">
                  <c:v>135.86850415906588</c:v>
                </c:pt>
                <c:pt idx="18">
                  <c:v>157.7347266633611</c:v>
                </c:pt>
                <c:pt idx="19">
                  <c:v>115.53911607944067</c:v>
                </c:pt>
                <c:pt idx="20">
                  <c:v>102.51049380352735</c:v>
                </c:pt>
                <c:pt idx="21">
                  <c:v>119.71464167739157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7377296"/>
        <c:axId val="-1197379472"/>
      </c:scatterChart>
      <c:valAx>
        <c:axId val="-119737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Counting 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79472"/>
        <c:crosses val="autoZero"/>
        <c:crossBetween val="midCat"/>
      </c:valAx>
      <c:valAx>
        <c:axId val="-11973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 Success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7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'exp26'!$H$14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'exp26'!$H$15:$H$42</c:f>
              <c:numCache>
                <c:formatCode>General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2713</c:v>
                </c:pt>
                <c:pt idx="3">
                  <c:v>1503</c:v>
                </c:pt>
                <c:pt idx="4">
                  <c:v>1746</c:v>
                </c:pt>
                <c:pt idx="5">
                  <c:v>268</c:v>
                </c:pt>
                <c:pt idx="6">
                  <c:v>8</c:v>
                </c:pt>
                <c:pt idx="7">
                  <c:v>0</c:v>
                </c:pt>
                <c:pt idx="8">
                  <c:v>11</c:v>
                </c:pt>
                <c:pt idx="9">
                  <c:v>1</c:v>
                </c:pt>
                <c:pt idx="10">
                  <c:v>3555</c:v>
                </c:pt>
                <c:pt idx="11">
                  <c:v>760</c:v>
                </c:pt>
                <c:pt idx="12">
                  <c:v>16</c:v>
                </c:pt>
                <c:pt idx="13">
                  <c:v>2</c:v>
                </c:pt>
                <c:pt idx="14">
                  <c:v>3899</c:v>
                </c:pt>
                <c:pt idx="15">
                  <c:v>945</c:v>
                </c:pt>
                <c:pt idx="16">
                  <c:v>1959</c:v>
                </c:pt>
                <c:pt idx="17">
                  <c:v>396</c:v>
                </c:pt>
                <c:pt idx="18">
                  <c:v>387</c:v>
                </c:pt>
                <c:pt idx="19">
                  <c:v>130</c:v>
                </c:pt>
                <c:pt idx="20">
                  <c:v>2180</c:v>
                </c:pt>
                <c:pt idx="21">
                  <c:v>487</c:v>
                </c:pt>
                <c:pt idx="22">
                  <c:v>228</c:v>
                </c:pt>
                <c:pt idx="23">
                  <c:v>80</c:v>
                </c:pt>
                <c:pt idx="24">
                  <c:v>100</c:v>
                </c:pt>
                <c:pt idx="25">
                  <c:v>9</c:v>
                </c:pt>
                <c:pt idx="26">
                  <c:v>1310</c:v>
                </c:pt>
                <c:pt idx="27">
                  <c:v>520</c:v>
                </c:pt>
              </c:numCache>
            </c:numRef>
          </c:val>
        </c:ser>
        <c:ser>
          <c:idx val="1"/>
          <c:order val="1"/>
          <c:tx>
            <c:strRef>
              <c:f>'exp26'!$I$14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'exp26'!$I$15:$I$42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4977</c:v>
                </c:pt>
                <c:pt idx="3">
                  <c:v>3605</c:v>
                </c:pt>
                <c:pt idx="4">
                  <c:v>3661</c:v>
                </c:pt>
                <c:pt idx="5">
                  <c:v>817</c:v>
                </c:pt>
                <c:pt idx="6">
                  <c:v>6</c:v>
                </c:pt>
                <c:pt idx="7">
                  <c:v>0</c:v>
                </c:pt>
                <c:pt idx="8">
                  <c:v>74</c:v>
                </c:pt>
                <c:pt idx="9">
                  <c:v>19</c:v>
                </c:pt>
                <c:pt idx="10">
                  <c:v>2196</c:v>
                </c:pt>
                <c:pt idx="11">
                  <c:v>641</c:v>
                </c:pt>
                <c:pt idx="12">
                  <c:v>135</c:v>
                </c:pt>
                <c:pt idx="13">
                  <c:v>8</c:v>
                </c:pt>
                <c:pt idx="14">
                  <c:v>1960</c:v>
                </c:pt>
                <c:pt idx="15">
                  <c:v>671</c:v>
                </c:pt>
                <c:pt idx="16">
                  <c:v>426</c:v>
                </c:pt>
                <c:pt idx="17">
                  <c:v>149</c:v>
                </c:pt>
                <c:pt idx="18">
                  <c:v>2100</c:v>
                </c:pt>
                <c:pt idx="19">
                  <c:v>817</c:v>
                </c:pt>
                <c:pt idx="20">
                  <c:v>2438</c:v>
                </c:pt>
                <c:pt idx="21">
                  <c:v>1448</c:v>
                </c:pt>
                <c:pt idx="22">
                  <c:v>3191</c:v>
                </c:pt>
                <c:pt idx="23">
                  <c:v>1582</c:v>
                </c:pt>
                <c:pt idx="24">
                  <c:v>122</c:v>
                </c:pt>
                <c:pt idx="25">
                  <c:v>42</c:v>
                </c:pt>
                <c:pt idx="26">
                  <c:v>2299</c:v>
                </c:pt>
                <c:pt idx="27">
                  <c:v>855</c:v>
                </c:pt>
              </c:numCache>
            </c:numRef>
          </c:val>
        </c:ser>
        <c:ser>
          <c:idx val="2"/>
          <c:order val="2"/>
          <c:tx>
            <c:strRef>
              <c:f>'exp26'!$J$14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'exp26'!$J$15:$J$42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4386</c:v>
                </c:pt>
                <c:pt idx="3">
                  <c:v>3788</c:v>
                </c:pt>
                <c:pt idx="4">
                  <c:v>4794</c:v>
                </c:pt>
                <c:pt idx="5">
                  <c:v>1006</c:v>
                </c:pt>
                <c:pt idx="6">
                  <c:v>0</c:v>
                </c:pt>
                <c:pt idx="7">
                  <c:v>0</c:v>
                </c:pt>
                <c:pt idx="8">
                  <c:v>2093</c:v>
                </c:pt>
                <c:pt idx="9">
                  <c:v>21</c:v>
                </c:pt>
                <c:pt idx="10">
                  <c:v>2664</c:v>
                </c:pt>
                <c:pt idx="11">
                  <c:v>1197</c:v>
                </c:pt>
                <c:pt idx="12">
                  <c:v>2176</c:v>
                </c:pt>
                <c:pt idx="13">
                  <c:v>8</c:v>
                </c:pt>
                <c:pt idx="14">
                  <c:v>3731</c:v>
                </c:pt>
                <c:pt idx="15">
                  <c:v>1627</c:v>
                </c:pt>
                <c:pt idx="16">
                  <c:v>2268</c:v>
                </c:pt>
                <c:pt idx="17">
                  <c:v>189</c:v>
                </c:pt>
                <c:pt idx="18">
                  <c:v>5014</c:v>
                </c:pt>
                <c:pt idx="19">
                  <c:v>2256</c:v>
                </c:pt>
                <c:pt idx="20">
                  <c:v>3945</c:v>
                </c:pt>
                <c:pt idx="21">
                  <c:v>2544</c:v>
                </c:pt>
                <c:pt idx="22">
                  <c:v>8176</c:v>
                </c:pt>
                <c:pt idx="23">
                  <c:v>5154</c:v>
                </c:pt>
                <c:pt idx="24">
                  <c:v>161</c:v>
                </c:pt>
                <c:pt idx="25">
                  <c:v>44</c:v>
                </c:pt>
                <c:pt idx="26">
                  <c:v>2860</c:v>
                </c:pt>
                <c:pt idx="27">
                  <c:v>1508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1197390352"/>
        <c:axId val="-1197376752"/>
      </c:barChart>
      <c:catAx>
        <c:axId val="-119739035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76752"/>
        <c:crosses val="autoZero"/>
        <c:auto val="1"/>
        <c:lblAlgn val="ctr"/>
        <c:lblOffset val="100"/>
        <c:noMultiLvlLbl val="0"/>
      </c:catAx>
      <c:valAx>
        <c:axId val="-11973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90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Success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'exp26'!$N$14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'exp26'!$N$15:$N$42</c:f>
              <c:numCache>
                <c:formatCode>General</c:formatCode>
                <c:ptCount val="28"/>
                <c:pt idx="0">
                  <c:v>42851</c:v>
                </c:pt>
                <c:pt idx="1">
                  <c:v>42477</c:v>
                </c:pt>
                <c:pt idx="2">
                  <c:v>21802</c:v>
                </c:pt>
                <c:pt idx="3">
                  <c:v>40755</c:v>
                </c:pt>
                <c:pt idx="4">
                  <c:v>4</c:v>
                </c:pt>
                <c:pt idx="5">
                  <c:v>0</c:v>
                </c:pt>
                <c:pt idx="6">
                  <c:v>140</c:v>
                </c:pt>
                <c:pt idx="7">
                  <c:v>49</c:v>
                </c:pt>
                <c:pt idx="8">
                  <c:v>8863</c:v>
                </c:pt>
                <c:pt idx="9">
                  <c:v>4396</c:v>
                </c:pt>
                <c:pt idx="10">
                  <c:v>3000</c:v>
                </c:pt>
                <c:pt idx="11">
                  <c:v>194</c:v>
                </c:pt>
                <c:pt idx="12">
                  <c:v>9129</c:v>
                </c:pt>
                <c:pt idx="13">
                  <c:v>5446</c:v>
                </c:pt>
                <c:pt idx="14">
                  <c:v>6634</c:v>
                </c:pt>
                <c:pt idx="15">
                  <c:v>4239</c:v>
                </c:pt>
                <c:pt idx="16">
                  <c:v>492</c:v>
                </c:pt>
                <c:pt idx="17">
                  <c:v>0</c:v>
                </c:pt>
                <c:pt idx="18">
                  <c:v>1652</c:v>
                </c:pt>
                <c:pt idx="19">
                  <c:v>678</c:v>
                </c:pt>
                <c:pt idx="20">
                  <c:v>1184</c:v>
                </c:pt>
                <c:pt idx="21">
                  <c:v>381</c:v>
                </c:pt>
                <c:pt idx="22">
                  <c:v>4647</c:v>
                </c:pt>
                <c:pt idx="23">
                  <c:v>6046</c:v>
                </c:pt>
                <c:pt idx="24">
                  <c:v>3487</c:v>
                </c:pt>
                <c:pt idx="25">
                  <c:v>295</c:v>
                </c:pt>
                <c:pt idx="26">
                  <c:v>8170</c:v>
                </c:pt>
                <c:pt idx="27">
                  <c:v>1698</c:v>
                </c:pt>
              </c:numCache>
            </c:numRef>
          </c:val>
        </c:ser>
        <c:ser>
          <c:idx val="1"/>
          <c:order val="1"/>
          <c:tx>
            <c:strRef>
              <c:f>'exp26'!$O$14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'exp26'!$O$15:$O$42</c:f>
              <c:numCache>
                <c:formatCode>General</c:formatCode>
                <c:ptCount val="28"/>
                <c:pt idx="0">
                  <c:v>34051</c:v>
                </c:pt>
                <c:pt idx="1">
                  <c:v>40832</c:v>
                </c:pt>
                <c:pt idx="2">
                  <c:v>26753</c:v>
                </c:pt>
                <c:pt idx="3">
                  <c:v>37942</c:v>
                </c:pt>
                <c:pt idx="4">
                  <c:v>75803</c:v>
                </c:pt>
                <c:pt idx="5">
                  <c:v>0</c:v>
                </c:pt>
                <c:pt idx="6">
                  <c:v>520</c:v>
                </c:pt>
                <c:pt idx="7">
                  <c:v>164</c:v>
                </c:pt>
                <c:pt idx="8">
                  <c:v>26437</c:v>
                </c:pt>
                <c:pt idx="9">
                  <c:v>9033</c:v>
                </c:pt>
                <c:pt idx="10">
                  <c:v>6517</c:v>
                </c:pt>
                <c:pt idx="11">
                  <c:v>509</c:v>
                </c:pt>
                <c:pt idx="12">
                  <c:v>14717</c:v>
                </c:pt>
                <c:pt idx="13">
                  <c:v>21927</c:v>
                </c:pt>
                <c:pt idx="14">
                  <c:v>9092</c:v>
                </c:pt>
                <c:pt idx="15">
                  <c:v>9536</c:v>
                </c:pt>
                <c:pt idx="16">
                  <c:v>6667</c:v>
                </c:pt>
                <c:pt idx="17">
                  <c:v>358</c:v>
                </c:pt>
                <c:pt idx="18">
                  <c:v>7930</c:v>
                </c:pt>
                <c:pt idx="19">
                  <c:v>4951</c:v>
                </c:pt>
                <c:pt idx="20">
                  <c:v>7143</c:v>
                </c:pt>
                <c:pt idx="21">
                  <c:v>3291</c:v>
                </c:pt>
                <c:pt idx="22">
                  <c:v>10448</c:v>
                </c:pt>
                <c:pt idx="23">
                  <c:v>4178</c:v>
                </c:pt>
                <c:pt idx="24">
                  <c:v>7241</c:v>
                </c:pt>
                <c:pt idx="25">
                  <c:v>477</c:v>
                </c:pt>
                <c:pt idx="26">
                  <c:v>7608</c:v>
                </c:pt>
                <c:pt idx="27">
                  <c:v>2272</c:v>
                </c:pt>
              </c:numCache>
            </c:numRef>
          </c:val>
        </c:ser>
        <c:ser>
          <c:idx val="2"/>
          <c:order val="2"/>
          <c:tx>
            <c:strRef>
              <c:f>'exp26'!$P$14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'exp26'!$P$15:$P$42</c:f>
              <c:numCache>
                <c:formatCode>General</c:formatCode>
                <c:ptCount val="28"/>
                <c:pt idx="0">
                  <c:v>8340</c:v>
                </c:pt>
                <c:pt idx="1">
                  <c:v>14098</c:v>
                </c:pt>
                <c:pt idx="2">
                  <c:v>27496</c:v>
                </c:pt>
                <c:pt idx="3">
                  <c:v>32302</c:v>
                </c:pt>
                <c:pt idx="4">
                  <c:v>19478</c:v>
                </c:pt>
                <c:pt idx="5">
                  <c:v>0</c:v>
                </c:pt>
                <c:pt idx="6">
                  <c:v>26547</c:v>
                </c:pt>
                <c:pt idx="7">
                  <c:v>12279</c:v>
                </c:pt>
                <c:pt idx="8">
                  <c:v>36430</c:v>
                </c:pt>
                <c:pt idx="9">
                  <c:v>13176</c:v>
                </c:pt>
                <c:pt idx="10">
                  <c:v>8464</c:v>
                </c:pt>
                <c:pt idx="11">
                  <c:v>917</c:v>
                </c:pt>
                <c:pt idx="12">
                  <c:v>15928</c:v>
                </c:pt>
                <c:pt idx="13">
                  <c:v>25777</c:v>
                </c:pt>
                <c:pt idx="14">
                  <c:v>10547</c:v>
                </c:pt>
                <c:pt idx="15">
                  <c:v>14893</c:v>
                </c:pt>
                <c:pt idx="16">
                  <c:v>15560</c:v>
                </c:pt>
                <c:pt idx="17">
                  <c:v>2482</c:v>
                </c:pt>
                <c:pt idx="18">
                  <c:v>11104</c:v>
                </c:pt>
                <c:pt idx="19">
                  <c:v>8236</c:v>
                </c:pt>
                <c:pt idx="20">
                  <c:v>13695</c:v>
                </c:pt>
                <c:pt idx="21">
                  <c:v>7443</c:v>
                </c:pt>
                <c:pt idx="22">
                  <c:v>11891</c:v>
                </c:pt>
                <c:pt idx="23">
                  <c:v>3537</c:v>
                </c:pt>
                <c:pt idx="24">
                  <c:v>9996</c:v>
                </c:pt>
                <c:pt idx="25">
                  <c:v>691</c:v>
                </c:pt>
                <c:pt idx="26">
                  <c:v>6016</c:v>
                </c:pt>
                <c:pt idx="27">
                  <c:v>1901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7376208"/>
        <c:axId val="-1197383280"/>
      </c:barChart>
      <c:catAx>
        <c:axId val="-11973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83280"/>
        <c:crosses val="autoZero"/>
        <c:auto val="1"/>
        <c:lblAlgn val="ctr"/>
        <c:lblOffset val="100"/>
        <c:noMultiLvlLbl val="0"/>
      </c:catAx>
      <c:valAx>
        <c:axId val="-119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7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Sheet2!$H$4:$H$31</c:f>
              <c:numCache>
                <c:formatCode>General</c:formatCode>
                <c:ptCount val="28"/>
                <c:pt idx="0">
                  <c:v>34.014845178086745</c:v>
                </c:pt>
                <c:pt idx="1">
                  <c:v>43.790658882401999</c:v>
                </c:pt>
                <c:pt idx="2">
                  <c:v>55.833333333333336</c:v>
                </c:pt>
                <c:pt idx="3">
                  <c:v>56.123804463336882</c:v>
                </c:pt>
                <c:pt idx="4">
                  <c:v>50.494461390271319</c:v>
                </c:pt>
                <c:pt idx="5">
                  <c:v>41.631627158783708</c:v>
                </c:pt>
                <c:pt idx="6">
                  <c:v>27.906459828664044</c:v>
                </c:pt>
                <c:pt idx="7">
                  <c:v>60.255714229513359</c:v>
                </c:pt>
                <c:pt idx="8">
                  <c:v>56.410942804909901</c:v>
                </c:pt>
                <c:pt idx="9">
                  <c:v>36.12883448120823</c:v>
                </c:pt>
                <c:pt idx="10">
                  <c:v>53.81999796147182</c:v>
                </c:pt>
                <c:pt idx="11">
                  <c:v>66.629249865083651</c:v>
                </c:pt>
                <c:pt idx="12">
                  <c:v>71.917837442477065</c:v>
                </c:pt>
                <c:pt idx="13">
                  <c:v>61.486771742189696</c:v>
                </c:pt>
                <c:pt idx="14">
                  <c:v>68.295053003533567</c:v>
                </c:pt>
                <c:pt idx="15">
                  <c:v>61.720997470184315</c:v>
                </c:pt>
                <c:pt idx="16">
                  <c:v>69.804591241191474</c:v>
                </c:pt>
                <c:pt idx="17">
                  <c:v>59.522689075630254</c:v>
                </c:pt>
                <c:pt idx="18">
                  <c:v>69.613622068469766</c:v>
                </c:pt>
                <c:pt idx="19">
                  <c:v>74.043263545941429</c:v>
                </c:pt>
                <c:pt idx="20">
                  <c:v>63.064025714533919</c:v>
                </c:pt>
                <c:pt idx="21">
                  <c:v>68.729978201118385</c:v>
                </c:pt>
                <c:pt idx="22">
                  <c:v>64.247411931183436</c:v>
                </c:pt>
                <c:pt idx="23">
                  <c:v>27.471537257864348</c:v>
                </c:pt>
                <c:pt idx="24">
                  <c:v>61.954768669830997</c:v>
                </c:pt>
                <c:pt idx="25">
                  <c:v>64.602297123228851</c:v>
                </c:pt>
                <c:pt idx="26">
                  <c:v>58.389297658862873</c:v>
                </c:pt>
                <c:pt idx="27">
                  <c:v>32.706818027326491</c:v>
                </c:pt>
              </c:numCache>
            </c:numRef>
          </c:val>
        </c:ser>
        <c:ser>
          <c:idx val="1"/>
          <c:order val="1"/>
          <c:tx>
            <c:strRef>
              <c:f>Sheet2!$I$3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Sheet2!$I$4:$I$31</c:f>
              <c:numCache>
                <c:formatCode>General</c:formatCode>
                <c:ptCount val="28"/>
                <c:pt idx="0">
                  <c:v>20.990140142912537</c:v>
                </c:pt>
                <c:pt idx="1">
                  <c:v>43.812204614956904</c:v>
                </c:pt>
                <c:pt idx="2">
                  <c:v>44.129061371841154</c:v>
                </c:pt>
                <c:pt idx="3">
                  <c:v>39.705986539142756</c:v>
                </c:pt>
                <c:pt idx="4">
                  <c:v>47.012361534756778</c:v>
                </c:pt>
                <c:pt idx="5">
                  <c:v>35.489845617641144</c:v>
                </c:pt>
                <c:pt idx="6">
                  <c:v>28.625607779578605</c:v>
                </c:pt>
                <c:pt idx="7">
                  <c:v>56.39993705495889</c:v>
                </c:pt>
                <c:pt idx="8">
                  <c:v>56.280360407417085</c:v>
                </c:pt>
                <c:pt idx="9">
                  <c:v>36.236945903415013</c:v>
                </c:pt>
                <c:pt idx="10">
                  <c:v>53.812251554377745</c:v>
                </c:pt>
                <c:pt idx="11">
                  <c:v>62.906098219104159</c:v>
                </c:pt>
                <c:pt idx="12">
                  <c:v>72.127510437936181</c:v>
                </c:pt>
                <c:pt idx="13">
                  <c:v>57.908105826062481</c:v>
                </c:pt>
                <c:pt idx="14">
                  <c:v>61.8879353861686</c:v>
                </c:pt>
                <c:pt idx="15">
                  <c:v>58.189374774123607</c:v>
                </c:pt>
                <c:pt idx="16">
                  <c:v>69.904457221909993</c:v>
                </c:pt>
                <c:pt idx="17">
                  <c:v>46.945378151260506</c:v>
                </c:pt>
                <c:pt idx="18">
                  <c:v>63.407314224099196</c:v>
                </c:pt>
                <c:pt idx="19">
                  <c:v>72.232037281769493</c:v>
                </c:pt>
                <c:pt idx="20">
                  <c:v>61.074624272435059</c:v>
                </c:pt>
                <c:pt idx="21">
                  <c:v>63.209174485830722</c:v>
                </c:pt>
                <c:pt idx="22">
                  <c:v>62.100990541446343</c:v>
                </c:pt>
                <c:pt idx="23">
                  <c:v>23.901149301246424</c:v>
                </c:pt>
                <c:pt idx="24">
                  <c:v>56.148603150097721</c:v>
                </c:pt>
                <c:pt idx="25">
                  <c:v>64.530377844568491</c:v>
                </c:pt>
                <c:pt idx="26">
                  <c:v>53.206688963210702</c:v>
                </c:pt>
                <c:pt idx="27">
                  <c:v>31.582489293725786</c:v>
                </c:pt>
              </c:numCache>
            </c:numRef>
          </c:val>
        </c:ser>
        <c:ser>
          <c:idx val="2"/>
          <c:order val="2"/>
          <c:tx>
            <c:strRef>
              <c:f>Sheet2!$J$3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Sheet2!$J$4:$J$31</c:f>
              <c:numCache>
                <c:formatCode>General</c:formatCode>
                <c:ptCount val="28"/>
                <c:pt idx="0">
                  <c:v>12.664654074115106</c:v>
                </c:pt>
                <c:pt idx="1">
                  <c:v>43.98596052265777</c:v>
                </c:pt>
                <c:pt idx="2">
                  <c:v>36.755415162454874</c:v>
                </c:pt>
                <c:pt idx="3">
                  <c:v>33.650371944739639</c:v>
                </c:pt>
                <c:pt idx="4">
                  <c:v>43.533472467490768</c:v>
                </c:pt>
                <c:pt idx="5">
                  <c:v>30.984606447865232</c:v>
                </c:pt>
                <c:pt idx="6">
                  <c:v>28.51956471405418</c:v>
                </c:pt>
                <c:pt idx="7">
                  <c:v>39.667702637134951</c:v>
                </c:pt>
                <c:pt idx="8">
                  <c:v>55.382606424653957</c:v>
                </c:pt>
                <c:pt idx="9">
                  <c:v>36.188305981892874</c:v>
                </c:pt>
                <c:pt idx="10">
                  <c:v>51.958210172255633</c:v>
                </c:pt>
                <c:pt idx="11">
                  <c:v>57.170534268753372</c:v>
                </c:pt>
                <c:pt idx="12">
                  <c:v>71.691707554932492</c:v>
                </c:pt>
                <c:pt idx="13">
                  <c:v>55.794399099352667</c:v>
                </c:pt>
                <c:pt idx="14">
                  <c:v>59.102725896012117</c:v>
                </c:pt>
                <c:pt idx="15">
                  <c:v>53.243946512468376</c:v>
                </c:pt>
                <c:pt idx="16">
                  <c:v>69.366650814923688</c:v>
                </c:pt>
                <c:pt idx="17">
                  <c:v>35.04621848739496</c:v>
                </c:pt>
                <c:pt idx="18">
                  <c:v>59.940695480276752</c:v>
                </c:pt>
                <c:pt idx="19">
                  <c:v>71.284690825624267</c:v>
                </c:pt>
                <c:pt idx="20">
                  <c:v>58.973156111545478</c:v>
                </c:pt>
                <c:pt idx="21">
                  <c:v>60.378163207278931</c:v>
                </c:pt>
                <c:pt idx="22">
                  <c:v>58.803902584344982</c:v>
                </c:pt>
                <c:pt idx="23">
                  <c:v>21.706415583014081</c:v>
                </c:pt>
                <c:pt idx="24">
                  <c:v>49.880270008376172</c:v>
                </c:pt>
                <c:pt idx="25">
                  <c:v>64.64147702876771</c:v>
                </c:pt>
                <c:pt idx="26">
                  <c:v>49.212040133779269</c:v>
                </c:pt>
                <c:pt idx="27">
                  <c:v>31.03392019577187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7394704"/>
        <c:axId val="-1197377840"/>
      </c:barChart>
      <c:catAx>
        <c:axId val="-11973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77840"/>
        <c:crosses val="autoZero"/>
        <c:auto val="1"/>
        <c:lblAlgn val="ctr"/>
        <c:lblOffset val="100"/>
        <c:noMultiLvlLbl val="0"/>
      </c:catAx>
      <c:valAx>
        <c:axId val="-11973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 "Matches"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- HBMoc&amp; DDR4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'exp03'!$N$5</c:f>
              <c:strCache>
                <c:ptCount val="1"/>
                <c:pt idx="0">
                  <c:v>DDR4-only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'exp03'!$M$6:$M$12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'exp03'!$N$6:$N$12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1.27</c:v>
                </c:pt>
                <c:pt idx="2">
                  <c:v>0.94</c:v>
                </c:pt>
                <c:pt idx="3">
                  <c:v>1.27</c:v>
                </c:pt>
                <c:pt idx="4">
                  <c:v>1.33</c:v>
                </c:pt>
                <c:pt idx="5">
                  <c:v>1.17</c:v>
                </c:pt>
                <c:pt idx="6">
                  <c:v>1.18</c:v>
                </c:pt>
              </c:numCache>
            </c:numRef>
          </c:val>
        </c:ser>
        <c:ser>
          <c:idx val="1"/>
          <c:order val="1"/>
          <c:tx>
            <c:strRef>
              <c:f>'exp03'!$O$5</c:f>
              <c:strCache>
                <c:ptCount val="1"/>
                <c:pt idx="0">
                  <c:v>NLM-no mig.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'exp03'!$M$6:$M$12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'exp03'!$O$6:$O$12</c:f>
              <c:numCache>
                <c:formatCode>General</c:formatCode>
                <c:ptCount val="7"/>
                <c:pt idx="0">
                  <c:v>1.54</c:v>
                </c:pt>
                <c:pt idx="1">
                  <c:v>1.63</c:v>
                </c:pt>
                <c:pt idx="2">
                  <c:v>1.41</c:v>
                </c:pt>
                <c:pt idx="3">
                  <c:v>1.8</c:v>
                </c:pt>
                <c:pt idx="4">
                  <c:v>2.0299999999999998</c:v>
                </c:pt>
                <c:pt idx="5">
                  <c:v>1.8</c:v>
                </c:pt>
                <c:pt idx="6">
                  <c:v>1.7016666666666669</c:v>
                </c:pt>
              </c:numCache>
            </c:numRef>
          </c:val>
        </c:ser>
        <c:ser>
          <c:idx val="2"/>
          <c:order val="2"/>
          <c:tx>
            <c:strRef>
              <c:f>'exp03'!$P$5</c:f>
              <c:strCache>
                <c:ptCount val="1"/>
                <c:pt idx="0">
                  <c:v>HBMoc-only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'exp03'!$M$6:$M$12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'exp03'!$P$6:$P$12</c:f>
              <c:numCache>
                <c:formatCode>General</c:formatCode>
                <c:ptCount val="7"/>
                <c:pt idx="0">
                  <c:v>3.03</c:v>
                </c:pt>
                <c:pt idx="1">
                  <c:v>3.13</c:v>
                </c:pt>
                <c:pt idx="2">
                  <c:v>2.86</c:v>
                </c:pt>
                <c:pt idx="3">
                  <c:v>3.21</c:v>
                </c:pt>
                <c:pt idx="4">
                  <c:v>3.35</c:v>
                </c:pt>
                <c:pt idx="5">
                  <c:v>3.18</c:v>
                </c:pt>
                <c:pt idx="6">
                  <c:v>3.1266666666666669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7818784"/>
        <c:axId val="-1337818240"/>
      </c:barChart>
      <c:catAx>
        <c:axId val="-133781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7818240"/>
        <c:crosses val="autoZero"/>
        <c:auto val="1"/>
        <c:lblAlgn val="ctr"/>
        <c:lblOffset val="100"/>
        <c:noMultiLvlLbl val="0"/>
      </c:catAx>
      <c:valAx>
        <c:axId val="-13378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781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Sheet2!$G$4:$G$32</c:f>
              <c:strCache>
                <c:ptCount val="29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  <c:pt idx="28">
                  <c:v>AVG</c:v>
                </c:pt>
              </c:strCache>
            </c:strRef>
          </c:cat>
          <c:val>
            <c:numRef>
              <c:f>Sheet2!$H$4:$H$32</c:f>
              <c:numCache>
                <c:formatCode>General</c:formatCode>
                <c:ptCount val="29"/>
                <c:pt idx="0">
                  <c:v>34.014845178086745</c:v>
                </c:pt>
                <c:pt idx="1">
                  <c:v>43.790658882401999</c:v>
                </c:pt>
                <c:pt idx="2">
                  <c:v>55.833333333333336</c:v>
                </c:pt>
                <c:pt idx="3">
                  <c:v>56.123804463336882</c:v>
                </c:pt>
                <c:pt idx="4">
                  <c:v>50.494461390271319</c:v>
                </c:pt>
                <c:pt idx="5">
                  <c:v>41.631627158783708</c:v>
                </c:pt>
                <c:pt idx="6">
                  <c:v>27.906459828664044</c:v>
                </c:pt>
                <c:pt idx="7">
                  <c:v>60.255714229513359</c:v>
                </c:pt>
                <c:pt idx="8">
                  <c:v>56.410942804909901</c:v>
                </c:pt>
                <c:pt idx="9">
                  <c:v>36.12883448120823</c:v>
                </c:pt>
                <c:pt idx="10">
                  <c:v>53.81999796147182</c:v>
                </c:pt>
                <c:pt idx="11">
                  <c:v>66.629249865083651</c:v>
                </c:pt>
                <c:pt idx="12">
                  <c:v>71.917837442477065</c:v>
                </c:pt>
                <c:pt idx="13">
                  <c:v>61.486771742189696</c:v>
                </c:pt>
                <c:pt idx="14">
                  <c:v>68.295053003533567</c:v>
                </c:pt>
                <c:pt idx="15">
                  <c:v>61.720997470184315</c:v>
                </c:pt>
                <c:pt idx="16">
                  <c:v>69.804591241191474</c:v>
                </c:pt>
                <c:pt idx="17">
                  <c:v>59.522689075630254</c:v>
                </c:pt>
                <c:pt idx="18">
                  <c:v>69.613622068469766</c:v>
                </c:pt>
                <c:pt idx="19">
                  <c:v>74.043263545941429</c:v>
                </c:pt>
                <c:pt idx="20">
                  <c:v>63.064025714533919</c:v>
                </c:pt>
                <c:pt idx="21">
                  <c:v>68.729978201118385</c:v>
                </c:pt>
                <c:pt idx="22">
                  <c:v>64.247411931183436</c:v>
                </c:pt>
                <c:pt idx="23">
                  <c:v>27.471537257864348</c:v>
                </c:pt>
                <c:pt idx="24">
                  <c:v>61.954768669830997</c:v>
                </c:pt>
                <c:pt idx="25">
                  <c:v>64.602297123228851</c:v>
                </c:pt>
                <c:pt idx="26">
                  <c:v>58.389297658862873</c:v>
                </c:pt>
                <c:pt idx="27">
                  <c:v>32.706818027326491</c:v>
                </c:pt>
                <c:pt idx="28">
                  <c:v>53.259403052305323</c:v>
                </c:pt>
              </c:numCache>
            </c:numRef>
          </c:val>
        </c:ser>
        <c:ser>
          <c:idx val="1"/>
          <c:order val="1"/>
          <c:tx>
            <c:strRef>
              <c:f>Sheet2!$I$3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Sheet2!$G$4:$G$32</c:f>
              <c:strCache>
                <c:ptCount val="29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  <c:pt idx="28">
                  <c:v>AVG</c:v>
                </c:pt>
              </c:strCache>
            </c:strRef>
          </c:cat>
          <c:val>
            <c:numRef>
              <c:f>Sheet2!$I$4:$I$32</c:f>
              <c:numCache>
                <c:formatCode>General</c:formatCode>
                <c:ptCount val="29"/>
                <c:pt idx="0">
                  <c:v>20.990140142912537</c:v>
                </c:pt>
                <c:pt idx="1">
                  <c:v>43.812204614956904</c:v>
                </c:pt>
                <c:pt idx="2">
                  <c:v>44.129061371841154</c:v>
                </c:pt>
                <c:pt idx="3">
                  <c:v>39.705986539142756</c:v>
                </c:pt>
                <c:pt idx="4">
                  <c:v>47.012361534756778</c:v>
                </c:pt>
                <c:pt idx="5">
                  <c:v>35.489845617641144</c:v>
                </c:pt>
                <c:pt idx="6">
                  <c:v>28.625607779578605</c:v>
                </c:pt>
                <c:pt idx="7">
                  <c:v>56.39993705495889</c:v>
                </c:pt>
                <c:pt idx="8">
                  <c:v>56.280360407417085</c:v>
                </c:pt>
                <c:pt idx="9">
                  <c:v>36.236945903415013</c:v>
                </c:pt>
                <c:pt idx="10">
                  <c:v>53.812251554377745</c:v>
                </c:pt>
                <c:pt idx="11">
                  <c:v>62.906098219104159</c:v>
                </c:pt>
                <c:pt idx="12">
                  <c:v>72.127510437936181</c:v>
                </c:pt>
                <c:pt idx="13">
                  <c:v>57.908105826062481</c:v>
                </c:pt>
                <c:pt idx="14">
                  <c:v>61.8879353861686</c:v>
                </c:pt>
                <c:pt idx="15">
                  <c:v>58.189374774123607</c:v>
                </c:pt>
                <c:pt idx="16">
                  <c:v>69.904457221909993</c:v>
                </c:pt>
                <c:pt idx="17">
                  <c:v>46.945378151260506</c:v>
                </c:pt>
                <c:pt idx="18">
                  <c:v>63.407314224099196</c:v>
                </c:pt>
                <c:pt idx="19">
                  <c:v>72.232037281769493</c:v>
                </c:pt>
                <c:pt idx="20">
                  <c:v>61.074624272435059</c:v>
                </c:pt>
                <c:pt idx="21">
                  <c:v>63.209174485830722</c:v>
                </c:pt>
                <c:pt idx="22">
                  <c:v>62.100990541446343</c:v>
                </c:pt>
                <c:pt idx="23">
                  <c:v>23.901149301246424</c:v>
                </c:pt>
                <c:pt idx="24">
                  <c:v>56.148603150097721</c:v>
                </c:pt>
                <c:pt idx="25">
                  <c:v>64.530377844568491</c:v>
                </c:pt>
                <c:pt idx="26">
                  <c:v>53.206688963210702</c:v>
                </c:pt>
                <c:pt idx="27">
                  <c:v>31.582489293725786</c:v>
                </c:pt>
                <c:pt idx="28">
                  <c:v>49.562592789499412</c:v>
                </c:pt>
              </c:numCache>
            </c:numRef>
          </c:val>
        </c:ser>
        <c:ser>
          <c:idx val="2"/>
          <c:order val="2"/>
          <c:tx>
            <c:strRef>
              <c:f>Sheet2!$J$3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Sheet2!$G$4:$G$32</c:f>
              <c:strCache>
                <c:ptCount val="29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  <c:pt idx="28">
                  <c:v>AVG</c:v>
                </c:pt>
              </c:strCache>
            </c:strRef>
          </c:cat>
          <c:val>
            <c:numRef>
              <c:f>Sheet2!$J$4:$J$32</c:f>
              <c:numCache>
                <c:formatCode>General</c:formatCode>
                <c:ptCount val="29"/>
                <c:pt idx="0">
                  <c:v>12.664654074115106</c:v>
                </c:pt>
                <c:pt idx="1">
                  <c:v>43.98596052265777</c:v>
                </c:pt>
                <c:pt idx="2">
                  <c:v>36.755415162454874</c:v>
                </c:pt>
                <c:pt idx="3">
                  <c:v>33.650371944739639</c:v>
                </c:pt>
                <c:pt idx="4">
                  <c:v>43.533472467490768</c:v>
                </c:pt>
                <c:pt idx="5">
                  <c:v>30.984606447865232</c:v>
                </c:pt>
                <c:pt idx="6">
                  <c:v>28.51956471405418</c:v>
                </c:pt>
                <c:pt idx="7">
                  <c:v>39.667702637134951</c:v>
                </c:pt>
                <c:pt idx="8">
                  <c:v>55.382606424653957</c:v>
                </c:pt>
                <c:pt idx="9">
                  <c:v>36.188305981892874</c:v>
                </c:pt>
                <c:pt idx="10">
                  <c:v>51.958210172255633</c:v>
                </c:pt>
                <c:pt idx="11">
                  <c:v>57.170534268753372</c:v>
                </c:pt>
                <c:pt idx="12">
                  <c:v>71.691707554932492</c:v>
                </c:pt>
                <c:pt idx="13">
                  <c:v>55.794399099352667</c:v>
                </c:pt>
                <c:pt idx="14">
                  <c:v>59.102725896012117</c:v>
                </c:pt>
                <c:pt idx="15">
                  <c:v>53.243946512468376</c:v>
                </c:pt>
                <c:pt idx="16">
                  <c:v>69.366650814923688</c:v>
                </c:pt>
                <c:pt idx="17">
                  <c:v>35.04621848739496</c:v>
                </c:pt>
                <c:pt idx="18">
                  <c:v>59.940695480276752</c:v>
                </c:pt>
                <c:pt idx="19">
                  <c:v>71.284690825624267</c:v>
                </c:pt>
                <c:pt idx="20">
                  <c:v>58.973156111545478</c:v>
                </c:pt>
                <c:pt idx="21">
                  <c:v>60.378163207278931</c:v>
                </c:pt>
                <c:pt idx="22">
                  <c:v>58.803902584344982</c:v>
                </c:pt>
                <c:pt idx="23">
                  <c:v>21.706415583014081</c:v>
                </c:pt>
                <c:pt idx="24">
                  <c:v>49.880270008376172</c:v>
                </c:pt>
                <c:pt idx="25">
                  <c:v>64.64147702876771</c:v>
                </c:pt>
                <c:pt idx="26">
                  <c:v>49.212040133779269</c:v>
                </c:pt>
                <c:pt idx="27">
                  <c:v>31.03392019577187</c:v>
                </c:pt>
                <c:pt idx="28">
                  <c:v>44.860967048524024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7387632"/>
        <c:axId val="-1197400144"/>
      </c:barChart>
      <c:catAx>
        <c:axId val="-11973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400144"/>
        <c:crosses val="autoZero"/>
        <c:auto val="1"/>
        <c:lblAlgn val="ctr"/>
        <c:lblOffset val="100"/>
        <c:noMultiLvlLbl val="0"/>
      </c:catAx>
      <c:valAx>
        <c:axId val="-11974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 "Matches"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Sheet1!$T$15:$T$17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</c:v>
                </c:pt>
              </c:strCache>
            </c:strRef>
          </c:cat>
          <c:val>
            <c:numRef>
              <c:f>Sheet1!$U$15:$U$17</c:f>
              <c:numCache>
                <c:formatCode>General</c:formatCode>
                <c:ptCount val="3"/>
                <c:pt idx="0">
                  <c:v>47.773481027896203</c:v>
                </c:pt>
                <c:pt idx="1">
                  <c:v>67.303261699574563</c:v>
                </c:pt>
                <c:pt idx="2">
                  <c:v>53.259403052305323</c:v>
                </c:pt>
              </c:numCache>
            </c:numRef>
          </c:val>
        </c:ser>
        <c:ser>
          <c:idx val="1"/>
          <c:order val="1"/>
          <c:tx>
            <c:strRef>
              <c:f>Sheet1!$V$14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Sheet1!$T$15:$T$17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</c:v>
                </c:pt>
              </c:strCache>
            </c:strRef>
          </c:cat>
          <c:val>
            <c:numRef>
              <c:f>Sheet1!$V$15:$V$17</c:f>
              <c:numCache>
                <c:formatCode>General</c:formatCode>
                <c:ptCount val="3"/>
                <c:pt idx="0">
                  <c:v>43.836479193432574</c:v>
                </c:pt>
                <c:pt idx="1">
                  <c:v>64.221337405912521</c:v>
                </c:pt>
                <c:pt idx="2">
                  <c:v>49.562592789499412</c:v>
                </c:pt>
              </c:numCache>
            </c:numRef>
          </c:val>
        </c:ser>
        <c:ser>
          <c:idx val="2"/>
          <c:order val="2"/>
          <c:tx>
            <c:strRef>
              <c:f>Sheet1!$W$14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Sheet1!$T$15:$T$17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</c:v>
                </c:pt>
              </c:strCache>
            </c:strRef>
          </c:cat>
          <c:val>
            <c:numRef>
              <c:f>Sheet1!$W$15:$W$17</c:f>
              <c:numCache>
                <c:formatCode>General</c:formatCode>
                <c:ptCount val="3"/>
                <c:pt idx="0">
                  <c:v>38.460904192420529</c:v>
                </c:pt>
                <c:pt idx="1">
                  <c:v>61.245009272390092</c:v>
                </c:pt>
                <c:pt idx="2">
                  <c:v>44.860967048524024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7395792"/>
        <c:axId val="-1197389808"/>
      </c:barChart>
      <c:catAx>
        <c:axId val="-119739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89808"/>
        <c:crosses val="autoZero"/>
        <c:auto val="1"/>
        <c:lblAlgn val="ctr"/>
        <c:lblOffset val="100"/>
        <c:noMultiLvlLbl val="0"/>
      </c:catAx>
      <c:valAx>
        <c:axId val="-11973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Accurately counted pages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9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Sheet1!$V$23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Sheet1!$T$24:$U$33</c:f>
              <c:multiLvlStrCache>
                <c:ptCount val="10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</c:lvl>
                <c:lvl>
                  <c:pt idx="0">
                    <c:v>cactus</c:v>
                  </c:pt>
                  <c:pt idx="2">
                    <c:v>mix9</c:v>
                  </c:pt>
                  <c:pt idx="4">
                    <c:v>xalanc</c:v>
                  </c:pt>
                  <c:pt idx="6">
                    <c:v>bwaves</c:v>
                  </c:pt>
                  <c:pt idx="8">
                    <c:v>lbm</c:v>
                  </c:pt>
                </c:lvl>
              </c:multiLvlStrCache>
            </c:multiLvlStrRef>
          </c:cat>
          <c:val>
            <c:numRef>
              <c:f>Sheet1!$V$24:$V$33</c:f>
              <c:numCache>
                <c:formatCode>General</c:formatCode>
                <c:ptCount val="10"/>
                <c:pt idx="0">
                  <c:v>21802</c:v>
                </c:pt>
                <c:pt idx="1">
                  <c:v>40755</c:v>
                </c:pt>
                <c:pt idx="2">
                  <c:v>228</c:v>
                </c:pt>
                <c:pt idx="3">
                  <c:v>80</c:v>
                </c:pt>
                <c:pt idx="4">
                  <c:v>1310</c:v>
                </c:pt>
                <c:pt idx="5">
                  <c:v>520</c:v>
                </c:pt>
                <c:pt idx="6">
                  <c:v>11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Sheet1!$W$23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Sheet1!$T$24:$U$33</c:f>
              <c:multiLvlStrCache>
                <c:ptCount val="10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</c:lvl>
                <c:lvl>
                  <c:pt idx="0">
                    <c:v>cactus</c:v>
                  </c:pt>
                  <c:pt idx="2">
                    <c:v>mix9</c:v>
                  </c:pt>
                  <c:pt idx="4">
                    <c:v>xalanc</c:v>
                  </c:pt>
                  <c:pt idx="6">
                    <c:v>bwaves</c:v>
                  </c:pt>
                  <c:pt idx="8">
                    <c:v>lbm</c:v>
                  </c:pt>
                </c:lvl>
              </c:multiLvlStrCache>
            </c:multiLvlStrRef>
          </c:cat>
          <c:val>
            <c:numRef>
              <c:f>Sheet1!$W$24:$W$33</c:f>
              <c:numCache>
                <c:formatCode>General</c:formatCode>
                <c:ptCount val="10"/>
                <c:pt idx="0">
                  <c:v>26753</c:v>
                </c:pt>
                <c:pt idx="1">
                  <c:v>37942</c:v>
                </c:pt>
                <c:pt idx="2">
                  <c:v>3191</c:v>
                </c:pt>
                <c:pt idx="3">
                  <c:v>1582</c:v>
                </c:pt>
                <c:pt idx="4">
                  <c:v>2299</c:v>
                </c:pt>
                <c:pt idx="5">
                  <c:v>855</c:v>
                </c:pt>
                <c:pt idx="6">
                  <c:v>1</c:v>
                </c:pt>
                <c:pt idx="7">
                  <c:v>0</c:v>
                </c:pt>
                <c:pt idx="8">
                  <c:v>75803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Sheet1!$X$23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Sheet1!$T$24:$U$33</c:f>
              <c:multiLvlStrCache>
                <c:ptCount val="10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</c:lvl>
                <c:lvl>
                  <c:pt idx="0">
                    <c:v>cactus</c:v>
                  </c:pt>
                  <c:pt idx="2">
                    <c:v>mix9</c:v>
                  </c:pt>
                  <c:pt idx="4">
                    <c:v>xalanc</c:v>
                  </c:pt>
                  <c:pt idx="6">
                    <c:v>bwaves</c:v>
                  </c:pt>
                  <c:pt idx="8">
                    <c:v>lbm</c:v>
                  </c:pt>
                </c:lvl>
              </c:multiLvlStrCache>
            </c:multiLvlStrRef>
          </c:cat>
          <c:val>
            <c:numRef>
              <c:f>Sheet1!$X$24:$X$33</c:f>
              <c:numCache>
                <c:formatCode>General</c:formatCode>
                <c:ptCount val="10"/>
                <c:pt idx="0">
                  <c:v>27496</c:v>
                </c:pt>
                <c:pt idx="1">
                  <c:v>32302</c:v>
                </c:pt>
                <c:pt idx="2">
                  <c:v>8176</c:v>
                </c:pt>
                <c:pt idx="3">
                  <c:v>5154</c:v>
                </c:pt>
                <c:pt idx="4">
                  <c:v>2860</c:v>
                </c:pt>
                <c:pt idx="5">
                  <c:v>1508</c:v>
                </c:pt>
                <c:pt idx="6">
                  <c:v>0</c:v>
                </c:pt>
                <c:pt idx="7">
                  <c:v>0</c:v>
                </c:pt>
                <c:pt idx="8">
                  <c:v>19478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197389264"/>
        <c:axId val="-1197391984"/>
      </c:barChart>
      <c:catAx>
        <c:axId val="-11973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91984"/>
        <c:crosses val="autoZero"/>
        <c:auto val="1"/>
        <c:lblAlgn val="ctr"/>
        <c:lblOffset val="100"/>
        <c:tickMarkSkip val="1"/>
        <c:noMultiLvlLbl val="0"/>
      </c:catAx>
      <c:valAx>
        <c:axId val="-11973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Future hits on predicted 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89264"/>
        <c:crosses val="autoZero"/>
        <c:crossBetween val="between"/>
      </c:valAx>
      <c:dTable>
        <c:showHorzBorder val="0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Sheet1!$V$4:$V$9</c:f>
              <c:numCache>
                <c:formatCode>General</c:formatCode>
                <c:ptCount val="6"/>
                <c:pt idx="0">
                  <c:v>107981</c:v>
                </c:pt>
                <c:pt idx="1">
                  <c:v>103656</c:v>
                </c:pt>
                <c:pt idx="2">
                  <c:v>22197</c:v>
                </c:pt>
                <c:pt idx="3">
                  <c:v>8099</c:v>
                </c:pt>
                <c:pt idx="4">
                  <c:v>130178</c:v>
                </c:pt>
                <c:pt idx="5">
                  <c:v>111755</c:v>
                </c:pt>
              </c:numCache>
            </c:numRef>
          </c:val>
        </c:ser>
        <c:ser>
          <c:idx val="1"/>
          <c:order val="1"/>
          <c:tx>
            <c:strRef>
              <c:f>Sheet1!$W$3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Sheet1!$W$4:$W$9</c:f>
              <c:numCache>
                <c:formatCode>General</c:formatCode>
                <c:ptCount val="6"/>
                <c:pt idx="0">
                  <c:v>221161</c:v>
                </c:pt>
                <c:pt idx="1">
                  <c:v>122653</c:v>
                </c:pt>
                <c:pt idx="2">
                  <c:v>43352</c:v>
                </c:pt>
                <c:pt idx="3">
                  <c:v>23471</c:v>
                </c:pt>
                <c:pt idx="4">
                  <c:v>264513</c:v>
                </c:pt>
                <c:pt idx="5">
                  <c:v>146124</c:v>
                </c:pt>
              </c:numCache>
            </c:numRef>
          </c:val>
        </c:ser>
        <c:ser>
          <c:idx val="2"/>
          <c:order val="2"/>
          <c:tx>
            <c:strRef>
              <c:f>Sheet1!$X$3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Sheet1!$X$4:$X$9</c:f>
              <c:numCache>
                <c:formatCode>General</c:formatCode>
                <c:ptCount val="6"/>
                <c:pt idx="0">
                  <c:v>182787</c:v>
                </c:pt>
                <c:pt idx="1">
                  <c:v>111024</c:v>
                </c:pt>
                <c:pt idx="2">
                  <c:v>80973</c:v>
                </c:pt>
                <c:pt idx="3">
                  <c:v>46050</c:v>
                </c:pt>
                <c:pt idx="4">
                  <c:v>263760</c:v>
                </c:pt>
                <c:pt idx="5">
                  <c:v>157074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100"/>
        <c:axId val="-1197387088"/>
        <c:axId val="-1197386544"/>
      </c:barChart>
      <c:catAx>
        <c:axId val="-11973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86544"/>
        <c:crosses val="autoZero"/>
        <c:auto val="1"/>
        <c:lblAlgn val="ctr"/>
        <c:lblOffset val="100"/>
        <c:noMultiLvlLbl val="0"/>
      </c:catAx>
      <c:valAx>
        <c:axId val="-11973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Future hits on predicted 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387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720238008922921E-2"/>
          <c:y val="7.5895232248823413E-2"/>
          <c:w val="0.95427976199107711"/>
          <c:h val="0.77521368760764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'exp04'!$I$1</c:f>
              <c:strCache>
                <c:ptCount val="1"/>
                <c:pt idx="0">
                  <c:v>DDR4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'exp04'!$I$4:$I$30</c:f>
              <c:numCache>
                <c:formatCode>General</c:formatCode>
                <c:ptCount val="27"/>
                <c:pt idx="0">
                  <c:v>1.1399999999999999</c:v>
                </c:pt>
                <c:pt idx="1">
                  <c:v>2.0299999999999998</c:v>
                </c:pt>
                <c:pt idx="2">
                  <c:v>2.34</c:v>
                </c:pt>
                <c:pt idx="3">
                  <c:v>1.31</c:v>
                </c:pt>
                <c:pt idx="4">
                  <c:v>2.59</c:v>
                </c:pt>
                <c:pt idx="5">
                  <c:v>1.24</c:v>
                </c:pt>
                <c:pt idx="6">
                  <c:v>0.56999999999999995</c:v>
                </c:pt>
                <c:pt idx="7">
                  <c:v>1.53</c:v>
                </c:pt>
                <c:pt idx="8">
                  <c:v>0.87</c:v>
                </c:pt>
                <c:pt idx="9">
                  <c:v>1.1000000000000001</c:v>
                </c:pt>
                <c:pt idx="10">
                  <c:v>0.85</c:v>
                </c:pt>
                <c:pt idx="11">
                  <c:v>1.25</c:v>
                </c:pt>
                <c:pt idx="12">
                  <c:v>1.59</c:v>
                </c:pt>
                <c:pt idx="13">
                  <c:v>1.27</c:v>
                </c:pt>
                <c:pt idx="14">
                  <c:v>0.94</c:v>
                </c:pt>
                <c:pt idx="15">
                  <c:v>1.27</c:v>
                </c:pt>
                <c:pt idx="16">
                  <c:v>1.33</c:v>
                </c:pt>
                <c:pt idx="17">
                  <c:v>1.17</c:v>
                </c:pt>
                <c:pt idx="18">
                  <c:v>1.51</c:v>
                </c:pt>
                <c:pt idx="19">
                  <c:v>1.44</c:v>
                </c:pt>
                <c:pt idx="20">
                  <c:v>1.29</c:v>
                </c:pt>
                <c:pt idx="21">
                  <c:v>1.03</c:v>
                </c:pt>
                <c:pt idx="22">
                  <c:v>0.87</c:v>
                </c:pt>
                <c:pt idx="23">
                  <c:v>1.47</c:v>
                </c:pt>
                <c:pt idx="24">
                  <c:v>2.2200000000000002</c:v>
                </c:pt>
                <c:pt idx="25">
                  <c:v>1.6</c:v>
                </c:pt>
                <c:pt idx="26">
                  <c:v>1.377692307692308</c:v>
                </c:pt>
              </c:numCache>
            </c:numRef>
          </c:val>
        </c:ser>
        <c:ser>
          <c:idx val="1"/>
          <c:order val="1"/>
          <c:tx>
            <c:strRef>
              <c:f>'exp04'!$J$1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'exp04'!$J$4:$J$30</c:f>
              <c:numCache>
                <c:formatCode>General</c:formatCode>
                <c:ptCount val="27"/>
                <c:pt idx="0">
                  <c:v>1.44</c:v>
                </c:pt>
                <c:pt idx="1">
                  <c:v>2.39</c:v>
                </c:pt>
                <c:pt idx="2">
                  <c:v>2.67</c:v>
                </c:pt>
                <c:pt idx="3">
                  <c:v>2.63</c:v>
                </c:pt>
                <c:pt idx="4">
                  <c:v>2.93</c:v>
                </c:pt>
                <c:pt idx="5">
                  <c:v>1.61</c:v>
                </c:pt>
                <c:pt idx="6">
                  <c:v>0.93</c:v>
                </c:pt>
                <c:pt idx="7">
                  <c:v>2.0699999999999998</c:v>
                </c:pt>
                <c:pt idx="8">
                  <c:v>1.45</c:v>
                </c:pt>
                <c:pt idx="9">
                  <c:v>1.54</c:v>
                </c:pt>
                <c:pt idx="10">
                  <c:v>1.31</c:v>
                </c:pt>
                <c:pt idx="11">
                  <c:v>1.64</c:v>
                </c:pt>
                <c:pt idx="12">
                  <c:v>2.39</c:v>
                </c:pt>
                <c:pt idx="13">
                  <c:v>1.63</c:v>
                </c:pt>
                <c:pt idx="14">
                  <c:v>1.41</c:v>
                </c:pt>
                <c:pt idx="15">
                  <c:v>1.8</c:v>
                </c:pt>
                <c:pt idx="16">
                  <c:v>2.0299999999999998</c:v>
                </c:pt>
                <c:pt idx="17">
                  <c:v>1.8</c:v>
                </c:pt>
                <c:pt idx="18">
                  <c:v>1.94</c:v>
                </c:pt>
                <c:pt idx="19">
                  <c:v>2</c:v>
                </c:pt>
                <c:pt idx="20">
                  <c:v>1.68</c:v>
                </c:pt>
                <c:pt idx="21">
                  <c:v>1.33</c:v>
                </c:pt>
                <c:pt idx="22">
                  <c:v>1.1399999999999999</c:v>
                </c:pt>
                <c:pt idx="23">
                  <c:v>1.86</c:v>
                </c:pt>
                <c:pt idx="24">
                  <c:v>2.64</c:v>
                </c:pt>
                <c:pt idx="25">
                  <c:v>1.89</c:v>
                </c:pt>
                <c:pt idx="26">
                  <c:v>1.8519230769230766</c:v>
                </c:pt>
              </c:numCache>
            </c:numRef>
          </c:val>
        </c:ser>
        <c:ser>
          <c:idx val="2"/>
          <c:order val="2"/>
          <c:tx>
            <c:strRef>
              <c:f>'exp04'!$K$1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'exp04'!$K$4:$K$30</c:f>
              <c:numCache>
                <c:formatCode>General</c:formatCode>
                <c:ptCount val="27"/>
                <c:pt idx="0">
                  <c:v>1.64</c:v>
                </c:pt>
                <c:pt idx="1">
                  <c:v>2.38</c:v>
                </c:pt>
                <c:pt idx="2">
                  <c:v>3.36</c:v>
                </c:pt>
                <c:pt idx="3">
                  <c:v>2.83</c:v>
                </c:pt>
                <c:pt idx="4">
                  <c:v>3.06</c:v>
                </c:pt>
                <c:pt idx="5">
                  <c:v>1.52</c:v>
                </c:pt>
                <c:pt idx="6">
                  <c:v>0.92</c:v>
                </c:pt>
                <c:pt idx="7">
                  <c:v>2.54</c:v>
                </c:pt>
                <c:pt idx="8">
                  <c:v>2.36</c:v>
                </c:pt>
                <c:pt idx="9">
                  <c:v>1.62</c:v>
                </c:pt>
                <c:pt idx="10">
                  <c:v>1.57</c:v>
                </c:pt>
                <c:pt idx="11">
                  <c:v>1.8</c:v>
                </c:pt>
                <c:pt idx="12">
                  <c:v>2.71</c:v>
                </c:pt>
                <c:pt idx="13">
                  <c:v>1.8</c:v>
                </c:pt>
                <c:pt idx="14">
                  <c:v>1.67</c:v>
                </c:pt>
                <c:pt idx="15">
                  <c:v>2.0099999999999998</c:v>
                </c:pt>
                <c:pt idx="16">
                  <c:v>2.36</c:v>
                </c:pt>
                <c:pt idx="17">
                  <c:v>2.1</c:v>
                </c:pt>
                <c:pt idx="18">
                  <c:v>2.0699999999999998</c:v>
                </c:pt>
                <c:pt idx="19">
                  <c:v>2.2000000000000002</c:v>
                </c:pt>
                <c:pt idx="20">
                  <c:v>1.8</c:v>
                </c:pt>
                <c:pt idx="21">
                  <c:v>1.68</c:v>
                </c:pt>
                <c:pt idx="22">
                  <c:v>1.91</c:v>
                </c:pt>
                <c:pt idx="23">
                  <c:v>2.9</c:v>
                </c:pt>
                <c:pt idx="24">
                  <c:v>2.78</c:v>
                </c:pt>
                <c:pt idx="25">
                  <c:v>1.88</c:v>
                </c:pt>
                <c:pt idx="26">
                  <c:v>2.1334615384615385</c:v>
                </c:pt>
              </c:numCache>
            </c:numRef>
          </c:val>
        </c:ser>
        <c:ser>
          <c:idx val="3"/>
          <c:order val="3"/>
          <c:tx>
            <c:strRef>
              <c:f>'exp04'!$L$1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'exp04'!$L$4:$L$30</c:f>
              <c:numCache>
                <c:formatCode>General</c:formatCode>
                <c:ptCount val="27"/>
                <c:pt idx="0">
                  <c:v>1.66</c:v>
                </c:pt>
                <c:pt idx="1">
                  <c:v>2.2799999999999998</c:v>
                </c:pt>
                <c:pt idx="2">
                  <c:v>3.64</c:v>
                </c:pt>
                <c:pt idx="3">
                  <c:v>3.13</c:v>
                </c:pt>
                <c:pt idx="4">
                  <c:v>3.58</c:v>
                </c:pt>
                <c:pt idx="5">
                  <c:v>1.46</c:v>
                </c:pt>
                <c:pt idx="6">
                  <c:v>1.37</c:v>
                </c:pt>
                <c:pt idx="7">
                  <c:v>3.08</c:v>
                </c:pt>
                <c:pt idx="8">
                  <c:v>2.89</c:v>
                </c:pt>
                <c:pt idx="9">
                  <c:v>1.77</c:v>
                </c:pt>
                <c:pt idx="10">
                  <c:v>1.83</c:v>
                </c:pt>
                <c:pt idx="11">
                  <c:v>2.0099999999999998</c:v>
                </c:pt>
                <c:pt idx="12">
                  <c:v>3</c:v>
                </c:pt>
                <c:pt idx="13">
                  <c:v>2.11</c:v>
                </c:pt>
                <c:pt idx="14">
                  <c:v>1.96</c:v>
                </c:pt>
                <c:pt idx="15">
                  <c:v>2.2799999999999998</c:v>
                </c:pt>
                <c:pt idx="16">
                  <c:v>2.68</c:v>
                </c:pt>
                <c:pt idx="17">
                  <c:v>2.58</c:v>
                </c:pt>
                <c:pt idx="18">
                  <c:v>2.2200000000000002</c:v>
                </c:pt>
                <c:pt idx="19">
                  <c:v>2.42</c:v>
                </c:pt>
                <c:pt idx="20">
                  <c:v>1.95</c:v>
                </c:pt>
                <c:pt idx="21">
                  <c:v>2.02</c:v>
                </c:pt>
                <c:pt idx="22">
                  <c:v>2.46</c:v>
                </c:pt>
                <c:pt idx="23">
                  <c:v>3.25</c:v>
                </c:pt>
                <c:pt idx="24">
                  <c:v>3.22</c:v>
                </c:pt>
                <c:pt idx="25">
                  <c:v>2.2799999999999998</c:v>
                </c:pt>
                <c:pt idx="26">
                  <c:v>2.4280769230769232</c:v>
                </c:pt>
              </c:numCache>
            </c:numRef>
          </c:val>
        </c:ser>
        <c:ser>
          <c:idx val="4"/>
          <c:order val="4"/>
          <c:tx>
            <c:strRef>
              <c:f>'exp04'!$M$1</c:f>
              <c:strCache>
                <c:ptCount val="1"/>
                <c:pt idx="0">
                  <c:v>HBMoc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'exp04'!$M$4:$M$30</c:f>
              <c:numCache>
                <c:formatCode>General</c:formatCode>
                <c:ptCount val="27"/>
                <c:pt idx="0">
                  <c:v>3.08</c:v>
                </c:pt>
                <c:pt idx="1">
                  <c:v>3.48</c:v>
                </c:pt>
                <c:pt idx="2">
                  <c:v>3.69</c:v>
                </c:pt>
                <c:pt idx="3">
                  <c:v>3.62</c:v>
                </c:pt>
                <c:pt idx="4">
                  <c:v>3.72</c:v>
                </c:pt>
                <c:pt idx="5">
                  <c:v>3.03</c:v>
                </c:pt>
                <c:pt idx="6">
                  <c:v>2.67</c:v>
                </c:pt>
                <c:pt idx="7">
                  <c:v>3.34</c:v>
                </c:pt>
                <c:pt idx="8">
                  <c:v>2.67</c:v>
                </c:pt>
                <c:pt idx="9">
                  <c:v>3.03</c:v>
                </c:pt>
                <c:pt idx="10">
                  <c:v>2.75</c:v>
                </c:pt>
                <c:pt idx="11">
                  <c:v>3.1</c:v>
                </c:pt>
                <c:pt idx="12">
                  <c:v>3.52</c:v>
                </c:pt>
                <c:pt idx="13">
                  <c:v>3.13</c:v>
                </c:pt>
                <c:pt idx="14">
                  <c:v>2.86</c:v>
                </c:pt>
                <c:pt idx="15">
                  <c:v>3.21</c:v>
                </c:pt>
                <c:pt idx="16">
                  <c:v>3.35</c:v>
                </c:pt>
                <c:pt idx="17">
                  <c:v>3.18</c:v>
                </c:pt>
                <c:pt idx="18">
                  <c:v>3.28</c:v>
                </c:pt>
                <c:pt idx="19">
                  <c:v>3.33</c:v>
                </c:pt>
                <c:pt idx="20">
                  <c:v>3.12</c:v>
                </c:pt>
                <c:pt idx="21">
                  <c:v>2.85</c:v>
                </c:pt>
                <c:pt idx="22">
                  <c:v>2.67</c:v>
                </c:pt>
                <c:pt idx="23">
                  <c:v>3.37</c:v>
                </c:pt>
                <c:pt idx="24">
                  <c:v>3.65</c:v>
                </c:pt>
                <c:pt idx="25">
                  <c:v>3.41</c:v>
                </c:pt>
                <c:pt idx="26">
                  <c:v>3.196538461538462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7817152"/>
        <c:axId val="-1337816064"/>
      </c:barChart>
      <c:catAx>
        <c:axId val="-13378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7816064"/>
        <c:crosses val="autoZero"/>
        <c:auto val="1"/>
        <c:lblAlgn val="ctr"/>
        <c:lblOffset val="100"/>
        <c:noMultiLvlLbl val="0"/>
      </c:catAx>
      <c:valAx>
        <c:axId val="-13378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78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Migration Efficiency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'exp04'!$G$33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'exp04'!$F$34:$F$58</c:f>
              <c:strCache>
                <c:ptCount val="25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'exp04'!$G$34:$G$58</c:f>
              <c:numCache>
                <c:formatCode>General</c:formatCode>
                <c:ptCount val="25"/>
                <c:pt idx="0">
                  <c:v>231.43</c:v>
                </c:pt>
                <c:pt idx="1">
                  <c:v>50.21</c:v>
                </c:pt>
                <c:pt idx="2">
                  <c:v>1307.99</c:v>
                </c:pt>
                <c:pt idx="3">
                  <c:v>147.16</c:v>
                </c:pt>
                <c:pt idx="4">
                  <c:v>116.55</c:v>
                </c:pt>
                <c:pt idx="5">
                  <c:v>241.53</c:v>
                </c:pt>
                <c:pt idx="6">
                  <c:v>1577.27</c:v>
                </c:pt>
                <c:pt idx="7">
                  <c:v>101.11</c:v>
                </c:pt>
                <c:pt idx="8">
                  <c:v>271.45999999999998</c:v>
                </c:pt>
                <c:pt idx="9">
                  <c:v>136.87</c:v>
                </c:pt>
                <c:pt idx="10">
                  <c:v>197.15</c:v>
                </c:pt>
                <c:pt idx="11">
                  <c:v>170.01</c:v>
                </c:pt>
                <c:pt idx="12">
                  <c:v>224.82</c:v>
                </c:pt>
                <c:pt idx="13">
                  <c:v>217.23</c:v>
                </c:pt>
                <c:pt idx="14">
                  <c:v>324.02</c:v>
                </c:pt>
                <c:pt idx="15">
                  <c:v>247.84</c:v>
                </c:pt>
                <c:pt idx="16">
                  <c:v>99.66</c:v>
                </c:pt>
                <c:pt idx="17">
                  <c:v>135.47999999999999</c:v>
                </c:pt>
                <c:pt idx="18">
                  <c:v>109.06</c:v>
                </c:pt>
                <c:pt idx="19">
                  <c:v>427.35</c:v>
                </c:pt>
                <c:pt idx="20">
                  <c:v>1965.61</c:v>
                </c:pt>
                <c:pt idx="21">
                  <c:v>2060.89</c:v>
                </c:pt>
                <c:pt idx="22">
                  <c:v>100.79</c:v>
                </c:pt>
                <c:pt idx="23">
                  <c:v>39.270000000000003</c:v>
                </c:pt>
                <c:pt idx="24">
                  <c:v>437.53166666666669</c:v>
                </c:pt>
              </c:numCache>
            </c:numRef>
          </c:val>
        </c:ser>
        <c:ser>
          <c:idx val="1"/>
          <c:order val="1"/>
          <c:tx>
            <c:strRef>
              <c:f>'exp04'!$H$33</c:f>
              <c:strCache>
                <c:ptCount val="1"/>
                <c:pt idx="0">
                  <c:v>MEMPOD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'exp04'!$F$34:$F$58</c:f>
              <c:strCache>
                <c:ptCount val="25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'exp04'!$H$34:$H$58</c:f>
              <c:numCache>
                <c:formatCode>0.00</c:formatCode>
                <c:ptCount val="25"/>
                <c:pt idx="0">
                  <c:v>136.30019825924165</c:v>
                </c:pt>
                <c:pt idx="1">
                  <c:v>31.655780062421897</c:v>
                </c:pt>
                <c:pt idx="2">
                  <c:v>2562.6696752357161</c:v>
                </c:pt>
                <c:pt idx="3">
                  <c:v>238.70499473482673</c:v>
                </c:pt>
                <c:pt idx="4">
                  <c:v>392.36027796522563</c:v>
                </c:pt>
                <c:pt idx="5">
                  <c:v>745.42679085824454</c:v>
                </c:pt>
                <c:pt idx="6">
                  <c:v>7153.398431324862</c:v>
                </c:pt>
                <c:pt idx="7">
                  <c:v>98.690872041080311</c:v>
                </c:pt>
                <c:pt idx="8">
                  <c:v>253.58007381604048</c:v>
                </c:pt>
                <c:pt idx="9">
                  <c:v>119.92141258824344</c:v>
                </c:pt>
                <c:pt idx="10">
                  <c:v>180.37555632095413</c:v>
                </c:pt>
                <c:pt idx="11">
                  <c:v>161.19872724780089</c:v>
                </c:pt>
                <c:pt idx="12">
                  <c:v>218.51549874527882</c:v>
                </c:pt>
                <c:pt idx="13">
                  <c:v>170.39408361759013</c:v>
                </c:pt>
                <c:pt idx="14">
                  <c:v>220.0438516284616</c:v>
                </c:pt>
                <c:pt idx="15">
                  <c:v>335.83396718017025</c:v>
                </c:pt>
                <c:pt idx="16">
                  <c:v>79.145314244070732</c:v>
                </c:pt>
                <c:pt idx="17">
                  <c:v>112.75543939612753</c:v>
                </c:pt>
                <c:pt idx="18">
                  <c:v>91.819073731868343</c:v>
                </c:pt>
                <c:pt idx="19">
                  <c:v>337.18811667821137</c:v>
                </c:pt>
                <c:pt idx="20">
                  <c:v>4627.386690533519</c:v>
                </c:pt>
                <c:pt idx="21">
                  <c:v>4125.3007196866174</c:v>
                </c:pt>
                <c:pt idx="22">
                  <c:v>139.75273461805523</c:v>
                </c:pt>
                <c:pt idx="23">
                  <c:v>122.59033390741671</c:v>
                </c:pt>
                <c:pt idx="24" formatCode="General">
                  <c:v>943.95869226758521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7815520"/>
        <c:axId val="-1337814976"/>
      </c:barChart>
      <c:catAx>
        <c:axId val="-13378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7814976"/>
        <c:crosses val="autoZero"/>
        <c:auto val="1"/>
        <c:lblAlgn val="ctr"/>
        <c:lblOffset val="100"/>
        <c:noMultiLvlLbl val="0"/>
      </c:catAx>
      <c:valAx>
        <c:axId val="-1337814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78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Impact for MemPod</a:t>
            </a:r>
          </a:p>
          <a:p>
            <a:pPr>
              <a:defRPr/>
            </a:pPr>
            <a:r>
              <a:rPr lang="en-US"/>
              <a:t>(Normalized</a:t>
            </a:r>
            <a:r>
              <a:rPr lang="en-US" baseline="0"/>
              <a:t> to no cache MP)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'exp05'!$I$4</c:f>
              <c:strCache>
                <c:ptCount val="1"/>
                <c:pt idx="0">
                  <c:v>ORIG(exp04)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'exp05'!$H$5:$H$21</c:f>
              <c:strCache>
                <c:ptCount val="17"/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mix12</c:v>
                </c:pt>
                <c:pt idx="7">
                  <c:v>mix2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mix8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zeusmp</c:v>
                </c:pt>
                <c:pt idx="16">
                  <c:v>avg</c:v>
                </c:pt>
              </c:strCache>
            </c:strRef>
          </c:cat>
          <c:val>
            <c:numRef>
              <c:f>'exp05'!$I$5:$I$21</c:f>
              <c:numCache>
                <c:formatCode>General</c:formatCode>
                <c:ptCount val="17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tx>
            <c:strRef>
              <c:f>'exp05'!$J$4</c:f>
              <c:strCache>
                <c:ptCount val="1"/>
                <c:pt idx="0">
                  <c:v> 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'exp05'!$H$5:$H$21</c:f>
              <c:strCache>
                <c:ptCount val="17"/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mix12</c:v>
                </c:pt>
                <c:pt idx="7">
                  <c:v>mix2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mix8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zeusmp</c:v>
                </c:pt>
                <c:pt idx="16">
                  <c:v>avg</c:v>
                </c:pt>
              </c:strCache>
            </c:strRef>
          </c:cat>
          <c:val>
            <c:numRef>
              <c:f>'exp05'!$J$5:$J$21</c:f>
              <c:numCache>
                <c:formatCode>General</c:formatCode>
                <c:ptCount val="17"/>
                <c:pt idx="1">
                  <c:v>0.85439560439560436</c:v>
                </c:pt>
                <c:pt idx="2">
                  <c:v>0.89456869009584661</c:v>
                </c:pt>
                <c:pt idx="3">
                  <c:v>0.90782122905027929</c:v>
                </c:pt>
                <c:pt idx="4">
                  <c:v>0.94805194805194803</c:v>
                </c:pt>
                <c:pt idx="5">
                  <c:v>0.91349480968858132</c:v>
                </c:pt>
                <c:pt idx="6">
                  <c:v>0.88666666666666671</c:v>
                </c:pt>
                <c:pt idx="7">
                  <c:v>0.80094786729857825</c:v>
                </c:pt>
                <c:pt idx="8">
                  <c:v>0.8114035087719299</c:v>
                </c:pt>
                <c:pt idx="9">
                  <c:v>0.83582089552238814</c:v>
                </c:pt>
                <c:pt idx="10">
                  <c:v>0.8294573643410853</c:v>
                </c:pt>
                <c:pt idx="11">
                  <c:v>0.86363636363636365</c:v>
                </c:pt>
                <c:pt idx="12">
                  <c:v>0.66260162601626016</c:v>
                </c:pt>
                <c:pt idx="13">
                  <c:v>0.88</c:v>
                </c:pt>
                <c:pt idx="14">
                  <c:v>0.90062111801242228</c:v>
                </c:pt>
                <c:pt idx="15">
                  <c:v>0.8421052631578948</c:v>
                </c:pt>
                <c:pt idx="16">
                  <c:v>0.85543953031372333</c:v>
                </c:pt>
              </c:numCache>
            </c:numRef>
          </c:val>
        </c:ser>
        <c:ser>
          <c:idx val="2"/>
          <c:order val="2"/>
          <c:tx>
            <c:strRef>
              <c:f>'exp05'!$K$4</c:f>
              <c:strCache>
                <c:ptCount val="1"/>
                <c:pt idx="0">
                  <c:v> SLOW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'exp05'!$H$5:$H$21</c:f>
              <c:strCache>
                <c:ptCount val="17"/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mix12</c:v>
                </c:pt>
                <c:pt idx="7">
                  <c:v>mix2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mix8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zeusmp</c:v>
                </c:pt>
                <c:pt idx="16">
                  <c:v>avg</c:v>
                </c:pt>
              </c:strCache>
            </c:strRef>
          </c:cat>
          <c:val>
            <c:numRef>
              <c:f>'exp05'!$K$5:$K$21</c:f>
              <c:numCache>
                <c:formatCode>General</c:formatCode>
                <c:ptCount val="17"/>
                <c:pt idx="1">
                  <c:v>0.7005494505494505</c:v>
                </c:pt>
                <c:pt idx="2">
                  <c:v>0.72204472843450473</c:v>
                </c:pt>
                <c:pt idx="3">
                  <c:v>0.7960893854748603</c:v>
                </c:pt>
                <c:pt idx="4">
                  <c:v>0.86363636363636365</c:v>
                </c:pt>
                <c:pt idx="5">
                  <c:v>0.78200692041522479</c:v>
                </c:pt>
                <c:pt idx="6">
                  <c:v>0.72666666666666668</c:v>
                </c:pt>
                <c:pt idx="7">
                  <c:v>0.56872037914691942</c:v>
                </c:pt>
                <c:pt idx="8">
                  <c:v>0.58333333333333337</c:v>
                </c:pt>
                <c:pt idx="9">
                  <c:v>0.63805970149253721</c:v>
                </c:pt>
                <c:pt idx="10">
                  <c:v>0.62790697674418605</c:v>
                </c:pt>
                <c:pt idx="11">
                  <c:v>0.66942148760330589</c:v>
                </c:pt>
                <c:pt idx="12">
                  <c:v>0.44715447154471549</c:v>
                </c:pt>
                <c:pt idx="13">
                  <c:v>0.74769230769230777</c:v>
                </c:pt>
                <c:pt idx="14">
                  <c:v>0.75155279503105588</c:v>
                </c:pt>
                <c:pt idx="15">
                  <c:v>0.64035087719298245</c:v>
                </c:pt>
                <c:pt idx="16">
                  <c:v>0.68434572299722762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7811168"/>
        <c:axId val="-1053502240"/>
      </c:barChart>
      <c:catAx>
        <c:axId val="-13378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502240"/>
        <c:crosses val="autoZero"/>
        <c:auto val="1"/>
        <c:lblAlgn val="ctr"/>
        <c:lblOffset val="100"/>
        <c:noMultiLvlLbl val="0"/>
      </c:catAx>
      <c:valAx>
        <c:axId val="-10535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78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with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'exp05'!$B$24</c:f>
              <c:strCache>
                <c:ptCount val="1"/>
                <c:pt idx="0">
                  <c:v>THM-no 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'exp05'!$B$25:$B$40</c:f>
              <c:numCache>
                <c:formatCode>General</c:formatCode>
                <c:ptCount val="16"/>
                <c:pt idx="0">
                  <c:v>3.36</c:v>
                </c:pt>
                <c:pt idx="1">
                  <c:v>2.83</c:v>
                </c:pt>
                <c:pt idx="2">
                  <c:v>3.06</c:v>
                </c:pt>
                <c:pt idx="3">
                  <c:v>2.54</c:v>
                </c:pt>
                <c:pt idx="4">
                  <c:v>2.36</c:v>
                </c:pt>
                <c:pt idx="5">
                  <c:v>1.8</c:v>
                </c:pt>
                <c:pt idx="6">
                  <c:v>2.71</c:v>
                </c:pt>
                <c:pt idx="7">
                  <c:v>1.67</c:v>
                </c:pt>
                <c:pt idx="8">
                  <c:v>2.0099999999999998</c:v>
                </c:pt>
                <c:pt idx="9">
                  <c:v>2.36</c:v>
                </c:pt>
                <c:pt idx="10">
                  <c:v>2.1</c:v>
                </c:pt>
                <c:pt idx="11">
                  <c:v>1.68</c:v>
                </c:pt>
                <c:pt idx="12">
                  <c:v>1.91</c:v>
                </c:pt>
                <c:pt idx="13">
                  <c:v>2.9</c:v>
                </c:pt>
                <c:pt idx="14">
                  <c:v>2.78</c:v>
                </c:pt>
                <c:pt idx="15">
                  <c:v>2.4046666666666665</c:v>
                </c:pt>
              </c:numCache>
            </c:numRef>
          </c:val>
        </c:ser>
        <c:ser>
          <c:idx val="1"/>
          <c:order val="1"/>
          <c:tx>
            <c:strRef>
              <c:f>'exp05'!$C$24</c:f>
              <c:strCache>
                <c:ptCount val="1"/>
                <c:pt idx="0">
                  <c:v>THM-fast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'exp05'!$C$25:$C$40</c:f>
              <c:numCache>
                <c:formatCode>General</c:formatCode>
                <c:ptCount val="16"/>
                <c:pt idx="0">
                  <c:v>2.98</c:v>
                </c:pt>
                <c:pt idx="1">
                  <c:v>2.63</c:v>
                </c:pt>
                <c:pt idx="2">
                  <c:v>2.97</c:v>
                </c:pt>
                <c:pt idx="3">
                  <c:v>2.66</c:v>
                </c:pt>
                <c:pt idx="4">
                  <c:v>1.97</c:v>
                </c:pt>
                <c:pt idx="5">
                  <c:v>1.6</c:v>
                </c:pt>
                <c:pt idx="6">
                  <c:v>2.48</c:v>
                </c:pt>
                <c:pt idx="7">
                  <c:v>1.42</c:v>
                </c:pt>
                <c:pt idx="8">
                  <c:v>1.59</c:v>
                </c:pt>
                <c:pt idx="9">
                  <c:v>2.0099999999999998</c:v>
                </c:pt>
                <c:pt idx="10">
                  <c:v>1.91</c:v>
                </c:pt>
                <c:pt idx="11">
                  <c:v>1.1399999999999999</c:v>
                </c:pt>
                <c:pt idx="12">
                  <c:v>1.36</c:v>
                </c:pt>
                <c:pt idx="13">
                  <c:v>2.6</c:v>
                </c:pt>
                <c:pt idx="14">
                  <c:v>2.57</c:v>
                </c:pt>
                <c:pt idx="15">
                  <c:v>2.1260000000000003</c:v>
                </c:pt>
              </c:numCache>
            </c:numRef>
          </c:val>
        </c:ser>
        <c:ser>
          <c:idx val="2"/>
          <c:order val="2"/>
          <c:tx>
            <c:strRef>
              <c:f>'exp05'!$D$24</c:f>
              <c:strCache>
                <c:ptCount val="1"/>
                <c:pt idx="0">
                  <c:v>THM-slow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'exp05'!$D$25:$D$40</c:f>
              <c:numCache>
                <c:formatCode>General</c:formatCode>
                <c:ptCount val="16"/>
                <c:pt idx="0">
                  <c:v>2.4700000000000002</c:v>
                </c:pt>
                <c:pt idx="1">
                  <c:v>2.19</c:v>
                </c:pt>
                <c:pt idx="2">
                  <c:v>2.63</c:v>
                </c:pt>
                <c:pt idx="3">
                  <c:v>2.44</c:v>
                </c:pt>
                <c:pt idx="4">
                  <c:v>1.74</c:v>
                </c:pt>
                <c:pt idx="5">
                  <c:v>1.23</c:v>
                </c:pt>
                <c:pt idx="6">
                  <c:v>2.08</c:v>
                </c:pt>
                <c:pt idx="7">
                  <c:v>1.1100000000000001</c:v>
                </c:pt>
                <c:pt idx="8">
                  <c:v>1.22</c:v>
                </c:pt>
                <c:pt idx="9">
                  <c:v>1.59</c:v>
                </c:pt>
                <c:pt idx="10">
                  <c:v>1.5</c:v>
                </c:pt>
                <c:pt idx="11">
                  <c:v>0.82</c:v>
                </c:pt>
                <c:pt idx="12">
                  <c:v>0.96</c:v>
                </c:pt>
                <c:pt idx="13">
                  <c:v>2.2200000000000002</c:v>
                </c:pt>
                <c:pt idx="14">
                  <c:v>2.1800000000000002</c:v>
                </c:pt>
                <c:pt idx="15">
                  <c:v>1.7586666666666666</c:v>
                </c:pt>
              </c:numCache>
            </c:numRef>
          </c:val>
        </c:ser>
        <c:ser>
          <c:idx val="3"/>
          <c:order val="3"/>
          <c:tx>
            <c:strRef>
              <c:f>'exp05'!$E$24</c:f>
              <c:strCache>
                <c:ptCount val="1"/>
                <c:pt idx="0">
                  <c:v>MP-no cache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'exp05'!$E$25:$E$40</c:f>
              <c:numCache>
                <c:formatCode>General</c:formatCode>
                <c:ptCount val="16"/>
                <c:pt idx="0">
                  <c:v>3.64</c:v>
                </c:pt>
                <c:pt idx="1">
                  <c:v>3.13</c:v>
                </c:pt>
                <c:pt idx="2">
                  <c:v>3.58</c:v>
                </c:pt>
                <c:pt idx="3">
                  <c:v>3.08</c:v>
                </c:pt>
                <c:pt idx="4">
                  <c:v>2.89</c:v>
                </c:pt>
                <c:pt idx="5">
                  <c:v>2.0099999999999998</c:v>
                </c:pt>
                <c:pt idx="6">
                  <c:v>3</c:v>
                </c:pt>
                <c:pt idx="7">
                  <c:v>1.96</c:v>
                </c:pt>
                <c:pt idx="8">
                  <c:v>2.2799999999999998</c:v>
                </c:pt>
                <c:pt idx="9">
                  <c:v>2.68</c:v>
                </c:pt>
                <c:pt idx="10">
                  <c:v>2.58</c:v>
                </c:pt>
                <c:pt idx="11">
                  <c:v>2.02</c:v>
                </c:pt>
                <c:pt idx="12">
                  <c:v>2.46</c:v>
                </c:pt>
                <c:pt idx="13">
                  <c:v>3.25</c:v>
                </c:pt>
                <c:pt idx="14">
                  <c:v>3.22</c:v>
                </c:pt>
                <c:pt idx="15">
                  <c:v>2.7853333333333334</c:v>
                </c:pt>
              </c:numCache>
            </c:numRef>
          </c:val>
        </c:ser>
        <c:ser>
          <c:idx val="4"/>
          <c:order val="4"/>
          <c:tx>
            <c:strRef>
              <c:f>'exp05'!$F$24</c:f>
              <c:strCache>
                <c:ptCount val="1"/>
                <c:pt idx="0">
                  <c:v>MP-fast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'exp05'!$F$25:$F$40</c:f>
              <c:numCache>
                <c:formatCode>General</c:formatCode>
                <c:ptCount val="16"/>
                <c:pt idx="0">
                  <c:v>3.11</c:v>
                </c:pt>
                <c:pt idx="1">
                  <c:v>2.8</c:v>
                </c:pt>
                <c:pt idx="2">
                  <c:v>3.25</c:v>
                </c:pt>
                <c:pt idx="3">
                  <c:v>2.92</c:v>
                </c:pt>
                <c:pt idx="4">
                  <c:v>2.64</c:v>
                </c:pt>
                <c:pt idx="5">
                  <c:v>1.69</c:v>
                </c:pt>
                <c:pt idx="6">
                  <c:v>2.66</c:v>
                </c:pt>
                <c:pt idx="7">
                  <c:v>1.65</c:v>
                </c:pt>
                <c:pt idx="8">
                  <c:v>1.85</c:v>
                </c:pt>
                <c:pt idx="9">
                  <c:v>2.2400000000000002</c:v>
                </c:pt>
                <c:pt idx="10">
                  <c:v>2.14</c:v>
                </c:pt>
                <c:pt idx="11">
                  <c:v>1.42</c:v>
                </c:pt>
                <c:pt idx="12">
                  <c:v>1.63</c:v>
                </c:pt>
                <c:pt idx="13">
                  <c:v>2.86</c:v>
                </c:pt>
                <c:pt idx="14">
                  <c:v>2.9</c:v>
                </c:pt>
                <c:pt idx="15">
                  <c:v>2.3840000000000003</c:v>
                </c:pt>
              </c:numCache>
            </c:numRef>
          </c:val>
        </c:ser>
        <c:ser>
          <c:idx val="5"/>
          <c:order val="5"/>
          <c:tx>
            <c:strRef>
              <c:f>'exp05'!$G$24</c:f>
              <c:strCache>
                <c:ptCount val="1"/>
                <c:pt idx="0">
                  <c:v>MP-slow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'exp05'!$G$25:$G$40</c:f>
              <c:numCache>
                <c:formatCode>General</c:formatCode>
                <c:ptCount val="16"/>
                <c:pt idx="0">
                  <c:v>2.5499999999999998</c:v>
                </c:pt>
                <c:pt idx="1">
                  <c:v>2.2599999999999998</c:v>
                </c:pt>
                <c:pt idx="2">
                  <c:v>2.85</c:v>
                </c:pt>
                <c:pt idx="3">
                  <c:v>2.66</c:v>
                </c:pt>
                <c:pt idx="4">
                  <c:v>2.2599999999999998</c:v>
                </c:pt>
                <c:pt idx="5">
                  <c:v>1.22</c:v>
                </c:pt>
                <c:pt idx="6">
                  <c:v>2.1800000000000002</c:v>
                </c:pt>
                <c:pt idx="7">
                  <c:v>1.21</c:v>
                </c:pt>
                <c:pt idx="8">
                  <c:v>1.33</c:v>
                </c:pt>
                <c:pt idx="9">
                  <c:v>1.71</c:v>
                </c:pt>
                <c:pt idx="10">
                  <c:v>1.62</c:v>
                </c:pt>
                <c:pt idx="11">
                  <c:v>0.91</c:v>
                </c:pt>
                <c:pt idx="12">
                  <c:v>1.1000000000000001</c:v>
                </c:pt>
                <c:pt idx="13">
                  <c:v>2.4300000000000002</c:v>
                </c:pt>
                <c:pt idx="14">
                  <c:v>2.42</c:v>
                </c:pt>
                <c:pt idx="15">
                  <c:v>1.9140000000000006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3500608"/>
        <c:axId val="-1053484288"/>
      </c:barChart>
      <c:catAx>
        <c:axId val="-10535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484288"/>
        <c:crosses val="autoZero"/>
        <c:auto val="1"/>
        <c:lblAlgn val="ctr"/>
        <c:lblOffset val="100"/>
        <c:noMultiLvlLbl val="0"/>
      </c:catAx>
      <c:valAx>
        <c:axId val="-10534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5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Cache Impact for THM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(Normalized to no cache THM)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'exp05'!$I$24</c:f>
              <c:strCache>
                <c:ptCount val="1"/>
                <c:pt idx="0">
                  <c:v>THM-no 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'exp05'!$I$25:$I$40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'exp05'!$J$24</c:f>
              <c:strCache>
                <c:ptCount val="1"/>
                <c:pt idx="0">
                  <c:v>THM-fast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'exp05'!$J$25:$J$40</c:f>
              <c:numCache>
                <c:formatCode>General</c:formatCode>
                <c:ptCount val="16"/>
                <c:pt idx="0">
                  <c:v>0.88690476190476197</c:v>
                </c:pt>
                <c:pt idx="1">
                  <c:v>0.92932862190812715</c:v>
                </c:pt>
                <c:pt idx="2">
                  <c:v>0.97058823529411764</c:v>
                </c:pt>
                <c:pt idx="3">
                  <c:v>1.0472440944881891</c:v>
                </c:pt>
                <c:pt idx="4">
                  <c:v>0.8347457627118644</c:v>
                </c:pt>
                <c:pt idx="5">
                  <c:v>0.88888888888888895</c:v>
                </c:pt>
                <c:pt idx="6">
                  <c:v>0.91512915129151295</c:v>
                </c:pt>
                <c:pt idx="7">
                  <c:v>0.85029940119760483</c:v>
                </c:pt>
                <c:pt idx="8">
                  <c:v>0.79104477611940316</c:v>
                </c:pt>
                <c:pt idx="9">
                  <c:v>0.85169491525423724</c:v>
                </c:pt>
                <c:pt idx="10">
                  <c:v>0.9095238095238094</c:v>
                </c:pt>
                <c:pt idx="11">
                  <c:v>0.67857142857142849</c:v>
                </c:pt>
                <c:pt idx="12">
                  <c:v>0.71204188481675401</c:v>
                </c:pt>
                <c:pt idx="13">
                  <c:v>0.89655172413793105</c:v>
                </c:pt>
                <c:pt idx="14">
                  <c:v>0.92446043165467628</c:v>
                </c:pt>
                <c:pt idx="15">
                  <c:v>0.87246785918422054</c:v>
                </c:pt>
              </c:numCache>
            </c:numRef>
          </c:val>
        </c:ser>
        <c:ser>
          <c:idx val="2"/>
          <c:order val="2"/>
          <c:tx>
            <c:strRef>
              <c:f>'exp05'!$K$24</c:f>
              <c:strCache>
                <c:ptCount val="1"/>
                <c:pt idx="0">
                  <c:v>THM-slow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'exp05'!$K$25:$K$40</c:f>
              <c:numCache>
                <c:formatCode>General</c:formatCode>
                <c:ptCount val="16"/>
                <c:pt idx="0">
                  <c:v>0.73511904761904767</c:v>
                </c:pt>
                <c:pt idx="1">
                  <c:v>0.77385159010600701</c:v>
                </c:pt>
                <c:pt idx="2">
                  <c:v>0.85947712418300648</c:v>
                </c:pt>
                <c:pt idx="3">
                  <c:v>0.96062992125984248</c:v>
                </c:pt>
                <c:pt idx="4">
                  <c:v>0.73728813559322037</c:v>
                </c:pt>
                <c:pt idx="5">
                  <c:v>0.68333333333333335</c:v>
                </c:pt>
                <c:pt idx="6">
                  <c:v>0.76752767527675281</c:v>
                </c:pt>
                <c:pt idx="7">
                  <c:v>0.66467065868263486</c:v>
                </c:pt>
                <c:pt idx="8">
                  <c:v>0.60696517412935325</c:v>
                </c:pt>
                <c:pt idx="9">
                  <c:v>0.67372881355932213</c:v>
                </c:pt>
                <c:pt idx="10">
                  <c:v>0.7142857142857143</c:v>
                </c:pt>
                <c:pt idx="11">
                  <c:v>0.48809523809523808</c:v>
                </c:pt>
                <c:pt idx="12">
                  <c:v>0.50261780104712039</c:v>
                </c:pt>
                <c:pt idx="13">
                  <c:v>0.76551724137931043</c:v>
                </c:pt>
                <c:pt idx="14">
                  <c:v>0.78417266187050372</c:v>
                </c:pt>
                <c:pt idx="15">
                  <c:v>0.71448534202802705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3509856"/>
        <c:axId val="-1053508768"/>
      </c:barChart>
      <c:catAx>
        <c:axId val="-10535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508768"/>
        <c:crosses val="autoZero"/>
        <c:auto val="1"/>
        <c:lblAlgn val="ctr"/>
        <c:lblOffset val="100"/>
        <c:noMultiLvlLbl val="0"/>
      </c:catAx>
      <c:valAx>
        <c:axId val="-10535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50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13</xdr:row>
      <xdr:rowOff>14287</xdr:rowOff>
    </xdr:from>
    <xdr:to>
      <xdr:col>8</xdr:col>
      <xdr:colOff>66675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12</xdr:row>
      <xdr:rowOff>185737</xdr:rowOff>
    </xdr:from>
    <xdr:to>
      <xdr:col>15</xdr:col>
      <xdr:colOff>180975</xdr:colOff>
      <xdr:row>27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314325</xdr:colOff>
      <xdr:row>28</xdr:row>
      <xdr:rowOff>80962</xdr:rowOff>
    </xdr:from>
    <xdr:to>
      <xdr:col>15</xdr:col>
      <xdr:colOff>352425</xdr:colOff>
      <xdr:row>42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395287</xdr:colOff>
      <xdr:row>28</xdr:row>
      <xdr:rowOff>80962</xdr:rowOff>
    </xdr:from>
    <xdr:to>
      <xdr:col>8</xdr:col>
      <xdr:colOff>90487</xdr:colOff>
      <xdr:row>42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30</xdr:row>
      <xdr:rowOff>185737</xdr:rowOff>
    </xdr:from>
    <xdr:to>
      <xdr:col>27</xdr:col>
      <xdr:colOff>66674</xdr:colOff>
      <xdr:row>41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95249</xdr:colOff>
      <xdr:row>41</xdr:row>
      <xdr:rowOff>104774</xdr:rowOff>
    </xdr:from>
    <xdr:to>
      <xdr:col>27</xdr:col>
      <xdr:colOff>66674</xdr:colOff>
      <xdr:row>55</xdr:row>
      <xdr:rowOff>61911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27</xdr:row>
      <xdr:rowOff>185737</xdr:rowOff>
    </xdr:from>
    <xdr:to>
      <xdr:col>26</xdr:col>
      <xdr:colOff>514350</xdr:colOff>
      <xdr:row>42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42</xdr:row>
      <xdr:rowOff>4762</xdr:rowOff>
    </xdr:from>
    <xdr:to>
      <xdr:col>26</xdr:col>
      <xdr:colOff>514350</xdr:colOff>
      <xdr:row>56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35</xdr:row>
      <xdr:rowOff>61912</xdr:rowOff>
    </xdr:from>
    <xdr:to>
      <xdr:col>21</xdr:col>
      <xdr:colOff>304800</xdr:colOff>
      <xdr:row>49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34</xdr:row>
      <xdr:rowOff>90487</xdr:rowOff>
    </xdr:from>
    <xdr:to>
      <xdr:col>23</xdr:col>
      <xdr:colOff>590549</xdr:colOff>
      <xdr:row>48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48</xdr:row>
      <xdr:rowOff>42862</xdr:rowOff>
    </xdr:from>
    <xdr:to>
      <xdr:col>23</xdr:col>
      <xdr:colOff>600075</xdr:colOff>
      <xdr:row>62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352426</xdr:colOff>
      <xdr:row>74</xdr:row>
      <xdr:rowOff>119062</xdr:rowOff>
    </xdr:from>
    <xdr:to>
      <xdr:col>23</xdr:col>
      <xdr:colOff>342900</xdr:colOff>
      <xdr:row>90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35</xdr:row>
      <xdr:rowOff>42862</xdr:rowOff>
    </xdr:from>
    <xdr:to>
      <xdr:col>20</xdr:col>
      <xdr:colOff>19050</xdr:colOff>
      <xdr:row>49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66674</xdr:colOff>
      <xdr:row>49</xdr:row>
      <xdr:rowOff>147637</xdr:rowOff>
    </xdr:from>
    <xdr:to>
      <xdr:col>20</xdr:col>
      <xdr:colOff>19049</xdr:colOff>
      <xdr:row>64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16</xdr:row>
      <xdr:rowOff>14287</xdr:rowOff>
    </xdr:from>
    <xdr:to>
      <xdr:col>18</xdr:col>
      <xdr:colOff>180975</xdr:colOff>
      <xdr:row>30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123824</xdr:colOff>
      <xdr:row>30</xdr:row>
      <xdr:rowOff>109537</xdr:rowOff>
    </xdr:from>
    <xdr:to>
      <xdr:col>18</xdr:col>
      <xdr:colOff>171449</xdr:colOff>
      <xdr:row>44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598713</xdr:colOff>
      <xdr:row>34</xdr:row>
      <xdr:rowOff>23130</xdr:rowOff>
    </xdr:from>
    <xdr:to>
      <xdr:col>36</xdr:col>
      <xdr:colOff>54428</xdr:colOff>
      <xdr:row>54</xdr:row>
      <xdr:rowOff>163284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4762</xdr:rowOff>
    </xdr:from>
    <xdr:to>
      <xdr:col>14</xdr:col>
      <xdr:colOff>590550</xdr:colOff>
      <xdr:row>57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12</xdr:row>
      <xdr:rowOff>61912</xdr:rowOff>
    </xdr:from>
    <xdr:to>
      <xdr:col>15</xdr:col>
      <xdr:colOff>66674</xdr:colOff>
      <xdr:row>26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60</xdr:row>
      <xdr:rowOff>157161</xdr:rowOff>
    </xdr:from>
    <xdr:to>
      <xdr:col>24</xdr:col>
      <xdr:colOff>85725</xdr:colOff>
      <xdr:row>78</xdr:row>
      <xdr:rowOff>85724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338136</xdr:colOff>
      <xdr:row>43</xdr:row>
      <xdr:rowOff>71436</xdr:rowOff>
    </xdr:from>
    <xdr:to>
      <xdr:col>24</xdr:col>
      <xdr:colOff>57149</xdr:colOff>
      <xdr:row>60</xdr:row>
      <xdr:rowOff>161925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352425</xdr:colOff>
      <xdr:row>26</xdr:row>
      <xdr:rowOff>28575</xdr:rowOff>
    </xdr:from>
    <xdr:to>
      <xdr:col>34</xdr:col>
      <xdr:colOff>485775</xdr:colOff>
      <xdr:row>40</xdr:row>
      <xdr:rowOff>104775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228599</xdr:colOff>
      <xdr:row>8</xdr:row>
      <xdr:rowOff>123825</xdr:rowOff>
    </xdr:from>
    <xdr:to>
      <xdr:col>24</xdr:col>
      <xdr:colOff>57150</xdr:colOff>
      <xdr:row>40</xdr:row>
      <xdr:rowOff>129350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223835</xdr:colOff>
      <xdr:row>41</xdr:row>
      <xdr:rowOff>109537</xdr:rowOff>
    </xdr:from>
    <xdr:to>
      <xdr:col>16</xdr:col>
      <xdr:colOff>454023</xdr:colOff>
      <xdr:row>61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42862</xdr:rowOff>
    </xdr:from>
    <xdr:to>
      <xdr:col>28</xdr:col>
      <xdr:colOff>590550</xdr:colOff>
      <xdr:row>16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47625</xdr:rowOff>
    </xdr:from>
    <xdr:to>
      <xdr:col>12</xdr:col>
      <xdr:colOff>228600</xdr:colOff>
      <xdr:row>13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547687</xdr:colOff>
      <xdr:row>28</xdr:row>
      <xdr:rowOff>14287</xdr:rowOff>
    </xdr:from>
    <xdr:to>
      <xdr:col>12</xdr:col>
      <xdr:colOff>242887</xdr:colOff>
      <xdr:row>42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547687</xdr:colOff>
      <xdr:row>13</xdr:row>
      <xdr:rowOff>90487</xdr:rowOff>
    </xdr:from>
    <xdr:to>
      <xdr:col>12</xdr:col>
      <xdr:colOff>242887</xdr:colOff>
      <xdr:row>27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33336</xdr:rowOff>
    </xdr:from>
    <xdr:to>
      <xdr:col>10</xdr:col>
      <xdr:colOff>452438</xdr:colOff>
      <xdr:row>86</xdr:row>
      <xdr:rowOff>163829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400049</xdr:colOff>
      <xdr:row>88</xdr:row>
      <xdr:rowOff>14286</xdr:rowOff>
    </xdr:from>
    <xdr:to>
      <xdr:col>16</xdr:col>
      <xdr:colOff>485774</xdr:colOff>
      <xdr:row>112</xdr:row>
      <xdr:rowOff>122871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119061</xdr:colOff>
      <xdr:row>21</xdr:row>
      <xdr:rowOff>42862</xdr:rowOff>
    </xdr:from>
    <xdr:to>
      <xdr:col>25</xdr:col>
      <xdr:colOff>523874</xdr:colOff>
      <xdr:row>41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414336</xdr:colOff>
      <xdr:row>41</xdr:row>
      <xdr:rowOff>147637</xdr:rowOff>
    </xdr:from>
    <xdr:to>
      <xdr:col>23</xdr:col>
      <xdr:colOff>533399</xdr:colOff>
      <xdr:row>63</xdr:row>
      <xdr:rowOff>51435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61911</xdr:colOff>
      <xdr:row>31</xdr:row>
      <xdr:rowOff>71437</xdr:rowOff>
    </xdr:from>
    <xdr:to>
      <xdr:col>28</xdr:col>
      <xdr:colOff>530224</xdr:colOff>
      <xdr:row>52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157162</xdr:colOff>
      <xdr:row>16</xdr:row>
      <xdr:rowOff>33337</xdr:rowOff>
    </xdr:from>
    <xdr:to>
      <xdr:col>25</xdr:col>
      <xdr:colOff>461962</xdr:colOff>
      <xdr:row>30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66674</xdr:colOff>
      <xdr:row>53</xdr:row>
      <xdr:rowOff>52386</xdr:rowOff>
    </xdr:from>
    <xdr:to>
      <xdr:col>28</xdr:col>
      <xdr:colOff>533399</xdr:colOff>
      <xdr:row>73</xdr:row>
      <xdr:rowOff>180021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0</xdr:row>
      <xdr:rowOff>161925</xdr:rowOff>
    </xdr:from>
    <xdr:to>
      <xdr:col>28</xdr:col>
      <xdr:colOff>76199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20</xdr:row>
      <xdr:rowOff>138112</xdr:rowOff>
    </xdr:from>
    <xdr:to>
      <xdr:col>26</xdr:col>
      <xdr:colOff>428625</xdr:colOff>
      <xdr:row>35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4</xdr:row>
      <xdr:rowOff>185737</xdr:rowOff>
    </xdr:from>
    <xdr:to>
      <xdr:col>20</xdr:col>
      <xdr:colOff>285750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9</xdr:row>
      <xdr:rowOff>109537</xdr:rowOff>
    </xdr:from>
    <xdr:to>
      <xdr:col>16</xdr:col>
      <xdr:colOff>133350</xdr:colOff>
      <xdr:row>23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36</xdr:row>
      <xdr:rowOff>4762</xdr:rowOff>
    </xdr:from>
    <xdr:to>
      <xdr:col>16</xdr:col>
      <xdr:colOff>342900</xdr:colOff>
      <xdr:row>50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23</xdr:row>
      <xdr:rowOff>166687</xdr:rowOff>
    </xdr:from>
    <xdr:to>
      <xdr:col>30</xdr:col>
      <xdr:colOff>304800</xdr:colOff>
      <xdr:row>38</xdr:row>
      <xdr:rowOff>52387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38</xdr:row>
      <xdr:rowOff>42862</xdr:rowOff>
    </xdr:from>
    <xdr:to>
      <xdr:col>30</xdr:col>
      <xdr:colOff>304800</xdr:colOff>
      <xdr:row>52</xdr:row>
      <xdr:rowOff>119062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561974</xdr:colOff>
      <xdr:row>30</xdr:row>
      <xdr:rowOff>185737</xdr:rowOff>
    </xdr:from>
    <xdr:to>
      <xdr:col>26</xdr:col>
      <xdr:colOff>57150</xdr:colOff>
      <xdr:row>49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P12"/>
  <sheetViews>
    <sheetView topLeftCell="A24" workbookViewId="0">
      <selection activeCell="I28" sqref="I28"/>
    </sheetView>
  </sheetViews>
  <sheetFormatPr defaultRowHeight="15" x14ac:dyDescent="0.25"/>
  <cols>
    <col min="10" max="10" width="10.28515625" bestFit="1" customWidth="1"/>
    <col min="11" max="11" width="12.28515625" bestFit="1" customWidth="1"/>
    <col min="12" max="12" width="10.28515625" bestFit="1" customWidth="1"/>
    <col min="14" max="14" width="10.28515625" bestFit="1" customWidth="1"/>
    <col min="16" max="16" width="11.7109375" bestFit="1" customWidth="1"/>
  </cols>
  <sheetData>
    <row r="3" spans="1:16" x14ac:dyDescent="0.25">
      <c r="B3" s="12" t="s">
        <v>47</v>
      </c>
      <c r="C3" s="12"/>
      <c r="D3" s="12"/>
      <c r="E3" s="3"/>
      <c r="F3" s="12" t="s">
        <v>51</v>
      </c>
      <c r="G3" s="12"/>
      <c r="H3" s="12"/>
      <c r="J3" s="12" t="s">
        <v>53</v>
      </c>
      <c r="K3" s="12"/>
      <c r="L3" s="12"/>
      <c r="N3" s="13" t="s">
        <v>54</v>
      </c>
      <c r="O3" s="13"/>
      <c r="P3" s="13"/>
    </row>
    <row r="5" spans="1:16" x14ac:dyDescent="0.25">
      <c r="B5" t="s">
        <v>48</v>
      </c>
      <c r="C5" t="s">
        <v>49</v>
      </c>
      <c r="D5" t="s">
        <v>50</v>
      </c>
      <c r="F5" t="s">
        <v>52</v>
      </c>
      <c r="G5" t="s">
        <v>49</v>
      </c>
      <c r="H5" t="s">
        <v>50</v>
      </c>
      <c r="J5" t="s">
        <v>52</v>
      </c>
      <c r="K5" t="s">
        <v>49</v>
      </c>
      <c r="L5" t="s">
        <v>48</v>
      </c>
      <c r="N5" t="s">
        <v>48</v>
      </c>
      <c r="O5" t="s">
        <v>49</v>
      </c>
      <c r="P5" t="s">
        <v>55</v>
      </c>
    </row>
    <row r="6" spans="1:16" x14ac:dyDescent="0.25">
      <c r="A6" t="s">
        <v>16</v>
      </c>
      <c r="B6">
        <v>1.1000000000000001</v>
      </c>
      <c r="C6">
        <v>1.52</v>
      </c>
      <c r="D6">
        <v>1.42</v>
      </c>
      <c r="E6" t="s">
        <v>16</v>
      </c>
      <c r="F6">
        <v>0.91</v>
      </c>
      <c r="G6">
        <v>1.43</v>
      </c>
      <c r="H6">
        <v>1.42</v>
      </c>
      <c r="I6" t="s">
        <v>16</v>
      </c>
      <c r="J6">
        <v>0.91</v>
      </c>
      <c r="K6">
        <v>1.44</v>
      </c>
      <c r="L6">
        <v>1.1000000000000001</v>
      </c>
      <c r="M6" t="s">
        <v>16</v>
      </c>
      <c r="N6">
        <v>1.1000000000000001</v>
      </c>
      <c r="O6">
        <v>1.54</v>
      </c>
      <c r="P6">
        <v>3.03</v>
      </c>
    </row>
    <row r="7" spans="1:16" x14ac:dyDescent="0.25">
      <c r="A7" t="s">
        <v>20</v>
      </c>
      <c r="B7">
        <v>1.27</v>
      </c>
      <c r="D7">
        <v>1.49</v>
      </c>
      <c r="E7" t="s">
        <v>20</v>
      </c>
      <c r="F7">
        <v>1.02</v>
      </c>
      <c r="G7">
        <v>1.52</v>
      </c>
      <c r="H7">
        <v>1.49</v>
      </c>
      <c r="I7" t="s">
        <v>20</v>
      </c>
      <c r="J7">
        <v>1.02</v>
      </c>
      <c r="K7">
        <v>1.53</v>
      </c>
      <c r="L7">
        <v>1.27</v>
      </c>
      <c r="M7" t="s">
        <v>20</v>
      </c>
      <c r="N7">
        <v>1.27</v>
      </c>
      <c r="O7">
        <v>1.63</v>
      </c>
      <c r="P7">
        <v>3.13</v>
      </c>
    </row>
    <row r="8" spans="1:16" x14ac:dyDescent="0.25">
      <c r="A8" t="s">
        <v>21</v>
      </c>
      <c r="B8">
        <v>0.94</v>
      </c>
      <c r="C8">
        <v>1.39</v>
      </c>
      <c r="D8">
        <v>1.24</v>
      </c>
      <c r="E8" t="s">
        <v>21</v>
      </c>
      <c r="F8">
        <v>0.78</v>
      </c>
      <c r="G8">
        <v>1.29</v>
      </c>
      <c r="H8">
        <v>1.24</v>
      </c>
      <c r="I8" t="s">
        <v>21</v>
      </c>
      <c r="J8">
        <v>0.78</v>
      </c>
      <c r="K8">
        <v>1.31</v>
      </c>
      <c r="L8">
        <v>0.94</v>
      </c>
      <c r="M8" t="s">
        <v>21</v>
      </c>
      <c r="N8">
        <v>0.94</v>
      </c>
      <c r="O8">
        <v>1.41</v>
      </c>
      <c r="P8">
        <v>2.86</v>
      </c>
    </row>
    <row r="9" spans="1:16" x14ac:dyDescent="0.25">
      <c r="A9" t="s">
        <v>22</v>
      </c>
      <c r="B9">
        <v>1.27</v>
      </c>
      <c r="C9">
        <v>1.77</v>
      </c>
      <c r="D9">
        <v>1.65</v>
      </c>
      <c r="E9" t="s">
        <v>22</v>
      </c>
      <c r="F9">
        <v>1.05</v>
      </c>
      <c r="G9">
        <v>1.68</v>
      </c>
      <c r="H9">
        <v>1.65</v>
      </c>
      <c r="I9" t="s">
        <v>22</v>
      </c>
      <c r="J9">
        <v>1.05</v>
      </c>
      <c r="K9">
        <v>1.69</v>
      </c>
      <c r="L9">
        <v>1.27</v>
      </c>
      <c r="M9" t="s">
        <v>22</v>
      </c>
      <c r="N9">
        <v>1.27</v>
      </c>
      <c r="O9">
        <v>1.8</v>
      </c>
      <c r="P9">
        <v>3.21</v>
      </c>
    </row>
    <row r="10" spans="1:16" x14ac:dyDescent="0.25">
      <c r="A10" t="s">
        <v>23</v>
      </c>
      <c r="B10">
        <v>1.33</v>
      </c>
      <c r="C10">
        <v>2</v>
      </c>
      <c r="D10">
        <v>1.87</v>
      </c>
      <c r="E10" t="s">
        <v>23</v>
      </c>
      <c r="F10">
        <v>1.1399999999999999</v>
      </c>
      <c r="H10">
        <v>1.87</v>
      </c>
      <c r="I10" t="s">
        <v>23</v>
      </c>
      <c r="J10">
        <v>1.1399999999999999</v>
      </c>
      <c r="K10">
        <v>1.92</v>
      </c>
      <c r="L10">
        <v>1.33</v>
      </c>
      <c r="M10" t="s">
        <v>23</v>
      </c>
      <c r="N10">
        <v>1.33</v>
      </c>
      <c r="O10">
        <v>2.0299999999999998</v>
      </c>
      <c r="P10">
        <v>3.35</v>
      </c>
    </row>
    <row r="11" spans="1:16" x14ac:dyDescent="0.25">
      <c r="A11" t="s">
        <v>24</v>
      </c>
      <c r="B11">
        <v>1.17</v>
      </c>
      <c r="C11">
        <v>1.77</v>
      </c>
      <c r="D11">
        <v>1.63</v>
      </c>
      <c r="E11" t="s">
        <v>24</v>
      </c>
      <c r="F11">
        <v>1.01</v>
      </c>
      <c r="G11">
        <v>1.67</v>
      </c>
      <c r="H11">
        <v>1.63</v>
      </c>
      <c r="I11" t="s">
        <v>24</v>
      </c>
      <c r="J11">
        <v>1.01</v>
      </c>
      <c r="L11">
        <v>1.17</v>
      </c>
      <c r="M11" t="s">
        <v>24</v>
      </c>
      <c r="N11">
        <v>1.17</v>
      </c>
      <c r="O11">
        <v>1.8</v>
      </c>
      <c r="P11">
        <v>3.18</v>
      </c>
    </row>
    <row r="12" spans="1:16" x14ac:dyDescent="0.25">
      <c r="A12" t="s">
        <v>46</v>
      </c>
      <c r="B12">
        <f>AVERAGE(B6:B11)</f>
        <v>1.18</v>
      </c>
      <c r="C12">
        <f t="shared" ref="C12:D12" si="0">AVERAGE(C6:C11)</f>
        <v>1.69</v>
      </c>
      <c r="D12">
        <f t="shared" si="0"/>
        <v>1.55</v>
      </c>
      <c r="E12" t="s">
        <v>46</v>
      </c>
      <c r="F12">
        <f t="shared" ref="F12" si="1">AVERAGE(F6:F11)</f>
        <v>0.98499999999999988</v>
      </c>
      <c r="G12">
        <f t="shared" ref="G12" si="2">AVERAGE(G6:G11)</f>
        <v>1.518</v>
      </c>
      <c r="H12">
        <f t="shared" ref="H12" si="3">AVERAGE(H6:H11)</f>
        <v>1.55</v>
      </c>
      <c r="I12" t="s">
        <v>46</v>
      </c>
      <c r="J12">
        <f>AVERAGE(J6:J11)</f>
        <v>0.98499999999999988</v>
      </c>
      <c r="K12">
        <f t="shared" ref="K12:L12" si="4">AVERAGE(K6:K11)</f>
        <v>1.5779999999999998</v>
      </c>
      <c r="L12">
        <f t="shared" si="4"/>
        <v>1.18</v>
      </c>
      <c r="M12" t="s">
        <v>46</v>
      </c>
      <c r="N12">
        <f>AVERAGE(N6:N11)</f>
        <v>1.18</v>
      </c>
      <c r="O12">
        <f t="shared" ref="O12:P12" si="5">AVERAGE(O6:O11)</f>
        <v>1.7016666666666669</v>
      </c>
      <c r="P12">
        <f t="shared" si="5"/>
        <v>3.1266666666666669</v>
      </c>
    </row>
  </sheetData>
  <mergeCells count="4">
    <mergeCell ref="B3:D3"/>
    <mergeCell ref="F3:H3"/>
    <mergeCell ref="J3:L3"/>
    <mergeCell ref="N3:P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4:Y62"/>
  <sheetViews>
    <sheetView topLeftCell="A25" workbookViewId="0">
      <selection activeCell="B61" sqref="B61:G61"/>
    </sheetView>
  </sheetViews>
  <sheetFormatPr defaultRowHeight="15" x14ac:dyDescent="0.25"/>
  <sheetData>
    <row r="4" spans="2:25" x14ac:dyDescent="0.25">
      <c r="C4">
        <v>16</v>
      </c>
      <c r="D4">
        <v>32</v>
      </c>
      <c r="E4">
        <v>64</v>
      </c>
      <c r="F4">
        <v>128</v>
      </c>
      <c r="G4">
        <v>256</v>
      </c>
      <c r="H4">
        <v>512</v>
      </c>
      <c r="L4">
        <v>16</v>
      </c>
      <c r="M4">
        <v>32</v>
      </c>
      <c r="N4">
        <v>64</v>
      </c>
      <c r="O4">
        <v>128</v>
      </c>
      <c r="P4">
        <v>256</v>
      </c>
      <c r="Q4">
        <v>512</v>
      </c>
      <c r="T4">
        <v>16</v>
      </c>
      <c r="U4">
        <v>32</v>
      </c>
      <c r="V4">
        <v>64</v>
      </c>
      <c r="W4">
        <v>128</v>
      </c>
      <c r="X4">
        <v>256</v>
      </c>
      <c r="Y4">
        <v>512</v>
      </c>
    </row>
    <row r="5" spans="2:25" x14ac:dyDescent="0.25">
      <c r="B5" t="s">
        <v>9</v>
      </c>
      <c r="C5">
        <v>1.56</v>
      </c>
      <c r="D5">
        <v>1.62</v>
      </c>
      <c r="E5">
        <v>1.68</v>
      </c>
      <c r="F5">
        <v>1.69</v>
      </c>
      <c r="G5">
        <v>1.66</v>
      </c>
      <c r="K5" t="s">
        <v>11</v>
      </c>
      <c r="L5">
        <v>3.15</v>
      </c>
      <c r="M5">
        <v>3.2</v>
      </c>
      <c r="N5">
        <v>3.22</v>
      </c>
      <c r="O5">
        <v>3.24</v>
      </c>
      <c r="P5">
        <v>3.24</v>
      </c>
      <c r="Q5">
        <v>3.24</v>
      </c>
      <c r="S5" t="s">
        <v>11</v>
      </c>
      <c r="T5">
        <v>3.23</v>
      </c>
      <c r="U5">
        <v>4.62</v>
      </c>
      <c r="V5">
        <v>7.01</v>
      </c>
      <c r="W5">
        <v>8.66</v>
      </c>
      <c r="X5">
        <v>9.25</v>
      </c>
      <c r="Y5">
        <v>9.65</v>
      </c>
    </row>
    <row r="6" spans="2:25" x14ac:dyDescent="0.25">
      <c r="B6" t="s">
        <v>10</v>
      </c>
      <c r="C6">
        <v>2.39</v>
      </c>
      <c r="D6">
        <v>2.38</v>
      </c>
      <c r="E6">
        <v>2.35</v>
      </c>
      <c r="F6">
        <v>2.25</v>
      </c>
      <c r="G6">
        <v>2.23</v>
      </c>
      <c r="K6" t="s">
        <v>13</v>
      </c>
      <c r="L6">
        <v>3.03</v>
      </c>
      <c r="M6">
        <v>3.1</v>
      </c>
      <c r="N6">
        <v>3.18</v>
      </c>
      <c r="O6">
        <v>3.25</v>
      </c>
      <c r="P6">
        <v>3.29</v>
      </c>
      <c r="Q6">
        <v>3.31</v>
      </c>
      <c r="S6" t="s">
        <v>13</v>
      </c>
      <c r="T6">
        <v>5.43</v>
      </c>
      <c r="U6">
        <v>8.6999999999999993</v>
      </c>
      <c r="V6">
        <v>12.96</v>
      </c>
      <c r="W6">
        <v>17.420000000000002</v>
      </c>
      <c r="X6">
        <v>24.89</v>
      </c>
      <c r="Y6">
        <v>30.36</v>
      </c>
    </row>
    <row r="7" spans="2:25" x14ac:dyDescent="0.25">
      <c r="B7" t="s">
        <v>11</v>
      </c>
      <c r="C7">
        <v>3.15</v>
      </c>
      <c r="D7">
        <v>3.2</v>
      </c>
      <c r="E7">
        <v>3.22</v>
      </c>
      <c r="F7">
        <v>3.24</v>
      </c>
      <c r="G7">
        <v>3.24</v>
      </c>
      <c r="H7">
        <v>3.24</v>
      </c>
      <c r="K7" t="s">
        <v>41</v>
      </c>
      <c r="L7">
        <v>1.96</v>
      </c>
      <c r="M7">
        <v>2.0699999999999998</v>
      </c>
      <c r="N7">
        <v>2.13</v>
      </c>
      <c r="O7">
        <v>2.15</v>
      </c>
      <c r="P7">
        <v>2.16</v>
      </c>
      <c r="Q7">
        <v>2.17</v>
      </c>
      <c r="S7" t="s">
        <v>41</v>
      </c>
      <c r="T7">
        <v>5.43</v>
      </c>
      <c r="U7">
        <v>8.35</v>
      </c>
      <c r="V7">
        <v>12.63</v>
      </c>
      <c r="W7">
        <v>17.940000000000001</v>
      </c>
      <c r="X7">
        <v>22.36</v>
      </c>
      <c r="Y7">
        <v>24.31</v>
      </c>
    </row>
    <row r="8" spans="2:25" x14ac:dyDescent="0.25">
      <c r="B8" t="s">
        <v>12</v>
      </c>
      <c r="C8">
        <v>2.84</v>
      </c>
      <c r="D8">
        <v>2.87</v>
      </c>
      <c r="F8">
        <v>2.92</v>
      </c>
      <c r="G8">
        <v>2.94</v>
      </c>
      <c r="H8">
        <v>2.94</v>
      </c>
      <c r="K8" t="s">
        <v>14</v>
      </c>
      <c r="L8">
        <v>2.38</v>
      </c>
      <c r="M8">
        <v>2.5</v>
      </c>
      <c r="N8">
        <v>2.57</v>
      </c>
      <c r="O8">
        <v>2.61</v>
      </c>
      <c r="P8">
        <v>2.62</v>
      </c>
      <c r="Q8">
        <v>2.62</v>
      </c>
      <c r="S8" t="s">
        <v>14</v>
      </c>
      <c r="T8">
        <v>6.68</v>
      </c>
      <c r="U8">
        <v>10.5</v>
      </c>
      <c r="V8">
        <v>14.44</v>
      </c>
      <c r="W8">
        <v>21.27</v>
      </c>
      <c r="X8">
        <v>23.83</v>
      </c>
      <c r="Y8">
        <v>24.24</v>
      </c>
    </row>
    <row r="9" spans="2:25" x14ac:dyDescent="0.25">
      <c r="B9" t="s">
        <v>13</v>
      </c>
      <c r="C9">
        <v>3.03</v>
      </c>
      <c r="D9">
        <v>3.1</v>
      </c>
      <c r="E9">
        <v>3.18</v>
      </c>
      <c r="F9">
        <v>3.25</v>
      </c>
      <c r="G9">
        <v>3.29</v>
      </c>
      <c r="H9">
        <v>3.31</v>
      </c>
      <c r="K9" t="s">
        <v>15</v>
      </c>
      <c r="L9">
        <v>1.98</v>
      </c>
      <c r="M9">
        <v>2.04</v>
      </c>
      <c r="N9">
        <v>2.0699999999999998</v>
      </c>
      <c r="O9">
        <v>2.08</v>
      </c>
      <c r="P9">
        <v>2.09</v>
      </c>
      <c r="Q9">
        <v>2.1</v>
      </c>
      <c r="S9" t="s">
        <v>15</v>
      </c>
      <c r="T9">
        <v>5.15</v>
      </c>
      <c r="U9">
        <v>7.88</v>
      </c>
      <c r="V9">
        <v>14.28</v>
      </c>
      <c r="W9">
        <v>24.16</v>
      </c>
      <c r="X9">
        <v>67.08</v>
      </c>
      <c r="Y9">
        <v>91.67</v>
      </c>
    </row>
    <row r="10" spans="2:25" x14ac:dyDescent="0.25">
      <c r="B10" t="s">
        <v>41</v>
      </c>
      <c r="C10">
        <v>1.96</v>
      </c>
      <c r="D10">
        <v>2.0699999999999998</v>
      </c>
      <c r="E10">
        <v>2.13</v>
      </c>
      <c r="F10">
        <v>2.15</v>
      </c>
      <c r="G10">
        <v>2.16</v>
      </c>
      <c r="H10">
        <v>2.17</v>
      </c>
      <c r="K10" t="s">
        <v>18</v>
      </c>
      <c r="L10">
        <v>1.76</v>
      </c>
      <c r="M10">
        <v>1.82</v>
      </c>
      <c r="N10">
        <v>1.88</v>
      </c>
      <c r="O10">
        <v>1.92</v>
      </c>
      <c r="P10">
        <v>1.92</v>
      </c>
      <c r="Q10">
        <v>1.83</v>
      </c>
      <c r="S10" t="s">
        <v>18</v>
      </c>
      <c r="T10">
        <v>6.63</v>
      </c>
      <c r="U10">
        <v>12.06</v>
      </c>
      <c r="V10">
        <v>20.13</v>
      </c>
      <c r="W10">
        <v>32.26</v>
      </c>
      <c r="X10">
        <v>49.35</v>
      </c>
      <c r="Y10">
        <v>83.7</v>
      </c>
    </row>
    <row r="11" spans="2:25" x14ac:dyDescent="0.25">
      <c r="B11" t="s">
        <v>37</v>
      </c>
      <c r="C11">
        <v>1.6</v>
      </c>
      <c r="D11">
        <v>1.6</v>
      </c>
      <c r="E11">
        <v>1.62</v>
      </c>
      <c r="F11">
        <v>1.6</v>
      </c>
      <c r="K11" t="s">
        <v>19</v>
      </c>
      <c r="L11">
        <v>2.64</v>
      </c>
      <c r="M11">
        <v>2.7</v>
      </c>
      <c r="N11">
        <v>2.73</v>
      </c>
      <c r="O11">
        <v>2.75</v>
      </c>
      <c r="P11">
        <v>2.75</v>
      </c>
      <c r="Q11">
        <v>2.75</v>
      </c>
      <c r="S11" t="s">
        <v>19</v>
      </c>
      <c r="T11">
        <v>6.95</v>
      </c>
      <c r="U11">
        <v>13.18</v>
      </c>
      <c r="V11">
        <v>23.62</v>
      </c>
      <c r="W11">
        <v>34.18</v>
      </c>
      <c r="X11">
        <v>38.520000000000003</v>
      </c>
      <c r="Y11">
        <v>39.86</v>
      </c>
    </row>
    <row r="12" spans="2:25" x14ac:dyDescent="0.25">
      <c r="B12" t="s">
        <v>36</v>
      </c>
      <c r="C12">
        <v>0.95</v>
      </c>
      <c r="D12">
        <v>0.98</v>
      </c>
      <c r="E12">
        <v>1.05</v>
      </c>
      <c r="F12">
        <v>1.1399999999999999</v>
      </c>
      <c r="K12" t="s">
        <v>20</v>
      </c>
      <c r="L12">
        <v>1.77</v>
      </c>
      <c r="M12">
        <v>1.82</v>
      </c>
      <c r="N12">
        <v>1.88</v>
      </c>
      <c r="O12">
        <v>1.91</v>
      </c>
      <c r="P12">
        <v>1.92</v>
      </c>
      <c r="Q12">
        <v>1.87</v>
      </c>
      <c r="S12" t="s">
        <v>20</v>
      </c>
      <c r="T12">
        <v>6.08</v>
      </c>
      <c r="U12">
        <v>11.2</v>
      </c>
      <c r="V12">
        <v>19.28</v>
      </c>
      <c r="W12">
        <v>31.4</v>
      </c>
      <c r="X12">
        <v>46.92</v>
      </c>
      <c r="Y12">
        <v>73.16</v>
      </c>
    </row>
    <row r="13" spans="2:25" x14ac:dyDescent="0.25">
      <c r="B13" t="s">
        <v>14</v>
      </c>
      <c r="C13">
        <v>2.38</v>
      </c>
      <c r="D13">
        <v>2.5</v>
      </c>
      <c r="E13">
        <v>2.57</v>
      </c>
      <c r="F13">
        <v>2.61</v>
      </c>
      <c r="G13">
        <v>2.62</v>
      </c>
      <c r="H13">
        <v>2.62</v>
      </c>
      <c r="K13" t="s">
        <v>21</v>
      </c>
      <c r="L13">
        <v>1.61</v>
      </c>
      <c r="M13">
        <v>1.68</v>
      </c>
      <c r="N13">
        <v>1.75</v>
      </c>
      <c r="O13">
        <v>1.75</v>
      </c>
      <c r="P13">
        <v>1.74</v>
      </c>
      <c r="Q13">
        <v>1.71</v>
      </c>
      <c r="S13" t="s">
        <v>21</v>
      </c>
      <c r="T13">
        <v>7.49</v>
      </c>
      <c r="U13">
        <v>13.36</v>
      </c>
      <c r="V13">
        <v>21.54</v>
      </c>
      <c r="W13">
        <v>37.42</v>
      </c>
      <c r="X13">
        <v>57.28</v>
      </c>
      <c r="Y13">
        <v>83.97</v>
      </c>
    </row>
    <row r="14" spans="2:25" x14ac:dyDescent="0.25">
      <c r="B14" t="s">
        <v>15</v>
      </c>
      <c r="C14">
        <v>1.98</v>
      </c>
      <c r="D14">
        <v>2.04</v>
      </c>
      <c r="E14">
        <v>2.0699999999999998</v>
      </c>
      <c r="F14">
        <v>2.08</v>
      </c>
      <c r="G14">
        <v>2.09</v>
      </c>
      <c r="H14">
        <v>2.1</v>
      </c>
      <c r="K14" t="s">
        <v>22</v>
      </c>
      <c r="L14">
        <v>2</v>
      </c>
      <c r="M14">
        <v>2.04</v>
      </c>
      <c r="N14">
        <v>2.06</v>
      </c>
      <c r="O14">
        <v>2.0699999999999998</v>
      </c>
      <c r="P14">
        <v>2.0699999999999998</v>
      </c>
      <c r="Q14">
        <v>2.06</v>
      </c>
      <c r="S14" t="s">
        <v>22</v>
      </c>
      <c r="T14">
        <v>5.85</v>
      </c>
      <c r="U14">
        <v>11.18</v>
      </c>
      <c r="V14">
        <v>20.100000000000001</v>
      </c>
      <c r="W14">
        <v>34.479999999999997</v>
      </c>
      <c r="X14">
        <v>51.82</v>
      </c>
      <c r="Y14">
        <v>71.599999999999994</v>
      </c>
    </row>
    <row r="15" spans="2:25" x14ac:dyDescent="0.25">
      <c r="B15" t="s">
        <v>63</v>
      </c>
      <c r="C15">
        <v>1.37</v>
      </c>
      <c r="D15">
        <v>1.36</v>
      </c>
      <c r="E15">
        <v>1.35</v>
      </c>
      <c r="K15" t="s">
        <v>23</v>
      </c>
      <c r="L15">
        <v>2.29</v>
      </c>
      <c r="M15">
        <v>2.34</v>
      </c>
      <c r="N15">
        <v>2.37</v>
      </c>
      <c r="O15">
        <v>2.36</v>
      </c>
      <c r="P15">
        <v>2.37</v>
      </c>
      <c r="Q15">
        <v>2.39</v>
      </c>
      <c r="S15" t="s">
        <v>23</v>
      </c>
      <c r="T15">
        <v>5.62</v>
      </c>
      <c r="U15">
        <v>10.53</v>
      </c>
      <c r="V15">
        <v>18.73</v>
      </c>
      <c r="W15">
        <v>33.49</v>
      </c>
      <c r="X15">
        <v>45.18</v>
      </c>
      <c r="Y15">
        <v>50.46</v>
      </c>
    </row>
    <row r="16" spans="2:25" x14ac:dyDescent="0.25">
      <c r="B16" t="s">
        <v>16</v>
      </c>
      <c r="C16">
        <v>1.63</v>
      </c>
      <c r="D16">
        <v>1.68</v>
      </c>
      <c r="E16">
        <v>1.71</v>
      </c>
      <c r="F16">
        <v>1.74</v>
      </c>
      <c r="G16">
        <v>1.72</v>
      </c>
      <c r="K16" t="s">
        <v>24</v>
      </c>
      <c r="L16">
        <v>2.0299999999999998</v>
      </c>
      <c r="M16">
        <v>2.11</v>
      </c>
      <c r="N16">
        <v>2.17</v>
      </c>
      <c r="O16">
        <v>2.2200000000000002</v>
      </c>
      <c r="P16">
        <v>2.21</v>
      </c>
      <c r="Q16">
        <v>2.23</v>
      </c>
      <c r="S16" t="s">
        <v>24</v>
      </c>
      <c r="T16">
        <v>6.73</v>
      </c>
      <c r="U16">
        <v>11.68</v>
      </c>
      <c r="V16">
        <v>17.89</v>
      </c>
      <c r="W16">
        <v>25.45</v>
      </c>
      <c r="X16">
        <v>40.770000000000003</v>
      </c>
      <c r="Y16">
        <v>46.64</v>
      </c>
    </row>
    <row r="17" spans="2:25" x14ac:dyDescent="0.25">
      <c r="B17" t="s">
        <v>17</v>
      </c>
      <c r="C17">
        <v>1.51</v>
      </c>
      <c r="D17">
        <v>1.58</v>
      </c>
      <c r="E17">
        <v>1.62</v>
      </c>
      <c r="F17">
        <v>1.64</v>
      </c>
      <c r="G17">
        <v>1.62</v>
      </c>
      <c r="K17" t="s">
        <v>25</v>
      </c>
      <c r="L17">
        <v>2.0499999999999998</v>
      </c>
      <c r="M17">
        <v>2.11</v>
      </c>
      <c r="N17">
        <v>2.16</v>
      </c>
      <c r="O17">
        <v>2.16</v>
      </c>
      <c r="P17">
        <v>2.13</v>
      </c>
      <c r="Q17">
        <v>2.06</v>
      </c>
      <c r="S17" t="s">
        <v>25</v>
      </c>
      <c r="T17">
        <v>7.72</v>
      </c>
      <c r="U17">
        <v>14.99</v>
      </c>
      <c r="V17">
        <v>26.59</v>
      </c>
      <c r="W17">
        <v>44.35</v>
      </c>
      <c r="X17">
        <v>63.3</v>
      </c>
      <c r="Y17">
        <v>91.92</v>
      </c>
    </row>
    <row r="18" spans="2:25" x14ac:dyDescent="0.25">
      <c r="B18" t="s">
        <v>18</v>
      </c>
      <c r="C18">
        <v>1.76</v>
      </c>
      <c r="D18">
        <v>1.82</v>
      </c>
      <c r="E18">
        <v>1.88</v>
      </c>
      <c r="F18">
        <v>1.92</v>
      </c>
      <c r="G18">
        <v>1.92</v>
      </c>
      <c r="H18">
        <v>1.83</v>
      </c>
      <c r="K18" t="s">
        <v>26</v>
      </c>
      <c r="L18">
        <v>2.14</v>
      </c>
      <c r="M18">
        <v>2.19</v>
      </c>
      <c r="N18">
        <v>2.23</v>
      </c>
      <c r="O18">
        <v>2.1800000000000002</v>
      </c>
      <c r="P18">
        <v>2.21</v>
      </c>
      <c r="Q18">
        <v>2.2200000000000002</v>
      </c>
      <c r="S18" t="s">
        <v>26</v>
      </c>
      <c r="T18">
        <v>7.88</v>
      </c>
      <c r="U18">
        <v>14.91</v>
      </c>
      <c r="V18">
        <v>26.96</v>
      </c>
      <c r="W18">
        <v>50.06</v>
      </c>
      <c r="X18">
        <v>62.61</v>
      </c>
      <c r="Y18">
        <v>71.89</v>
      </c>
    </row>
    <row r="19" spans="2:25" x14ac:dyDescent="0.25">
      <c r="B19" t="s">
        <v>19</v>
      </c>
      <c r="C19">
        <v>2.64</v>
      </c>
      <c r="D19">
        <v>2.7</v>
      </c>
      <c r="E19">
        <v>2.73</v>
      </c>
      <c r="F19">
        <v>2.75</v>
      </c>
      <c r="G19">
        <v>2.75</v>
      </c>
      <c r="H19">
        <v>2.75</v>
      </c>
      <c r="K19" t="s">
        <v>27</v>
      </c>
      <c r="L19">
        <v>1.78</v>
      </c>
      <c r="M19">
        <v>1.83</v>
      </c>
      <c r="N19">
        <v>1.87</v>
      </c>
      <c r="O19">
        <v>1.87</v>
      </c>
      <c r="P19">
        <v>1.85</v>
      </c>
      <c r="Q19">
        <v>1.8</v>
      </c>
      <c r="S19" t="s">
        <v>27</v>
      </c>
      <c r="T19">
        <v>7.13</v>
      </c>
      <c r="U19">
        <v>13.73</v>
      </c>
      <c r="V19">
        <v>24.83</v>
      </c>
      <c r="W19">
        <v>43.16</v>
      </c>
      <c r="X19">
        <v>64.41</v>
      </c>
      <c r="Y19">
        <v>94.14</v>
      </c>
    </row>
    <row r="20" spans="2:25" x14ac:dyDescent="0.25">
      <c r="B20" t="s">
        <v>20</v>
      </c>
      <c r="C20">
        <v>1.77</v>
      </c>
      <c r="D20">
        <v>1.82</v>
      </c>
      <c r="E20">
        <v>1.88</v>
      </c>
      <c r="F20">
        <v>1.91</v>
      </c>
      <c r="G20">
        <v>1.92</v>
      </c>
      <c r="H20">
        <v>1.87</v>
      </c>
      <c r="K20" t="s">
        <v>28</v>
      </c>
      <c r="L20">
        <v>1.51</v>
      </c>
      <c r="M20">
        <v>1.61</v>
      </c>
      <c r="N20">
        <v>1.72</v>
      </c>
      <c r="O20">
        <v>1.74</v>
      </c>
      <c r="P20">
        <v>1.73</v>
      </c>
      <c r="Q20">
        <v>1.69</v>
      </c>
      <c r="S20" t="s">
        <v>28</v>
      </c>
      <c r="T20">
        <v>5.52</v>
      </c>
      <c r="U20">
        <v>8.4499999999999993</v>
      </c>
      <c r="V20">
        <v>11.89</v>
      </c>
      <c r="W20">
        <v>18.68</v>
      </c>
      <c r="X20">
        <v>31.44</v>
      </c>
      <c r="Y20">
        <v>53.69</v>
      </c>
    </row>
    <row r="21" spans="2:25" x14ac:dyDescent="0.25">
      <c r="B21" t="s">
        <v>21</v>
      </c>
      <c r="C21">
        <v>1.61</v>
      </c>
      <c r="D21">
        <v>1.68</v>
      </c>
      <c r="E21">
        <v>1.75</v>
      </c>
      <c r="F21">
        <v>1.75</v>
      </c>
      <c r="G21">
        <v>1.74</v>
      </c>
      <c r="H21">
        <v>1.71</v>
      </c>
      <c r="K21" t="s">
        <v>29</v>
      </c>
      <c r="L21">
        <v>1.6</v>
      </c>
      <c r="M21">
        <v>1.65</v>
      </c>
      <c r="N21">
        <v>1.68</v>
      </c>
      <c r="O21">
        <v>1.7</v>
      </c>
      <c r="P21">
        <v>1.71</v>
      </c>
      <c r="Q21">
        <v>1.71</v>
      </c>
      <c r="S21" t="s">
        <v>29</v>
      </c>
      <c r="T21">
        <v>3.44</v>
      </c>
      <c r="U21">
        <v>4.87</v>
      </c>
      <c r="V21">
        <v>6.73</v>
      </c>
      <c r="W21">
        <v>8.8800000000000008</v>
      </c>
      <c r="X21">
        <v>11.4</v>
      </c>
      <c r="Y21">
        <v>15.01</v>
      </c>
    </row>
    <row r="22" spans="2:25" x14ac:dyDescent="0.25">
      <c r="B22" t="s">
        <v>22</v>
      </c>
      <c r="C22">
        <v>2</v>
      </c>
      <c r="D22">
        <v>2.04</v>
      </c>
      <c r="E22">
        <v>2.06</v>
      </c>
      <c r="F22">
        <v>2.0699999999999998</v>
      </c>
      <c r="G22">
        <v>2.0699999999999998</v>
      </c>
      <c r="H22">
        <v>2.06</v>
      </c>
      <c r="K22" t="s">
        <v>30</v>
      </c>
      <c r="L22">
        <v>2.4900000000000002</v>
      </c>
      <c r="M22">
        <v>2.5299999999999998</v>
      </c>
      <c r="N22">
        <v>2.54</v>
      </c>
      <c r="O22">
        <v>2.54</v>
      </c>
      <c r="P22">
        <v>2.5499999999999998</v>
      </c>
      <c r="Q22">
        <v>2.5499999999999998</v>
      </c>
      <c r="S22" t="s">
        <v>30</v>
      </c>
      <c r="T22">
        <v>2.72</v>
      </c>
      <c r="U22">
        <v>3.51</v>
      </c>
      <c r="V22">
        <v>4.4000000000000004</v>
      </c>
      <c r="W22">
        <v>5.41</v>
      </c>
      <c r="X22">
        <v>7.13</v>
      </c>
      <c r="Y22">
        <v>9.93</v>
      </c>
    </row>
    <row r="23" spans="2:25" x14ac:dyDescent="0.25">
      <c r="B23" t="s">
        <v>23</v>
      </c>
      <c r="C23">
        <v>2.29</v>
      </c>
      <c r="D23">
        <v>2.34</v>
      </c>
      <c r="E23">
        <v>2.37</v>
      </c>
      <c r="F23">
        <v>2.36</v>
      </c>
      <c r="G23">
        <v>2.37</v>
      </c>
      <c r="H23">
        <v>2.39</v>
      </c>
      <c r="K23" t="s">
        <v>31</v>
      </c>
      <c r="L23">
        <v>2.8</v>
      </c>
      <c r="M23">
        <v>2.88</v>
      </c>
      <c r="N23">
        <v>2.94</v>
      </c>
      <c r="O23">
        <v>2.97</v>
      </c>
      <c r="P23">
        <v>2.95</v>
      </c>
      <c r="Q23">
        <v>2.95</v>
      </c>
      <c r="S23" t="s">
        <v>31</v>
      </c>
      <c r="T23">
        <v>7.63</v>
      </c>
      <c r="U23">
        <v>12.61</v>
      </c>
      <c r="V23">
        <v>19.010000000000002</v>
      </c>
      <c r="W23">
        <v>27.51</v>
      </c>
      <c r="X23">
        <v>40.22</v>
      </c>
      <c r="Y23">
        <v>52.03</v>
      </c>
    </row>
    <row r="24" spans="2:25" x14ac:dyDescent="0.25">
      <c r="B24" t="s">
        <v>24</v>
      </c>
      <c r="C24">
        <v>2.0299999999999998</v>
      </c>
      <c r="D24">
        <v>2.11</v>
      </c>
      <c r="E24">
        <v>2.17</v>
      </c>
      <c r="F24">
        <v>2.2200000000000002</v>
      </c>
      <c r="G24">
        <v>2.21</v>
      </c>
      <c r="H24">
        <v>2.23</v>
      </c>
      <c r="K24" t="s">
        <v>32</v>
      </c>
      <c r="L24">
        <v>1.91</v>
      </c>
      <c r="M24">
        <v>1.95</v>
      </c>
      <c r="N24">
        <v>2.0299999999999998</v>
      </c>
      <c r="O24">
        <v>2.04</v>
      </c>
      <c r="P24">
        <v>2.09</v>
      </c>
      <c r="Q24">
        <v>2.11</v>
      </c>
      <c r="S24" t="s">
        <v>32</v>
      </c>
      <c r="T24">
        <v>7.06</v>
      </c>
      <c r="U24">
        <v>14.29</v>
      </c>
      <c r="V24">
        <v>28.42</v>
      </c>
      <c r="W24">
        <v>41.93</v>
      </c>
      <c r="X24">
        <v>51.17</v>
      </c>
      <c r="Y24">
        <v>55.02</v>
      </c>
    </row>
    <row r="25" spans="2:25" x14ac:dyDescent="0.25">
      <c r="B25" t="s">
        <v>25</v>
      </c>
      <c r="C25">
        <v>2.0499999999999998</v>
      </c>
      <c r="D25">
        <v>2.11</v>
      </c>
      <c r="E25">
        <v>2.16</v>
      </c>
      <c r="F25">
        <v>2.16</v>
      </c>
      <c r="G25">
        <v>2.13</v>
      </c>
      <c r="H25">
        <v>2.06</v>
      </c>
      <c r="K25" t="s">
        <v>66</v>
      </c>
      <c r="L25">
        <f t="shared" ref="L25:Q25" si="0">AVERAGE(L5:L24)</f>
        <v>2.1439999999999997</v>
      </c>
      <c r="M25">
        <f t="shared" si="0"/>
        <v>2.2084999999999999</v>
      </c>
      <c r="N25">
        <f t="shared" si="0"/>
        <v>2.2589999999999995</v>
      </c>
      <c r="O25">
        <f t="shared" si="0"/>
        <v>2.2755000000000001</v>
      </c>
      <c r="P25">
        <f t="shared" si="0"/>
        <v>2.2799999999999998</v>
      </c>
      <c r="Q25">
        <f t="shared" si="0"/>
        <v>2.2685</v>
      </c>
      <c r="S25" t="s">
        <v>66</v>
      </c>
      <c r="T25">
        <f t="shared" ref="T25:Y25" si="1">AVERAGE(T5:T24)</f>
        <v>6.0184999999999995</v>
      </c>
      <c r="U25">
        <f t="shared" si="1"/>
        <v>10.53</v>
      </c>
      <c r="V25">
        <f t="shared" si="1"/>
        <v>17.571999999999999</v>
      </c>
      <c r="W25">
        <f t="shared" si="1"/>
        <v>27.9055</v>
      </c>
      <c r="X25">
        <f t="shared" si="1"/>
        <v>40.4465</v>
      </c>
      <c r="Y25">
        <f t="shared" si="1"/>
        <v>53.662500000000001</v>
      </c>
    </row>
    <row r="26" spans="2:25" x14ac:dyDescent="0.25">
      <c r="B26" t="s">
        <v>26</v>
      </c>
      <c r="C26">
        <v>2.14</v>
      </c>
      <c r="D26">
        <v>2.19</v>
      </c>
      <c r="E26">
        <v>2.23</v>
      </c>
      <c r="F26">
        <v>2.1800000000000002</v>
      </c>
      <c r="G26">
        <v>2.21</v>
      </c>
      <c r="H26">
        <v>2.2200000000000002</v>
      </c>
    </row>
    <row r="27" spans="2:25" x14ac:dyDescent="0.25">
      <c r="B27" t="s">
        <v>27</v>
      </c>
      <c r="C27">
        <v>1.78</v>
      </c>
      <c r="D27">
        <v>1.83</v>
      </c>
      <c r="E27">
        <v>1.87</v>
      </c>
      <c r="F27">
        <v>1.87</v>
      </c>
      <c r="G27">
        <v>1.85</v>
      </c>
      <c r="H27">
        <v>1.8</v>
      </c>
    </row>
    <row r="28" spans="2:25" x14ac:dyDescent="0.25">
      <c r="B28" t="s">
        <v>28</v>
      </c>
      <c r="C28">
        <v>1.51</v>
      </c>
      <c r="D28">
        <v>1.61</v>
      </c>
      <c r="E28">
        <v>1.72</v>
      </c>
      <c r="F28">
        <v>1.74</v>
      </c>
      <c r="G28">
        <v>1.73</v>
      </c>
      <c r="H28">
        <v>1.69</v>
      </c>
    </row>
    <row r="29" spans="2:25" x14ac:dyDescent="0.25">
      <c r="B29" t="s">
        <v>29</v>
      </c>
      <c r="C29">
        <v>1.6</v>
      </c>
      <c r="D29">
        <v>1.65</v>
      </c>
      <c r="E29">
        <v>1.68</v>
      </c>
      <c r="F29">
        <v>1.7</v>
      </c>
      <c r="G29">
        <v>1.71</v>
      </c>
      <c r="H29">
        <v>1.71</v>
      </c>
    </row>
    <row r="30" spans="2:25" x14ac:dyDescent="0.25">
      <c r="B30" t="s">
        <v>30</v>
      </c>
      <c r="C30">
        <v>2.4900000000000002</v>
      </c>
      <c r="D30">
        <v>2.5299999999999998</v>
      </c>
      <c r="E30">
        <v>2.54</v>
      </c>
      <c r="F30">
        <v>2.54</v>
      </c>
      <c r="G30">
        <v>2.5499999999999998</v>
      </c>
      <c r="H30">
        <v>2.5499999999999998</v>
      </c>
    </row>
    <row r="31" spans="2:25" x14ac:dyDescent="0.25">
      <c r="B31" t="s">
        <v>31</v>
      </c>
      <c r="C31">
        <v>2.8</v>
      </c>
      <c r="D31">
        <v>2.88</v>
      </c>
      <c r="E31">
        <v>2.94</v>
      </c>
      <c r="F31">
        <v>2.97</v>
      </c>
      <c r="G31">
        <v>2.95</v>
      </c>
      <c r="H31">
        <v>2.95</v>
      </c>
    </row>
    <row r="32" spans="2:25" x14ac:dyDescent="0.25">
      <c r="B32" t="s">
        <v>32</v>
      </c>
      <c r="C32">
        <v>1.91</v>
      </c>
      <c r="D32">
        <v>1.95</v>
      </c>
      <c r="E32">
        <v>2.0299999999999998</v>
      </c>
      <c r="F32">
        <v>2.04</v>
      </c>
      <c r="G32">
        <v>2.09</v>
      </c>
      <c r="H32">
        <v>2.11</v>
      </c>
    </row>
    <row r="34" spans="2:8" x14ac:dyDescent="0.25">
      <c r="C34">
        <v>16</v>
      </c>
      <c r="D34">
        <v>32</v>
      </c>
      <c r="E34">
        <v>64</v>
      </c>
      <c r="F34">
        <v>128</v>
      </c>
      <c r="G34">
        <v>256</v>
      </c>
      <c r="H34">
        <v>512</v>
      </c>
    </row>
    <row r="35" spans="2:8" x14ac:dyDescent="0.25">
      <c r="B35" t="s">
        <v>9</v>
      </c>
      <c r="C35">
        <v>5.26</v>
      </c>
      <c r="D35">
        <v>8.4700000000000006</v>
      </c>
      <c r="E35">
        <v>13.16</v>
      </c>
      <c r="F35">
        <v>21.59</v>
      </c>
      <c r="G35">
        <v>37.56</v>
      </c>
    </row>
    <row r="36" spans="2:8" x14ac:dyDescent="0.25">
      <c r="B36" t="s">
        <v>10</v>
      </c>
      <c r="C36">
        <v>10.39</v>
      </c>
      <c r="D36">
        <v>23.33</v>
      </c>
      <c r="E36">
        <v>44.32</v>
      </c>
      <c r="F36">
        <v>73.08</v>
      </c>
      <c r="G36">
        <v>108.8</v>
      </c>
    </row>
    <row r="37" spans="2:8" x14ac:dyDescent="0.25">
      <c r="B37" t="s">
        <v>11</v>
      </c>
      <c r="C37">
        <v>3.23</v>
      </c>
      <c r="D37">
        <v>4.62</v>
      </c>
      <c r="E37">
        <v>7.01</v>
      </c>
      <c r="F37">
        <v>8.66</v>
      </c>
      <c r="G37">
        <v>9.25</v>
      </c>
      <c r="H37">
        <v>9.65</v>
      </c>
    </row>
    <row r="38" spans="2:8" x14ac:dyDescent="0.25">
      <c r="B38" t="s">
        <v>12</v>
      </c>
      <c r="C38">
        <v>5.12</v>
      </c>
      <c r="D38">
        <v>9.57</v>
      </c>
      <c r="F38">
        <v>30.28</v>
      </c>
      <c r="G38">
        <v>33.770000000000003</v>
      </c>
      <c r="H38">
        <v>33.99</v>
      </c>
    </row>
    <row r="39" spans="2:8" x14ac:dyDescent="0.25">
      <c r="B39" t="s">
        <v>13</v>
      </c>
      <c r="C39">
        <v>5.43</v>
      </c>
      <c r="D39">
        <v>8.6999999999999993</v>
      </c>
      <c r="E39">
        <v>12.96</v>
      </c>
      <c r="F39">
        <v>17.420000000000002</v>
      </c>
      <c r="G39">
        <v>24.89</v>
      </c>
      <c r="H39">
        <v>30.36</v>
      </c>
    </row>
    <row r="40" spans="2:8" x14ac:dyDescent="0.25">
      <c r="B40" t="s">
        <v>41</v>
      </c>
      <c r="C40">
        <v>5.43</v>
      </c>
      <c r="D40">
        <v>8.35</v>
      </c>
      <c r="E40">
        <v>12.63</v>
      </c>
      <c r="F40">
        <v>17.940000000000001</v>
      </c>
      <c r="G40">
        <v>22.36</v>
      </c>
      <c r="H40">
        <v>24.31</v>
      </c>
    </row>
    <row r="41" spans="2:8" x14ac:dyDescent="0.25">
      <c r="B41" t="s">
        <v>37</v>
      </c>
      <c r="C41">
        <v>7.26</v>
      </c>
      <c r="D41">
        <v>17.62</v>
      </c>
      <c r="E41">
        <v>39.68</v>
      </c>
      <c r="F41">
        <v>65.010000000000005</v>
      </c>
    </row>
    <row r="42" spans="2:8" x14ac:dyDescent="0.25">
      <c r="B42" t="s">
        <v>36</v>
      </c>
      <c r="C42">
        <v>7.62</v>
      </c>
      <c r="D42">
        <v>20.09</v>
      </c>
      <c r="E42">
        <v>36.85</v>
      </c>
      <c r="F42">
        <v>55.36</v>
      </c>
    </row>
    <row r="43" spans="2:8" x14ac:dyDescent="0.25">
      <c r="B43" t="s">
        <v>14</v>
      </c>
      <c r="C43">
        <v>6.68</v>
      </c>
      <c r="D43">
        <v>10.5</v>
      </c>
      <c r="E43">
        <v>14.44</v>
      </c>
      <c r="F43">
        <v>21.27</v>
      </c>
      <c r="G43">
        <v>23.83</v>
      </c>
      <c r="H43">
        <v>24.24</v>
      </c>
    </row>
    <row r="44" spans="2:8" x14ac:dyDescent="0.25">
      <c r="B44" t="s">
        <v>15</v>
      </c>
      <c r="C44">
        <v>5.15</v>
      </c>
      <c r="D44">
        <v>7.88</v>
      </c>
      <c r="E44">
        <v>14.28</v>
      </c>
      <c r="F44">
        <v>24.16</v>
      </c>
      <c r="G44">
        <v>67.08</v>
      </c>
      <c r="H44">
        <v>91.67</v>
      </c>
    </row>
    <row r="45" spans="2:8" x14ac:dyDescent="0.25">
      <c r="B45" t="s">
        <v>63</v>
      </c>
      <c r="C45">
        <v>10.18</v>
      </c>
      <c r="D45">
        <v>21.22</v>
      </c>
      <c r="E45">
        <v>41.1</v>
      </c>
    </row>
    <row r="46" spans="2:8" x14ac:dyDescent="0.25">
      <c r="B46" t="s">
        <v>16</v>
      </c>
      <c r="C46">
        <v>8.09</v>
      </c>
      <c r="D46">
        <v>15.89</v>
      </c>
      <c r="E46">
        <v>29.63</v>
      </c>
      <c r="F46">
        <v>48.12</v>
      </c>
      <c r="G46">
        <v>76.040000000000006</v>
      </c>
    </row>
    <row r="47" spans="2:8" x14ac:dyDescent="0.25">
      <c r="B47" t="s">
        <v>17</v>
      </c>
      <c r="C47">
        <v>7.2</v>
      </c>
      <c r="D47">
        <v>12.39</v>
      </c>
      <c r="E47">
        <v>21.41</v>
      </c>
      <c r="F47">
        <v>34.4</v>
      </c>
      <c r="G47">
        <v>56.98</v>
      </c>
    </row>
    <row r="48" spans="2:8" x14ac:dyDescent="0.25">
      <c r="B48" t="s">
        <v>18</v>
      </c>
      <c r="C48">
        <v>6.63</v>
      </c>
      <c r="D48">
        <v>12.06</v>
      </c>
      <c r="E48">
        <v>20.13</v>
      </c>
      <c r="F48">
        <v>32.26</v>
      </c>
      <c r="G48">
        <v>49.35</v>
      </c>
      <c r="H48">
        <v>83.7</v>
      </c>
    </row>
    <row r="49" spans="2:8" x14ac:dyDescent="0.25">
      <c r="B49" t="s">
        <v>19</v>
      </c>
      <c r="C49">
        <v>6.95</v>
      </c>
      <c r="D49">
        <v>13.18</v>
      </c>
      <c r="E49">
        <v>23.62</v>
      </c>
      <c r="F49">
        <v>34.18</v>
      </c>
      <c r="G49">
        <v>38.520000000000003</v>
      </c>
      <c r="H49">
        <v>39.86</v>
      </c>
    </row>
    <row r="50" spans="2:8" x14ac:dyDescent="0.25">
      <c r="B50" t="s">
        <v>20</v>
      </c>
      <c r="C50">
        <v>6.08</v>
      </c>
      <c r="D50">
        <v>11.2</v>
      </c>
      <c r="E50">
        <v>19.28</v>
      </c>
      <c r="F50">
        <v>31.4</v>
      </c>
      <c r="G50">
        <v>46.92</v>
      </c>
      <c r="H50">
        <v>73.16</v>
      </c>
    </row>
    <row r="51" spans="2:8" x14ac:dyDescent="0.25">
      <c r="B51" t="s">
        <v>21</v>
      </c>
      <c r="C51">
        <v>7.49</v>
      </c>
      <c r="D51">
        <v>13.36</v>
      </c>
      <c r="E51">
        <v>21.54</v>
      </c>
      <c r="F51">
        <v>37.42</v>
      </c>
      <c r="G51">
        <v>57.28</v>
      </c>
      <c r="H51">
        <v>83.97</v>
      </c>
    </row>
    <row r="52" spans="2:8" x14ac:dyDescent="0.25">
      <c r="B52" t="s">
        <v>22</v>
      </c>
      <c r="C52">
        <v>5.85</v>
      </c>
      <c r="D52">
        <v>11.18</v>
      </c>
      <c r="E52">
        <v>20.100000000000001</v>
      </c>
      <c r="F52">
        <v>34.479999999999997</v>
      </c>
      <c r="G52">
        <v>51.82</v>
      </c>
      <c r="H52">
        <v>71.599999999999994</v>
      </c>
    </row>
    <row r="53" spans="2:8" x14ac:dyDescent="0.25">
      <c r="B53" t="s">
        <v>23</v>
      </c>
      <c r="C53">
        <v>5.62</v>
      </c>
      <c r="D53">
        <v>10.53</v>
      </c>
      <c r="E53">
        <v>18.73</v>
      </c>
      <c r="F53">
        <v>33.49</v>
      </c>
      <c r="G53">
        <v>45.18</v>
      </c>
      <c r="H53">
        <v>50.46</v>
      </c>
    </row>
    <row r="54" spans="2:8" x14ac:dyDescent="0.25">
      <c r="B54" t="s">
        <v>24</v>
      </c>
      <c r="C54">
        <v>6.73</v>
      </c>
      <c r="D54">
        <v>11.68</v>
      </c>
      <c r="E54">
        <v>17.89</v>
      </c>
      <c r="F54">
        <v>25.45</v>
      </c>
      <c r="G54">
        <v>40.770000000000003</v>
      </c>
      <c r="H54">
        <v>46.64</v>
      </c>
    </row>
    <row r="55" spans="2:8" x14ac:dyDescent="0.25">
      <c r="B55" t="s">
        <v>25</v>
      </c>
      <c r="C55">
        <v>7.72</v>
      </c>
      <c r="D55">
        <v>14.99</v>
      </c>
      <c r="E55">
        <v>26.59</v>
      </c>
      <c r="F55">
        <v>44.35</v>
      </c>
      <c r="G55">
        <v>63.3</v>
      </c>
      <c r="H55">
        <v>91.92</v>
      </c>
    </row>
    <row r="56" spans="2:8" x14ac:dyDescent="0.25">
      <c r="B56" t="s">
        <v>26</v>
      </c>
      <c r="C56">
        <v>7.88</v>
      </c>
      <c r="D56">
        <v>14.91</v>
      </c>
      <c r="E56">
        <v>26.96</v>
      </c>
      <c r="F56">
        <v>50.06</v>
      </c>
      <c r="G56">
        <v>62.61</v>
      </c>
      <c r="H56">
        <v>71.89</v>
      </c>
    </row>
    <row r="57" spans="2:8" x14ac:dyDescent="0.25">
      <c r="B57" t="s">
        <v>27</v>
      </c>
      <c r="C57">
        <v>7.13</v>
      </c>
      <c r="D57">
        <v>13.73</v>
      </c>
      <c r="E57">
        <v>24.83</v>
      </c>
      <c r="F57">
        <v>43.16</v>
      </c>
      <c r="G57">
        <v>64.41</v>
      </c>
      <c r="H57">
        <v>94.14</v>
      </c>
    </row>
    <row r="58" spans="2:8" x14ac:dyDescent="0.25">
      <c r="B58" t="s">
        <v>28</v>
      </c>
      <c r="C58">
        <v>5.52</v>
      </c>
      <c r="D58">
        <v>8.4499999999999993</v>
      </c>
      <c r="E58">
        <v>11.89</v>
      </c>
      <c r="F58">
        <v>18.68</v>
      </c>
      <c r="G58">
        <v>31.44</v>
      </c>
      <c r="H58">
        <v>53.69</v>
      </c>
    </row>
    <row r="59" spans="2:8" x14ac:dyDescent="0.25">
      <c r="B59" t="s">
        <v>29</v>
      </c>
      <c r="C59">
        <v>3.44</v>
      </c>
      <c r="D59">
        <v>4.87</v>
      </c>
      <c r="E59">
        <v>6.73</v>
      </c>
      <c r="F59">
        <v>8.8800000000000008</v>
      </c>
      <c r="G59">
        <v>11.4</v>
      </c>
      <c r="H59">
        <v>15.01</v>
      </c>
    </row>
    <row r="60" spans="2:8" x14ac:dyDescent="0.25">
      <c r="B60" t="s">
        <v>30</v>
      </c>
      <c r="C60">
        <v>2.72</v>
      </c>
      <c r="D60">
        <v>3.51</v>
      </c>
      <c r="E60">
        <v>4.4000000000000004</v>
      </c>
      <c r="F60">
        <v>5.41</v>
      </c>
      <c r="G60">
        <v>7.13</v>
      </c>
      <c r="H60">
        <v>9.93</v>
      </c>
    </row>
    <row r="61" spans="2:8" x14ac:dyDescent="0.25">
      <c r="B61" t="s">
        <v>31</v>
      </c>
      <c r="C61">
        <v>7.63</v>
      </c>
      <c r="D61">
        <v>12.61</v>
      </c>
      <c r="E61">
        <v>19.010000000000002</v>
      </c>
      <c r="F61">
        <v>27.51</v>
      </c>
      <c r="G61">
        <v>40.22</v>
      </c>
      <c r="H61">
        <v>52.03</v>
      </c>
    </row>
    <row r="62" spans="2:8" x14ac:dyDescent="0.25">
      <c r="B62" t="s">
        <v>32</v>
      </c>
      <c r="C62">
        <v>7.06</v>
      </c>
      <c r="D62">
        <v>14.29</v>
      </c>
      <c r="E62">
        <v>28.42</v>
      </c>
      <c r="F62">
        <v>41.93</v>
      </c>
      <c r="G62">
        <v>51.17</v>
      </c>
      <c r="H62">
        <v>55.02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Y60"/>
  <sheetViews>
    <sheetView topLeftCell="A21" workbookViewId="0">
      <selection activeCell="B61" sqref="B61:G61"/>
    </sheetView>
  </sheetViews>
  <sheetFormatPr defaultRowHeight="15" x14ac:dyDescent="0.25"/>
  <sheetData>
    <row r="2" spans="2:25" x14ac:dyDescent="0.25">
      <c r="C2">
        <v>50</v>
      </c>
      <c r="D2">
        <v>100</v>
      </c>
      <c r="E2">
        <v>200</v>
      </c>
      <c r="F2">
        <v>300</v>
      </c>
      <c r="G2">
        <v>400</v>
      </c>
      <c r="H2">
        <v>500</v>
      </c>
      <c r="L2">
        <v>50</v>
      </c>
      <c r="M2">
        <v>100</v>
      </c>
      <c r="N2">
        <v>200</v>
      </c>
      <c r="O2">
        <v>300</v>
      </c>
      <c r="P2">
        <v>400</v>
      </c>
      <c r="Q2">
        <v>500</v>
      </c>
      <c r="T2">
        <v>50</v>
      </c>
      <c r="U2">
        <v>100</v>
      </c>
      <c r="V2">
        <v>200</v>
      </c>
      <c r="W2">
        <v>300</v>
      </c>
      <c r="X2">
        <v>400</v>
      </c>
      <c r="Y2">
        <v>500</v>
      </c>
    </row>
    <row r="3" spans="2:25" x14ac:dyDescent="0.25">
      <c r="B3" t="s">
        <v>9</v>
      </c>
      <c r="C3">
        <v>1.54</v>
      </c>
      <c r="D3">
        <v>1.66</v>
      </c>
      <c r="E3">
        <v>1.69</v>
      </c>
      <c r="F3">
        <v>1.69</v>
      </c>
      <c r="G3">
        <v>1.68</v>
      </c>
      <c r="H3">
        <v>1.65</v>
      </c>
      <c r="K3" t="s">
        <v>9</v>
      </c>
      <c r="L3">
        <v>1.54</v>
      </c>
      <c r="M3">
        <v>1.66</v>
      </c>
      <c r="N3">
        <v>1.69</v>
      </c>
      <c r="O3">
        <v>1.69</v>
      </c>
      <c r="P3">
        <v>1.68</v>
      </c>
      <c r="Q3">
        <v>1.65</v>
      </c>
      <c r="S3" t="s">
        <v>9</v>
      </c>
      <c r="T3">
        <v>19.98</v>
      </c>
      <c r="U3">
        <v>19.7</v>
      </c>
      <c r="V3">
        <v>21.59</v>
      </c>
      <c r="W3">
        <v>23.71</v>
      </c>
      <c r="X3">
        <v>25.65</v>
      </c>
      <c r="Y3">
        <v>28.46</v>
      </c>
    </row>
    <row r="4" spans="2:25" x14ac:dyDescent="0.25">
      <c r="B4" t="s">
        <v>10</v>
      </c>
      <c r="C4">
        <v>2.2799999999999998</v>
      </c>
      <c r="G4">
        <v>2.34</v>
      </c>
      <c r="H4">
        <v>2.35</v>
      </c>
      <c r="K4" t="s">
        <v>11</v>
      </c>
      <c r="L4">
        <v>3.24</v>
      </c>
      <c r="M4">
        <v>3.24</v>
      </c>
      <c r="N4">
        <v>3.24</v>
      </c>
      <c r="O4">
        <v>3.23</v>
      </c>
      <c r="P4">
        <v>3.23</v>
      </c>
      <c r="Q4">
        <v>3.22</v>
      </c>
      <c r="S4" t="s">
        <v>11</v>
      </c>
      <c r="T4">
        <v>3.96</v>
      </c>
      <c r="U4">
        <v>5.59</v>
      </c>
      <c r="V4">
        <v>8.66</v>
      </c>
      <c r="W4">
        <v>10.84</v>
      </c>
      <c r="X4">
        <v>12.91</v>
      </c>
      <c r="Y4">
        <v>13.4</v>
      </c>
    </row>
    <row r="5" spans="2:25" x14ac:dyDescent="0.25">
      <c r="B5" t="s">
        <v>11</v>
      </c>
      <c r="C5">
        <v>3.24</v>
      </c>
      <c r="D5">
        <v>3.24</v>
      </c>
      <c r="E5">
        <v>3.24</v>
      </c>
      <c r="F5">
        <v>3.23</v>
      </c>
      <c r="G5">
        <v>3.23</v>
      </c>
      <c r="H5">
        <v>3.22</v>
      </c>
      <c r="K5" t="s">
        <v>12</v>
      </c>
      <c r="L5">
        <v>2.98</v>
      </c>
      <c r="M5">
        <v>2.96</v>
      </c>
      <c r="N5">
        <v>2.92</v>
      </c>
      <c r="O5">
        <v>2.9</v>
      </c>
      <c r="P5">
        <v>2.89</v>
      </c>
      <c r="Q5">
        <v>2.87</v>
      </c>
      <c r="S5" t="s">
        <v>12</v>
      </c>
      <c r="T5">
        <v>8.7100000000000009</v>
      </c>
      <c r="U5">
        <v>16.84</v>
      </c>
      <c r="V5">
        <v>30.28</v>
      </c>
      <c r="W5">
        <v>39.729999999999997</v>
      </c>
      <c r="X5">
        <v>47.81</v>
      </c>
      <c r="Y5">
        <v>56.12</v>
      </c>
    </row>
    <row r="6" spans="2:25" x14ac:dyDescent="0.25">
      <c r="B6" t="s">
        <v>12</v>
      </c>
      <c r="C6">
        <v>2.98</v>
      </c>
      <c r="D6">
        <v>2.96</v>
      </c>
      <c r="E6">
        <v>2.92</v>
      </c>
      <c r="F6">
        <v>2.9</v>
      </c>
      <c r="G6">
        <v>2.89</v>
      </c>
      <c r="H6">
        <v>2.87</v>
      </c>
      <c r="K6" t="s">
        <v>13</v>
      </c>
      <c r="L6">
        <v>3.31</v>
      </c>
      <c r="M6">
        <v>3.29</v>
      </c>
      <c r="N6">
        <v>3.25</v>
      </c>
      <c r="O6">
        <v>3.22</v>
      </c>
      <c r="P6">
        <v>3.18</v>
      </c>
      <c r="Q6">
        <v>3.15</v>
      </c>
      <c r="S6" t="s">
        <v>13</v>
      </c>
      <c r="T6">
        <v>13.08</v>
      </c>
      <c r="U6">
        <v>14.4</v>
      </c>
      <c r="V6">
        <v>17.420000000000002</v>
      </c>
      <c r="W6">
        <v>20.170000000000002</v>
      </c>
      <c r="X6">
        <v>23.12</v>
      </c>
      <c r="Y6">
        <v>26.11</v>
      </c>
    </row>
    <row r="7" spans="2:25" x14ac:dyDescent="0.25">
      <c r="B7" t="s">
        <v>13</v>
      </c>
      <c r="C7">
        <v>3.31</v>
      </c>
      <c r="D7">
        <v>3.29</v>
      </c>
      <c r="E7">
        <v>3.25</v>
      </c>
      <c r="F7">
        <v>3.22</v>
      </c>
      <c r="G7">
        <v>3.18</v>
      </c>
      <c r="H7">
        <v>3.15</v>
      </c>
      <c r="K7" t="s">
        <v>41</v>
      </c>
      <c r="L7">
        <v>2.1800000000000002</v>
      </c>
      <c r="M7">
        <v>2.17</v>
      </c>
      <c r="N7">
        <v>2.15</v>
      </c>
      <c r="O7">
        <v>2.14</v>
      </c>
      <c r="P7">
        <v>2.13</v>
      </c>
      <c r="Q7">
        <v>2.12</v>
      </c>
      <c r="S7" t="s">
        <v>41</v>
      </c>
      <c r="T7">
        <v>7.09</v>
      </c>
      <c r="U7">
        <v>11.88</v>
      </c>
      <c r="V7">
        <v>17.940000000000001</v>
      </c>
      <c r="W7">
        <v>21.08</v>
      </c>
      <c r="X7">
        <v>23.51</v>
      </c>
      <c r="Y7">
        <v>26.21</v>
      </c>
    </row>
    <row r="8" spans="2:25" x14ac:dyDescent="0.25">
      <c r="B8" t="s">
        <v>41</v>
      </c>
      <c r="C8">
        <v>2.1800000000000002</v>
      </c>
      <c r="D8">
        <v>2.17</v>
      </c>
      <c r="E8">
        <v>2.15</v>
      </c>
      <c r="F8">
        <v>2.14</v>
      </c>
      <c r="G8">
        <v>2.13</v>
      </c>
      <c r="H8">
        <v>2.12</v>
      </c>
      <c r="K8" t="s">
        <v>14</v>
      </c>
      <c r="L8">
        <v>2.63</v>
      </c>
      <c r="M8">
        <v>2.63</v>
      </c>
      <c r="N8">
        <v>2.61</v>
      </c>
      <c r="O8">
        <v>2.59</v>
      </c>
      <c r="P8">
        <v>2.56</v>
      </c>
      <c r="Q8">
        <v>2.5499999999999998</v>
      </c>
      <c r="S8" t="s">
        <v>14</v>
      </c>
      <c r="T8">
        <v>8.3000000000000007</v>
      </c>
      <c r="U8">
        <v>13.75</v>
      </c>
      <c r="V8">
        <v>21.27</v>
      </c>
      <c r="W8">
        <v>23.45</v>
      </c>
      <c r="X8">
        <v>27.33</v>
      </c>
      <c r="Y8">
        <v>32.770000000000003</v>
      </c>
    </row>
    <row r="9" spans="2:25" x14ac:dyDescent="0.25">
      <c r="B9" t="s">
        <v>37</v>
      </c>
      <c r="F9">
        <v>1.61</v>
      </c>
      <c r="G9">
        <v>1.6</v>
      </c>
      <c r="H9">
        <v>1.6</v>
      </c>
      <c r="K9" t="s">
        <v>15</v>
      </c>
      <c r="L9">
        <v>2.09</v>
      </c>
      <c r="M9">
        <v>2.1</v>
      </c>
      <c r="N9">
        <v>2.08</v>
      </c>
      <c r="O9">
        <v>2.08</v>
      </c>
      <c r="P9">
        <v>2.0699999999999998</v>
      </c>
      <c r="Q9">
        <v>2.06</v>
      </c>
      <c r="S9" t="s">
        <v>15</v>
      </c>
      <c r="T9">
        <v>26.43</v>
      </c>
      <c r="U9">
        <v>42.77</v>
      </c>
      <c r="V9">
        <v>24.16</v>
      </c>
      <c r="W9">
        <v>26.05</v>
      </c>
      <c r="X9">
        <v>25.64</v>
      </c>
      <c r="Y9">
        <v>25.75</v>
      </c>
    </row>
    <row r="10" spans="2:25" x14ac:dyDescent="0.25">
      <c r="B10" t="s">
        <v>36</v>
      </c>
      <c r="K10" t="s">
        <v>16</v>
      </c>
      <c r="L10">
        <v>1.66</v>
      </c>
      <c r="M10">
        <v>1.72</v>
      </c>
      <c r="N10">
        <v>1.74</v>
      </c>
      <c r="O10">
        <v>1.73</v>
      </c>
      <c r="P10">
        <v>1.71</v>
      </c>
      <c r="Q10">
        <v>1.71</v>
      </c>
      <c r="S10" t="s">
        <v>16</v>
      </c>
      <c r="T10">
        <v>27.18</v>
      </c>
      <c r="U10">
        <v>37.03</v>
      </c>
      <c r="V10">
        <v>48.12</v>
      </c>
      <c r="W10">
        <v>55.89</v>
      </c>
      <c r="X10">
        <v>60.1</v>
      </c>
      <c r="Y10">
        <v>63.71</v>
      </c>
    </row>
    <row r="11" spans="2:25" x14ac:dyDescent="0.25">
      <c r="B11" t="s">
        <v>14</v>
      </c>
      <c r="C11">
        <v>2.63</v>
      </c>
      <c r="D11">
        <v>2.63</v>
      </c>
      <c r="E11">
        <v>2.61</v>
      </c>
      <c r="F11">
        <v>2.59</v>
      </c>
      <c r="G11">
        <v>2.56</v>
      </c>
      <c r="H11">
        <v>2.5499999999999998</v>
      </c>
      <c r="K11" t="s">
        <v>17</v>
      </c>
      <c r="L11">
        <v>1.58</v>
      </c>
      <c r="M11">
        <v>1.61</v>
      </c>
      <c r="N11">
        <v>1.64</v>
      </c>
      <c r="O11">
        <v>1.64</v>
      </c>
      <c r="P11">
        <v>1.62</v>
      </c>
      <c r="Q11">
        <v>1.62</v>
      </c>
      <c r="S11" t="s">
        <v>17</v>
      </c>
      <c r="T11">
        <v>20.21</v>
      </c>
      <c r="U11">
        <v>28.21</v>
      </c>
      <c r="V11">
        <v>34.4</v>
      </c>
      <c r="W11">
        <v>38.869999999999997</v>
      </c>
      <c r="X11">
        <v>43.16</v>
      </c>
      <c r="Y11">
        <v>42.91</v>
      </c>
    </row>
    <row r="12" spans="2:25" x14ac:dyDescent="0.25">
      <c r="B12" t="s">
        <v>15</v>
      </c>
      <c r="C12">
        <v>2.09</v>
      </c>
      <c r="D12">
        <v>2.1</v>
      </c>
      <c r="E12">
        <v>2.08</v>
      </c>
      <c r="F12">
        <v>2.08</v>
      </c>
      <c r="G12">
        <v>2.0699999999999998</v>
      </c>
      <c r="H12">
        <v>2.06</v>
      </c>
      <c r="K12" t="s">
        <v>18</v>
      </c>
      <c r="L12">
        <v>1.84</v>
      </c>
      <c r="M12">
        <v>1.93</v>
      </c>
      <c r="N12">
        <v>1.92</v>
      </c>
      <c r="O12">
        <v>1.9</v>
      </c>
      <c r="P12">
        <v>1.88</v>
      </c>
      <c r="Q12">
        <v>1.86</v>
      </c>
      <c r="S12" t="s">
        <v>18</v>
      </c>
      <c r="T12">
        <v>19.57</v>
      </c>
      <c r="U12">
        <v>24.22</v>
      </c>
      <c r="V12">
        <v>32.26</v>
      </c>
      <c r="W12">
        <v>37.26</v>
      </c>
      <c r="X12">
        <v>40.590000000000003</v>
      </c>
      <c r="Y12">
        <v>44.57</v>
      </c>
    </row>
    <row r="13" spans="2:25" x14ac:dyDescent="0.25">
      <c r="B13" t="s">
        <v>63</v>
      </c>
      <c r="K13" t="s">
        <v>19</v>
      </c>
      <c r="L13">
        <v>2.76</v>
      </c>
      <c r="M13">
        <v>2.75</v>
      </c>
      <c r="N13">
        <v>2.75</v>
      </c>
      <c r="O13">
        <v>2.73</v>
      </c>
      <c r="P13">
        <v>2.74</v>
      </c>
      <c r="Q13">
        <v>2.73</v>
      </c>
      <c r="S13" t="s">
        <v>19</v>
      </c>
      <c r="T13">
        <v>10.220000000000001</v>
      </c>
      <c r="U13">
        <v>19.170000000000002</v>
      </c>
      <c r="V13">
        <v>34.18</v>
      </c>
      <c r="W13">
        <v>45.09</v>
      </c>
      <c r="X13">
        <v>49.69</v>
      </c>
      <c r="Y13">
        <v>54.13</v>
      </c>
    </row>
    <row r="14" spans="2:25" x14ac:dyDescent="0.25">
      <c r="B14" t="s">
        <v>16</v>
      </c>
      <c r="C14">
        <v>1.66</v>
      </c>
      <c r="D14">
        <v>1.72</v>
      </c>
      <c r="E14">
        <v>1.74</v>
      </c>
      <c r="F14">
        <v>1.73</v>
      </c>
      <c r="G14">
        <v>1.71</v>
      </c>
      <c r="H14">
        <v>1.71</v>
      </c>
      <c r="K14" t="s">
        <v>20</v>
      </c>
      <c r="L14">
        <v>1.9</v>
      </c>
      <c r="M14">
        <v>1.93</v>
      </c>
      <c r="N14">
        <v>1.91</v>
      </c>
      <c r="O14">
        <v>1.89</v>
      </c>
      <c r="P14">
        <v>1.88</v>
      </c>
      <c r="Q14">
        <v>1.85</v>
      </c>
      <c r="S14" t="s">
        <v>20</v>
      </c>
      <c r="T14">
        <v>16.59</v>
      </c>
      <c r="U14">
        <v>23.07</v>
      </c>
      <c r="V14">
        <v>31.4</v>
      </c>
      <c r="W14">
        <v>35.89</v>
      </c>
      <c r="X14">
        <v>39.83</v>
      </c>
      <c r="Y14">
        <v>42.52</v>
      </c>
    </row>
    <row r="15" spans="2:25" x14ac:dyDescent="0.25">
      <c r="B15" t="s">
        <v>17</v>
      </c>
      <c r="C15">
        <v>1.58</v>
      </c>
      <c r="D15">
        <v>1.61</v>
      </c>
      <c r="E15">
        <v>1.64</v>
      </c>
      <c r="F15">
        <v>1.64</v>
      </c>
      <c r="G15">
        <v>1.62</v>
      </c>
      <c r="H15">
        <v>1.62</v>
      </c>
      <c r="K15" t="s">
        <v>21</v>
      </c>
      <c r="L15">
        <v>1.7</v>
      </c>
      <c r="M15">
        <v>1.74</v>
      </c>
      <c r="N15">
        <v>1.75</v>
      </c>
      <c r="O15">
        <v>1.76</v>
      </c>
      <c r="P15">
        <v>1.75</v>
      </c>
      <c r="Q15">
        <v>1.73</v>
      </c>
      <c r="S15" t="s">
        <v>21</v>
      </c>
      <c r="T15">
        <v>19.72</v>
      </c>
      <c r="U15">
        <v>28.03</v>
      </c>
      <c r="V15">
        <v>37.42</v>
      </c>
      <c r="W15">
        <v>38.85</v>
      </c>
      <c r="X15">
        <v>44.12</v>
      </c>
      <c r="Y15">
        <v>47.94</v>
      </c>
    </row>
    <row r="16" spans="2:25" x14ac:dyDescent="0.25">
      <c r="B16" t="s">
        <v>18</v>
      </c>
      <c r="C16">
        <v>1.84</v>
      </c>
      <c r="D16">
        <v>1.93</v>
      </c>
      <c r="E16">
        <v>1.92</v>
      </c>
      <c r="F16">
        <v>1.9</v>
      </c>
      <c r="G16">
        <v>1.88</v>
      </c>
      <c r="H16">
        <v>1.86</v>
      </c>
      <c r="K16" t="s">
        <v>22</v>
      </c>
      <c r="L16">
        <v>2.04</v>
      </c>
      <c r="M16">
        <v>2.06</v>
      </c>
      <c r="N16">
        <v>2.0699999999999998</v>
      </c>
      <c r="O16">
        <v>2.08</v>
      </c>
      <c r="P16">
        <v>2.0699999999999998</v>
      </c>
      <c r="Q16">
        <v>2.06</v>
      </c>
      <c r="S16" t="s">
        <v>22</v>
      </c>
      <c r="T16">
        <v>17</v>
      </c>
      <c r="U16">
        <v>25.14</v>
      </c>
      <c r="V16">
        <v>34.479999999999997</v>
      </c>
      <c r="W16">
        <v>38.270000000000003</v>
      </c>
      <c r="X16">
        <v>41.78</v>
      </c>
      <c r="Y16">
        <v>44.47</v>
      </c>
    </row>
    <row r="17" spans="2:25" x14ac:dyDescent="0.25">
      <c r="B17" t="s">
        <v>19</v>
      </c>
      <c r="C17">
        <v>2.76</v>
      </c>
      <c r="D17">
        <v>2.75</v>
      </c>
      <c r="E17">
        <v>2.75</v>
      </c>
      <c r="F17">
        <v>2.73</v>
      </c>
      <c r="G17">
        <v>2.74</v>
      </c>
      <c r="H17">
        <v>2.73</v>
      </c>
      <c r="K17" t="s">
        <v>23</v>
      </c>
      <c r="L17">
        <v>2.38</v>
      </c>
      <c r="M17">
        <v>2.37</v>
      </c>
      <c r="N17">
        <v>2.36</v>
      </c>
      <c r="O17">
        <v>2.38</v>
      </c>
      <c r="P17">
        <v>2.37</v>
      </c>
      <c r="Q17">
        <v>2.36</v>
      </c>
      <c r="S17" t="s">
        <v>23</v>
      </c>
      <c r="T17">
        <v>12.48</v>
      </c>
      <c r="U17">
        <v>22.13</v>
      </c>
      <c r="V17">
        <v>33.49</v>
      </c>
      <c r="W17">
        <v>36.51</v>
      </c>
      <c r="X17">
        <v>38.67</v>
      </c>
      <c r="Y17">
        <v>41.52</v>
      </c>
    </row>
    <row r="18" spans="2:25" x14ac:dyDescent="0.25">
      <c r="B18" t="s">
        <v>20</v>
      </c>
      <c r="C18">
        <v>1.9</v>
      </c>
      <c r="D18">
        <v>1.93</v>
      </c>
      <c r="E18">
        <v>1.91</v>
      </c>
      <c r="F18">
        <v>1.89</v>
      </c>
      <c r="G18">
        <v>1.88</v>
      </c>
      <c r="H18">
        <v>1.85</v>
      </c>
      <c r="K18" t="s">
        <v>24</v>
      </c>
      <c r="L18">
        <v>2.2200000000000002</v>
      </c>
      <c r="M18">
        <v>2.21</v>
      </c>
      <c r="N18">
        <v>2.2200000000000002</v>
      </c>
      <c r="O18">
        <v>2.2000000000000002</v>
      </c>
      <c r="P18">
        <v>2.1800000000000002</v>
      </c>
      <c r="Q18">
        <v>2.15</v>
      </c>
      <c r="S18" t="s">
        <v>24</v>
      </c>
      <c r="T18">
        <v>11.26</v>
      </c>
      <c r="U18">
        <v>19.79</v>
      </c>
      <c r="V18">
        <v>25.45</v>
      </c>
      <c r="W18">
        <v>31.48</v>
      </c>
      <c r="X18">
        <v>36.78</v>
      </c>
      <c r="Y18">
        <v>41.46</v>
      </c>
    </row>
    <row r="19" spans="2:25" x14ac:dyDescent="0.25">
      <c r="B19" t="s">
        <v>21</v>
      </c>
      <c r="C19">
        <v>1.7</v>
      </c>
      <c r="D19">
        <v>1.74</v>
      </c>
      <c r="E19">
        <v>1.75</v>
      </c>
      <c r="F19">
        <v>1.76</v>
      </c>
      <c r="G19">
        <v>1.75</v>
      </c>
      <c r="H19">
        <v>1.73</v>
      </c>
      <c r="K19" t="s">
        <v>25</v>
      </c>
      <c r="L19">
        <v>2.08</v>
      </c>
      <c r="M19">
        <v>2.14</v>
      </c>
      <c r="N19">
        <v>2.16</v>
      </c>
      <c r="O19">
        <v>2.16</v>
      </c>
      <c r="P19">
        <v>2.15</v>
      </c>
      <c r="Q19">
        <v>2.14</v>
      </c>
      <c r="S19" t="s">
        <v>25</v>
      </c>
      <c r="T19">
        <v>21.77</v>
      </c>
      <c r="U19">
        <v>30.96</v>
      </c>
      <c r="V19">
        <v>44.35</v>
      </c>
      <c r="W19">
        <v>49.51</v>
      </c>
      <c r="X19">
        <v>53.48</v>
      </c>
      <c r="Y19">
        <v>56.34</v>
      </c>
    </row>
    <row r="20" spans="2:25" x14ac:dyDescent="0.25">
      <c r="B20" t="s">
        <v>22</v>
      </c>
      <c r="C20">
        <v>2.04</v>
      </c>
      <c r="D20">
        <v>2.06</v>
      </c>
      <c r="E20">
        <v>2.0699999999999998</v>
      </c>
      <c r="F20">
        <v>2.08</v>
      </c>
      <c r="G20">
        <v>2.0699999999999998</v>
      </c>
      <c r="H20">
        <v>2.06</v>
      </c>
      <c r="K20" t="s">
        <v>26</v>
      </c>
      <c r="L20">
        <v>2.2200000000000002</v>
      </c>
      <c r="M20">
        <v>2.21</v>
      </c>
      <c r="N20">
        <v>2.1800000000000002</v>
      </c>
      <c r="O20">
        <v>2.2000000000000002</v>
      </c>
      <c r="P20">
        <v>2.23</v>
      </c>
      <c r="Q20">
        <v>2.2200000000000002</v>
      </c>
      <c r="S20" t="s">
        <v>26</v>
      </c>
      <c r="T20">
        <v>17.87</v>
      </c>
      <c r="U20">
        <v>31.08</v>
      </c>
      <c r="V20">
        <v>50.06</v>
      </c>
      <c r="W20">
        <v>54.58</v>
      </c>
      <c r="X20">
        <v>55.06</v>
      </c>
      <c r="Y20">
        <v>57.59</v>
      </c>
    </row>
    <row r="21" spans="2:25" x14ac:dyDescent="0.25">
      <c r="B21" t="s">
        <v>23</v>
      </c>
      <c r="C21">
        <v>2.38</v>
      </c>
      <c r="D21">
        <v>2.37</v>
      </c>
      <c r="E21">
        <v>2.36</v>
      </c>
      <c r="F21">
        <v>2.38</v>
      </c>
      <c r="G21">
        <v>2.37</v>
      </c>
      <c r="H21">
        <v>2.36</v>
      </c>
      <c r="K21" t="s">
        <v>27</v>
      </c>
      <c r="L21">
        <v>1.81</v>
      </c>
      <c r="M21">
        <v>1.86</v>
      </c>
      <c r="N21">
        <v>1.87</v>
      </c>
      <c r="O21">
        <v>1.87</v>
      </c>
      <c r="P21">
        <v>1.87</v>
      </c>
      <c r="Q21">
        <v>1.85</v>
      </c>
      <c r="S21" t="s">
        <v>27</v>
      </c>
      <c r="T21">
        <v>22.52</v>
      </c>
      <c r="U21">
        <v>31.47</v>
      </c>
      <c r="V21">
        <v>43.16</v>
      </c>
      <c r="W21">
        <v>46.44</v>
      </c>
      <c r="X21">
        <v>50.41</v>
      </c>
      <c r="Y21">
        <v>52.33</v>
      </c>
    </row>
    <row r="22" spans="2:25" x14ac:dyDescent="0.25">
      <c r="B22" t="s">
        <v>24</v>
      </c>
      <c r="C22">
        <v>2.2200000000000002</v>
      </c>
      <c r="D22">
        <v>2.21</v>
      </c>
      <c r="E22">
        <v>2.2200000000000002</v>
      </c>
      <c r="F22">
        <v>2.2000000000000002</v>
      </c>
      <c r="G22">
        <v>2.1800000000000002</v>
      </c>
      <c r="H22">
        <v>2.15</v>
      </c>
      <c r="K22" t="s">
        <v>28</v>
      </c>
      <c r="L22">
        <v>1.69</v>
      </c>
      <c r="M22">
        <v>1.73</v>
      </c>
      <c r="N22">
        <v>1.74</v>
      </c>
      <c r="O22">
        <v>1.74</v>
      </c>
      <c r="P22">
        <v>1.72</v>
      </c>
      <c r="Q22">
        <v>1.68</v>
      </c>
      <c r="S22" t="s">
        <v>28</v>
      </c>
      <c r="T22">
        <v>13.21</v>
      </c>
      <c r="U22">
        <v>15.56</v>
      </c>
      <c r="V22">
        <v>18.68</v>
      </c>
      <c r="W22">
        <v>20.92</v>
      </c>
      <c r="X22">
        <v>23.54</v>
      </c>
      <c r="Y22">
        <v>27.59</v>
      </c>
    </row>
    <row r="23" spans="2:25" x14ac:dyDescent="0.25">
      <c r="B23" t="s">
        <v>25</v>
      </c>
      <c r="C23">
        <v>2.08</v>
      </c>
      <c r="D23">
        <v>2.14</v>
      </c>
      <c r="E23">
        <v>2.16</v>
      </c>
      <c r="F23">
        <v>2.16</v>
      </c>
      <c r="G23">
        <v>2.15</v>
      </c>
      <c r="H23">
        <v>2.14</v>
      </c>
      <c r="K23" t="s">
        <v>29</v>
      </c>
      <c r="L23">
        <v>1.71</v>
      </c>
      <c r="M23">
        <v>1.71</v>
      </c>
      <c r="N23">
        <v>1.7</v>
      </c>
      <c r="O23">
        <v>1.69</v>
      </c>
      <c r="P23">
        <v>1.68</v>
      </c>
      <c r="Q23">
        <v>1.67</v>
      </c>
      <c r="S23" t="s">
        <v>29</v>
      </c>
      <c r="T23">
        <v>6.53</v>
      </c>
      <c r="U23">
        <v>7.26</v>
      </c>
      <c r="V23">
        <v>8.8800000000000008</v>
      </c>
      <c r="W23">
        <v>10.37</v>
      </c>
      <c r="X23">
        <v>11.61</v>
      </c>
      <c r="Y23">
        <v>13.21</v>
      </c>
    </row>
    <row r="24" spans="2:25" x14ac:dyDescent="0.25">
      <c r="B24" t="s">
        <v>26</v>
      </c>
      <c r="C24">
        <v>2.2200000000000002</v>
      </c>
      <c r="D24">
        <v>2.21</v>
      </c>
      <c r="E24">
        <v>2.1800000000000002</v>
      </c>
      <c r="F24">
        <v>2.2000000000000002</v>
      </c>
      <c r="G24">
        <v>2.23</v>
      </c>
      <c r="H24">
        <v>2.2200000000000002</v>
      </c>
      <c r="K24" t="s">
        <v>30</v>
      </c>
      <c r="L24">
        <v>2.56</v>
      </c>
      <c r="M24">
        <v>2.5499999999999998</v>
      </c>
      <c r="N24">
        <v>2.54</v>
      </c>
      <c r="O24">
        <v>2.54</v>
      </c>
      <c r="P24">
        <v>2.54</v>
      </c>
      <c r="Q24">
        <v>2.54</v>
      </c>
      <c r="S24" t="s">
        <v>30</v>
      </c>
      <c r="T24">
        <v>5.07</v>
      </c>
      <c r="U24">
        <v>5.01</v>
      </c>
      <c r="V24">
        <v>5.41</v>
      </c>
      <c r="W24">
        <v>6.44</v>
      </c>
      <c r="X24">
        <v>7.18</v>
      </c>
      <c r="Y24">
        <v>8.16</v>
      </c>
    </row>
    <row r="25" spans="2:25" x14ac:dyDescent="0.25">
      <c r="B25" t="s">
        <v>27</v>
      </c>
      <c r="C25">
        <v>1.81</v>
      </c>
      <c r="D25">
        <v>1.86</v>
      </c>
      <c r="E25">
        <v>1.87</v>
      </c>
      <c r="F25">
        <v>1.87</v>
      </c>
      <c r="G25">
        <v>1.87</v>
      </c>
      <c r="H25">
        <v>1.85</v>
      </c>
      <c r="K25" t="s">
        <v>31</v>
      </c>
      <c r="L25">
        <v>2.95</v>
      </c>
      <c r="M25">
        <v>2.95</v>
      </c>
      <c r="N25">
        <v>2.97</v>
      </c>
      <c r="O25">
        <v>2.96</v>
      </c>
      <c r="P25">
        <v>2.95</v>
      </c>
      <c r="Q25">
        <v>2.92</v>
      </c>
      <c r="S25" t="s">
        <v>31</v>
      </c>
      <c r="T25">
        <v>13.44</v>
      </c>
      <c r="U25">
        <v>20.47</v>
      </c>
      <c r="V25">
        <v>27.51</v>
      </c>
      <c r="W25">
        <v>33.36</v>
      </c>
      <c r="X25">
        <v>38.479999999999997</v>
      </c>
      <c r="Y25">
        <v>43.95</v>
      </c>
    </row>
    <row r="26" spans="2:25" x14ac:dyDescent="0.25">
      <c r="B26" t="s">
        <v>28</v>
      </c>
      <c r="C26">
        <v>1.69</v>
      </c>
      <c r="D26">
        <v>1.73</v>
      </c>
      <c r="E26">
        <v>1.74</v>
      </c>
      <c r="F26">
        <v>1.74</v>
      </c>
      <c r="G26">
        <v>1.72</v>
      </c>
      <c r="H26">
        <v>1.68</v>
      </c>
      <c r="K26" t="s">
        <v>32</v>
      </c>
      <c r="L26">
        <v>2.2000000000000002</v>
      </c>
      <c r="M26">
        <v>2.13</v>
      </c>
      <c r="N26">
        <v>2.04</v>
      </c>
      <c r="O26">
        <v>2.0099999999999998</v>
      </c>
      <c r="P26">
        <v>2.0299999999999998</v>
      </c>
      <c r="Q26">
        <v>2.0099999999999998</v>
      </c>
      <c r="S26" t="s">
        <v>32</v>
      </c>
      <c r="T26">
        <v>15.87</v>
      </c>
      <c r="U26">
        <v>27.16</v>
      </c>
      <c r="V26">
        <v>41.93</v>
      </c>
      <c r="W26">
        <v>54.42</v>
      </c>
      <c r="X26">
        <v>55.57</v>
      </c>
      <c r="Y26">
        <v>61.03</v>
      </c>
    </row>
    <row r="27" spans="2:25" x14ac:dyDescent="0.25">
      <c r="B27" t="s">
        <v>29</v>
      </c>
      <c r="C27">
        <v>1.71</v>
      </c>
      <c r="D27">
        <v>1.71</v>
      </c>
      <c r="E27">
        <v>1.7</v>
      </c>
      <c r="F27">
        <v>1.69</v>
      </c>
      <c r="G27">
        <v>1.68</v>
      </c>
      <c r="H27">
        <v>1.67</v>
      </c>
      <c r="K27" t="s">
        <v>66</v>
      </c>
      <c r="L27">
        <f t="shared" ref="L27:Q27" si="0">AVERAGE(L3:L26)</f>
        <v>2.2195833333333335</v>
      </c>
      <c r="M27">
        <f t="shared" si="0"/>
        <v>2.2354166666666666</v>
      </c>
      <c r="N27">
        <f t="shared" si="0"/>
        <v>2.2291666666666665</v>
      </c>
      <c r="O27">
        <f t="shared" si="0"/>
        <v>2.2220833333333334</v>
      </c>
      <c r="P27">
        <f t="shared" si="0"/>
        <v>2.2129166666666662</v>
      </c>
      <c r="Q27">
        <f t="shared" si="0"/>
        <v>2.1966666666666668</v>
      </c>
      <c r="S27" t="s">
        <v>66</v>
      </c>
      <c r="T27">
        <f t="shared" ref="T27:Y27" si="1">AVERAGE(T3:T26)</f>
        <v>14.919166666666664</v>
      </c>
      <c r="U27">
        <f t="shared" si="1"/>
        <v>21.695416666666659</v>
      </c>
      <c r="V27">
        <f t="shared" si="1"/>
        <v>28.854166666666661</v>
      </c>
      <c r="W27">
        <f t="shared" si="1"/>
        <v>33.299166666666672</v>
      </c>
      <c r="X27">
        <f t="shared" si="1"/>
        <v>36.500833333333325</v>
      </c>
      <c r="Y27">
        <f t="shared" si="1"/>
        <v>39.677083333333336</v>
      </c>
    </row>
    <row r="28" spans="2:25" x14ac:dyDescent="0.25">
      <c r="B28" t="s">
        <v>30</v>
      </c>
      <c r="C28">
        <v>2.56</v>
      </c>
      <c r="D28">
        <v>2.5499999999999998</v>
      </c>
      <c r="E28">
        <v>2.54</v>
      </c>
      <c r="F28">
        <v>2.54</v>
      </c>
      <c r="G28">
        <v>2.54</v>
      </c>
      <c r="H28">
        <v>2.54</v>
      </c>
    </row>
    <row r="29" spans="2:25" x14ac:dyDescent="0.25">
      <c r="B29" t="s">
        <v>31</v>
      </c>
      <c r="C29">
        <v>2.95</v>
      </c>
      <c r="D29">
        <v>2.95</v>
      </c>
      <c r="E29">
        <v>2.97</v>
      </c>
      <c r="F29">
        <v>2.96</v>
      </c>
      <c r="G29">
        <v>2.95</v>
      </c>
      <c r="H29">
        <v>2.92</v>
      </c>
    </row>
    <row r="30" spans="2:25" x14ac:dyDescent="0.25">
      <c r="B30" t="s">
        <v>32</v>
      </c>
      <c r="C30">
        <v>2.2000000000000002</v>
      </c>
      <c r="D30">
        <v>2.13</v>
      </c>
      <c r="E30">
        <v>2.04</v>
      </c>
      <c r="F30">
        <v>2.0099999999999998</v>
      </c>
      <c r="G30">
        <v>2.0299999999999998</v>
      </c>
      <c r="H30">
        <v>2.0099999999999998</v>
      </c>
    </row>
    <row r="32" spans="2:25" x14ac:dyDescent="0.25">
      <c r="C32">
        <v>50</v>
      </c>
      <c r="D32">
        <v>100</v>
      </c>
      <c r="E32">
        <v>200</v>
      </c>
      <c r="F32">
        <v>300</v>
      </c>
      <c r="G32">
        <v>400</v>
      </c>
      <c r="H32">
        <v>500</v>
      </c>
    </row>
    <row r="33" spans="2:8" x14ac:dyDescent="0.25">
      <c r="B33" t="s">
        <v>9</v>
      </c>
      <c r="C33">
        <v>19.98</v>
      </c>
      <c r="D33">
        <v>19.7</v>
      </c>
      <c r="E33">
        <v>21.59</v>
      </c>
      <c r="F33">
        <v>23.71</v>
      </c>
      <c r="G33">
        <v>25.65</v>
      </c>
      <c r="H33">
        <v>28.46</v>
      </c>
    </row>
    <row r="34" spans="2:8" x14ac:dyDescent="0.25">
      <c r="B34" t="s">
        <v>10</v>
      </c>
      <c r="C34">
        <v>28.69</v>
      </c>
      <c r="G34">
        <v>81.38</v>
      </c>
      <c r="H34">
        <v>88.6</v>
      </c>
    </row>
    <row r="35" spans="2:8" x14ac:dyDescent="0.25">
      <c r="B35" t="s">
        <v>11</v>
      </c>
      <c r="C35">
        <v>3.96</v>
      </c>
      <c r="D35">
        <v>5.59</v>
      </c>
      <c r="E35">
        <v>8.66</v>
      </c>
      <c r="F35">
        <v>10.84</v>
      </c>
      <c r="G35">
        <v>12.91</v>
      </c>
      <c r="H35">
        <v>13.4</v>
      </c>
    </row>
    <row r="36" spans="2:8" x14ac:dyDescent="0.25">
      <c r="B36" t="s">
        <v>12</v>
      </c>
      <c r="C36">
        <v>8.7100000000000009</v>
      </c>
      <c r="D36">
        <v>16.84</v>
      </c>
      <c r="E36">
        <v>30.28</v>
      </c>
      <c r="F36">
        <v>39.729999999999997</v>
      </c>
      <c r="G36">
        <v>47.81</v>
      </c>
      <c r="H36">
        <v>56.12</v>
      </c>
    </row>
    <row r="37" spans="2:8" x14ac:dyDescent="0.25">
      <c r="B37" t="s">
        <v>13</v>
      </c>
      <c r="C37">
        <v>13.08</v>
      </c>
      <c r="D37">
        <v>14.4</v>
      </c>
      <c r="E37">
        <v>17.420000000000002</v>
      </c>
      <c r="F37">
        <v>20.170000000000002</v>
      </c>
      <c r="G37">
        <v>23.12</v>
      </c>
      <c r="H37">
        <v>26.11</v>
      </c>
    </row>
    <row r="38" spans="2:8" x14ac:dyDescent="0.25">
      <c r="B38" t="s">
        <v>41</v>
      </c>
      <c r="C38">
        <v>7.09</v>
      </c>
      <c r="D38">
        <v>11.88</v>
      </c>
      <c r="E38">
        <v>17.940000000000001</v>
      </c>
      <c r="F38">
        <v>21.08</v>
      </c>
      <c r="G38">
        <v>23.51</v>
      </c>
      <c r="H38">
        <v>26.21</v>
      </c>
    </row>
    <row r="39" spans="2:8" x14ac:dyDescent="0.25">
      <c r="B39" t="s">
        <v>37</v>
      </c>
      <c r="F39">
        <v>77.56</v>
      </c>
      <c r="G39">
        <v>83.81</v>
      </c>
      <c r="H39">
        <v>86.53</v>
      </c>
    </row>
    <row r="40" spans="2:8" x14ac:dyDescent="0.25">
      <c r="B40" t="s">
        <v>36</v>
      </c>
    </row>
    <row r="41" spans="2:8" x14ac:dyDescent="0.25">
      <c r="B41" t="s">
        <v>14</v>
      </c>
      <c r="C41">
        <v>8.3000000000000007</v>
      </c>
      <c r="D41">
        <v>13.75</v>
      </c>
      <c r="E41">
        <v>21.27</v>
      </c>
      <c r="F41">
        <v>23.45</v>
      </c>
      <c r="G41">
        <v>27.33</v>
      </c>
      <c r="H41">
        <v>32.770000000000003</v>
      </c>
    </row>
    <row r="42" spans="2:8" x14ac:dyDescent="0.25">
      <c r="B42" t="s">
        <v>15</v>
      </c>
      <c r="C42">
        <v>26.43</v>
      </c>
      <c r="D42">
        <v>42.77</v>
      </c>
      <c r="E42">
        <v>24.16</v>
      </c>
      <c r="F42">
        <v>26.05</v>
      </c>
      <c r="G42">
        <v>25.64</v>
      </c>
      <c r="H42">
        <v>25.75</v>
      </c>
    </row>
    <row r="43" spans="2:8" x14ac:dyDescent="0.25">
      <c r="B43" t="s">
        <v>63</v>
      </c>
    </row>
    <row r="44" spans="2:8" x14ac:dyDescent="0.25">
      <c r="B44" t="s">
        <v>16</v>
      </c>
      <c r="C44">
        <v>27.18</v>
      </c>
      <c r="D44">
        <v>37.03</v>
      </c>
      <c r="E44">
        <v>48.12</v>
      </c>
      <c r="F44">
        <v>55.89</v>
      </c>
      <c r="G44">
        <v>60.1</v>
      </c>
      <c r="H44">
        <v>63.71</v>
      </c>
    </row>
    <row r="45" spans="2:8" x14ac:dyDescent="0.25">
      <c r="B45" t="s">
        <v>17</v>
      </c>
      <c r="C45">
        <v>20.21</v>
      </c>
      <c r="D45">
        <v>28.21</v>
      </c>
      <c r="E45">
        <v>34.4</v>
      </c>
      <c r="F45">
        <v>38.869999999999997</v>
      </c>
      <c r="G45">
        <v>43.16</v>
      </c>
      <c r="H45">
        <v>42.91</v>
      </c>
    </row>
    <row r="46" spans="2:8" x14ac:dyDescent="0.25">
      <c r="B46" t="s">
        <v>18</v>
      </c>
      <c r="C46">
        <v>19.57</v>
      </c>
      <c r="D46">
        <v>24.22</v>
      </c>
      <c r="E46">
        <v>32.26</v>
      </c>
      <c r="F46">
        <v>37.26</v>
      </c>
      <c r="G46">
        <v>40.590000000000003</v>
      </c>
      <c r="H46">
        <v>44.57</v>
      </c>
    </row>
    <row r="47" spans="2:8" x14ac:dyDescent="0.25">
      <c r="B47" t="s">
        <v>19</v>
      </c>
      <c r="C47">
        <v>10.220000000000001</v>
      </c>
      <c r="D47">
        <v>19.170000000000002</v>
      </c>
      <c r="E47">
        <v>34.18</v>
      </c>
      <c r="F47">
        <v>45.09</v>
      </c>
      <c r="G47">
        <v>49.69</v>
      </c>
      <c r="H47">
        <v>54.13</v>
      </c>
    </row>
    <row r="48" spans="2:8" x14ac:dyDescent="0.25">
      <c r="B48" t="s">
        <v>20</v>
      </c>
      <c r="C48">
        <v>16.59</v>
      </c>
      <c r="D48">
        <v>23.07</v>
      </c>
      <c r="E48">
        <v>31.4</v>
      </c>
      <c r="F48">
        <v>35.89</v>
      </c>
      <c r="G48">
        <v>39.83</v>
      </c>
      <c r="H48">
        <v>42.52</v>
      </c>
    </row>
    <row r="49" spans="2:8" x14ac:dyDescent="0.25">
      <c r="B49" t="s">
        <v>21</v>
      </c>
      <c r="C49">
        <v>19.72</v>
      </c>
      <c r="D49">
        <v>28.03</v>
      </c>
      <c r="E49">
        <v>37.42</v>
      </c>
      <c r="F49">
        <v>38.85</v>
      </c>
      <c r="G49">
        <v>44.12</v>
      </c>
      <c r="H49">
        <v>47.94</v>
      </c>
    </row>
    <row r="50" spans="2:8" x14ac:dyDescent="0.25">
      <c r="B50" t="s">
        <v>22</v>
      </c>
      <c r="C50">
        <v>17</v>
      </c>
      <c r="D50">
        <v>25.14</v>
      </c>
      <c r="E50">
        <v>34.479999999999997</v>
      </c>
      <c r="F50">
        <v>38.270000000000003</v>
      </c>
      <c r="G50">
        <v>41.78</v>
      </c>
      <c r="H50">
        <v>44.47</v>
      </c>
    </row>
    <row r="51" spans="2:8" x14ac:dyDescent="0.25">
      <c r="B51" t="s">
        <v>23</v>
      </c>
      <c r="C51">
        <v>12.48</v>
      </c>
      <c r="D51">
        <v>22.13</v>
      </c>
      <c r="E51">
        <v>33.49</v>
      </c>
      <c r="F51">
        <v>36.51</v>
      </c>
      <c r="G51">
        <v>38.67</v>
      </c>
      <c r="H51">
        <v>41.52</v>
      </c>
    </row>
    <row r="52" spans="2:8" x14ac:dyDescent="0.25">
      <c r="B52" t="s">
        <v>24</v>
      </c>
      <c r="C52">
        <v>11.26</v>
      </c>
      <c r="D52">
        <v>19.79</v>
      </c>
      <c r="E52">
        <v>25.45</v>
      </c>
      <c r="F52">
        <v>31.48</v>
      </c>
      <c r="G52">
        <v>36.78</v>
      </c>
      <c r="H52">
        <v>41.46</v>
      </c>
    </row>
    <row r="53" spans="2:8" x14ac:dyDescent="0.25">
      <c r="B53" t="s">
        <v>25</v>
      </c>
      <c r="C53">
        <v>21.77</v>
      </c>
      <c r="D53">
        <v>30.96</v>
      </c>
      <c r="E53">
        <v>44.35</v>
      </c>
      <c r="F53">
        <v>49.51</v>
      </c>
      <c r="G53">
        <v>53.48</v>
      </c>
      <c r="H53">
        <v>56.34</v>
      </c>
    </row>
    <row r="54" spans="2:8" x14ac:dyDescent="0.25">
      <c r="B54" t="s">
        <v>26</v>
      </c>
      <c r="C54">
        <v>17.87</v>
      </c>
      <c r="D54">
        <v>31.08</v>
      </c>
      <c r="E54">
        <v>50.06</v>
      </c>
      <c r="F54">
        <v>54.58</v>
      </c>
      <c r="G54">
        <v>55.06</v>
      </c>
      <c r="H54">
        <v>57.59</v>
      </c>
    </row>
    <row r="55" spans="2:8" x14ac:dyDescent="0.25">
      <c r="B55" t="s">
        <v>27</v>
      </c>
      <c r="C55">
        <v>22.52</v>
      </c>
      <c r="D55">
        <v>31.47</v>
      </c>
      <c r="E55">
        <v>43.16</v>
      </c>
      <c r="F55">
        <v>46.44</v>
      </c>
      <c r="G55">
        <v>50.41</v>
      </c>
      <c r="H55">
        <v>52.33</v>
      </c>
    </row>
    <row r="56" spans="2:8" x14ac:dyDescent="0.25">
      <c r="B56" t="s">
        <v>28</v>
      </c>
      <c r="C56">
        <v>13.21</v>
      </c>
      <c r="D56">
        <v>15.56</v>
      </c>
      <c r="E56">
        <v>18.68</v>
      </c>
      <c r="F56">
        <v>20.92</v>
      </c>
      <c r="G56">
        <v>23.54</v>
      </c>
      <c r="H56">
        <v>27.59</v>
      </c>
    </row>
    <row r="57" spans="2:8" x14ac:dyDescent="0.25">
      <c r="B57" t="s">
        <v>29</v>
      </c>
      <c r="C57">
        <v>6.53</v>
      </c>
      <c r="D57">
        <v>7.26</v>
      </c>
      <c r="E57">
        <v>8.8800000000000008</v>
      </c>
      <c r="F57">
        <v>10.37</v>
      </c>
      <c r="G57">
        <v>11.61</v>
      </c>
      <c r="H57">
        <v>13.21</v>
      </c>
    </row>
    <row r="58" spans="2:8" x14ac:dyDescent="0.25">
      <c r="B58" t="s">
        <v>30</v>
      </c>
      <c r="C58">
        <v>5.07</v>
      </c>
      <c r="D58">
        <v>5.01</v>
      </c>
      <c r="E58">
        <v>5.41</v>
      </c>
      <c r="F58">
        <v>6.44</v>
      </c>
      <c r="G58">
        <v>7.18</v>
      </c>
      <c r="H58">
        <v>8.16</v>
      </c>
    </row>
    <row r="59" spans="2:8" x14ac:dyDescent="0.25">
      <c r="B59" t="s">
        <v>31</v>
      </c>
      <c r="C59">
        <v>13.44</v>
      </c>
      <c r="D59">
        <v>20.47</v>
      </c>
      <c r="E59">
        <v>27.51</v>
      </c>
      <c r="F59">
        <v>33.36</v>
      </c>
      <c r="G59">
        <v>38.479999999999997</v>
      </c>
      <c r="H59">
        <v>43.95</v>
      </c>
    </row>
    <row r="60" spans="2:8" x14ac:dyDescent="0.25">
      <c r="B60" t="s">
        <v>32</v>
      </c>
      <c r="C60">
        <v>15.87</v>
      </c>
      <c r="D60">
        <v>27.16</v>
      </c>
      <c r="E60">
        <v>41.93</v>
      </c>
      <c r="F60">
        <v>54.42</v>
      </c>
      <c r="G60">
        <v>55.57</v>
      </c>
      <c r="H60">
        <v>61.03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4:N66"/>
  <sheetViews>
    <sheetView workbookViewId="0">
      <selection activeCell="L43" sqref="L43"/>
    </sheetView>
  </sheetViews>
  <sheetFormatPr defaultRowHeight="15" x14ac:dyDescent="0.25"/>
  <cols>
    <col min="1" max="1" width="11.28515625" bestFit="1" customWidth="1"/>
    <col min="2" max="2" width="11" bestFit="1" customWidth="1"/>
    <col min="3" max="3" width="12" bestFit="1" customWidth="1"/>
    <col min="4" max="4" width="5" bestFit="1" customWidth="1"/>
    <col min="5" max="5" width="11" bestFit="1" customWidth="1"/>
    <col min="6" max="6" width="5" bestFit="1" customWidth="1"/>
    <col min="7" max="7" width="12" bestFit="1" customWidth="1"/>
    <col min="8" max="8" width="5" bestFit="1" customWidth="1"/>
    <col min="9" max="9" width="12" bestFit="1" customWidth="1"/>
    <col min="10" max="10" width="5" bestFit="1" customWidth="1"/>
    <col min="11" max="11" width="11" bestFit="1" customWidth="1"/>
    <col min="12" max="12" width="5" bestFit="1" customWidth="1"/>
    <col min="13" max="13" width="11" bestFit="1" customWidth="1"/>
    <col min="14" max="14" width="5" bestFit="1" customWidth="1"/>
    <col min="16" max="16" width="11.28515625" bestFit="1" customWidth="1"/>
    <col min="17" max="17" width="11" bestFit="1" customWidth="1"/>
    <col min="18" max="18" width="12" bestFit="1" customWidth="1"/>
    <col min="19" max="19" width="5" bestFit="1" customWidth="1"/>
    <col min="20" max="20" width="11" bestFit="1" customWidth="1"/>
    <col min="21" max="21" width="5" bestFit="1" customWidth="1"/>
    <col min="22" max="22" width="12" bestFit="1" customWidth="1"/>
    <col min="23" max="23" width="5" bestFit="1" customWidth="1"/>
    <col min="24" max="24" width="12" bestFit="1" customWidth="1"/>
    <col min="25" max="25" width="5" bestFit="1" customWidth="1"/>
    <col min="26" max="26" width="11" bestFit="1" customWidth="1"/>
    <col min="27" max="27" width="5" bestFit="1" customWidth="1"/>
    <col min="28" max="28" width="11" bestFit="1" customWidth="1"/>
    <col min="29" max="29" width="5" bestFit="1" customWidth="1"/>
  </cols>
  <sheetData>
    <row r="4" spans="1:14" x14ac:dyDescent="0.25">
      <c r="A4" t="s">
        <v>0</v>
      </c>
      <c r="B4" t="s">
        <v>1</v>
      </c>
      <c r="C4" t="s">
        <v>144</v>
      </c>
      <c r="E4" t="s">
        <v>3</v>
      </c>
      <c r="G4" t="s">
        <v>4</v>
      </c>
      <c r="I4" t="s">
        <v>72</v>
      </c>
      <c r="K4" t="s">
        <v>5</v>
      </c>
      <c r="M4" t="s">
        <v>84</v>
      </c>
    </row>
    <row r="5" spans="1:14" x14ac:dyDescent="0.25">
      <c r="C5" t="s">
        <v>7</v>
      </c>
      <c r="D5" t="s">
        <v>8</v>
      </c>
      <c r="E5" t="s">
        <v>7</v>
      </c>
      <c r="F5" t="s">
        <v>8</v>
      </c>
      <c r="G5" t="s">
        <v>7</v>
      </c>
      <c r="H5" t="s">
        <v>8</v>
      </c>
      <c r="I5" t="s">
        <v>7</v>
      </c>
      <c r="J5" t="s">
        <v>8</v>
      </c>
      <c r="K5" t="s">
        <v>7</v>
      </c>
      <c r="L5" t="s">
        <v>8</v>
      </c>
      <c r="M5" t="s">
        <v>7</v>
      </c>
      <c r="N5" t="s">
        <v>64</v>
      </c>
    </row>
    <row r="7" spans="1:14" x14ac:dyDescent="0.25">
      <c r="A7" t="s">
        <v>9</v>
      </c>
      <c r="B7">
        <v>7579479307</v>
      </c>
      <c r="C7">
        <v>7512739759</v>
      </c>
      <c r="D7">
        <v>1</v>
      </c>
      <c r="E7">
        <v>5921063545</v>
      </c>
      <c r="F7">
        <v>1.28</v>
      </c>
      <c r="G7">
        <v>5285899695</v>
      </c>
      <c r="H7">
        <v>1.43</v>
      </c>
      <c r="I7">
        <v>5066416993</v>
      </c>
      <c r="J7">
        <v>1.49</v>
      </c>
      <c r="K7">
        <v>5556367873</v>
      </c>
      <c r="L7">
        <v>1.36</v>
      </c>
      <c r="M7">
        <v>3270600577</v>
      </c>
      <c r="N7">
        <v>2.31</v>
      </c>
    </row>
    <row r="8" spans="1:14" x14ac:dyDescent="0.25">
      <c r="A8" t="s">
        <v>10</v>
      </c>
      <c r="B8">
        <v>7958711056</v>
      </c>
      <c r="C8">
        <v>4282830097</v>
      </c>
      <c r="D8">
        <v>1.85</v>
      </c>
      <c r="G8">
        <v>3645185713</v>
      </c>
      <c r="H8">
        <v>2.1800000000000002</v>
      </c>
      <c r="I8">
        <v>3550250217</v>
      </c>
      <c r="J8">
        <v>2.2400000000000002</v>
      </c>
      <c r="K8">
        <v>3926813138</v>
      </c>
      <c r="L8">
        <v>2.02</v>
      </c>
      <c r="M8">
        <v>2683025601</v>
      </c>
      <c r="N8">
        <v>2.96</v>
      </c>
    </row>
    <row r="9" spans="1:14" x14ac:dyDescent="0.25">
      <c r="A9" t="s">
        <v>11</v>
      </c>
      <c r="B9">
        <v>7552130363</v>
      </c>
      <c r="C9">
        <v>3494853185</v>
      </c>
      <c r="D9">
        <v>2.16</v>
      </c>
      <c r="E9">
        <v>3047569089</v>
      </c>
      <c r="F9">
        <v>2.4700000000000002</v>
      </c>
      <c r="G9">
        <v>2472386217</v>
      </c>
      <c r="H9">
        <v>3.05</v>
      </c>
      <c r="I9">
        <v>2486949429</v>
      </c>
      <c r="J9">
        <v>3.03</v>
      </c>
      <c r="K9">
        <v>2334067509</v>
      </c>
      <c r="L9">
        <v>3.23</v>
      </c>
      <c r="M9">
        <v>2319885153</v>
      </c>
      <c r="N9">
        <v>3.25</v>
      </c>
    </row>
    <row r="10" spans="1:14" x14ac:dyDescent="0.25">
      <c r="A10" t="s">
        <v>12</v>
      </c>
      <c r="B10">
        <v>7999717472</v>
      </c>
      <c r="C10">
        <v>6533909345</v>
      </c>
      <c r="D10">
        <v>1.22</v>
      </c>
      <c r="E10">
        <v>3222179553</v>
      </c>
      <c r="F10">
        <v>2.48</v>
      </c>
      <c r="G10">
        <v>3027322977</v>
      </c>
      <c r="H10">
        <v>2.64</v>
      </c>
      <c r="I10">
        <v>3114804676</v>
      </c>
      <c r="J10">
        <v>2.56</v>
      </c>
      <c r="K10">
        <v>2807136006</v>
      </c>
      <c r="L10">
        <v>2.84</v>
      </c>
      <c r="M10">
        <v>2463652484</v>
      </c>
      <c r="N10">
        <v>3.24</v>
      </c>
    </row>
    <row r="11" spans="1:14" x14ac:dyDescent="0.25">
      <c r="A11" t="s">
        <v>13</v>
      </c>
      <c r="B11">
        <v>7356084939</v>
      </c>
      <c r="C11">
        <v>3036253884</v>
      </c>
      <c r="D11">
        <v>2.42</v>
      </c>
      <c r="E11">
        <v>2661949961</v>
      </c>
      <c r="F11">
        <v>2.76</v>
      </c>
      <c r="G11">
        <v>2564431505</v>
      </c>
      <c r="H11">
        <v>2.86</v>
      </c>
      <c r="I11">
        <v>2443907921</v>
      </c>
      <c r="J11">
        <v>3</v>
      </c>
      <c r="K11">
        <v>2250350849</v>
      </c>
      <c r="L11">
        <v>3.26</v>
      </c>
      <c r="M11">
        <v>2184098828</v>
      </c>
      <c r="N11">
        <v>3.36</v>
      </c>
    </row>
    <row r="12" spans="1:14" x14ac:dyDescent="0.25">
      <c r="A12" t="s">
        <v>37</v>
      </c>
      <c r="B12">
        <v>8004065542</v>
      </c>
      <c r="C12">
        <v>7226134833</v>
      </c>
      <c r="D12">
        <v>1.1000000000000001</v>
      </c>
      <c r="G12">
        <v>5947685256</v>
      </c>
      <c r="H12">
        <v>1.34</v>
      </c>
      <c r="M12">
        <v>3570951201</v>
      </c>
      <c r="N12">
        <v>2.2400000000000002</v>
      </c>
    </row>
    <row r="13" spans="1:14" x14ac:dyDescent="0.25">
      <c r="A13" t="s">
        <v>36</v>
      </c>
      <c r="B13">
        <v>8416623369</v>
      </c>
      <c r="C13">
        <v>16697844089</v>
      </c>
      <c r="D13">
        <v>0.5</v>
      </c>
      <c r="G13">
        <v>10718592914</v>
      </c>
      <c r="H13">
        <v>0.78</v>
      </c>
      <c r="I13">
        <v>10851282529</v>
      </c>
      <c r="J13">
        <v>0.77</v>
      </c>
      <c r="K13">
        <v>7782612897</v>
      </c>
      <c r="L13">
        <v>1.08</v>
      </c>
      <c r="M13">
        <v>4409072290</v>
      </c>
      <c r="N13">
        <v>1.9</v>
      </c>
    </row>
    <row r="14" spans="1:14" x14ac:dyDescent="0.25">
      <c r="A14" t="s">
        <v>14</v>
      </c>
      <c r="B14">
        <v>7966641760</v>
      </c>
      <c r="C14">
        <v>5795061729</v>
      </c>
      <c r="D14">
        <v>1.37</v>
      </c>
      <c r="E14">
        <v>4303045849</v>
      </c>
      <c r="F14">
        <v>1.85</v>
      </c>
      <c r="G14">
        <v>3602551361</v>
      </c>
      <c r="H14">
        <v>2.21</v>
      </c>
      <c r="K14">
        <v>3115373857</v>
      </c>
      <c r="L14">
        <v>2.5499999999999998</v>
      </c>
      <c r="M14">
        <v>3040089473</v>
      </c>
      <c r="N14">
        <v>2.62</v>
      </c>
    </row>
    <row r="15" spans="1:14" x14ac:dyDescent="0.25">
      <c r="A15" t="s">
        <v>15</v>
      </c>
      <c r="B15">
        <v>7938657527</v>
      </c>
      <c r="C15">
        <v>10358970985</v>
      </c>
      <c r="D15">
        <v>0.76</v>
      </c>
      <c r="E15">
        <v>6368837729</v>
      </c>
      <c r="F15">
        <v>1.24</v>
      </c>
      <c r="G15">
        <v>4312966867</v>
      </c>
      <c r="H15">
        <v>1.84</v>
      </c>
      <c r="I15">
        <v>4033287329</v>
      </c>
      <c r="J15">
        <v>1.96</v>
      </c>
      <c r="K15">
        <v>3809720097</v>
      </c>
      <c r="L15">
        <v>2.08</v>
      </c>
      <c r="M15">
        <v>4464301473</v>
      </c>
      <c r="N15">
        <v>1.77</v>
      </c>
    </row>
    <row r="16" spans="1:14" x14ac:dyDescent="0.25">
      <c r="A16" t="s">
        <v>16</v>
      </c>
      <c r="B16">
        <v>4824770153</v>
      </c>
      <c r="C16">
        <v>4927970801</v>
      </c>
      <c r="D16">
        <v>0.97</v>
      </c>
      <c r="E16">
        <v>3518905209</v>
      </c>
      <c r="F16">
        <v>1.37</v>
      </c>
      <c r="G16">
        <v>3395124337</v>
      </c>
      <c r="H16">
        <v>1.42</v>
      </c>
      <c r="I16">
        <v>3471551929</v>
      </c>
      <c r="J16">
        <v>1.38</v>
      </c>
      <c r="K16">
        <v>3350243889</v>
      </c>
      <c r="L16">
        <v>1.44</v>
      </c>
      <c r="M16">
        <v>2127184033</v>
      </c>
      <c r="N16">
        <v>2.2599999999999998</v>
      </c>
    </row>
    <row r="17" spans="1:14" x14ac:dyDescent="0.25">
      <c r="A17" t="s">
        <v>17</v>
      </c>
      <c r="B17">
        <v>5248164298</v>
      </c>
      <c r="C17">
        <v>6948382329</v>
      </c>
      <c r="D17">
        <v>0.75</v>
      </c>
      <c r="E17">
        <v>4585818449</v>
      </c>
      <c r="F17">
        <v>1.1399999999999999</v>
      </c>
      <c r="G17">
        <v>3912450025</v>
      </c>
      <c r="H17">
        <v>1.34</v>
      </c>
      <c r="I17">
        <v>3988003409</v>
      </c>
      <c r="J17">
        <v>1.31</v>
      </c>
      <c r="K17">
        <v>3630963874</v>
      </c>
      <c r="L17">
        <v>1.44</v>
      </c>
      <c r="M17">
        <v>2713337513</v>
      </c>
      <c r="N17">
        <v>1.93</v>
      </c>
    </row>
    <row r="18" spans="1:14" x14ac:dyDescent="0.25">
      <c r="A18" t="s">
        <v>18</v>
      </c>
      <c r="B18">
        <v>4816061356</v>
      </c>
      <c r="C18">
        <v>4323874257</v>
      </c>
      <c r="D18">
        <v>1.1100000000000001</v>
      </c>
      <c r="E18">
        <v>3307218752</v>
      </c>
      <c r="F18">
        <v>1.45</v>
      </c>
      <c r="G18">
        <v>3054354769</v>
      </c>
      <c r="H18">
        <v>1.57</v>
      </c>
      <c r="I18">
        <v>3074789664</v>
      </c>
      <c r="J18">
        <v>1.56</v>
      </c>
      <c r="K18">
        <v>2958195041</v>
      </c>
      <c r="L18">
        <v>1.62</v>
      </c>
      <c r="M18">
        <v>2074814698</v>
      </c>
      <c r="N18">
        <v>2.3199999999999998</v>
      </c>
    </row>
    <row r="19" spans="1:14" x14ac:dyDescent="0.25">
      <c r="A19" t="s">
        <v>19</v>
      </c>
      <c r="B19">
        <v>5691215511</v>
      </c>
      <c r="C19">
        <v>3905280993</v>
      </c>
      <c r="D19">
        <v>1.45</v>
      </c>
      <c r="E19">
        <v>2592726209</v>
      </c>
      <c r="F19">
        <v>2.19</v>
      </c>
      <c r="G19">
        <v>2315621297</v>
      </c>
      <c r="H19">
        <v>2.4500000000000002</v>
      </c>
      <c r="I19">
        <v>2368073169</v>
      </c>
      <c r="J19">
        <v>2.4</v>
      </c>
      <c r="K19">
        <v>2167774833</v>
      </c>
      <c r="L19">
        <v>2.62</v>
      </c>
      <c r="M19">
        <v>1924295889</v>
      </c>
      <c r="N19">
        <v>2.95</v>
      </c>
    </row>
    <row r="20" spans="1:14" x14ac:dyDescent="0.25">
      <c r="A20" t="s">
        <v>20</v>
      </c>
      <c r="B20">
        <v>4568038868</v>
      </c>
      <c r="C20">
        <v>4030687345</v>
      </c>
      <c r="D20">
        <v>1.1299999999999999</v>
      </c>
      <c r="E20">
        <v>3138609054</v>
      </c>
      <c r="F20">
        <v>1.45</v>
      </c>
      <c r="G20">
        <v>2878544416</v>
      </c>
      <c r="H20">
        <v>1.58</v>
      </c>
      <c r="K20">
        <v>2710478662</v>
      </c>
      <c r="L20">
        <v>1.68</v>
      </c>
      <c r="M20">
        <v>1929751617</v>
      </c>
      <c r="N20">
        <v>2.36</v>
      </c>
    </row>
    <row r="21" spans="1:14" x14ac:dyDescent="0.25">
      <c r="A21" t="s">
        <v>21</v>
      </c>
      <c r="B21">
        <v>4630405113</v>
      </c>
      <c r="C21">
        <v>5521376505</v>
      </c>
      <c r="D21">
        <v>0.83</v>
      </c>
      <c r="E21">
        <v>3737151825</v>
      </c>
      <c r="F21">
        <v>1.23</v>
      </c>
      <c r="G21">
        <v>3221873249</v>
      </c>
      <c r="H21">
        <v>1.43</v>
      </c>
      <c r="I21">
        <v>3301416896</v>
      </c>
      <c r="J21">
        <v>1.4</v>
      </c>
      <c r="K21">
        <v>2968731009</v>
      </c>
      <c r="L21">
        <v>1.55</v>
      </c>
      <c r="M21">
        <v>2247502817</v>
      </c>
      <c r="N21">
        <v>2.06</v>
      </c>
    </row>
    <row r="22" spans="1:14" x14ac:dyDescent="0.25">
      <c r="A22" t="s">
        <v>22</v>
      </c>
      <c r="B22">
        <v>4032151884</v>
      </c>
      <c r="C22">
        <v>3520028161</v>
      </c>
      <c r="D22">
        <v>1.1399999999999999</v>
      </c>
      <c r="E22">
        <v>2495162585</v>
      </c>
      <c r="F22">
        <v>1.61</v>
      </c>
      <c r="K22">
        <v>2113214850</v>
      </c>
      <c r="L22">
        <v>1.9</v>
      </c>
      <c r="M22">
        <v>1600373506</v>
      </c>
      <c r="N22">
        <v>2.5099999999999998</v>
      </c>
    </row>
    <row r="23" spans="1:14" x14ac:dyDescent="0.25">
      <c r="A23" t="s">
        <v>23</v>
      </c>
      <c r="B23">
        <v>4879155651</v>
      </c>
      <c r="C23">
        <v>4021102089</v>
      </c>
      <c r="D23">
        <v>1.21</v>
      </c>
      <c r="E23">
        <v>2652321753</v>
      </c>
      <c r="F23">
        <v>1.83</v>
      </c>
      <c r="G23">
        <v>2307691633</v>
      </c>
      <c r="H23">
        <v>2.11</v>
      </c>
      <c r="I23">
        <v>2337316737</v>
      </c>
      <c r="J23">
        <v>2.08</v>
      </c>
      <c r="K23">
        <v>2157183009</v>
      </c>
      <c r="L23">
        <v>2.2599999999999998</v>
      </c>
      <c r="M23">
        <v>1790058913</v>
      </c>
      <c r="N23">
        <v>2.72</v>
      </c>
    </row>
    <row r="24" spans="1:14" x14ac:dyDescent="0.25">
      <c r="A24" t="s">
        <v>24</v>
      </c>
      <c r="B24">
        <v>4525105972</v>
      </c>
      <c r="C24">
        <v>4279327377</v>
      </c>
      <c r="D24">
        <v>1.05</v>
      </c>
      <c r="E24">
        <v>2816345761</v>
      </c>
      <c r="F24">
        <v>1.6</v>
      </c>
      <c r="G24">
        <v>2446169001</v>
      </c>
      <c r="H24">
        <v>1.84</v>
      </c>
      <c r="I24">
        <v>2508440057</v>
      </c>
      <c r="J24">
        <v>1.8</v>
      </c>
      <c r="K24">
        <v>2136715586</v>
      </c>
      <c r="L24">
        <v>2.11</v>
      </c>
      <c r="M24">
        <v>1824734434</v>
      </c>
      <c r="N24">
        <v>2.4700000000000002</v>
      </c>
    </row>
    <row r="25" spans="1:14" x14ac:dyDescent="0.25">
      <c r="A25" t="s">
        <v>25</v>
      </c>
      <c r="B25">
        <v>5531341728</v>
      </c>
      <c r="C25">
        <v>4080943425</v>
      </c>
      <c r="D25">
        <v>1.35</v>
      </c>
      <c r="E25">
        <v>3165687801</v>
      </c>
      <c r="F25">
        <v>1.74</v>
      </c>
      <c r="G25">
        <v>3002161267</v>
      </c>
      <c r="H25">
        <v>1.84</v>
      </c>
      <c r="I25">
        <v>3053586336</v>
      </c>
      <c r="J25">
        <v>1.81</v>
      </c>
      <c r="K25">
        <v>2988057409</v>
      </c>
      <c r="L25">
        <v>1.85</v>
      </c>
      <c r="M25">
        <v>2154019361</v>
      </c>
      <c r="N25">
        <v>2.56</v>
      </c>
    </row>
    <row r="26" spans="1:14" x14ac:dyDescent="0.25">
      <c r="A26" t="s">
        <v>26</v>
      </c>
      <c r="B26">
        <v>4837630800</v>
      </c>
      <c r="C26">
        <v>3724340201</v>
      </c>
      <c r="D26">
        <v>1.29</v>
      </c>
      <c r="E26">
        <v>2679201057</v>
      </c>
      <c r="F26">
        <v>1.8</v>
      </c>
      <c r="G26">
        <v>2464258577</v>
      </c>
      <c r="H26">
        <v>1.96</v>
      </c>
      <c r="I26">
        <v>2436588769</v>
      </c>
      <c r="J26">
        <v>1.98</v>
      </c>
      <c r="K26">
        <v>2358756482</v>
      </c>
      <c r="L26">
        <v>2.0499999999999998</v>
      </c>
      <c r="M26">
        <v>1820357057</v>
      </c>
      <c r="N26">
        <v>2.65</v>
      </c>
    </row>
    <row r="27" spans="1:14" x14ac:dyDescent="0.25">
      <c r="A27" t="s">
        <v>27</v>
      </c>
      <c r="B27">
        <v>4721277179</v>
      </c>
      <c r="C27">
        <v>4117661297</v>
      </c>
      <c r="D27">
        <v>1.1399999999999999</v>
      </c>
      <c r="E27">
        <v>3155846241</v>
      </c>
      <c r="F27">
        <v>1.49</v>
      </c>
      <c r="G27">
        <v>2981231393</v>
      </c>
      <c r="H27">
        <v>1.58</v>
      </c>
      <c r="I27">
        <v>3000179840</v>
      </c>
      <c r="J27">
        <v>1.57</v>
      </c>
      <c r="K27">
        <v>2976791073</v>
      </c>
      <c r="L27">
        <v>1.58</v>
      </c>
      <c r="M27">
        <v>2005571009</v>
      </c>
      <c r="N27">
        <v>2.35</v>
      </c>
    </row>
    <row r="28" spans="1:14" x14ac:dyDescent="0.25">
      <c r="A28" t="s">
        <v>28</v>
      </c>
      <c r="B28">
        <v>7960564469</v>
      </c>
      <c r="C28">
        <v>8773958049</v>
      </c>
      <c r="D28">
        <v>0.9</v>
      </c>
      <c r="E28">
        <v>6820161076</v>
      </c>
      <c r="F28">
        <v>1.1599999999999999</v>
      </c>
      <c r="G28">
        <v>5556752102</v>
      </c>
      <c r="H28">
        <v>1.43</v>
      </c>
      <c r="K28">
        <v>5074987213</v>
      </c>
      <c r="L28">
        <v>1.56</v>
      </c>
      <c r="M28">
        <v>3922758029</v>
      </c>
      <c r="N28">
        <v>2.02</v>
      </c>
    </row>
    <row r="29" spans="1:14" x14ac:dyDescent="0.25">
      <c r="A29" t="s">
        <v>29</v>
      </c>
      <c r="B29">
        <v>8098376109</v>
      </c>
      <c r="C29">
        <v>10614012176</v>
      </c>
      <c r="D29">
        <v>0.76</v>
      </c>
      <c r="G29">
        <v>5356583969</v>
      </c>
      <c r="H29">
        <v>1.51</v>
      </c>
      <c r="I29">
        <v>5359935136</v>
      </c>
      <c r="J29">
        <v>1.51</v>
      </c>
      <c r="K29">
        <v>4744200833</v>
      </c>
      <c r="L29">
        <v>1.7</v>
      </c>
      <c r="M29">
        <v>4384471105</v>
      </c>
      <c r="N29">
        <v>1.84</v>
      </c>
    </row>
    <row r="30" spans="1:14" x14ac:dyDescent="0.25">
      <c r="A30" t="s">
        <v>30</v>
      </c>
      <c r="B30">
        <v>7918934064</v>
      </c>
      <c r="C30">
        <v>6091020711</v>
      </c>
      <c r="D30">
        <v>1.3</v>
      </c>
      <c r="E30">
        <v>4812819681</v>
      </c>
      <c r="F30">
        <v>1.64</v>
      </c>
      <c r="G30">
        <v>3317485551</v>
      </c>
      <c r="H30">
        <v>2.38</v>
      </c>
      <c r="I30">
        <v>3385767008</v>
      </c>
      <c r="J30">
        <v>2.33</v>
      </c>
      <c r="K30">
        <v>3105806935</v>
      </c>
      <c r="L30">
        <v>2.54</v>
      </c>
      <c r="M30">
        <v>3023702551</v>
      </c>
      <c r="N30">
        <v>2.61</v>
      </c>
    </row>
    <row r="31" spans="1:14" x14ac:dyDescent="0.25">
      <c r="A31" t="s">
        <v>31</v>
      </c>
      <c r="B31">
        <v>7734013118</v>
      </c>
      <c r="C31">
        <v>3810278649</v>
      </c>
      <c r="D31">
        <v>2.02</v>
      </c>
      <c r="E31">
        <v>3189798489</v>
      </c>
      <c r="F31">
        <v>2.42</v>
      </c>
      <c r="G31">
        <v>3042712577</v>
      </c>
      <c r="H31">
        <v>2.54</v>
      </c>
      <c r="I31">
        <v>2935594817</v>
      </c>
      <c r="J31">
        <v>2.63</v>
      </c>
      <c r="K31">
        <v>2733484296</v>
      </c>
      <c r="L31">
        <v>2.82</v>
      </c>
      <c r="M31">
        <v>2494413921</v>
      </c>
      <c r="N31">
        <v>3.1</v>
      </c>
    </row>
    <row r="32" spans="1:14" x14ac:dyDescent="0.25">
      <c r="A32" t="s">
        <v>32</v>
      </c>
      <c r="B32">
        <v>7918176822</v>
      </c>
      <c r="C32">
        <v>5520140457</v>
      </c>
      <c r="D32">
        <v>1.43</v>
      </c>
      <c r="E32">
        <v>4667853001</v>
      </c>
      <c r="F32">
        <v>1.69</v>
      </c>
      <c r="G32">
        <v>4727539961</v>
      </c>
      <c r="H32">
        <v>1.67</v>
      </c>
      <c r="I32">
        <v>4788864317</v>
      </c>
      <c r="J32">
        <v>1.65</v>
      </c>
      <c r="K32">
        <v>4044939337</v>
      </c>
      <c r="L32">
        <v>1.95</v>
      </c>
      <c r="M32">
        <v>2915382497</v>
      </c>
      <c r="N32">
        <v>2.71</v>
      </c>
    </row>
    <row r="37" spans="1:7" x14ac:dyDescent="0.25">
      <c r="B37" t="s">
        <v>144</v>
      </c>
      <c r="C37" t="s">
        <v>3</v>
      </c>
      <c r="D37" t="s">
        <v>4</v>
      </c>
      <c r="E37" t="s">
        <v>72</v>
      </c>
      <c r="F37" t="s">
        <v>5</v>
      </c>
      <c r="G37" t="s">
        <v>84</v>
      </c>
    </row>
    <row r="38" spans="1:7" x14ac:dyDescent="0.25">
      <c r="A38" t="s">
        <v>9</v>
      </c>
      <c r="B38">
        <v>1</v>
      </c>
      <c r="C38">
        <v>1.28</v>
      </c>
      <c r="D38">
        <v>1.43</v>
      </c>
      <c r="E38">
        <v>1.49</v>
      </c>
      <c r="F38">
        <v>1.36</v>
      </c>
      <c r="G38">
        <v>2.31</v>
      </c>
    </row>
    <row r="39" spans="1:7" x14ac:dyDescent="0.25">
      <c r="A39" t="s">
        <v>11</v>
      </c>
      <c r="B39">
        <v>2.16</v>
      </c>
      <c r="C39">
        <v>2.4700000000000002</v>
      </c>
      <c r="D39">
        <v>3.05</v>
      </c>
      <c r="E39">
        <v>3.03</v>
      </c>
      <c r="F39">
        <v>3.23</v>
      </c>
      <c r="G39">
        <v>3.25</v>
      </c>
    </row>
    <row r="40" spans="1:7" x14ac:dyDescent="0.25">
      <c r="A40" t="s">
        <v>12</v>
      </c>
      <c r="B40">
        <v>1.22</v>
      </c>
      <c r="C40">
        <v>2.48</v>
      </c>
      <c r="D40">
        <v>2.64</v>
      </c>
      <c r="E40">
        <v>2.56</v>
      </c>
      <c r="F40">
        <v>2.84</v>
      </c>
      <c r="G40">
        <v>3.24</v>
      </c>
    </row>
    <row r="41" spans="1:7" x14ac:dyDescent="0.25">
      <c r="A41" t="s">
        <v>13</v>
      </c>
      <c r="B41">
        <v>2.42</v>
      </c>
      <c r="C41">
        <v>2.76</v>
      </c>
      <c r="D41">
        <v>2.86</v>
      </c>
      <c r="E41">
        <v>3</v>
      </c>
      <c r="F41">
        <v>3.26</v>
      </c>
      <c r="G41">
        <v>3.36</v>
      </c>
    </row>
    <row r="42" spans="1:7" x14ac:dyDescent="0.25">
      <c r="A42" t="s">
        <v>15</v>
      </c>
      <c r="B42">
        <v>0.76</v>
      </c>
      <c r="C42">
        <v>1.24</v>
      </c>
      <c r="D42">
        <v>1.84</v>
      </c>
      <c r="E42">
        <v>1.96</v>
      </c>
      <c r="F42">
        <v>2.08</v>
      </c>
      <c r="G42">
        <v>1.77</v>
      </c>
    </row>
    <row r="43" spans="1:7" x14ac:dyDescent="0.25">
      <c r="A43" t="s">
        <v>16</v>
      </c>
      <c r="B43">
        <v>0.97</v>
      </c>
      <c r="C43">
        <v>1.37</v>
      </c>
      <c r="D43">
        <v>1.42</v>
      </c>
      <c r="E43">
        <v>1.38</v>
      </c>
      <c r="F43">
        <v>1.44</v>
      </c>
      <c r="G43">
        <v>2.2599999999999998</v>
      </c>
    </row>
    <row r="44" spans="1:7" x14ac:dyDescent="0.25">
      <c r="A44" t="s">
        <v>17</v>
      </c>
      <c r="B44">
        <v>0.75</v>
      </c>
      <c r="C44">
        <v>1.1399999999999999</v>
      </c>
      <c r="D44">
        <v>1.34</v>
      </c>
      <c r="E44">
        <v>1.31</v>
      </c>
      <c r="F44">
        <v>1.44</v>
      </c>
      <c r="G44">
        <v>1.93</v>
      </c>
    </row>
    <row r="45" spans="1:7" x14ac:dyDescent="0.25">
      <c r="A45" t="s">
        <v>18</v>
      </c>
      <c r="B45">
        <v>1.1100000000000001</v>
      </c>
      <c r="C45">
        <v>1.45</v>
      </c>
      <c r="D45">
        <v>1.57</v>
      </c>
      <c r="E45">
        <v>1.56</v>
      </c>
      <c r="F45">
        <v>1.62</v>
      </c>
      <c r="G45">
        <v>2.3199999999999998</v>
      </c>
    </row>
    <row r="46" spans="1:7" x14ac:dyDescent="0.25">
      <c r="A46" t="s">
        <v>19</v>
      </c>
      <c r="B46">
        <v>1.45</v>
      </c>
      <c r="C46">
        <v>2.19</v>
      </c>
      <c r="D46">
        <v>2.4500000000000002</v>
      </c>
      <c r="E46">
        <v>2.4</v>
      </c>
      <c r="F46">
        <v>2.62</v>
      </c>
      <c r="G46">
        <v>2.95</v>
      </c>
    </row>
    <row r="47" spans="1:7" x14ac:dyDescent="0.25">
      <c r="A47" t="s">
        <v>21</v>
      </c>
      <c r="B47">
        <v>0.83</v>
      </c>
      <c r="C47">
        <v>1.23</v>
      </c>
      <c r="D47">
        <v>1.43</v>
      </c>
      <c r="E47">
        <v>1.4</v>
      </c>
      <c r="F47">
        <v>1.55</v>
      </c>
      <c r="G47">
        <v>2.06</v>
      </c>
    </row>
    <row r="48" spans="1:7" x14ac:dyDescent="0.25">
      <c r="A48" t="s">
        <v>23</v>
      </c>
      <c r="B48">
        <v>1.21</v>
      </c>
      <c r="C48">
        <v>1.83</v>
      </c>
      <c r="D48">
        <v>2.11</v>
      </c>
      <c r="E48">
        <v>2.08</v>
      </c>
      <c r="F48">
        <v>2.2599999999999998</v>
      </c>
      <c r="G48">
        <v>2.72</v>
      </c>
    </row>
    <row r="49" spans="1:7" x14ac:dyDescent="0.25">
      <c r="A49" t="s">
        <v>24</v>
      </c>
      <c r="B49">
        <v>1.05</v>
      </c>
      <c r="C49">
        <v>1.6</v>
      </c>
      <c r="D49">
        <v>1.84</v>
      </c>
      <c r="E49">
        <v>1.8</v>
      </c>
      <c r="F49">
        <v>2.11</v>
      </c>
      <c r="G49">
        <v>2.4700000000000002</v>
      </c>
    </row>
    <row r="50" spans="1:7" x14ac:dyDescent="0.25">
      <c r="A50" t="s">
        <v>25</v>
      </c>
      <c r="B50">
        <v>1.35</v>
      </c>
      <c r="C50">
        <v>1.74</v>
      </c>
      <c r="D50">
        <v>1.84</v>
      </c>
      <c r="E50">
        <v>1.81</v>
      </c>
      <c r="F50">
        <v>1.85</v>
      </c>
      <c r="G50">
        <v>2.56</v>
      </c>
    </row>
    <row r="51" spans="1:7" x14ac:dyDescent="0.25">
      <c r="A51" t="s">
        <v>26</v>
      </c>
      <c r="B51">
        <v>1.29</v>
      </c>
      <c r="C51">
        <v>1.8</v>
      </c>
      <c r="D51">
        <v>1.96</v>
      </c>
      <c r="E51">
        <v>1.98</v>
      </c>
      <c r="F51">
        <v>2.0499999999999998</v>
      </c>
      <c r="G51">
        <v>2.65</v>
      </c>
    </row>
    <row r="52" spans="1:7" x14ac:dyDescent="0.25">
      <c r="A52" t="s">
        <v>27</v>
      </c>
      <c r="B52">
        <v>1.1399999999999999</v>
      </c>
      <c r="C52">
        <v>1.49</v>
      </c>
      <c r="D52">
        <v>1.58</v>
      </c>
      <c r="E52">
        <v>1.57</v>
      </c>
      <c r="F52">
        <v>1.58</v>
      </c>
      <c r="G52">
        <v>2.35</v>
      </c>
    </row>
    <row r="53" spans="1:7" x14ac:dyDescent="0.25">
      <c r="A53" t="s">
        <v>30</v>
      </c>
      <c r="B53">
        <v>1.3</v>
      </c>
      <c r="C53">
        <v>1.64</v>
      </c>
      <c r="D53">
        <v>2.38</v>
      </c>
      <c r="E53">
        <v>2.33</v>
      </c>
      <c r="F53">
        <v>2.54</v>
      </c>
      <c r="G53">
        <v>2.61</v>
      </c>
    </row>
    <row r="54" spans="1:7" x14ac:dyDescent="0.25">
      <c r="A54" t="s">
        <v>31</v>
      </c>
      <c r="B54">
        <v>2.02</v>
      </c>
      <c r="C54">
        <v>2.42</v>
      </c>
      <c r="D54">
        <v>2.54</v>
      </c>
      <c r="E54">
        <v>2.63</v>
      </c>
      <c r="F54">
        <v>2.82</v>
      </c>
      <c r="G54">
        <v>3.1</v>
      </c>
    </row>
    <row r="55" spans="1:7" x14ac:dyDescent="0.25">
      <c r="A55" t="s">
        <v>32</v>
      </c>
      <c r="B55">
        <v>1.43</v>
      </c>
      <c r="C55">
        <v>1.69</v>
      </c>
      <c r="D55">
        <v>1.67</v>
      </c>
      <c r="E55">
        <v>1.65</v>
      </c>
      <c r="F55">
        <v>1.95</v>
      </c>
      <c r="G55">
        <v>2.71</v>
      </c>
    </row>
    <row r="56" spans="1:7" x14ac:dyDescent="0.25">
      <c r="A56" t="s">
        <v>66</v>
      </c>
      <c r="B56">
        <f>AVERAGE(B38:B55)</f>
        <v>1.3033333333333335</v>
      </c>
      <c r="C56">
        <f t="shared" ref="C56:G56" si="0">AVERAGE(C38:C55)</f>
        <v>1.7677777777777779</v>
      </c>
      <c r="D56">
        <f t="shared" si="0"/>
        <v>1.9972222222222225</v>
      </c>
      <c r="E56">
        <f t="shared" si="0"/>
        <v>1.9966666666666666</v>
      </c>
      <c r="F56">
        <f t="shared" si="0"/>
        <v>2.1444444444444448</v>
      </c>
      <c r="G56">
        <f t="shared" si="0"/>
        <v>2.59</v>
      </c>
    </row>
    <row r="58" spans="1:7" x14ac:dyDescent="0.25">
      <c r="A58" s="12" t="s">
        <v>143</v>
      </c>
      <c r="B58" s="12"/>
      <c r="C58" s="12"/>
    </row>
    <row r="59" spans="1:7" x14ac:dyDescent="0.25">
      <c r="A59" t="s">
        <v>10</v>
      </c>
      <c r="B59">
        <v>1.85</v>
      </c>
      <c r="D59">
        <v>2.1800000000000002</v>
      </c>
      <c r="E59">
        <v>2.2400000000000002</v>
      </c>
      <c r="F59">
        <v>2.02</v>
      </c>
      <c r="G59">
        <v>2.96</v>
      </c>
    </row>
    <row r="60" spans="1:7" x14ac:dyDescent="0.25">
      <c r="A60" t="s">
        <v>37</v>
      </c>
      <c r="B60">
        <v>1.1000000000000001</v>
      </c>
      <c r="D60">
        <v>1.34</v>
      </c>
      <c r="G60">
        <v>2.2400000000000002</v>
      </c>
    </row>
    <row r="61" spans="1:7" x14ac:dyDescent="0.25">
      <c r="A61" t="s">
        <v>36</v>
      </c>
      <c r="B61">
        <v>0.5</v>
      </c>
      <c r="D61">
        <v>0.78</v>
      </c>
      <c r="E61">
        <v>0.77</v>
      </c>
      <c r="F61">
        <v>1.08</v>
      </c>
      <c r="G61">
        <v>1.9</v>
      </c>
    </row>
    <row r="62" spans="1:7" x14ac:dyDescent="0.25">
      <c r="A62" t="s">
        <v>14</v>
      </c>
      <c r="B62">
        <v>1.37</v>
      </c>
      <c r="C62">
        <v>1.85</v>
      </c>
      <c r="D62">
        <v>2.21</v>
      </c>
      <c r="F62">
        <v>2.5499999999999998</v>
      </c>
      <c r="G62">
        <v>2.62</v>
      </c>
    </row>
    <row r="63" spans="1:7" x14ac:dyDescent="0.25">
      <c r="A63" t="s">
        <v>20</v>
      </c>
      <c r="B63">
        <v>1.1299999999999999</v>
      </c>
      <c r="C63">
        <v>1.45</v>
      </c>
      <c r="D63">
        <v>1.58</v>
      </c>
      <c r="F63">
        <v>1.68</v>
      </c>
      <c r="G63">
        <v>2.36</v>
      </c>
    </row>
    <row r="64" spans="1:7" x14ac:dyDescent="0.25">
      <c r="A64" t="s">
        <v>22</v>
      </c>
      <c r="B64">
        <v>1.1399999999999999</v>
      </c>
      <c r="C64">
        <v>1.61</v>
      </c>
      <c r="F64">
        <v>1.9</v>
      </c>
      <c r="G64">
        <v>2.5099999999999998</v>
      </c>
    </row>
    <row r="65" spans="1:7" x14ac:dyDescent="0.25">
      <c r="A65" t="s">
        <v>28</v>
      </c>
      <c r="B65">
        <v>0.9</v>
      </c>
      <c r="C65">
        <v>1.1599999999999999</v>
      </c>
      <c r="D65">
        <v>1.43</v>
      </c>
      <c r="F65">
        <v>1.56</v>
      </c>
      <c r="G65">
        <v>2.02</v>
      </c>
    </row>
    <row r="66" spans="1:7" x14ac:dyDescent="0.25">
      <c r="A66" t="s">
        <v>29</v>
      </c>
      <c r="B66">
        <v>0.76</v>
      </c>
      <c r="D66">
        <v>1.51</v>
      </c>
      <c r="E66">
        <v>1.51</v>
      </c>
      <c r="F66">
        <v>1.7</v>
      </c>
      <c r="G66">
        <v>1.84</v>
      </c>
    </row>
  </sheetData>
  <mergeCells count="1">
    <mergeCell ref="A58:C58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4:AC514"/>
  <sheetViews>
    <sheetView topLeftCell="A28" zoomScale="80" zoomScaleNormal="80" workbookViewId="0">
      <selection activeCell="N5" sqref="N5:T32"/>
    </sheetView>
  </sheetViews>
  <sheetFormatPr defaultRowHeight="15" x14ac:dyDescent="0.25"/>
  <sheetData>
    <row r="4" spans="1:20" x14ac:dyDescent="0.25">
      <c r="B4" s="13" t="s">
        <v>141</v>
      </c>
      <c r="C4" s="13"/>
      <c r="D4" s="13"/>
      <c r="E4" s="13"/>
      <c r="F4" s="13"/>
      <c r="G4" s="13"/>
      <c r="H4" s="7"/>
      <c r="I4" s="7"/>
      <c r="J4" s="7"/>
      <c r="K4" s="7"/>
      <c r="L4" s="7"/>
      <c r="N4" s="13" t="s">
        <v>142</v>
      </c>
      <c r="O4" s="13"/>
      <c r="P4" s="13"/>
      <c r="Q4" s="13"/>
      <c r="R4" s="13"/>
      <c r="S4" s="13"/>
    </row>
    <row r="5" spans="1:20" x14ac:dyDescent="0.25">
      <c r="B5">
        <v>16</v>
      </c>
      <c r="C5">
        <v>32</v>
      </c>
      <c r="D5">
        <v>64</v>
      </c>
      <c r="E5">
        <v>128</v>
      </c>
      <c r="F5">
        <v>256</v>
      </c>
      <c r="G5">
        <v>512</v>
      </c>
      <c r="O5">
        <v>16</v>
      </c>
      <c r="P5">
        <v>32</v>
      </c>
      <c r="Q5">
        <v>64</v>
      </c>
      <c r="R5">
        <v>128</v>
      </c>
      <c r="S5">
        <v>256</v>
      </c>
      <c r="T5">
        <v>512</v>
      </c>
    </row>
    <row r="6" spans="1:20" x14ac:dyDescent="0.25">
      <c r="A6" t="s">
        <v>9</v>
      </c>
      <c r="B6">
        <v>1.42</v>
      </c>
      <c r="C6">
        <v>1.48</v>
      </c>
      <c r="D6">
        <v>1.54</v>
      </c>
      <c r="E6">
        <v>1.55</v>
      </c>
      <c r="F6">
        <v>1.51</v>
      </c>
      <c r="G6">
        <v>1.36</v>
      </c>
      <c r="N6" t="s">
        <v>9</v>
      </c>
      <c r="O6" s="4">
        <v>2.5099999999999998</v>
      </c>
      <c r="P6" s="4">
        <v>3.97</v>
      </c>
      <c r="Q6" s="4">
        <v>6.07</v>
      </c>
      <c r="R6" s="4">
        <v>10.14</v>
      </c>
      <c r="S6" s="4">
        <v>17.79</v>
      </c>
      <c r="T6" s="4">
        <v>35.35</v>
      </c>
    </row>
    <row r="7" spans="1:20" x14ac:dyDescent="0.25">
      <c r="A7" t="s">
        <v>10</v>
      </c>
      <c r="B7">
        <v>2.21</v>
      </c>
      <c r="C7">
        <v>2.1800000000000002</v>
      </c>
      <c r="D7">
        <v>2.12</v>
      </c>
      <c r="E7">
        <v>2</v>
      </c>
      <c r="F7">
        <v>2.02</v>
      </c>
      <c r="G7">
        <v>2.02</v>
      </c>
      <c r="N7" t="s">
        <v>10</v>
      </c>
      <c r="O7" s="4">
        <v>5.09</v>
      </c>
      <c r="P7" s="4">
        <v>10.67</v>
      </c>
      <c r="Q7" s="4">
        <v>18.87</v>
      </c>
      <c r="R7" s="4">
        <v>35.85</v>
      </c>
      <c r="S7" s="4">
        <v>41.73</v>
      </c>
      <c r="T7" s="4">
        <v>41.74</v>
      </c>
    </row>
    <row r="8" spans="1:20" x14ac:dyDescent="0.25">
      <c r="A8" t="s">
        <v>11</v>
      </c>
      <c r="B8">
        <v>3.1</v>
      </c>
      <c r="C8">
        <v>3.17</v>
      </c>
      <c r="D8">
        <v>3.2</v>
      </c>
      <c r="E8">
        <v>3.22</v>
      </c>
      <c r="F8">
        <v>3.23</v>
      </c>
      <c r="G8">
        <v>3.23</v>
      </c>
      <c r="N8" t="s">
        <v>11</v>
      </c>
      <c r="O8" s="4">
        <v>1.17</v>
      </c>
      <c r="P8" s="4">
        <v>1.42</v>
      </c>
      <c r="Q8" s="4">
        <v>1.62</v>
      </c>
      <c r="R8" s="4">
        <v>1.71</v>
      </c>
      <c r="S8" s="4">
        <v>1.74</v>
      </c>
      <c r="T8" s="4">
        <v>1.75</v>
      </c>
    </row>
    <row r="9" spans="1:20" x14ac:dyDescent="0.25">
      <c r="A9" t="s">
        <v>12</v>
      </c>
      <c r="B9">
        <v>2.73</v>
      </c>
      <c r="C9">
        <v>2.75</v>
      </c>
      <c r="D9">
        <v>2.76</v>
      </c>
      <c r="E9">
        <v>2.82</v>
      </c>
      <c r="F9">
        <v>2.84</v>
      </c>
      <c r="G9">
        <v>2.84</v>
      </c>
      <c r="N9" t="s">
        <v>12</v>
      </c>
      <c r="O9" s="4">
        <v>2.59</v>
      </c>
      <c r="P9" s="4">
        <v>4.9000000000000004</v>
      </c>
      <c r="Q9" s="4">
        <v>10.050000000000001</v>
      </c>
      <c r="R9" s="4">
        <v>14.84</v>
      </c>
      <c r="S9" s="4">
        <v>16.350000000000001</v>
      </c>
      <c r="T9" s="4">
        <v>16.420000000000002</v>
      </c>
    </row>
    <row r="10" spans="1:20" x14ac:dyDescent="0.25">
      <c r="A10" t="s">
        <v>13</v>
      </c>
      <c r="B10">
        <v>2.9</v>
      </c>
      <c r="C10">
        <v>2.98</v>
      </c>
      <c r="D10">
        <v>3.09</v>
      </c>
      <c r="E10">
        <v>3.19</v>
      </c>
      <c r="F10">
        <v>3.24</v>
      </c>
      <c r="G10">
        <v>3.26</v>
      </c>
      <c r="N10" t="s">
        <v>13</v>
      </c>
      <c r="O10" s="4">
        <v>2.68</v>
      </c>
      <c r="P10" s="4">
        <v>3.99</v>
      </c>
      <c r="Q10" s="4">
        <v>5.44</v>
      </c>
      <c r="R10" s="4">
        <v>6.66</v>
      </c>
      <c r="S10" s="4">
        <v>7.84</v>
      </c>
      <c r="T10" s="4">
        <v>8.4600000000000009</v>
      </c>
    </row>
    <row r="11" spans="1:20" x14ac:dyDescent="0.25">
      <c r="A11" t="s">
        <v>41</v>
      </c>
      <c r="B11">
        <v>1.84</v>
      </c>
      <c r="C11">
        <v>1.98</v>
      </c>
      <c r="D11">
        <v>2.0699999999999998</v>
      </c>
      <c r="E11">
        <v>2.11</v>
      </c>
      <c r="F11">
        <v>2.12</v>
      </c>
      <c r="G11">
        <v>2.14</v>
      </c>
      <c r="N11" t="s">
        <v>41</v>
      </c>
      <c r="O11" s="4">
        <v>2.69</v>
      </c>
      <c r="P11" s="4">
        <v>3.93</v>
      </c>
      <c r="Q11" s="4">
        <v>5.5</v>
      </c>
      <c r="R11" s="4">
        <v>6.8</v>
      </c>
      <c r="S11" s="4">
        <v>7.71</v>
      </c>
      <c r="T11" s="4">
        <v>8.23</v>
      </c>
    </row>
    <row r="12" spans="1:20" x14ac:dyDescent="0.25">
      <c r="A12" t="s">
        <v>37</v>
      </c>
      <c r="B12">
        <v>1.42</v>
      </c>
      <c r="C12">
        <v>1.42</v>
      </c>
      <c r="D12">
        <v>1.44</v>
      </c>
      <c r="E12">
        <v>1.4</v>
      </c>
      <c r="F12">
        <v>1.33</v>
      </c>
      <c r="N12" t="s">
        <v>37</v>
      </c>
      <c r="O12" s="4">
        <v>3.85</v>
      </c>
      <c r="P12" s="4">
        <v>9.5500000000000007</v>
      </c>
      <c r="Q12" s="4">
        <v>19.72</v>
      </c>
      <c r="R12" s="4">
        <v>31.09</v>
      </c>
      <c r="S12" s="4">
        <v>45.14</v>
      </c>
      <c r="T12" s="4"/>
    </row>
    <row r="13" spans="1:20" x14ac:dyDescent="0.25">
      <c r="A13" t="s">
        <v>36</v>
      </c>
      <c r="B13">
        <v>0.83</v>
      </c>
      <c r="C13">
        <v>0.85</v>
      </c>
      <c r="D13">
        <v>0.92</v>
      </c>
      <c r="E13">
        <v>1.01</v>
      </c>
      <c r="F13">
        <v>1.06</v>
      </c>
      <c r="G13">
        <v>1.08</v>
      </c>
      <c r="N13" t="s">
        <v>36</v>
      </c>
      <c r="O13" s="4">
        <v>4.38</v>
      </c>
      <c r="P13" s="4">
        <v>9.81</v>
      </c>
      <c r="Q13" s="4">
        <v>17.22</v>
      </c>
      <c r="R13" s="4">
        <v>25.62</v>
      </c>
      <c r="S13" s="4">
        <v>35.53</v>
      </c>
      <c r="T13" s="4">
        <v>37.24</v>
      </c>
    </row>
    <row r="14" spans="1:20" x14ac:dyDescent="0.25">
      <c r="A14" t="s">
        <v>14</v>
      </c>
      <c r="B14">
        <v>2.2200000000000002</v>
      </c>
      <c r="C14">
        <v>2.37</v>
      </c>
      <c r="D14">
        <v>2.46</v>
      </c>
      <c r="E14">
        <v>2.5299999999999998</v>
      </c>
      <c r="F14">
        <v>2.5499999999999998</v>
      </c>
      <c r="G14">
        <v>2.5499999999999998</v>
      </c>
      <c r="N14" t="s">
        <v>14</v>
      </c>
      <c r="O14" s="4">
        <v>3.27</v>
      </c>
      <c r="P14" s="4">
        <v>5.0599999999999996</v>
      </c>
      <c r="Q14" s="4">
        <v>6.71</v>
      </c>
      <c r="R14" s="4">
        <v>8.58</v>
      </c>
      <c r="S14" s="4">
        <v>9.1300000000000008</v>
      </c>
      <c r="T14" s="4">
        <v>9.2100000000000009</v>
      </c>
    </row>
    <row r="15" spans="1:20" x14ac:dyDescent="0.25">
      <c r="A15" t="s">
        <v>15</v>
      </c>
      <c r="B15">
        <v>1.84</v>
      </c>
      <c r="C15">
        <v>1.95</v>
      </c>
      <c r="D15">
        <v>2.0099999999999998</v>
      </c>
      <c r="E15">
        <v>2.04</v>
      </c>
      <c r="F15">
        <v>2.08</v>
      </c>
      <c r="G15">
        <v>2.08</v>
      </c>
      <c r="N15" t="s">
        <v>15</v>
      </c>
      <c r="O15" s="4">
        <v>2.33</v>
      </c>
      <c r="P15" s="4">
        <v>2.91</v>
      </c>
      <c r="Q15" s="4">
        <v>3.48</v>
      </c>
      <c r="R15" s="4">
        <v>4.03</v>
      </c>
      <c r="S15" s="4">
        <v>4.6500000000000004</v>
      </c>
      <c r="T15" s="4">
        <v>4.75</v>
      </c>
    </row>
    <row r="16" spans="1:20" x14ac:dyDescent="0.25">
      <c r="A16" t="s">
        <v>16</v>
      </c>
      <c r="B16">
        <v>1.46</v>
      </c>
      <c r="C16">
        <v>1.51</v>
      </c>
      <c r="D16">
        <v>1.54</v>
      </c>
      <c r="E16">
        <v>1.56</v>
      </c>
      <c r="F16">
        <v>1.52</v>
      </c>
      <c r="G16">
        <v>1.44</v>
      </c>
      <c r="N16" t="s">
        <v>16</v>
      </c>
      <c r="O16" s="4">
        <v>4.37</v>
      </c>
      <c r="P16" s="4">
        <v>8</v>
      </c>
      <c r="Q16" s="4">
        <v>14.61</v>
      </c>
      <c r="R16" s="4">
        <v>23.64</v>
      </c>
      <c r="S16" s="4">
        <v>36.19</v>
      </c>
      <c r="T16" s="4">
        <v>54.29</v>
      </c>
    </row>
    <row r="17" spans="1:20" x14ac:dyDescent="0.25">
      <c r="A17" t="s">
        <v>17</v>
      </c>
      <c r="B17">
        <v>1.35</v>
      </c>
      <c r="C17">
        <v>1.43</v>
      </c>
      <c r="D17">
        <v>1.47</v>
      </c>
      <c r="E17">
        <v>1.48</v>
      </c>
      <c r="F17">
        <v>1.46</v>
      </c>
      <c r="G17">
        <v>1.44</v>
      </c>
      <c r="N17" t="s">
        <v>17</v>
      </c>
      <c r="O17" s="4">
        <v>3.69</v>
      </c>
      <c r="P17" s="4">
        <v>6.12</v>
      </c>
      <c r="Q17" s="4">
        <v>10.5</v>
      </c>
      <c r="R17" s="4">
        <v>17.62</v>
      </c>
      <c r="S17" s="4">
        <v>27.75</v>
      </c>
      <c r="T17" s="4">
        <v>39.840000000000003</v>
      </c>
    </row>
    <row r="18" spans="1:20" x14ac:dyDescent="0.25">
      <c r="A18" t="s">
        <v>18</v>
      </c>
      <c r="B18">
        <v>1.59</v>
      </c>
      <c r="C18">
        <v>1.66</v>
      </c>
      <c r="D18">
        <v>1.73</v>
      </c>
      <c r="E18">
        <v>1.76</v>
      </c>
      <c r="F18">
        <v>1.75</v>
      </c>
      <c r="G18">
        <v>1.62</v>
      </c>
      <c r="N18" t="s">
        <v>18</v>
      </c>
      <c r="O18" s="4">
        <v>3.44</v>
      </c>
      <c r="P18" s="4">
        <v>6.08</v>
      </c>
      <c r="Q18" s="4">
        <v>10.07</v>
      </c>
      <c r="R18" s="4">
        <v>15.88</v>
      </c>
      <c r="S18" s="4">
        <v>24.07</v>
      </c>
      <c r="T18" s="4">
        <v>41.1</v>
      </c>
    </row>
    <row r="19" spans="1:20" x14ac:dyDescent="0.25">
      <c r="A19" t="s">
        <v>19</v>
      </c>
      <c r="B19">
        <v>2.48</v>
      </c>
      <c r="C19">
        <v>2.5499999999999998</v>
      </c>
      <c r="D19">
        <v>2.59</v>
      </c>
      <c r="E19">
        <v>2.62</v>
      </c>
      <c r="F19">
        <v>2.62</v>
      </c>
      <c r="G19">
        <v>2.62</v>
      </c>
      <c r="N19" t="s">
        <v>19</v>
      </c>
      <c r="O19" s="4">
        <v>3.72</v>
      </c>
      <c r="P19" s="4">
        <v>6.73</v>
      </c>
      <c r="Q19" s="4">
        <v>11.66</v>
      </c>
      <c r="R19" s="4">
        <v>16.37</v>
      </c>
      <c r="S19" s="4">
        <v>18.36</v>
      </c>
      <c r="T19" s="4">
        <v>19.010000000000002</v>
      </c>
    </row>
    <row r="20" spans="1:20" x14ac:dyDescent="0.25">
      <c r="A20" t="s">
        <v>20</v>
      </c>
      <c r="B20">
        <v>1.61</v>
      </c>
      <c r="C20">
        <v>1.66</v>
      </c>
      <c r="D20">
        <v>1.72</v>
      </c>
      <c r="E20">
        <v>1.76</v>
      </c>
      <c r="F20">
        <v>1.75</v>
      </c>
      <c r="G20">
        <v>1.68</v>
      </c>
      <c r="N20" t="s">
        <v>20</v>
      </c>
      <c r="O20" s="4">
        <v>3.11</v>
      </c>
      <c r="P20" s="4">
        <v>5.65</v>
      </c>
      <c r="Q20" s="4">
        <v>9.64</v>
      </c>
      <c r="R20" s="4">
        <v>15.37</v>
      </c>
      <c r="S20" s="4">
        <v>22.74</v>
      </c>
      <c r="T20" s="4">
        <v>36.229999999999997</v>
      </c>
    </row>
    <row r="21" spans="1:20" x14ac:dyDescent="0.25">
      <c r="A21" t="s">
        <v>21</v>
      </c>
      <c r="B21">
        <v>1.45</v>
      </c>
      <c r="C21">
        <v>1.53</v>
      </c>
      <c r="D21">
        <v>1.6</v>
      </c>
      <c r="E21">
        <v>1.59</v>
      </c>
      <c r="F21">
        <v>1.58</v>
      </c>
      <c r="G21">
        <v>1.55</v>
      </c>
      <c r="N21" t="s">
        <v>21</v>
      </c>
      <c r="O21" s="4">
        <v>3.85</v>
      </c>
      <c r="P21" s="4">
        <v>6.64</v>
      </c>
      <c r="Q21" s="4">
        <v>10.64</v>
      </c>
      <c r="R21" s="4">
        <v>18.149999999999999</v>
      </c>
      <c r="S21" s="4">
        <v>27.74</v>
      </c>
      <c r="T21" s="4">
        <v>39.19</v>
      </c>
    </row>
    <row r="22" spans="1:20" x14ac:dyDescent="0.25">
      <c r="A22" t="s">
        <v>22</v>
      </c>
      <c r="B22">
        <v>1.83</v>
      </c>
      <c r="C22">
        <v>1.87</v>
      </c>
      <c r="D22">
        <v>1.9</v>
      </c>
      <c r="E22">
        <v>1.9</v>
      </c>
      <c r="F22">
        <v>1.9</v>
      </c>
      <c r="G22">
        <v>1.9</v>
      </c>
      <c r="N22" t="s">
        <v>22</v>
      </c>
      <c r="O22" s="4">
        <v>3.24</v>
      </c>
      <c r="P22" s="4">
        <v>5.89</v>
      </c>
      <c r="Q22" s="4">
        <v>10.210000000000001</v>
      </c>
      <c r="R22" s="4">
        <v>17.04</v>
      </c>
      <c r="S22" s="4">
        <v>24.61</v>
      </c>
      <c r="T22" s="4">
        <v>33.54</v>
      </c>
    </row>
    <row r="23" spans="1:20" x14ac:dyDescent="0.25">
      <c r="A23" t="s">
        <v>23</v>
      </c>
      <c r="B23">
        <v>2.13</v>
      </c>
      <c r="C23">
        <v>2.19</v>
      </c>
      <c r="D23">
        <v>2.2200000000000002</v>
      </c>
      <c r="E23">
        <v>2.21</v>
      </c>
      <c r="F23">
        <v>2.23</v>
      </c>
      <c r="G23">
        <v>2.2599999999999998</v>
      </c>
      <c r="N23" t="s">
        <v>23</v>
      </c>
      <c r="O23" s="4">
        <v>3</v>
      </c>
      <c r="P23" s="4">
        <v>5.46</v>
      </c>
      <c r="Q23" s="4">
        <v>9.4600000000000009</v>
      </c>
      <c r="R23" s="4">
        <v>16.63</v>
      </c>
      <c r="S23" s="4">
        <v>21.32</v>
      </c>
      <c r="T23" s="4">
        <v>23.89</v>
      </c>
    </row>
    <row r="24" spans="1:20" x14ac:dyDescent="0.25">
      <c r="A24" t="s">
        <v>24</v>
      </c>
      <c r="B24">
        <v>1.87</v>
      </c>
      <c r="C24">
        <v>1.95</v>
      </c>
      <c r="D24">
        <v>2.0299999999999998</v>
      </c>
      <c r="E24">
        <v>2.08</v>
      </c>
      <c r="F24">
        <v>2.08</v>
      </c>
      <c r="G24">
        <v>2.11</v>
      </c>
      <c r="N24" t="s">
        <v>24</v>
      </c>
      <c r="O24" s="4">
        <v>3.49</v>
      </c>
      <c r="P24" s="4">
        <v>5.82</v>
      </c>
      <c r="Q24" s="4">
        <v>8.76</v>
      </c>
      <c r="R24" s="4">
        <v>12.49</v>
      </c>
      <c r="S24" s="4">
        <v>19.34</v>
      </c>
      <c r="T24" s="4">
        <v>22.01</v>
      </c>
    </row>
    <row r="25" spans="1:20" x14ac:dyDescent="0.25">
      <c r="A25" t="s">
        <v>25</v>
      </c>
      <c r="B25">
        <v>1.87</v>
      </c>
      <c r="C25">
        <v>1.93</v>
      </c>
      <c r="D25">
        <v>1.98</v>
      </c>
      <c r="E25">
        <v>1.97</v>
      </c>
      <c r="F25">
        <v>1.93</v>
      </c>
      <c r="G25">
        <v>1.85</v>
      </c>
      <c r="N25" t="s">
        <v>25</v>
      </c>
      <c r="O25" s="4">
        <v>4.0999999999999996</v>
      </c>
      <c r="P25" s="4">
        <v>7.59</v>
      </c>
      <c r="Q25" s="4">
        <v>13.1</v>
      </c>
      <c r="R25" s="4">
        <v>21.44</v>
      </c>
      <c r="S25" s="4">
        <v>30.75</v>
      </c>
      <c r="T25" s="4">
        <v>43.26</v>
      </c>
    </row>
    <row r="26" spans="1:20" x14ac:dyDescent="0.25">
      <c r="A26" t="s">
        <v>26</v>
      </c>
      <c r="B26">
        <v>1.95</v>
      </c>
      <c r="C26">
        <v>2.0099999999999998</v>
      </c>
      <c r="D26">
        <v>2.04</v>
      </c>
      <c r="E26">
        <v>2</v>
      </c>
      <c r="F26">
        <v>2.0299999999999998</v>
      </c>
      <c r="G26">
        <v>2.0499999999999998</v>
      </c>
      <c r="N26" t="s">
        <v>26</v>
      </c>
      <c r="O26" s="4">
        <v>4.2</v>
      </c>
      <c r="P26" s="4">
        <v>7.63</v>
      </c>
      <c r="Q26" s="4">
        <v>13.61</v>
      </c>
      <c r="R26" s="4">
        <v>24.06</v>
      </c>
      <c r="S26" s="4">
        <v>29.2</v>
      </c>
      <c r="T26" s="4">
        <v>33.18</v>
      </c>
    </row>
    <row r="27" spans="1:20" x14ac:dyDescent="0.25">
      <c r="A27" t="s">
        <v>27</v>
      </c>
      <c r="B27">
        <v>1.6</v>
      </c>
      <c r="C27">
        <v>1.65</v>
      </c>
      <c r="D27">
        <v>1.69</v>
      </c>
      <c r="E27">
        <v>1.68</v>
      </c>
      <c r="F27">
        <v>1.66</v>
      </c>
      <c r="G27">
        <v>1.58</v>
      </c>
      <c r="N27" t="s">
        <v>27</v>
      </c>
      <c r="O27" s="4">
        <v>3.77</v>
      </c>
      <c r="P27" s="4">
        <v>7</v>
      </c>
      <c r="Q27" s="4">
        <v>12.48</v>
      </c>
      <c r="R27" s="4">
        <v>21.27</v>
      </c>
      <c r="S27" s="4">
        <v>31.14</v>
      </c>
      <c r="T27" s="4">
        <v>46.56</v>
      </c>
    </row>
    <row r="28" spans="1:20" x14ac:dyDescent="0.25">
      <c r="A28" t="s">
        <v>28</v>
      </c>
      <c r="B28">
        <v>1.38</v>
      </c>
      <c r="C28">
        <v>1.49</v>
      </c>
      <c r="D28">
        <v>1.6</v>
      </c>
      <c r="E28">
        <v>1.63</v>
      </c>
      <c r="F28">
        <v>1.61</v>
      </c>
      <c r="G28">
        <v>1.56</v>
      </c>
      <c r="N28" t="s">
        <v>28</v>
      </c>
      <c r="O28" s="4">
        <v>2.78</v>
      </c>
      <c r="P28" s="4">
        <v>4.1399999999999997</v>
      </c>
      <c r="Q28" s="4">
        <v>5.82</v>
      </c>
      <c r="R28" s="4">
        <v>9.2200000000000006</v>
      </c>
      <c r="S28" s="4">
        <v>16.07</v>
      </c>
      <c r="T28" s="4">
        <v>27.46</v>
      </c>
    </row>
    <row r="29" spans="1:20" x14ac:dyDescent="0.25">
      <c r="A29" t="s">
        <v>29</v>
      </c>
      <c r="B29">
        <v>1.53</v>
      </c>
      <c r="C29">
        <v>1.6</v>
      </c>
      <c r="D29">
        <v>1.64</v>
      </c>
      <c r="E29">
        <v>1.67</v>
      </c>
      <c r="F29">
        <v>1.69</v>
      </c>
      <c r="G29">
        <v>1.7</v>
      </c>
      <c r="N29" t="s">
        <v>29</v>
      </c>
      <c r="O29" s="4">
        <v>1.52</v>
      </c>
      <c r="P29" s="4">
        <v>2.08</v>
      </c>
      <c r="Q29" s="4">
        <v>2.67</v>
      </c>
      <c r="R29" s="4">
        <v>3.24</v>
      </c>
      <c r="S29" s="4">
        <v>3.77</v>
      </c>
      <c r="T29" s="4">
        <v>4.3</v>
      </c>
    </row>
    <row r="30" spans="1:20" x14ac:dyDescent="0.25">
      <c r="A30" t="s">
        <v>30</v>
      </c>
      <c r="B30">
        <v>2.42</v>
      </c>
      <c r="C30">
        <v>2.48</v>
      </c>
      <c r="D30">
        <v>2.52</v>
      </c>
      <c r="E30">
        <v>2.5299999999999998</v>
      </c>
      <c r="F30">
        <v>2.54</v>
      </c>
      <c r="G30">
        <v>2.54</v>
      </c>
      <c r="N30" t="s">
        <v>30</v>
      </c>
      <c r="O30" s="4">
        <v>1.05</v>
      </c>
      <c r="P30" s="4">
        <v>1.28</v>
      </c>
      <c r="Q30" s="4">
        <v>1.52</v>
      </c>
      <c r="R30" s="4">
        <v>1.74</v>
      </c>
      <c r="S30" s="4">
        <v>1.99</v>
      </c>
      <c r="T30" s="4">
        <v>2.2200000000000002</v>
      </c>
    </row>
    <row r="31" spans="1:20" x14ac:dyDescent="0.25">
      <c r="A31" t="s">
        <v>31</v>
      </c>
      <c r="B31">
        <v>2.62</v>
      </c>
      <c r="C31">
        <v>2.72</v>
      </c>
      <c r="D31">
        <v>2.81</v>
      </c>
      <c r="E31">
        <v>2.84</v>
      </c>
      <c r="F31">
        <v>2.83</v>
      </c>
      <c r="G31">
        <v>2.82</v>
      </c>
      <c r="N31" t="s">
        <v>31</v>
      </c>
      <c r="O31" s="4">
        <v>3.92</v>
      </c>
      <c r="P31" s="4">
        <v>6.32</v>
      </c>
      <c r="Q31" s="4">
        <v>9.43</v>
      </c>
      <c r="R31" s="4">
        <v>13.65</v>
      </c>
      <c r="S31" s="4">
        <v>19.39</v>
      </c>
      <c r="T31" s="4">
        <v>23.37</v>
      </c>
    </row>
    <row r="32" spans="1:20" x14ac:dyDescent="0.25">
      <c r="A32" t="s">
        <v>32</v>
      </c>
      <c r="B32">
        <v>1.73</v>
      </c>
      <c r="C32">
        <v>1.77</v>
      </c>
      <c r="D32">
        <v>1.86</v>
      </c>
      <c r="E32">
        <v>1.87</v>
      </c>
      <c r="F32">
        <v>1.92</v>
      </c>
      <c r="G32">
        <v>1.95</v>
      </c>
      <c r="N32" t="s">
        <v>32</v>
      </c>
      <c r="O32" s="4">
        <v>3.61</v>
      </c>
      <c r="P32" s="4">
        <v>7.12</v>
      </c>
      <c r="Q32" s="4">
        <v>14.03</v>
      </c>
      <c r="R32" s="4">
        <v>20.27</v>
      </c>
      <c r="S32" s="4">
        <v>22.98</v>
      </c>
      <c r="T32" s="4">
        <v>24.37</v>
      </c>
    </row>
    <row r="33" spans="1:20" x14ac:dyDescent="0.25">
      <c r="A33" t="s">
        <v>66</v>
      </c>
      <c r="B33">
        <f t="shared" ref="B33:G33" si="0">AVERAGE(B6:B32)</f>
        <v>1.902962962962963</v>
      </c>
      <c r="C33">
        <f t="shared" si="0"/>
        <v>1.9677777777777778</v>
      </c>
      <c r="D33">
        <f t="shared" si="0"/>
        <v>2.0203703703703706</v>
      </c>
      <c r="E33">
        <f t="shared" si="0"/>
        <v>2.0377777777777779</v>
      </c>
      <c r="F33">
        <f t="shared" si="0"/>
        <v>2.0399999999999996</v>
      </c>
      <c r="G33">
        <f t="shared" si="0"/>
        <v>2.0473076923076929</v>
      </c>
      <c r="N33" t="s">
        <v>66</v>
      </c>
      <c r="O33" s="4">
        <f>AVERAGE(O6:O32)</f>
        <v>3.2377777777777772</v>
      </c>
      <c r="P33" s="4">
        <f t="shared" ref="P33:T33" si="1">AVERAGE(P6:P32)</f>
        <v>5.7688888888888892</v>
      </c>
      <c r="Q33" s="4">
        <f t="shared" si="1"/>
        <v>9.7366666666666646</v>
      </c>
      <c r="R33" s="4">
        <f t="shared" si="1"/>
        <v>15.311111111111112</v>
      </c>
      <c r="S33" s="4">
        <f t="shared" si="1"/>
        <v>20.926666666666666</v>
      </c>
      <c r="T33" s="4">
        <f t="shared" si="1"/>
        <v>26.037307692307692</v>
      </c>
    </row>
    <row r="73" spans="1:4" x14ac:dyDescent="0.25">
      <c r="B73" s="10">
        <v>16</v>
      </c>
      <c r="C73">
        <v>1.42</v>
      </c>
    </row>
    <row r="74" spans="1:4" x14ac:dyDescent="0.25">
      <c r="B74" s="10">
        <v>32</v>
      </c>
      <c r="C74">
        <v>1.48</v>
      </c>
    </row>
    <row r="75" spans="1:4" x14ac:dyDescent="0.25">
      <c r="B75" s="10">
        <v>64</v>
      </c>
      <c r="C75">
        <v>1.54</v>
      </c>
    </row>
    <row r="76" spans="1:4" x14ac:dyDescent="0.25">
      <c r="B76" s="10">
        <v>128</v>
      </c>
      <c r="C76">
        <v>1.55</v>
      </c>
    </row>
    <row r="77" spans="1:4" x14ac:dyDescent="0.25">
      <c r="A77" t="s">
        <v>9</v>
      </c>
      <c r="B77" s="10">
        <v>256</v>
      </c>
      <c r="C77">
        <v>1.51</v>
      </c>
    </row>
    <row r="78" spans="1:4" x14ac:dyDescent="0.25">
      <c r="B78" s="10">
        <v>512</v>
      </c>
      <c r="C78">
        <v>1.36</v>
      </c>
    </row>
    <row r="80" spans="1:4" x14ac:dyDescent="0.25">
      <c r="D80">
        <v>2.21</v>
      </c>
    </row>
    <row r="81" spans="1:6" x14ac:dyDescent="0.25">
      <c r="D81">
        <v>2.1800000000000002</v>
      </c>
    </row>
    <row r="82" spans="1:6" x14ac:dyDescent="0.25">
      <c r="D82">
        <v>2.12</v>
      </c>
    </row>
    <row r="83" spans="1:6" x14ac:dyDescent="0.25">
      <c r="D83">
        <v>2</v>
      </c>
    </row>
    <row r="84" spans="1:6" x14ac:dyDescent="0.25">
      <c r="A84" t="s">
        <v>10</v>
      </c>
      <c r="D84">
        <v>2.02</v>
      </c>
    </row>
    <row r="85" spans="1:6" x14ac:dyDescent="0.25">
      <c r="D85">
        <v>2.02</v>
      </c>
    </row>
    <row r="87" spans="1:6" x14ac:dyDescent="0.25">
      <c r="E87">
        <v>2.21</v>
      </c>
    </row>
    <row r="88" spans="1:6" x14ac:dyDescent="0.25">
      <c r="E88">
        <v>2.1800000000000002</v>
      </c>
    </row>
    <row r="89" spans="1:6" x14ac:dyDescent="0.25">
      <c r="E89">
        <v>2.12</v>
      </c>
    </row>
    <row r="90" spans="1:6" x14ac:dyDescent="0.25">
      <c r="E90">
        <v>2</v>
      </c>
    </row>
    <row r="91" spans="1:6" x14ac:dyDescent="0.25">
      <c r="A91" t="s">
        <v>11</v>
      </c>
      <c r="E91">
        <v>2.02</v>
      </c>
    </row>
    <row r="92" spans="1:6" x14ac:dyDescent="0.25">
      <c r="E92">
        <v>2.02</v>
      </c>
    </row>
    <row r="94" spans="1:6" x14ac:dyDescent="0.25">
      <c r="F94">
        <v>3.1</v>
      </c>
    </row>
    <row r="95" spans="1:6" x14ac:dyDescent="0.25">
      <c r="F95">
        <v>3.17</v>
      </c>
    </row>
    <row r="96" spans="1:6" x14ac:dyDescent="0.25">
      <c r="F96">
        <v>3.2</v>
      </c>
    </row>
    <row r="97" spans="1:8" x14ac:dyDescent="0.25">
      <c r="F97">
        <v>3.22</v>
      </c>
    </row>
    <row r="98" spans="1:8" x14ac:dyDescent="0.25">
      <c r="A98" t="s">
        <v>12</v>
      </c>
      <c r="F98">
        <v>3.23</v>
      </c>
    </row>
    <row r="99" spans="1:8" x14ac:dyDescent="0.25">
      <c r="F99">
        <v>3.23</v>
      </c>
    </row>
    <row r="101" spans="1:8" x14ac:dyDescent="0.25">
      <c r="G101">
        <v>2.9</v>
      </c>
    </row>
    <row r="102" spans="1:8" x14ac:dyDescent="0.25">
      <c r="G102">
        <v>2.98</v>
      </c>
    </row>
    <row r="103" spans="1:8" x14ac:dyDescent="0.25">
      <c r="G103">
        <v>3.09</v>
      </c>
    </row>
    <row r="104" spans="1:8" x14ac:dyDescent="0.25">
      <c r="G104">
        <v>3.19</v>
      </c>
    </row>
    <row r="105" spans="1:8" x14ac:dyDescent="0.25">
      <c r="A105" t="s">
        <v>13</v>
      </c>
      <c r="G105">
        <v>3.24</v>
      </c>
    </row>
    <row r="106" spans="1:8" x14ac:dyDescent="0.25">
      <c r="G106">
        <v>3.26</v>
      </c>
    </row>
    <row r="108" spans="1:8" x14ac:dyDescent="0.25">
      <c r="H108">
        <v>1.84</v>
      </c>
    </row>
    <row r="109" spans="1:8" x14ac:dyDescent="0.25">
      <c r="H109">
        <v>1.98</v>
      </c>
    </row>
    <row r="110" spans="1:8" x14ac:dyDescent="0.25">
      <c r="H110">
        <v>2.0699999999999998</v>
      </c>
    </row>
    <row r="111" spans="1:8" x14ac:dyDescent="0.25">
      <c r="H111">
        <v>2.11</v>
      </c>
    </row>
    <row r="112" spans="1:8" x14ac:dyDescent="0.25">
      <c r="A112" t="s">
        <v>41</v>
      </c>
      <c r="H112">
        <v>2.12</v>
      </c>
    </row>
    <row r="113" spans="1:10" x14ac:dyDescent="0.25">
      <c r="H113">
        <v>2.14</v>
      </c>
    </row>
    <row r="115" spans="1:10" x14ac:dyDescent="0.25">
      <c r="I115">
        <v>0.83</v>
      </c>
    </row>
    <row r="116" spans="1:10" x14ac:dyDescent="0.25">
      <c r="I116">
        <v>0.85</v>
      </c>
    </row>
    <row r="117" spans="1:10" x14ac:dyDescent="0.25">
      <c r="I117">
        <v>0.92</v>
      </c>
    </row>
    <row r="118" spans="1:10" x14ac:dyDescent="0.25">
      <c r="I118">
        <v>1.01</v>
      </c>
    </row>
    <row r="119" spans="1:10" x14ac:dyDescent="0.25">
      <c r="A119" t="s">
        <v>36</v>
      </c>
      <c r="I119">
        <v>1.06</v>
      </c>
    </row>
    <row r="120" spans="1:10" x14ac:dyDescent="0.25">
      <c r="I120">
        <v>1.08</v>
      </c>
    </row>
    <row r="122" spans="1:10" x14ac:dyDescent="0.25">
      <c r="J122">
        <v>2.2200000000000002</v>
      </c>
    </row>
    <row r="123" spans="1:10" x14ac:dyDescent="0.25">
      <c r="J123">
        <v>2.37</v>
      </c>
    </row>
    <row r="124" spans="1:10" x14ac:dyDescent="0.25">
      <c r="J124">
        <v>2.46</v>
      </c>
    </row>
    <row r="125" spans="1:10" x14ac:dyDescent="0.25">
      <c r="J125">
        <v>2.5299999999999998</v>
      </c>
    </row>
    <row r="126" spans="1:10" x14ac:dyDescent="0.25">
      <c r="A126" t="s">
        <v>14</v>
      </c>
      <c r="J126">
        <v>2.5499999999999998</v>
      </c>
    </row>
    <row r="127" spans="1:10" x14ac:dyDescent="0.25">
      <c r="J127">
        <v>2.5499999999999998</v>
      </c>
    </row>
    <row r="129" spans="1:13" x14ac:dyDescent="0.25">
      <c r="K129">
        <v>1.84</v>
      </c>
    </row>
    <row r="130" spans="1:13" x14ac:dyDescent="0.25">
      <c r="K130">
        <v>1.95</v>
      </c>
    </row>
    <row r="131" spans="1:13" x14ac:dyDescent="0.25">
      <c r="K131">
        <v>2.0099999999999998</v>
      </c>
    </row>
    <row r="132" spans="1:13" x14ac:dyDescent="0.25">
      <c r="K132">
        <v>2.04</v>
      </c>
    </row>
    <row r="133" spans="1:13" x14ac:dyDescent="0.25">
      <c r="A133" t="s">
        <v>15</v>
      </c>
      <c r="K133">
        <v>2.08</v>
      </c>
    </row>
    <row r="134" spans="1:13" x14ac:dyDescent="0.25">
      <c r="K134">
        <v>2.08</v>
      </c>
    </row>
    <row r="136" spans="1:13" x14ac:dyDescent="0.25">
      <c r="L136">
        <v>1.46</v>
      </c>
    </row>
    <row r="137" spans="1:13" x14ac:dyDescent="0.25">
      <c r="L137">
        <v>1.51</v>
      </c>
    </row>
    <row r="138" spans="1:13" x14ac:dyDescent="0.25">
      <c r="L138">
        <v>1.54</v>
      </c>
    </row>
    <row r="139" spans="1:13" x14ac:dyDescent="0.25">
      <c r="L139">
        <v>1.56</v>
      </c>
    </row>
    <row r="140" spans="1:13" x14ac:dyDescent="0.25">
      <c r="A140" t="s">
        <v>16</v>
      </c>
      <c r="L140">
        <v>1.52</v>
      </c>
    </row>
    <row r="141" spans="1:13" x14ac:dyDescent="0.25">
      <c r="L141">
        <v>1.44</v>
      </c>
    </row>
    <row r="143" spans="1:13" x14ac:dyDescent="0.25">
      <c r="M143">
        <v>1.35</v>
      </c>
    </row>
    <row r="144" spans="1:13" x14ac:dyDescent="0.25">
      <c r="M144">
        <v>1.43</v>
      </c>
    </row>
    <row r="145" spans="1:15" x14ac:dyDescent="0.25">
      <c r="M145">
        <v>1.47</v>
      </c>
    </row>
    <row r="146" spans="1:15" x14ac:dyDescent="0.25">
      <c r="M146">
        <v>1.48</v>
      </c>
    </row>
    <row r="147" spans="1:15" x14ac:dyDescent="0.25">
      <c r="A147" t="s">
        <v>17</v>
      </c>
      <c r="M147">
        <v>1.46</v>
      </c>
    </row>
    <row r="148" spans="1:15" x14ac:dyDescent="0.25">
      <c r="M148">
        <v>1.44</v>
      </c>
    </row>
    <row r="150" spans="1:15" x14ac:dyDescent="0.25">
      <c r="N150">
        <v>1.59</v>
      </c>
    </row>
    <row r="151" spans="1:15" x14ac:dyDescent="0.25">
      <c r="N151">
        <v>1.66</v>
      </c>
    </row>
    <row r="152" spans="1:15" x14ac:dyDescent="0.25">
      <c r="N152">
        <v>1.73</v>
      </c>
    </row>
    <row r="153" spans="1:15" x14ac:dyDescent="0.25">
      <c r="N153">
        <v>1.76</v>
      </c>
    </row>
    <row r="154" spans="1:15" x14ac:dyDescent="0.25">
      <c r="A154" t="s">
        <v>18</v>
      </c>
      <c r="N154">
        <v>1.75</v>
      </c>
    </row>
    <row r="155" spans="1:15" x14ac:dyDescent="0.25">
      <c r="N155">
        <v>1.62</v>
      </c>
    </row>
    <row r="157" spans="1:15" x14ac:dyDescent="0.25">
      <c r="O157">
        <v>2.48</v>
      </c>
    </row>
    <row r="158" spans="1:15" x14ac:dyDescent="0.25">
      <c r="O158">
        <v>2.5499999999999998</v>
      </c>
    </row>
    <row r="159" spans="1:15" x14ac:dyDescent="0.25">
      <c r="O159">
        <v>2.59</v>
      </c>
    </row>
    <row r="160" spans="1:15" x14ac:dyDescent="0.25">
      <c r="O160">
        <v>2.62</v>
      </c>
    </row>
    <row r="161" spans="1:17" x14ac:dyDescent="0.25">
      <c r="O161">
        <v>2.62</v>
      </c>
    </row>
    <row r="162" spans="1:17" x14ac:dyDescent="0.25">
      <c r="A162" t="s">
        <v>19</v>
      </c>
      <c r="O162">
        <v>2.62</v>
      </c>
    </row>
    <row r="164" spans="1:17" x14ac:dyDescent="0.25">
      <c r="P164">
        <v>1.61</v>
      </c>
    </row>
    <row r="165" spans="1:17" x14ac:dyDescent="0.25">
      <c r="P165">
        <v>1.66</v>
      </c>
    </row>
    <row r="166" spans="1:17" x14ac:dyDescent="0.25">
      <c r="P166">
        <v>1.72</v>
      </c>
    </row>
    <row r="167" spans="1:17" x14ac:dyDescent="0.25">
      <c r="P167">
        <v>1.76</v>
      </c>
    </row>
    <row r="168" spans="1:17" x14ac:dyDescent="0.25">
      <c r="A168" t="s">
        <v>20</v>
      </c>
      <c r="P168">
        <v>1.75</v>
      </c>
    </row>
    <row r="169" spans="1:17" x14ac:dyDescent="0.25">
      <c r="P169">
        <v>1.68</v>
      </c>
    </row>
    <row r="171" spans="1:17" x14ac:dyDescent="0.25">
      <c r="Q171">
        <v>1.45</v>
      </c>
    </row>
    <row r="172" spans="1:17" x14ac:dyDescent="0.25">
      <c r="Q172">
        <v>1.53</v>
      </c>
    </row>
    <row r="173" spans="1:17" x14ac:dyDescent="0.25">
      <c r="Q173">
        <v>1.6</v>
      </c>
    </row>
    <row r="174" spans="1:17" x14ac:dyDescent="0.25">
      <c r="Q174">
        <v>1.59</v>
      </c>
    </row>
    <row r="175" spans="1:17" x14ac:dyDescent="0.25">
      <c r="A175" t="s">
        <v>21</v>
      </c>
      <c r="Q175">
        <v>1.58</v>
      </c>
    </row>
    <row r="176" spans="1:17" x14ac:dyDescent="0.25">
      <c r="Q176">
        <v>1.55</v>
      </c>
    </row>
    <row r="178" spans="1:20" x14ac:dyDescent="0.25">
      <c r="R178">
        <v>1.83</v>
      </c>
    </row>
    <row r="179" spans="1:20" x14ac:dyDescent="0.25">
      <c r="R179">
        <v>1.87</v>
      </c>
    </row>
    <row r="180" spans="1:20" x14ac:dyDescent="0.25">
      <c r="R180">
        <v>1.9</v>
      </c>
    </row>
    <row r="181" spans="1:20" x14ac:dyDescent="0.25">
      <c r="R181">
        <v>1.9</v>
      </c>
    </row>
    <row r="182" spans="1:20" x14ac:dyDescent="0.25">
      <c r="A182" t="s">
        <v>22</v>
      </c>
      <c r="R182">
        <v>1.9</v>
      </c>
    </row>
    <row r="183" spans="1:20" x14ac:dyDescent="0.25">
      <c r="R183">
        <v>1.9</v>
      </c>
    </row>
    <row r="185" spans="1:20" x14ac:dyDescent="0.25">
      <c r="S185">
        <v>2.13</v>
      </c>
    </row>
    <row r="186" spans="1:20" x14ac:dyDescent="0.25">
      <c r="S186">
        <v>2.19</v>
      </c>
    </row>
    <row r="187" spans="1:20" x14ac:dyDescent="0.25">
      <c r="S187">
        <v>2.2200000000000002</v>
      </c>
    </row>
    <row r="188" spans="1:20" x14ac:dyDescent="0.25">
      <c r="S188">
        <v>2.21</v>
      </c>
    </row>
    <row r="189" spans="1:20" x14ac:dyDescent="0.25">
      <c r="A189" t="s">
        <v>23</v>
      </c>
      <c r="S189">
        <v>2.23</v>
      </c>
    </row>
    <row r="190" spans="1:20" x14ac:dyDescent="0.25">
      <c r="S190">
        <v>2.2599999999999998</v>
      </c>
    </row>
    <row r="192" spans="1:20" x14ac:dyDescent="0.25">
      <c r="T192">
        <v>1.87</v>
      </c>
    </row>
    <row r="193" spans="1:22" x14ac:dyDescent="0.25">
      <c r="T193">
        <v>1.95</v>
      </c>
    </row>
    <row r="194" spans="1:22" x14ac:dyDescent="0.25">
      <c r="T194">
        <v>2.0299999999999998</v>
      </c>
    </row>
    <row r="195" spans="1:22" x14ac:dyDescent="0.25">
      <c r="T195">
        <v>2.08</v>
      </c>
    </row>
    <row r="196" spans="1:22" x14ac:dyDescent="0.25">
      <c r="A196" t="s">
        <v>24</v>
      </c>
      <c r="T196">
        <v>2.08</v>
      </c>
    </row>
    <row r="197" spans="1:22" x14ac:dyDescent="0.25">
      <c r="T197">
        <v>2.11</v>
      </c>
    </row>
    <row r="199" spans="1:22" x14ac:dyDescent="0.25">
      <c r="U199">
        <v>1.87</v>
      </c>
    </row>
    <row r="200" spans="1:22" x14ac:dyDescent="0.25">
      <c r="U200">
        <v>1.93</v>
      </c>
    </row>
    <row r="201" spans="1:22" x14ac:dyDescent="0.25">
      <c r="U201">
        <v>1.98</v>
      </c>
    </row>
    <row r="202" spans="1:22" x14ac:dyDescent="0.25">
      <c r="U202">
        <v>1.97</v>
      </c>
    </row>
    <row r="203" spans="1:22" x14ac:dyDescent="0.25">
      <c r="A203" t="s">
        <v>25</v>
      </c>
      <c r="U203">
        <v>1.93</v>
      </c>
    </row>
    <row r="204" spans="1:22" x14ac:dyDescent="0.25">
      <c r="U204">
        <v>1.85</v>
      </c>
    </row>
    <row r="206" spans="1:22" x14ac:dyDescent="0.25">
      <c r="V206">
        <v>1.95</v>
      </c>
    </row>
    <row r="207" spans="1:22" x14ac:dyDescent="0.25">
      <c r="V207">
        <v>2.0099999999999998</v>
      </c>
    </row>
    <row r="208" spans="1:22" x14ac:dyDescent="0.25">
      <c r="V208">
        <v>2.04</v>
      </c>
    </row>
    <row r="209" spans="1:24" x14ac:dyDescent="0.25">
      <c r="V209">
        <v>2</v>
      </c>
    </row>
    <row r="210" spans="1:24" x14ac:dyDescent="0.25">
      <c r="A210" t="s">
        <v>26</v>
      </c>
      <c r="V210">
        <v>2.0299999999999998</v>
      </c>
    </row>
    <row r="211" spans="1:24" x14ac:dyDescent="0.25">
      <c r="V211">
        <v>2.0499999999999998</v>
      </c>
    </row>
    <row r="213" spans="1:24" x14ac:dyDescent="0.25">
      <c r="W213">
        <v>1.6</v>
      </c>
    </row>
    <row r="214" spans="1:24" x14ac:dyDescent="0.25">
      <c r="W214">
        <v>1.65</v>
      </c>
    </row>
    <row r="215" spans="1:24" x14ac:dyDescent="0.25">
      <c r="W215">
        <v>1.69</v>
      </c>
    </row>
    <row r="216" spans="1:24" x14ac:dyDescent="0.25">
      <c r="W216">
        <v>1.68</v>
      </c>
    </row>
    <row r="217" spans="1:24" x14ac:dyDescent="0.25">
      <c r="A217" t="s">
        <v>27</v>
      </c>
      <c r="W217">
        <v>1.66</v>
      </c>
    </row>
    <row r="218" spans="1:24" x14ac:dyDescent="0.25">
      <c r="W218">
        <v>1.58</v>
      </c>
    </row>
    <row r="220" spans="1:24" x14ac:dyDescent="0.25">
      <c r="X220">
        <v>1.38</v>
      </c>
    </row>
    <row r="221" spans="1:24" x14ac:dyDescent="0.25">
      <c r="X221">
        <v>1.49</v>
      </c>
    </row>
    <row r="222" spans="1:24" x14ac:dyDescent="0.25">
      <c r="X222">
        <v>1.6</v>
      </c>
    </row>
    <row r="223" spans="1:24" x14ac:dyDescent="0.25">
      <c r="X223">
        <v>1.63</v>
      </c>
    </row>
    <row r="224" spans="1:24" x14ac:dyDescent="0.25">
      <c r="X224">
        <v>1.61</v>
      </c>
    </row>
    <row r="225" spans="1:26" x14ac:dyDescent="0.25">
      <c r="A225" t="s">
        <v>28</v>
      </c>
      <c r="X225">
        <v>1.56</v>
      </c>
    </row>
    <row r="227" spans="1:26" x14ac:dyDescent="0.25">
      <c r="Y227">
        <v>1.53</v>
      </c>
    </row>
    <row r="228" spans="1:26" x14ac:dyDescent="0.25">
      <c r="Y228">
        <v>1.6</v>
      </c>
    </row>
    <row r="229" spans="1:26" x14ac:dyDescent="0.25">
      <c r="Y229">
        <v>1.64</v>
      </c>
    </row>
    <row r="230" spans="1:26" x14ac:dyDescent="0.25">
      <c r="Y230">
        <v>1.67</v>
      </c>
    </row>
    <row r="231" spans="1:26" x14ac:dyDescent="0.25">
      <c r="A231" t="s">
        <v>29</v>
      </c>
      <c r="Y231">
        <v>1.69</v>
      </c>
    </row>
    <row r="232" spans="1:26" x14ac:dyDescent="0.25">
      <c r="Y232">
        <v>1.7</v>
      </c>
    </row>
    <row r="234" spans="1:26" x14ac:dyDescent="0.25">
      <c r="Z234">
        <v>2.42</v>
      </c>
    </row>
    <row r="235" spans="1:26" x14ac:dyDescent="0.25">
      <c r="Z235">
        <v>2.48</v>
      </c>
    </row>
    <row r="236" spans="1:26" x14ac:dyDescent="0.25">
      <c r="Z236">
        <v>2.52</v>
      </c>
    </row>
    <row r="237" spans="1:26" x14ac:dyDescent="0.25">
      <c r="Z237">
        <v>2.5299999999999998</v>
      </c>
    </row>
    <row r="238" spans="1:26" x14ac:dyDescent="0.25">
      <c r="A238" t="s">
        <v>30</v>
      </c>
      <c r="Z238">
        <v>2.54</v>
      </c>
    </row>
    <row r="239" spans="1:26" x14ac:dyDescent="0.25">
      <c r="Z239">
        <v>2.54</v>
      </c>
    </row>
    <row r="241" spans="1:29" x14ac:dyDescent="0.25">
      <c r="AA241">
        <v>2.62</v>
      </c>
    </row>
    <row r="242" spans="1:29" x14ac:dyDescent="0.25">
      <c r="AA242">
        <v>2.72</v>
      </c>
    </row>
    <row r="243" spans="1:29" x14ac:dyDescent="0.25">
      <c r="AA243">
        <v>2.81</v>
      </c>
    </row>
    <row r="244" spans="1:29" x14ac:dyDescent="0.25">
      <c r="AA244">
        <v>2.84</v>
      </c>
    </row>
    <row r="245" spans="1:29" x14ac:dyDescent="0.25">
      <c r="A245" t="s">
        <v>31</v>
      </c>
      <c r="AA245">
        <v>2.83</v>
      </c>
    </row>
    <row r="246" spans="1:29" x14ac:dyDescent="0.25">
      <c r="AA246">
        <v>2.82</v>
      </c>
    </row>
    <row r="248" spans="1:29" x14ac:dyDescent="0.25">
      <c r="AB248">
        <v>1.73</v>
      </c>
    </row>
    <row r="249" spans="1:29" x14ac:dyDescent="0.25">
      <c r="AB249">
        <v>1.77</v>
      </c>
    </row>
    <row r="250" spans="1:29" x14ac:dyDescent="0.25">
      <c r="AB250">
        <v>1.86</v>
      </c>
    </row>
    <row r="251" spans="1:29" x14ac:dyDescent="0.25">
      <c r="AB251">
        <v>1.87</v>
      </c>
    </row>
    <row r="252" spans="1:29" x14ac:dyDescent="0.25">
      <c r="A252" t="s">
        <v>32</v>
      </c>
      <c r="AB252">
        <v>1.92</v>
      </c>
    </row>
    <row r="253" spans="1:29" x14ac:dyDescent="0.25">
      <c r="AB253">
        <v>1.95</v>
      </c>
    </row>
    <row r="255" spans="1:29" x14ac:dyDescent="0.25">
      <c r="AC255">
        <v>1.902962962962963</v>
      </c>
    </row>
    <row r="256" spans="1:29" x14ac:dyDescent="0.25">
      <c r="AC256">
        <v>1.9677777777777778</v>
      </c>
    </row>
    <row r="257" spans="1:29" x14ac:dyDescent="0.25">
      <c r="AC257">
        <v>2.0203703703703706</v>
      </c>
    </row>
    <row r="258" spans="1:29" x14ac:dyDescent="0.25">
      <c r="AC258">
        <v>2.0377777777777779</v>
      </c>
    </row>
    <row r="259" spans="1:29" x14ac:dyDescent="0.25">
      <c r="A259" t="s">
        <v>66</v>
      </c>
      <c r="AC259">
        <v>2.0399999999999996</v>
      </c>
    </row>
    <row r="260" spans="1:29" x14ac:dyDescent="0.25">
      <c r="AC260">
        <v>2.0473076923076929</v>
      </c>
    </row>
    <row r="261" spans="1:29" x14ac:dyDescent="0.25">
      <c r="A261" s="13" t="s">
        <v>145</v>
      </c>
      <c r="B261" s="13"/>
      <c r="C261" s="13"/>
      <c r="D261" s="13"/>
      <c r="E261" s="13"/>
      <c r="F261" s="13"/>
    </row>
    <row r="263" spans="1:29" x14ac:dyDescent="0.25">
      <c r="C263">
        <v>2.5099999999999998</v>
      </c>
    </row>
    <row r="264" spans="1:29" x14ac:dyDescent="0.25">
      <c r="C264">
        <v>3.97</v>
      </c>
    </row>
    <row r="265" spans="1:29" x14ac:dyDescent="0.25">
      <c r="C265">
        <v>6.07</v>
      </c>
    </row>
    <row r="266" spans="1:29" x14ac:dyDescent="0.25">
      <c r="C266">
        <v>10.14</v>
      </c>
    </row>
    <row r="267" spans="1:29" x14ac:dyDescent="0.25">
      <c r="A267" t="s">
        <v>9</v>
      </c>
      <c r="C267">
        <v>17.79</v>
      </c>
    </row>
    <row r="268" spans="1:29" x14ac:dyDescent="0.25">
      <c r="C268">
        <v>35.35</v>
      </c>
    </row>
    <row r="270" spans="1:29" x14ac:dyDescent="0.25">
      <c r="D270">
        <v>5.09</v>
      </c>
    </row>
    <row r="271" spans="1:29" x14ac:dyDescent="0.25">
      <c r="D271">
        <v>10.67</v>
      </c>
    </row>
    <row r="272" spans="1:29" x14ac:dyDescent="0.25">
      <c r="D272">
        <v>18.87</v>
      </c>
    </row>
    <row r="273" spans="1:6" x14ac:dyDescent="0.25">
      <c r="D273">
        <v>35.85</v>
      </c>
    </row>
    <row r="274" spans="1:6" x14ac:dyDescent="0.25">
      <c r="A274" t="s">
        <v>10</v>
      </c>
      <c r="D274">
        <v>41.73</v>
      </c>
    </row>
    <row r="275" spans="1:6" x14ac:dyDescent="0.25">
      <c r="D275">
        <v>41.74</v>
      </c>
    </row>
    <row r="277" spans="1:6" x14ac:dyDescent="0.25">
      <c r="E277">
        <v>1.17</v>
      </c>
    </row>
    <row r="278" spans="1:6" x14ac:dyDescent="0.25">
      <c r="E278">
        <v>1.42</v>
      </c>
    </row>
    <row r="279" spans="1:6" x14ac:dyDescent="0.25">
      <c r="E279">
        <v>1.62</v>
      </c>
    </row>
    <row r="280" spans="1:6" x14ac:dyDescent="0.25">
      <c r="E280">
        <v>1.71</v>
      </c>
    </row>
    <row r="281" spans="1:6" x14ac:dyDescent="0.25">
      <c r="A281" t="s">
        <v>11</v>
      </c>
      <c r="E281">
        <v>1.74</v>
      </c>
    </row>
    <row r="282" spans="1:6" x14ac:dyDescent="0.25">
      <c r="E282">
        <v>1.75</v>
      </c>
    </row>
    <row r="284" spans="1:6" x14ac:dyDescent="0.25">
      <c r="F284">
        <v>2.59</v>
      </c>
    </row>
    <row r="285" spans="1:6" x14ac:dyDescent="0.25">
      <c r="F285">
        <v>4.9000000000000004</v>
      </c>
    </row>
    <row r="286" spans="1:6" x14ac:dyDescent="0.25">
      <c r="F286">
        <v>10.050000000000001</v>
      </c>
    </row>
    <row r="287" spans="1:6" x14ac:dyDescent="0.25">
      <c r="F287">
        <v>14.84</v>
      </c>
    </row>
    <row r="288" spans="1:6" x14ac:dyDescent="0.25">
      <c r="A288" t="s">
        <v>12</v>
      </c>
      <c r="F288">
        <v>16.350000000000001</v>
      </c>
    </row>
    <row r="289" spans="1:8" x14ac:dyDescent="0.25">
      <c r="F289">
        <v>16.420000000000002</v>
      </c>
    </row>
    <row r="291" spans="1:8" x14ac:dyDescent="0.25">
      <c r="G291">
        <v>2.68</v>
      </c>
    </row>
    <row r="292" spans="1:8" x14ac:dyDescent="0.25">
      <c r="G292">
        <v>3.99</v>
      </c>
    </row>
    <row r="293" spans="1:8" x14ac:dyDescent="0.25">
      <c r="G293">
        <v>5.44</v>
      </c>
    </row>
    <row r="294" spans="1:8" x14ac:dyDescent="0.25">
      <c r="G294">
        <v>6.66</v>
      </c>
    </row>
    <row r="295" spans="1:8" x14ac:dyDescent="0.25">
      <c r="A295" t="s">
        <v>13</v>
      </c>
      <c r="G295">
        <v>7.84</v>
      </c>
    </row>
    <row r="296" spans="1:8" x14ac:dyDescent="0.25">
      <c r="G296">
        <v>8.4600000000000009</v>
      </c>
    </row>
    <row r="298" spans="1:8" x14ac:dyDescent="0.25">
      <c r="H298">
        <v>2.69</v>
      </c>
    </row>
    <row r="299" spans="1:8" x14ac:dyDescent="0.25">
      <c r="H299">
        <v>3.93</v>
      </c>
    </row>
    <row r="300" spans="1:8" x14ac:dyDescent="0.25">
      <c r="H300">
        <v>5.5</v>
      </c>
    </row>
    <row r="301" spans="1:8" x14ac:dyDescent="0.25">
      <c r="H301">
        <v>6.8</v>
      </c>
    </row>
    <row r="302" spans="1:8" x14ac:dyDescent="0.25">
      <c r="A302" t="s">
        <v>41</v>
      </c>
      <c r="H302">
        <v>7.71</v>
      </c>
    </row>
    <row r="303" spans="1:8" x14ac:dyDescent="0.25">
      <c r="H303">
        <v>8.23</v>
      </c>
    </row>
    <row r="305" spans="1:11" x14ac:dyDescent="0.25">
      <c r="I305">
        <v>4.38</v>
      </c>
    </row>
    <row r="306" spans="1:11" x14ac:dyDescent="0.25">
      <c r="I306">
        <v>9.81</v>
      </c>
    </row>
    <row r="307" spans="1:11" x14ac:dyDescent="0.25">
      <c r="I307">
        <v>17.22</v>
      </c>
    </row>
    <row r="308" spans="1:11" x14ac:dyDescent="0.25">
      <c r="I308">
        <v>25.62</v>
      </c>
    </row>
    <row r="309" spans="1:11" x14ac:dyDescent="0.25">
      <c r="A309" t="s">
        <v>36</v>
      </c>
      <c r="I309">
        <v>35.53</v>
      </c>
    </row>
    <row r="310" spans="1:11" x14ac:dyDescent="0.25">
      <c r="I310">
        <v>37.24</v>
      </c>
    </row>
    <row r="312" spans="1:11" x14ac:dyDescent="0.25">
      <c r="J312">
        <v>3.27</v>
      </c>
    </row>
    <row r="313" spans="1:11" x14ac:dyDescent="0.25">
      <c r="J313">
        <v>5.0599999999999996</v>
      </c>
    </row>
    <row r="314" spans="1:11" x14ac:dyDescent="0.25">
      <c r="J314">
        <v>6.71</v>
      </c>
    </row>
    <row r="315" spans="1:11" x14ac:dyDescent="0.25">
      <c r="J315">
        <v>8.58</v>
      </c>
    </row>
    <row r="316" spans="1:11" x14ac:dyDescent="0.25">
      <c r="A316" t="s">
        <v>14</v>
      </c>
      <c r="J316">
        <v>9.1300000000000008</v>
      </c>
    </row>
    <row r="317" spans="1:11" x14ac:dyDescent="0.25">
      <c r="J317">
        <v>9.2100000000000009</v>
      </c>
    </row>
    <row r="319" spans="1:11" x14ac:dyDescent="0.25">
      <c r="K319">
        <v>2.33</v>
      </c>
    </row>
    <row r="320" spans="1:11" x14ac:dyDescent="0.25">
      <c r="K320">
        <v>2.91</v>
      </c>
    </row>
    <row r="321" spans="1:13" x14ac:dyDescent="0.25">
      <c r="K321">
        <v>3.48</v>
      </c>
    </row>
    <row r="322" spans="1:13" x14ac:dyDescent="0.25">
      <c r="K322">
        <v>4.03</v>
      </c>
    </row>
    <row r="323" spans="1:13" x14ac:dyDescent="0.25">
      <c r="A323" t="s">
        <v>15</v>
      </c>
      <c r="K323">
        <v>4.6500000000000004</v>
      </c>
    </row>
    <row r="324" spans="1:13" x14ac:dyDescent="0.25">
      <c r="K324">
        <v>4.75</v>
      </c>
    </row>
    <row r="326" spans="1:13" x14ac:dyDescent="0.25">
      <c r="L326">
        <v>4.37</v>
      </c>
    </row>
    <row r="327" spans="1:13" x14ac:dyDescent="0.25">
      <c r="L327">
        <v>8</v>
      </c>
    </row>
    <row r="328" spans="1:13" x14ac:dyDescent="0.25">
      <c r="L328">
        <v>14.61</v>
      </c>
    </row>
    <row r="329" spans="1:13" x14ac:dyDescent="0.25">
      <c r="L329">
        <v>23.64</v>
      </c>
    </row>
    <row r="330" spans="1:13" x14ac:dyDescent="0.25">
      <c r="A330" t="s">
        <v>16</v>
      </c>
      <c r="L330">
        <v>36.19</v>
      </c>
    </row>
    <row r="331" spans="1:13" x14ac:dyDescent="0.25">
      <c r="L331">
        <v>54.29</v>
      </c>
    </row>
    <row r="333" spans="1:13" x14ac:dyDescent="0.25">
      <c r="M333">
        <v>3.69</v>
      </c>
    </row>
    <row r="334" spans="1:13" x14ac:dyDescent="0.25">
      <c r="M334">
        <v>6.12</v>
      </c>
    </row>
    <row r="335" spans="1:13" x14ac:dyDescent="0.25">
      <c r="M335">
        <v>10.5</v>
      </c>
    </row>
    <row r="336" spans="1:13" x14ac:dyDescent="0.25">
      <c r="M336">
        <v>17.62</v>
      </c>
    </row>
    <row r="337" spans="1:15" x14ac:dyDescent="0.25">
      <c r="A337" t="s">
        <v>17</v>
      </c>
      <c r="M337">
        <v>27.75</v>
      </c>
    </row>
    <row r="338" spans="1:15" x14ac:dyDescent="0.25">
      <c r="M338">
        <v>39.840000000000003</v>
      </c>
    </row>
    <row r="340" spans="1:15" x14ac:dyDescent="0.25">
      <c r="N340">
        <v>3.44</v>
      </c>
    </row>
    <row r="341" spans="1:15" x14ac:dyDescent="0.25">
      <c r="N341">
        <v>6.08</v>
      </c>
    </row>
    <row r="342" spans="1:15" x14ac:dyDescent="0.25">
      <c r="N342">
        <v>10.07</v>
      </c>
    </row>
    <row r="343" spans="1:15" x14ac:dyDescent="0.25">
      <c r="N343">
        <v>15.88</v>
      </c>
    </row>
    <row r="344" spans="1:15" x14ac:dyDescent="0.25">
      <c r="A344" t="s">
        <v>18</v>
      </c>
      <c r="N344">
        <v>24.07</v>
      </c>
    </row>
    <row r="345" spans="1:15" x14ac:dyDescent="0.25">
      <c r="N345">
        <v>41.1</v>
      </c>
    </row>
    <row r="347" spans="1:15" x14ac:dyDescent="0.25">
      <c r="O347">
        <v>3.72</v>
      </c>
    </row>
    <row r="348" spans="1:15" x14ac:dyDescent="0.25">
      <c r="O348">
        <v>6.73</v>
      </c>
    </row>
    <row r="349" spans="1:15" x14ac:dyDescent="0.25">
      <c r="O349">
        <v>11.66</v>
      </c>
    </row>
    <row r="350" spans="1:15" x14ac:dyDescent="0.25">
      <c r="O350">
        <v>16.37</v>
      </c>
    </row>
    <row r="351" spans="1:15" x14ac:dyDescent="0.25">
      <c r="A351" t="s">
        <v>19</v>
      </c>
      <c r="O351">
        <v>18.36</v>
      </c>
    </row>
    <row r="352" spans="1:15" x14ac:dyDescent="0.25">
      <c r="O352">
        <v>19.010000000000002</v>
      </c>
    </row>
    <row r="354" spans="1:18" x14ac:dyDescent="0.25">
      <c r="P354">
        <v>3.11</v>
      </c>
    </row>
    <row r="355" spans="1:18" x14ac:dyDescent="0.25">
      <c r="P355">
        <v>5.65</v>
      </c>
    </row>
    <row r="356" spans="1:18" x14ac:dyDescent="0.25">
      <c r="P356">
        <v>9.64</v>
      </c>
    </row>
    <row r="357" spans="1:18" x14ac:dyDescent="0.25">
      <c r="P357">
        <v>15.37</v>
      </c>
    </row>
    <row r="358" spans="1:18" x14ac:dyDescent="0.25">
      <c r="A358" t="s">
        <v>20</v>
      </c>
      <c r="P358">
        <v>22.74</v>
      </c>
    </row>
    <row r="359" spans="1:18" x14ac:dyDescent="0.25">
      <c r="P359">
        <v>36.229999999999997</v>
      </c>
    </row>
    <row r="361" spans="1:18" x14ac:dyDescent="0.25">
      <c r="Q361">
        <v>3.85</v>
      </c>
    </row>
    <row r="362" spans="1:18" x14ac:dyDescent="0.25">
      <c r="Q362">
        <v>6.64</v>
      </c>
    </row>
    <row r="363" spans="1:18" x14ac:dyDescent="0.25">
      <c r="Q363">
        <v>10.64</v>
      </c>
    </row>
    <row r="364" spans="1:18" x14ac:dyDescent="0.25">
      <c r="Q364">
        <v>18.149999999999999</v>
      </c>
    </row>
    <row r="365" spans="1:18" x14ac:dyDescent="0.25">
      <c r="A365" t="s">
        <v>21</v>
      </c>
      <c r="Q365">
        <v>27.74</v>
      </c>
    </row>
    <row r="366" spans="1:18" x14ac:dyDescent="0.25">
      <c r="Q366">
        <v>39.19</v>
      </c>
    </row>
    <row r="368" spans="1:18" x14ac:dyDescent="0.25">
      <c r="R368">
        <v>3.24</v>
      </c>
    </row>
    <row r="369" spans="1:20" x14ac:dyDescent="0.25">
      <c r="R369">
        <v>5.89</v>
      </c>
    </row>
    <row r="370" spans="1:20" x14ac:dyDescent="0.25">
      <c r="R370">
        <v>10.210000000000001</v>
      </c>
    </row>
    <row r="371" spans="1:20" x14ac:dyDescent="0.25">
      <c r="R371">
        <v>17.04</v>
      </c>
    </row>
    <row r="372" spans="1:20" x14ac:dyDescent="0.25">
      <c r="A372" t="s">
        <v>22</v>
      </c>
      <c r="R372">
        <v>24.61</v>
      </c>
    </row>
    <row r="373" spans="1:20" x14ac:dyDescent="0.25">
      <c r="R373">
        <v>33.54</v>
      </c>
    </row>
    <row r="375" spans="1:20" x14ac:dyDescent="0.25">
      <c r="S375">
        <v>3</v>
      </c>
    </row>
    <row r="376" spans="1:20" x14ac:dyDescent="0.25">
      <c r="S376">
        <v>5.46</v>
      </c>
    </row>
    <row r="377" spans="1:20" x14ac:dyDescent="0.25">
      <c r="S377">
        <v>9.4600000000000009</v>
      </c>
    </row>
    <row r="378" spans="1:20" x14ac:dyDescent="0.25">
      <c r="S378">
        <v>16.63</v>
      </c>
    </row>
    <row r="379" spans="1:20" x14ac:dyDescent="0.25">
      <c r="A379" t="s">
        <v>23</v>
      </c>
      <c r="S379">
        <v>21.32</v>
      </c>
    </row>
    <row r="380" spans="1:20" x14ac:dyDescent="0.25">
      <c r="S380">
        <v>23.89</v>
      </c>
    </row>
    <row r="382" spans="1:20" x14ac:dyDescent="0.25">
      <c r="T382">
        <v>3.49</v>
      </c>
    </row>
    <row r="383" spans="1:20" x14ac:dyDescent="0.25">
      <c r="T383">
        <v>5.82</v>
      </c>
    </row>
    <row r="384" spans="1:20" x14ac:dyDescent="0.25">
      <c r="T384">
        <v>8.76</v>
      </c>
    </row>
    <row r="385" spans="1:22" x14ac:dyDescent="0.25">
      <c r="T385">
        <v>12.49</v>
      </c>
    </row>
    <row r="386" spans="1:22" x14ac:dyDescent="0.25">
      <c r="A386" t="s">
        <v>24</v>
      </c>
      <c r="T386">
        <v>19.34</v>
      </c>
    </row>
    <row r="387" spans="1:22" x14ac:dyDescent="0.25">
      <c r="T387">
        <v>22.01</v>
      </c>
    </row>
    <row r="389" spans="1:22" x14ac:dyDescent="0.25">
      <c r="U389">
        <v>4.0999999999999996</v>
      </c>
    </row>
    <row r="390" spans="1:22" x14ac:dyDescent="0.25">
      <c r="U390">
        <v>7.59</v>
      </c>
    </row>
    <row r="391" spans="1:22" x14ac:dyDescent="0.25">
      <c r="U391">
        <v>13.1</v>
      </c>
    </row>
    <row r="392" spans="1:22" x14ac:dyDescent="0.25">
      <c r="U392">
        <v>21.44</v>
      </c>
    </row>
    <row r="393" spans="1:22" x14ac:dyDescent="0.25">
      <c r="A393" t="s">
        <v>25</v>
      </c>
      <c r="U393">
        <v>30.75</v>
      </c>
    </row>
    <row r="394" spans="1:22" x14ac:dyDescent="0.25">
      <c r="U394">
        <v>43.26</v>
      </c>
    </row>
    <row r="396" spans="1:22" x14ac:dyDescent="0.25">
      <c r="V396">
        <v>4.2</v>
      </c>
    </row>
    <row r="397" spans="1:22" x14ac:dyDescent="0.25">
      <c r="V397">
        <v>7.63</v>
      </c>
    </row>
    <row r="398" spans="1:22" x14ac:dyDescent="0.25">
      <c r="V398">
        <v>13.61</v>
      </c>
    </row>
    <row r="399" spans="1:22" x14ac:dyDescent="0.25">
      <c r="V399">
        <v>24.06</v>
      </c>
    </row>
    <row r="400" spans="1:22" x14ac:dyDescent="0.25">
      <c r="A400" t="s">
        <v>26</v>
      </c>
      <c r="V400">
        <v>29.2</v>
      </c>
    </row>
    <row r="401" spans="1:24" x14ac:dyDescent="0.25">
      <c r="V401">
        <v>33.18</v>
      </c>
    </row>
    <row r="403" spans="1:24" x14ac:dyDescent="0.25">
      <c r="W403">
        <v>3.77</v>
      </c>
    </row>
    <row r="404" spans="1:24" x14ac:dyDescent="0.25">
      <c r="W404">
        <v>7</v>
      </c>
    </row>
    <row r="405" spans="1:24" x14ac:dyDescent="0.25">
      <c r="W405">
        <v>12.48</v>
      </c>
    </row>
    <row r="406" spans="1:24" x14ac:dyDescent="0.25">
      <c r="W406">
        <v>21.27</v>
      </c>
    </row>
    <row r="407" spans="1:24" x14ac:dyDescent="0.25">
      <c r="A407" t="s">
        <v>27</v>
      </c>
      <c r="W407">
        <v>31.14</v>
      </c>
    </row>
    <row r="408" spans="1:24" x14ac:dyDescent="0.25">
      <c r="W408">
        <v>46.56</v>
      </c>
    </row>
    <row r="410" spans="1:24" x14ac:dyDescent="0.25">
      <c r="X410">
        <v>2.78</v>
      </c>
    </row>
    <row r="411" spans="1:24" x14ac:dyDescent="0.25">
      <c r="X411">
        <v>4.1399999999999997</v>
      </c>
    </row>
    <row r="412" spans="1:24" x14ac:dyDescent="0.25">
      <c r="X412">
        <v>5.82</v>
      </c>
    </row>
    <row r="413" spans="1:24" x14ac:dyDescent="0.25">
      <c r="X413">
        <v>9.2200000000000006</v>
      </c>
    </row>
    <row r="414" spans="1:24" x14ac:dyDescent="0.25">
      <c r="A414" t="s">
        <v>28</v>
      </c>
      <c r="X414">
        <v>16.07</v>
      </c>
    </row>
    <row r="415" spans="1:24" x14ac:dyDescent="0.25">
      <c r="X415">
        <v>27.46</v>
      </c>
    </row>
    <row r="417" spans="1:27" x14ac:dyDescent="0.25">
      <c r="Y417">
        <v>1.52</v>
      </c>
    </row>
    <row r="418" spans="1:27" x14ac:dyDescent="0.25">
      <c r="Y418">
        <v>2.08</v>
      </c>
    </row>
    <row r="419" spans="1:27" x14ac:dyDescent="0.25">
      <c r="Y419">
        <v>2.67</v>
      </c>
    </row>
    <row r="420" spans="1:27" x14ac:dyDescent="0.25">
      <c r="Y420">
        <v>3.24</v>
      </c>
    </row>
    <row r="421" spans="1:27" x14ac:dyDescent="0.25">
      <c r="A421" t="s">
        <v>29</v>
      </c>
      <c r="Y421">
        <v>3.77</v>
      </c>
    </row>
    <row r="422" spans="1:27" x14ac:dyDescent="0.25">
      <c r="Y422">
        <v>4.3</v>
      </c>
    </row>
    <row r="424" spans="1:27" x14ac:dyDescent="0.25">
      <c r="Z424">
        <v>1.05</v>
      </c>
    </row>
    <row r="425" spans="1:27" x14ac:dyDescent="0.25">
      <c r="Z425">
        <v>1.28</v>
      </c>
    </row>
    <row r="426" spans="1:27" x14ac:dyDescent="0.25">
      <c r="Z426">
        <v>1.52</v>
      </c>
    </row>
    <row r="427" spans="1:27" x14ac:dyDescent="0.25">
      <c r="Z427">
        <v>1.74</v>
      </c>
    </row>
    <row r="428" spans="1:27" x14ac:dyDescent="0.25">
      <c r="A428" t="s">
        <v>30</v>
      </c>
      <c r="Z428">
        <v>1.99</v>
      </c>
    </row>
    <row r="429" spans="1:27" x14ac:dyDescent="0.25">
      <c r="Z429">
        <v>2.2200000000000002</v>
      </c>
    </row>
    <row r="431" spans="1:27" x14ac:dyDescent="0.25">
      <c r="AA431">
        <v>3.92</v>
      </c>
    </row>
    <row r="432" spans="1:27" x14ac:dyDescent="0.25">
      <c r="AA432">
        <v>6.32</v>
      </c>
    </row>
    <row r="433" spans="1:29" x14ac:dyDescent="0.25">
      <c r="AA433">
        <v>9.43</v>
      </c>
    </row>
    <row r="434" spans="1:29" x14ac:dyDescent="0.25">
      <c r="AA434">
        <v>13.65</v>
      </c>
    </row>
    <row r="435" spans="1:29" x14ac:dyDescent="0.25">
      <c r="A435" t="s">
        <v>31</v>
      </c>
      <c r="AA435">
        <v>19.39</v>
      </c>
    </row>
    <row r="436" spans="1:29" x14ac:dyDescent="0.25">
      <c r="AA436">
        <v>23.37</v>
      </c>
    </row>
    <row r="438" spans="1:29" x14ac:dyDescent="0.25">
      <c r="AB438">
        <v>3.61</v>
      </c>
    </row>
    <row r="439" spans="1:29" x14ac:dyDescent="0.25">
      <c r="AB439">
        <v>7.12</v>
      </c>
    </row>
    <row r="440" spans="1:29" x14ac:dyDescent="0.25">
      <c r="AB440">
        <v>14.03</v>
      </c>
    </row>
    <row r="441" spans="1:29" x14ac:dyDescent="0.25">
      <c r="AB441">
        <v>20.27</v>
      </c>
    </row>
    <row r="442" spans="1:29" x14ac:dyDescent="0.25">
      <c r="A442" t="s">
        <v>32</v>
      </c>
      <c r="AB442">
        <v>22.98</v>
      </c>
    </row>
    <row r="443" spans="1:29" x14ac:dyDescent="0.25">
      <c r="AB443">
        <v>24.37</v>
      </c>
    </row>
    <row r="445" spans="1:29" x14ac:dyDescent="0.25">
      <c r="AC445">
        <v>3.2377777777777772</v>
      </c>
    </row>
    <row r="446" spans="1:29" x14ac:dyDescent="0.25">
      <c r="AC446">
        <v>5.7688888888888892</v>
      </c>
    </row>
    <row r="447" spans="1:29" x14ac:dyDescent="0.25">
      <c r="AC447">
        <v>9.7366666666666646</v>
      </c>
    </row>
    <row r="448" spans="1:29" x14ac:dyDescent="0.25">
      <c r="AC448">
        <v>15.311111111111112</v>
      </c>
    </row>
    <row r="449" spans="1:29" x14ac:dyDescent="0.25">
      <c r="A449" t="s">
        <v>66</v>
      </c>
      <c r="AC449">
        <v>20.926666666666666</v>
      </c>
    </row>
    <row r="450" spans="1:29" x14ac:dyDescent="0.25">
      <c r="AC450">
        <v>26.037307692307692</v>
      </c>
    </row>
    <row r="499" spans="1:20" x14ac:dyDescent="0.25">
      <c r="A499" t="s">
        <v>9</v>
      </c>
      <c r="B499">
        <v>1.42</v>
      </c>
      <c r="C499">
        <v>1.48</v>
      </c>
      <c r="D499">
        <v>1.54</v>
      </c>
      <c r="E499">
        <v>1.55</v>
      </c>
      <c r="F499">
        <v>1.51</v>
      </c>
      <c r="G499">
        <v>1.36</v>
      </c>
      <c r="N499" t="s">
        <v>9</v>
      </c>
      <c r="O499" s="4">
        <v>2.5099999999999998</v>
      </c>
      <c r="P499" s="4">
        <v>3.97</v>
      </c>
      <c r="Q499" s="4">
        <v>6.07</v>
      </c>
      <c r="R499" s="4">
        <v>10.14</v>
      </c>
      <c r="S499" s="4">
        <v>17.79</v>
      </c>
      <c r="T499" s="4">
        <v>35.35</v>
      </c>
    </row>
    <row r="500" spans="1:20" x14ac:dyDescent="0.25">
      <c r="A500" t="s">
        <v>10</v>
      </c>
      <c r="B500">
        <v>2.21</v>
      </c>
      <c r="C500">
        <v>2.1800000000000002</v>
      </c>
      <c r="D500">
        <v>2.12</v>
      </c>
      <c r="E500">
        <v>2</v>
      </c>
      <c r="F500">
        <v>2.02</v>
      </c>
      <c r="G500">
        <v>2.02</v>
      </c>
      <c r="N500" t="s">
        <v>10</v>
      </c>
      <c r="O500" s="4">
        <v>5.09</v>
      </c>
      <c r="P500" s="4">
        <v>10.67</v>
      </c>
      <c r="Q500" s="4">
        <v>18.87</v>
      </c>
      <c r="R500" s="4">
        <v>35.85</v>
      </c>
      <c r="S500" s="4">
        <v>41.73</v>
      </c>
      <c r="T500" s="4">
        <v>41.74</v>
      </c>
    </row>
    <row r="501" spans="1:20" x14ac:dyDescent="0.25">
      <c r="A501" t="s">
        <v>11</v>
      </c>
      <c r="B501">
        <v>3.1</v>
      </c>
      <c r="C501">
        <v>3.17</v>
      </c>
      <c r="D501">
        <v>3.2</v>
      </c>
      <c r="E501">
        <v>3.22</v>
      </c>
      <c r="F501">
        <v>3.23</v>
      </c>
      <c r="G501">
        <v>3.23</v>
      </c>
      <c r="N501" t="s">
        <v>11</v>
      </c>
      <c r="O501" s="4">
        <v>1.17</v>
      </c>
      <c r="P501" s="4">
        <v>1.42</v>
      </c>
      <c r="Q501" s="4">
        <v>1.62</v>
      </c>
      <c r="R501" s="4">
        <v>1.71</v>
      </c>
      <c r="S501" s="4">
        <v>1.74</v>
      </c>
      <c r="T501" s="4">
        <v>1.75</v>
      </c>
    </row>
    <row r="502" spans="1:20" x14ac:dyDescent="0.25">
      <c r="A502" t="s">
        <v>12</v>
      </c>
      <c r="B502">
        <v>2.73</v>
      </c>
      <c r="C502">
        <v>2.75</v>
      </c>
      <c r="D502">
        <v>2.76</v>
      </c>
      <c r="E502">
        <v>2.82</v>
      </c>
      <c r="F502">
        <v>2.84</v>
      </c>
      <c r="G502">
        <v>2.84</v>
      </c>
      <c r="N502" t="s">
        <v>12</v>
      </c>
      <c r="O502" s="4">
        <v>2.59</v>
      </c>
      <c r="P502" s="4">
        <v>4.9000000000000004</v>
      </c>
      <c r="Q502" s="4">
        <v>10.050000000000001</v>
      </c>
      <c r="R502" s="4">
        <v>14.84</v>
      </c>
      <c r="S502" s="4">
        <v>16.350000000000001</v>
      </c>
      <c r="T502" s="4">
        <v>16.420000000000002</v>
      </c>
    </row>
    <row r="503" spans="1:20" x14ac:dyDescent="0.25">
      <c r="A503" t="s">
        <v>13</v>
      </c>
      <c r="B503">
        <v>2.9</v>
      </c>
      <c r="C503">
        <v>2.98</v>
      </c>
      <c r="D503">
        <v>3.09</v>
      </c>
      <c r="E503">
        <v>3.19</v>
      </c>
      <c r="F503">
        <v>3.24</v>
      </c>
      <c r="G503">
        <v>3.26</v>
      </c>
      <c r="N503" t="s">
        <v>13</v>
      </c>
      <c r="O503" s="4">
        <v>2.68</v>
      </c>
      <c r="P503" s="4">
        <v>3.99</v>
      </c>
      <c r="Q503" s="4">
        <v>5.44</v>
      </c>
      <c r="R503" s="4">
        <v>6.66</v>
      </c>
      <c r="S503" s="4">
        <v>7.84</v>
      </c>
      <c r="T503" s="4">
        <v>8.4600000000000009</v>
      </c>
    </row>
    <row r="504" spans="1:20" x14ac:dyDescent="0.25">
      <c r="A504" t="s">
        <v>41</v>
      </c>
      <c r="B504">
        <v>1.84</v>
      </c>
      <c r="C504">
        <v>1.98</v>
      </c>
      <c r="D504">
        <v>2.0699999999999998</v>
      </c>
      <c r="E504">
        <v>2.11</v>
      </c>
      <c r="F504">
        <v>2.12</v>
      </c>
      <c r="G504">
        <v>2.14</v>
      </c>
      <c r="N504" t="s">
        <v>41</v>
      </c>
      <c r="O504" s="4">
        <v>2.69</v>
      </c>
      <c r="P504" s="4">
        <v>3.93</v>
      </c>
      <c r="Q504" s="4">
        <v>5.5</v>
      </c>
      <c r="R504" s="4">
        <v>6.8</v>
      </c>
      <c r="S504" s="4">
        <v>7.71</v>
      </c>
      <c r="T504" s="4">
        <v>8.23</v>
      </c>
    </row>
    <row r="505" spans="1:20" x14ac:dyDescent="0.25">
      <c r="A505" t="s">
        <v>36</v>
      </c>
      <c r="B505">
        <v>0.83</v>
      </c>
      <c r="C505">
        <v>0.85</v>
      </c>
      <c r="D505">
        <v>0.92</v>
      </c>
      <c r="E505">
        <v>1.01</v>
      </c>
      <c r="F505">
        <v>1.06</v>
      </c>
      <c r="G505">
        <v>1.08</v>
      </c>
      <c r="N505" t="s">
        <v>36</v>
      </c>
      <c r="O505" s="4">
        <v>4.38</v>
      </c>
      <c r="P505" s="4">
        <v>9.81</v>
      </c>
      <c r="Q505" s="4">
        <v>17.22</v>
      </c>
      <c r="R505" s="4">
        <v>25.62</v>
      </c>
      <c r="S505" s="4">
        <v>35.53</v>
      </c>
      <c r="T505" s="4">
        <v>37.24</v>
      </c>
    </row>
    <row r="506" spans="1:20" x14ac:dyDescent="0.25">
      <c r="A506" t="s">
        <v>14</v>
      </c>
      <c r="B506">
        <v>2.2200000000000002</v>
      </c>
      <c r="C506">
        <v>2.37</v>
      </c>
      <c r="D506">
        <v>2.46</v>
      </c>
      <c r="E506">
        <v>2.5299999999999998</v>
      </c>
      <c r="F506">
        <v>2.5499999999999998</v>
      </c>
      <c r="G506">
        <v>2.5499999999999998</v>
      </c>
      <c r="N506" t="s">
        <v>14</v>
      </c>
      <c r="O506" s="4">
        <v>3.27</v>
      </c>
      <c r="P506" s="4">
        <v>5.0599999999999996</v>
      </c>
      <c r="Q506" s="4">
        <v>6.71</v>
      </c>
      <c r="R506" s="4">
        <v>8.58</v>
      </c>
      <c r="S506" s="4">
        <v>9.1300000000000008</v>
      </c>
      <c r="T506" s="4">
        <v>9.2100000000000009</v>
      </c>
    </row>
    <row r="507" spans="1:20" x14ac:dyDescent="0.25">
      <c r="A507" t="s">
        <v>15</v>
      </c>
      <c r="B507">
        <v>1.84</v>
      </c>
      <c r="C507">
        <v>1.95</v>
      </c>
      <c r="D507">
        <v>2.0099999999999998</v>
      </c>
      <c r="E507">
        <v>2.04</v>
      </c>
      <c r="F507">
        <v>2.08</v>
      </c>
      <c r="G507">
        <v>2.08</v>
      </c>
      <c r="N507" t="s">
        <v>15</v>
      </c>
      <c r="O507" s="4">
        <v>2.33</v>
      </c>
      <c r="P507" s="4">
        <v>2.91</v>
      </c>
      <c r="Q507" s="4">
        <v>3.48</v>
      </c>
      <c r="R507" s="4">
        <v>4.03</v>
      </c>
      <c r="S507" s="4">
        <v>4.6500000000000004</v>
      </c>
      <c r="T507" s="4">
        <v>4.75</v>
      </c>
    </row>
    <row r="508" spans="1:20" x14ac:dyDescent="0.25">
      <c r="A508" t="s">
        <v>28</v>
      </c>
      <c r="B508">
        <v>1.38</v>
      </c>
      <c r="C508">
        <v>1.49</v>
      </c>
      <c r="D508">
        <v>1.6</v>
      </c>
      <c r="E508">
        <v>1.63</v>
      </c>
      <c r="F508">
        <v>1.61</v>
      </c>
      <c r="G508">
        <v>1.56</v>
      </c>
      <c r="N508" t="s">
        <v>28</v>
      </c>
      <c r="O508" s="4">
        <v>2.78</v>
      </c>
      <c r="P508" s="4">
        <v>4.1399999999999997</v>
      </c>
      <c r="Q508" s="4">
        <v>5.82</v>
      </c>
      <c r="R508" s="4">
        <v>9.2200000000000006</v>
      </c>
      <c r="S508" s="4">
        <v>16.07</v>
      </c>
      <c r="T508" s="4">
        <v>27.46</v>
      </c>
    </row>
    <row r="509" spans="1:20" x14ac:dyDescent="0.25">
      <c r="A509" t="s">
        <v>29</v>
      </c>
      <c r="B509">
        <v>1.53</v>
      </c>
      <c r="C509">
        <v>1.6</v>
      </c>
      <c r="D509">
        <v>1.64</v>
      </c>
      <c r="E509">
        <v>1.67</v>
      </c>
      <c r="F509">
        <v>1.69</v>
      </c>
      <c r="G509">
        <v>1.7</v>
      </c>
      <c r="N509" t="s">
        <v>29</v>
      </c>
      <c r="O509" s="4">
        <v>1.52</v>
      </c>
      <c r="P509" s="4">
        <v>2.08</v>
      </c>
      <c r="Q509" s="4">
        <v>2.67</v>
      </c>
      <c r="R509" s="4">
        <v>3.24</v>
      </c>
      <c r="S509" s="4">
        <v>3.77</v>
      </c>
      <c r="T509" s="4">
        <v>4.3</v>
      </c>
    </row>
    <row r="510" spans="1:20" x14ac:dyDescent="0.25">
      <c r="A510" t="s">
        <v>30</v>
      </c>
      <c r="B510">
        <v>2.42</v>
      </c>
      <c r="C510">
        <v>2.48</v>
      </c>
      <c r="D510">
        <v>2.52</v>
      </c>
      <c r="E510">
        <v>2.5299999999999998</v>
      </c>
      <c r="F510">
        <v>2.54</v>
      </c>
      <c r="G510">
        <v>2.54</v>
      </c>
      <c r="N510" t="s">
        <v>30</v>
      </c>
      <c r="O510" s="4">
        <v>1.05</v>
      </c>
      <c r="P510" s="4">
        <v>1.28</v>
      </c>
      <c r="Q510" s="4">
        <v>1.52</v>
      </c>
      <c r="R510" s="4">
        <v>1.74</v>
      </c>
      <c r="S510" s="4">
        <v>1.99</v>
      </c>
      <c r="T510" s="4">
        <v>2.2200000000000002</v>
      </c>
    </row>
    <row r="511" spans="1:20" x14ac:dyDescent="0.25">
      <c r="A511" t="s">
        <v>31</v>
      </c>
      <c r="B511">
        <v>2.62</v>
      </c>
      <c r="C511">
        <v>2.72</v>
      </c>
      <c r="D511">
        <v>2.81</v>
      </c>
      <c r="E511">
        <v>2.84</v>
      </c>
      <c r="F511">
        <v>2.83</v>
      </c>
      <c r="G511">
        <v>2.82</v>
      </c>
      <c r="N511" t="s">
        <v>31</v>
      </c>
      <c r="O511" s="4">
        <v>3.92</v>
      </c>
      <c r="P511" s="4">
        <v>6.32</v>
      </c>
      <c r="Q511" s="4">
        <v>9.43</v>
      </c>
      <c r="R511" s="4">
        <v>13.65</v>
      </c>
      <c r="S511" s="4">
        <v>19.39</v>
      </c>
      <c r="T511" s="4">
        <v>23.37</v>
      </c>
    </row>
    <row r="512" spans="1:20" x14ac:dyDescent="0.25">
      <c r="A512" t="s">
        <v>32</v>
      </c>
      <c r="B512">
        <v>1.73</v>
      </c>
      <c r="C512">
        <v>1.77</v>
      </c>
      <c r="D512">
        <v>1.86</v>
      </c>
      <c r="E512">
        <v>1.87</v>
      </c>
      <c r="F512">
        <v>1.92</v>
      </c>
      <c r="G512">
        <v>1.95</v>
      </c>
      <c r="N512" t="s">
        <v>32</v>
      </c>
      <c r="O512" s="4">
        <v>3.61</v>
      </c>
      <c r="P512" s="4">
        <v>7.12</v>
      </c>
      <c r="Q512" s="4">
        <v>14.03</v>
      </c>
      <c r="R512" s="4">
        <v>20.27</v>
      </c>
      <c r="S512" s="4">
        <v>22.98</v>
      </c>
      <c r="T512" s="4">
        <v>24.37</v>
      </c>
    </row>
    <row r="513" spans="2:20" x14ac:dyDescent="0.25">
      <c r="B513">
        <f t="shared" ref="B513:G513" si="2">AVERAGE(B499:B512)</f>
        <v>2.0550000000000002</v>
      </c>
      <c r="C513">
        <f t="shared" si="2"/>
        <v>2.1264285714285713</v>
      </c>
      <c r="D513">
        <f t="shared" si="2"/>
        <v>2.1857142857142859</v>
      </c>
      <c r="E513">
        <f t="shared" si="2"/>
        <v>2.2149999999999999</v>
      </c>
      <c r="F513">
        <f t="shared" si="2"/>
        <v>2.2314285714285718</v>
      </c>
      <c r="G513">
        <f t="shared" si="2"/>
        <v>2.2235714285714283</v>
      </c>
      <c r="O513">
        <f>AVERAGE(O499:O512)</f>
        <v>2.8278571428571433</v>
      </c>
      <c r="P513">
        <f t="shared" ref="P513:T513" si="3">AVERAGE(P499:P512)</f>
        <v>4.8285714285714292</v>
      </c>
      <c r="Q513">
        <f t="shared" si="3"/>
        <v>7.7450000000000001</v>
      </c>
      <c r="R513">
        <f t="shared" si="3"/>
        <v>11.596428571428573</v>
      </c>
      <c r="S513">
        <f t="shared" si="3"/>
        <v>14.762142857142857</v>
      </c>
      <c r="T513">
        <f t="shared" si="3"/>
        <v>17.490714285714287</v>
      </c>
    </row>
    <row r="514" spans="2:20" x14ac:dyDescent="0.25">
      <c r="B514">
        <f>B513/$B513</f>
        <v>1</v>
      </c>
      <c r="C514">
        <f t="shared" ref="C514:G514" si="4">C513/$B513</f>
        <v>1.0347584289190128</v>
      </c>
      <c r="D514">
        <f t="shared" si="4"/>
        <v>1.0636079249217936</v>
      </c>
      <c r="E514">
        <f t="shared" si="4"/>
        <v>1.0778588807785887</v>
      </c>
      <c r="F514">
        <f t="shared" si="4"/>
        <v>1.0858533194299618</v>
      </c>
      <c r="G514">
        <f t="shared" si="4"/>
        <v>1.08202989224887</v>
      </c>
      <c r="O514">
        <f>O513/$O513</f>
        <v>1</v>
      </c>
      <c r="P514">
        <f t="shared" ref="P514:T514" si="5">P513/$O513</f>
        <v>1.7075018944177822</v>
      </c>
      <c r="Q514">
        <f t="shared" si="5"/>
        <v>2.7388229350846172</v>
      </c>
      <c r="R514">
        <f t="shared" si="5"/>
        <v>4.1007830260166713</v>
      </c>
      <c r="S514">
        <f t="shared" si="5"/>
        <v>5.2202576408183878</v>
      </c>
      <c r="T514">
        <f t="shared" si="5"/>
        <v>6.1851477645870165</v>
      </c>
    </row>
  </sheetData>
  <mergeCells count="3">
    <mergeCell ref="B4:G4"/>
    <mergeCell ref="N4:S4"/>
    <mergeCell ref="A261:F26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N35"/>
  <sheetViews>
    <sheetView topLeftCell="A4" workbookViewId="0">
      <selection activeCell="A32" sqref="A32:N32"/>
    </sheetView>
  </sheetViews>
  <sheetFormatPr defaultRowHeight="15" x14ac:dyDescent="0.25"/>
  <sheetData>
    <row r="3" spans="1:14" x14ac:dyDescent="0.25">
      <c r="B3" s="12" t="s">
        <v>64</v>
      </c>
      <c r="C3" s="12"/>
      <c r="D3" s="12"/>
      <c r="E3" s="12"/>
      <c r="F3" s="12"/>
      <c r="G3" s="12"/>
      <c r="I3" s="12" t="s">
        <v>142</v>
      </c>
      <c r="J3" s="12"/>
      <c r="K3" s="12"/>
      <c r="L3" s="12"/>
      <c r="M3" s="12"/>
      <c r="N3" s="12"/>
    </row>
    <row r="4" spans="1:14" x14ac:dyDescent="0.25">
      <c r="B4" s="9">
        <v>50</v>
      </c>
      <c r="C4" s="9">
        <v>100</v>
      </c>
      <c r="D4" s="9">
        <v>200</v>
      </c>
      <c r="E4" s="9">
        <v>300</v>
      </c>
      <c r="F4" s="9">
        <v>400</v>
      </c>
      <c r="G4" s="9">
        <v>500</v>
      </c>
      <c r="I4" s="9">
        <v>50</v>
      </c>
      <c r="J4" s="9">
        <v>100</v>
      </c>
      <c r="K4" s="9">
        <v>200</v>
      </c>
      <c r="L4" s="9">
        <v>300</v>
      </c>
      <c r="M4" s="9">
        <v>400</v>
      </c>
      <c r="N4" s="9">
        <v>500</v>
      </c>
    </row>
    <row r="5" spans="1:14" x14ac:dyDescent="0.25">
      <c r="A5" s="9" t="s">
        <v>9</v>
      </c>
      <c r="B5">
        <v>1.34</v>
      </c>
      <c r="C5">
        <v>1.5</v>
      </c>
      <c r="D5">
        <v>1.55</v>
      </c>
      <c r="E5">
        <v>1.55</v>
      </c>
      <c r="F5">
        <v>1.54</v>
      </c>
      <c r="G5">
        <v>1.52</v>
      </c>
      <c r="H5" s="9" t="s">
        <v>9</v>
      </c>
      <c r="I5">
        <v>19.96</v>
      </c>
      <c r="J5">
        <v>18.809999999999999</v>
      </c>
      <c r="K5">
        <v>20.61</v>
      </c>
      <c r="L5">
        <v>22.53</v>
      </c>
      <c r="M5">
        <v>24.17</v>
      </c>
      <c r="N5">
        <v>26.73</v>
      </c>
    </row>
    <row r="6" spans="1:14" x14ac:dyDescent="0.25">
      <c r="A6" s="9" t="s">
        <v>10</v>
      </c>
      <c r="B6">
        <v>2.08</v>
      </c>
      <c r="C6">
        <v>2.04</v>
      </c>
      <c r="D6">
        <v>2</v>
      </c>
      <c r="E6">
        <v>2.1</v>
      </c>
      <c r="F6">
        <v>2.13</v>
      </c>
      <c r="G6">
        <v>2.13</v>
      </c>
      <c r="H6" s="9" t="s">
        <v>10</v>
      </c>
      <c r="I6">
        <v>25.34</v>
      </c>
      <c r="J6">
        <v>49.16</v>
      </c>
      <c r="K6">
        <v>79.31</v>
      </c>
      <c r="L6">
        <v>73.099999999999994</v>
      </c>
      <c r="M6">
        <v>64.08</v>
      </c>
      <c r="N6">
        <v>86.4</v>
      </c>
    </row>
    <row r="7" spans="1:14" x14ac:dyDescent="0.25">
      <c r="A7" s="9" t="s">
        <v>11</v>
      </c>
      <c r="B7">
        <v>3.23</v>
      </c>
      <c r="C7">
        <v>3.23</v>
      </c>
      <c r="D7">
        <v>3.22</v>
      </c>
      <c r="E7">
        <v>3.21</v>
      </c>
      <c r="F7">
        <v>3.21</v>
      </c>
      <c r="G7">
        <v>3.2</v>
      </c>
      <c r="H7" s="9" t="s">
        <v>11</v>
      </c>
      <c r="I7">
        <v>3.92</v>
      </c>
      <c r="J7">
        <v>5.52</v>
      </c>
      <c r="K7">
        <v>8.56</v>
      </c>
      <c r="L7">
        <v>10.59</v>
      </c>
      <c r="M7">
        <v>12.51</v>
      </c>
      <c r="N7">
        <v>12.88</v>
      </c>
    </row>
    <row r="8" spans="1:14" x14ac:dyDescent="0.25">
      <c r="A8" s="9" t="s">
        <v>12</v>
      </c>
      <c r="B8">
        <v>2.89</v>
      </c>
      <c r="C8">
        <v>2.86</v>
      </c>
      <c r="D8">
        <v>2.82</v>
      </c>
      <c r="E8">
        <v>2.78</v>
      </c>
      <c r="F8">
        <v>2.76</v>
      </c>
      <c r="G8">
        <v>2.75</v>
      </c>
      <c r="H8" s="9" t="s">
        <v>12</v>
      </c>
      <c r="I8">
        <v>8.4499999999999993</v>
      </c>
      <c r="J8">
        <v>16.34</v>
      </c>
      <c r="K8">
        <v>29.69</v>
      </c>
      <c r="L8">
        <v>39.17</v>
      </c>
      <c r="M8">
        <v>46.68</v>
      </c>
      <c r="N8">
        <v>55.81</v>
      </c>
    </row>
    <row r="9" spans="1:14" x14ac:dyDescent="0.25">
      <c r="A9" s="9" t="s">
        <v>13</v>
      </c>
      <c r="B9">
        <v>3.26</v>
      </c>
      <c r="C9">
        <v>3.24</v>
      </c>
      <c r="D9">
        <v>3.19</v>
      </c>
      <c r="E9">
        <v>3.14</v>
      </c>
      <c r="F9">
        <v>3.09</v>
      </c>
      <c r="G9">
        <v>3.04</v>
      </c>
      <c r="H9" s="9" t="s">
        <v>13</v>
      </c>
      <c r="I9">
        <v>12.48</v>
      </c>
      <c r="J9">
        <v>14.65</v>
      </c>
      <c r="K9">
        <v>17</v>
      </c>
      <c r="L9">
        <v>20.64</v>
      </c>
      <c r="M9">
        <v>23.07</v>
      </c>
      <c r="N9">
        <v>26.29</v>
      </c>
    </row>
    <row r="10" spans="1:14" x14ac:dyDescent="0.25">
      <c r="A10" s="9" t="s">
        <v>41</v>
      </c>
      <c r="B10">
        <v>2.15</v>
      </c>
      <c r="C10">
        <v>2.13</v>
      </c>
      <c r="D10">
        <v>2.11</v>
      </c>
      <c r="E10">
        <v>2.09</v>
      </c>
      <c r="F10">
        <v>2.0699999999999998</v>
      </c>
      <c r="G10">
        <v>2.0499999999999998</v>
      </c>
      <c r="H10" s="9" t="s">
        <v>41</v>
      </c>
      <c r="I10">
        <v>7.01</v>
      </c>
      <c r="J10">
        <v>11.61</v>
      </c>
      <c r="K10">
        <v>17.86</v>
      </c>
      <c r="L10">
        <v>21.42</v>
      </c>
      <c r="M10">
        <v>23.74</v>
      </c>
      <c r="N10">
        <v>26.51</v>
      </c>
    </row>
    <row r="11" spans="1:14" x14ac:dyDescent="0.25">
      <c r="A11" s="9" t="s">
        <v>37</v>
      </c>
      <c r="B11">
        <v>1.24</v>
      </c>
      <c r="C11">
        <v>1.36</v>
      </c>
      <c r="D11">
        <v>1.4</v>
      </c>
      <c r="E11">
        <v>1.43</v>
      </c>
      <c r="F11">
        <v>1.42</v>
      </c>
      <c r="G11">
        <v>1.42</v>
      </c>
      <c r="H11" s="9" t="s">
        <v>37</v>
      </c>
      <c r="I11">
        <v>35.479999999999997</v>
      </c>
      <c r="J11">
        <v>45.52</v>
      </c>
      <c r="K11">
        <v>62.19</v>
      </c>
      <c r="L11">
        <v>73.959999999999994</v>
      </c>
      <c r="M11">
        <v>78.53</v>
      </c>
      <c r="N11">
        <v>82.71</v>
      </c>
    </row>
    <row r="12" spans="1:14" x14ac:dyDescent="0.25">
      <c r="A12" s="9" t="s">
        <v>36</v>
      </c>
      <c r="B12">
        <v>1.1000000000000001</v>
      </c>
      <c r="C12">
        <v>1.03</v>
      </c>
      <c r="D12">
        <v>1.01</v>
      </c>
      <c r="E12">
        <v>0.96</v>
      </c>
      <c r="F12">
        <v>0.92</v>
      </c>
      <c r="G12">
        <v>0.89</v>
      </c>
      <c r="H12" s="9" t="s">
        <v>36</v>
      </c>
      <c r="I12">
        <v>19.02</v>
      </c>
      <c r="J12">
        <v>34.85</v>
      </c>
      <c r="K12">
        <v>51.25</v>
      </c>
      <c r="L12">
        <v>62.61</v>
      </c>
      <c r="M12">
        <v>69.47</v>
      </c>
      <c r="N12">
        <v>77.11</v>
      </c>
    </row>
    <row r="13" spans="1:14" x14ac:dyDescent="0.25">
      <c r="A13" s="9" t="s">
        <v>14</v>
      </c>
      <c r="B13">
        <v>2.57</v>
      </c>
      <c r="C13">
        <v>2.5499999999999998</v>
      </c>
      <c r="D13">
        <v>2.5299999999999998</v>
      </c>
      <c r="E13">
        <v>2.4900000000000002</v>
      </c>
      <c r="F13">
        <v>2.4500000000000002</v>
      </c>
      <c r="G13">
        <v>2.42</v>
      </c>
      <c r="H13" s="9" t="s">
        <v>14</v>
      </c>
      <c r="I13">
        <v>7.91</v>
      </c>
      <c r="J13">
        <v>13.22</v>
      </c>
      <c r="K13">
        <v>20.8</v>
      </c>
      <c r="L13">
        <v>22.09</v>
      </c>
      <c r="M13">
        <v>26.28</v>
      </c>
      <c r="N13">
        <v>31.2</v>
      </c>
    </row>
    <row r="14" spans="1:14" x14ac:dyDescent="0.25">
      <c r="A14" s="9" t="s">
        <v>15</v>
      </c>
      <c r="B14">
        <v>2.08</v>
      </c>
      <c r="C14">
        <v>2.08</v>
      </c>
      <c r="D14">
        <v>2.04</v>
      </c>
      <c r="E14">
        <v>2.0299999999999998</v>
      </c>
      <c r="F14">
        <v>2</v>
      </c>
      <c r="G14">
        <v>1.98</v>
      </c>
      <c r="H14" s="9" t="s">
        <v>15</v>
      </c>
      <c r="I14">
        <v>22.78</v>
      </c>
      <c r="J14">
        <v>36.86</v>
      </c>
      <c r="K14">
        <v>21.63</v>
      </c>
      <c r="L14">
        <v>23.73</v>
      </c>
      <c r="M14">
        <v>22.34</v>
      </c>
      <c r="N14">
        <v>23.43</v>
      </c>
    </row>
    <row r="15" spans="1:14" x14ac:dyDescent="0.25">
      <c r="A15" s="9" t="s">
        <v>16</v>
      </c>
      <c r="B15">
        <v>1.46</v>
      </c>
      <c r="C15">
        <v>1.54</v>
      </c>
      <c r="D15">
        <v>1.56</v>
      </c>
      <c r="E15">
        <v>1.55</v>
      </c>
      <c r="F15">
        <v>1.53</v>
      </c>
      <c r="G15">
        <v>1.52</v>
      </c>
      <c r="H15" s="9" t="s">
        <v>16</v>
      </c>
      <c r="I15">
        <v>25.47</v>
      </c>
      <c r="J15">
        <v>34.81</v>
      </c>
      <c r="K15">
        <v>47.29</v>
      </c>
      <c r="L15">
        <v>54.43</v>
      </c>
      <c r="M15">
        <v>58.94</v>
      </c>
      <c r="N15">
        <v>64.27</v>
      </c>
    </row>
    <row r="16" spans="1:14" x14ac:dyDescent="0.25">
      <c r="A16" s="9" t="s">
        <v>17</v>
      </c>
      <c r="B16">
        <v>1.43</v>
      </c>
      <c r="C16">
        <v>1.46</v>
      </c>
      <c r="D16">
        <v>1.48</v>
      </c>
      <c r="E16">
        <v>1.49</v>
      </c>
      <c r="F16">
        <v>1.47</v>
      </c>
      <c r="G16">
        <v>1.46</v>
      </c>
      <c r="H16" s="9" t="s">
        <v>17</v>
      </c>
      <c r="I16">
        <v>18.96</v>
      </c>
      <c r="J16">
        <v>27.35</v>
      </c>
      <c r="K16">
        <v>35.26</v>
      </c>
      <c r="L16">
        <v>37.119999999999997</v>
      </c>
      <c r="M16">
        <v>42.86</v>
      </c>
      <c r="N16">
        <v>42.72</v>
      </c>
    </row>
    <row r="17" spans="1:14" x14ac:dyDescent="0.25">
      <c r="A17" s="9" t="s">
        <v>18</v>
      </c>
      <c r="B17">
        <v>1.65</v>
      </c>
      <c r="C17">
        <v>1.76</v>
      </c>
      <c r="D17">
        <v>1.76</v>
      </c>
      <c r="E17">
        <v>1.74</v>
      </c>
      <c r="F17">
        <v>1.72</v>
      </c>
      <c r="G17">
        <v>1.7</v>
      </c>
      <c r="H17" s="9" t="s">
        <v>18</v>
      </c>
      <c r="I17">
        <v>19.420000000000002</v>
      </c>
      <c r="J17">
        <v>23.52</v>
      </c>
      <c r="K17">
        <v>31.77</v>
      </c>
      <c r="L17">
        <v>37.5</v>
      </c>
      <c r="M17">
        <v>40.71</v>
      </c>
      <c r="N17">
        <v>44.77</v>
      </c>
    </row>
    <row r="18" spans="1:14" x14ac:dyDescent="0.25">
      <c r="A18" s="9" t="s">
        <v>19</v>
      </c>
      <c r="B18">
        <v>2.63</v>
      </c>
      <c r="C18">
        <v>2.63</v>
      </c>
      <c r="D18">
        <v>2.62</v>
      </c>
      <c r="E18">
        <v>2.6</v>
      </c>
      <c r="F18">
        <v>2.59</v>
      </c>
      <c r="G18">
        <v>2.59</v>
      </c>
      <c r="H18" s="9" t="s">
        <v>19</v>
      </c>
      <c r="I18">
        <v>9.7799999999999994</v>
      </c>
      <c r="J18">
        <v>18.28</v>
      </c>
      <c r="K18">
        <v>32.770000000000003</v>
      </c>
      <c r="L18">
        <v>43.72</v>
      </c>
      <c r="M18">
        <v>48.59</v>
      </c>
      <c r="N18">
        <v>52.5</v>
      </c>
    </row>
    <row r="19" spans="1:14" x14ac:dyDescent="0.25">
      <c r="A19" s="9" t="s">
        <v>20</v>
      </c>
      <c r="B19">
        <v>1.69</v>
      </c>
      <c r="C19">
        <v>1.76</v>
      </c>
      <c r="D19">
        <v>1.76</v>
      </c>
      <c r="E19">
        <v>1.73</v>
      </c>
      <c r="F19">
        <v>1.72</v>
      </c>
      <c r="G19">
        <v>1.69</v>
      </c>
      <c r="H19" s="9" t="s">
        <v>20</v>
      </c>
      <c r="I19">
        <v>17.21</v>
      </c>
      <c r="J19">
        <v>22.24</v>
      </c>
      <c r="K19">
        <v>30.75</v>
      </c>
      <c r="L19">
        <v>36.25</v>
      </c>
      <c r="M19">
        <v>39.6</v>
      </c>
      <c r="N19">
        <v>42.9</v>
      </c>
    </row>
    <row r="20" spans="1:14" x14ac:dyDescent="0.25">
      <c r="A20" s="9" t="s">
        <v>21</v>
      </c>
      <c r="B20">
        <v>1.54</v>
      </c>
      <c r="C20">
        <v>1.58</v>
      </c>
      <c r="D20">
        <v>1.59</v>
      </c>
      <c r="E20">
        <v>1.61</v>
      </c>
      <c r="F20">
        <v>1.6</v>
      </c>
      <c r="G20">
        <v>1.58</v>
      </c>
      <c r="H20" s="9" t="s">
        <v>21</v>
      </c>
      <c r="I20">
        <v>18.54</v>
      </c>
      <c r="J20">
        <v>26.85</v>
      </c>
      <c r="K20">
        <v>36.299999999999997</v>
      </c>
      <c r="L20">
        <v>38.54</v>
      </c>
      <c r="M20">
        <v>42.95</v>
      </c>
      <c r="N20">
        <v>47.63</v>
      </c>
    </row>
    <row r="21" spans="1:14" x14ac:dyDescent="0.25">
      <c r="A21" s="9" t="s">
        <v>22</v>
      </c>
      <c r="B21">
        <v>1.88</v>
      </c>
      <c r="C21">
        <v>1.9</v>
      </c>
      <c r="D21">
        <v>1.9</v>
      </c>
      <c r="E21">
        <v>1.91</v>
      </c>
      <c r="F21">
        <v>1.9</v>
      </c>
      <c r="G21">
        <v>1.88</v>
      </c>
      <c r="H21" s="9" t="s">
        <v>22</v>
      </c>
      <c r="I21">
        <v>15.98</v>
      </c>
      <c r="J21">
        <v>23.86</v>
      </c>
      <c r="K21">
        <v>34.08</v>
      </c>
      <c r="L21">
        <v>38.049999999999997</v>
      </c>
      <c r="M21">
        <v>41.9</v>
      </c>
      <c r="N21">
        <v>44.67</v>
      </c>
    </row>
    <row r="22" spans="1:14" x14ac:dyDescent="0.25">
      <c r="A22" s="9" t="s">
        <v>23</v>
      </c>
      <c r="B22">
        <v>2.2400000000000002</v>
      </c>
      <c r="C22">
        <v>2.2200000000000002</v>
      </c>
      <c r="D22">
        <v>2.21</v>
      </c>
      <c r="E22">
        <v>2.23</v>
      </c>
      <c r="F22">
        <v>2.2200000000000002</v>
      </c>
      <c r="G22">
        <v>2.21</v>
      </c>
      <c r="H22" s="9" t="s">
        <v>23</v>
      </c>
      <c r="I22">
        <v>11.72</v>
      </c>
      <c r="J22">
        <v>20.8</v>
      </c>
      <c r="K22">
        <v>33.28</v>
      </c>
      <c r="L22">
        <v>36.4</v>
      </c>
      <c r="M22">
        <v>38.76</v>
      </c>
      <c r="N22">
        <v>41.47</v>
      </c>
    </row>
    <row r="23" spans="1:14" x14ac:dyDescent="0.25">
      <c r="A23" s="9" t="s">
        <v>24</v>
      </c>
      <c r="B23">
        <v>2.1</v>
      </c>
      <c r="C23">
        <v>2.0699999999999998</v>
      </c>
      <c r="D23">
        <v>2.08</v>
      </c>
      <c r="E23">
        <v>2.06</v>
      </c>
      <c r="F23">
        <v>2.0299999999999998</v>
      </c>
      <c r="G23">
        <v>2.0099999999999998</v>
      </c>
      <c r="H23" s="9" t="s">
        <v>24</v>
      </c>
      <c r="I23">
        <v>10.65</v>
      </c>
      <c r="J23">
        <v>18.8</v>
      </c>
      <c r="K23">
        <v>24.99</v>
      </c>
      <c r="L23">
        <v>30.82</v>
      </c>
      <c r="M23">
        <v>35.630000000000003</v>
      </c>
      <c r="N23">
        <v>41.06</v>
      </c>
    </row>
    <row r="24" spans="1:14" x14ac:dyDescent="0.25">
      <c r="A24" s="9" t="s">
        <v>25</v>
      </c>
      <c r="B24">
        <v>1.87</v>
      </c>
      <c r="C24">
        <v>1.94</v>
      </c>
      <c r="D24">
        <v>1.97</v>
      </c>
      <c r="E24">
        <v>1.97</v>
      </c>
      <c r="F24">
        <v>1.97</v>
      </c>
      <c r="G24">
        <v>1.95</v>
      </c>
      <c r="H24" s="9" t="s">
        <v>25</v>
      </c>
      <c r="I24">
        <v>21.05</v>
      </c>
      <c r="J24">
        <v>30.07</v>
      </c>
      <c r="K24">
        <v>42.88</v>
      </c>
      <c r="L24">
        <v>49.59</v>
      </c>
      <c r="M24">
        <v>52.76</v>
      </c>
      <c r="N24">
        <v>57.33</v>
      </c>
    </row>
    <row r="25" spans="1:14" x14ac:dyDescent="0.25">
      <c r="A25" s="9" t="s">
        <v>26</v>
      </c>
      <c r="B25">
        <v>2.0499999999999998</v>
      </c>
      <c r="C25">
        <v>2.0299999999999998</v>
      </c>
      <c r="D25">
        <v>2</v>
      </c>
      <c r="E25">
        <v>2</v>
      </c>
      <c r="F25">
        <v>2.04</v>
      </c>
      <c r="G25">
        <v>2.04</v>
      </c>
      <c r="H25" s="9" t="s">
        <v>26</v>
      </c>
      <c r="I25">
        <v>16.59</v>
      </c>
      <c r="J25">
        <v>29.04</v>
      </c>
      <c r="K25">
        <v>48.13</v>
      </c>
      <c r="L25">
        <v>55.52</v>
      </c>
      <c r="M25">
        <v>54.9</v>
      </c>
      <c r="N25">
        <v>57.4</v>
      </c>
    </row>
    <row r="26" spans="1:14" x14ac:dyDescent="0.25">
      <c r="A26" s="9" t="s">
        <v>27</v>
      </c>
      <c r="B26">
        <v>1.61</v>
      </c>
      <c r="C26">
        <v>1.67</v>
      </c>
      <c r="D26">
        <v>1.68</v>
      </c>
      <c r="E26">
        <v>1.69</v>
      </c>
      <c r="F26">
        <v>1.69</v>
      </c>
      <c r="G26">
        <v>1.68</v>
      </c>
      <c r="H26" s="9" t="s">
        <v>27</v>
      </c>
      <c r="I26">
        <v>21.86</v>
      </c>
      <c r="J26">
        <v>30.54</v>
      </c>
      <c r="K26">
        <v>42.55</v>
      </c>
      <c r="L26">
        <v>47.08</v>
      </c>
      <c r="M26">
        <v>50.68</v>
      </c>
      <c r="N26">
        <v>53.62</v>
      </c>
    </row>
    <row r="27" spans="1:14" x14ac:dyDescent="0.25">
      <c r="A27" s="9" t="s">
        <v>28</v>
      </c>
      <c r="B27">
        <v>1.55</v>
      </c>
      <c r="C27">
        <v>1.61</v>
      </c>
      <c r="D27">
        <v>1.63</v>
      </c>
      <c r="E27">
        <v>1.62</v>
      </c>
      <c r="F27">
        <v>1.61</v>
      </c>
      <c r="G27">
        <v>1.57</v>
      </c>
      <c r="H27" s="9" t="s">
        <v>28</v>
      </c>
      <c r="I27">
        <v>13.72</v>
      </c>
      <c r="J27">
        <v>16.03</v>
      </c>
      <c r="K27">
        <v>18.45</v>
      </c>
      <c r="L27">
        <v>21.37</v>
      </c>
      <c r="M27">
        <v>23.4</v>
      </c>
      <c r="N27">
        <v>26.96</v>
      </c>
    </row>
    <row r="28" spans="1:14" x14ac:dyDescent="0.25">
      <c r="A28" s="9" t="s">
        <v>29</v>
      </c>
      <c r="B28">
        <v>1.7</v>
      </c>
      <c r="C28">
        <v>1.69</v>
      </c>
      <c r="D28">
        <v>1.67</v>
      </c>
      <c r="E28">
        <v>1.66</v>
      </c>
      <c r="F28">
        <v>1.65</v>
      </c>
      <c r="G28">
        <v>1.63</v>
      </c>
      <c r="H28" s="9" t="s">
        <v>29</v>
      </c>
      <c r="I28">
        <v>6.74</v>
      </c>
      <c r="J28">
        <v>7.25</v>
      </c>
      <c r="K28">
        <v>8.82</v>
      </c>
      <c r="L28">
        <v>10.28</v>
      </c>
      <c r="M28">
        <v>11.62</v>
      </c>
      <c r="N28">
        <v>13.07</v>
      </c>
    </row>
    <row r="29" spans="1:14" x14ac:dyDescent="0.25">
      <c r="A29" s="9" t="s">
        <v>30</v>
      </c>
      <c r="B29">
        <v>2.5499999999999998</v>
      </c>
      <c r="C29">
        <v>2.54</v>
      </c>
      <c r="D29">
        <v>2.5299999999999998</v>
      </c>
      <c r="E29">
        <v>2.52</v>
      </c>
      <c r="F29">
        <v>2.52</v>
      </c>
      <c r="G29">
        <v>2.5</v>
      </c>
      <c r="H29" s="9" t="s">
        <v>30</v>
      </c>
      <c r="I29">
        <v>5.0199999999999996</v>
      </c>
      <c r="J29">
        <v>5.03</v>
      </c>
      <c r="K29">
        <v>5.51</v>
      </c>
      <c r="L29">
        <v>6.46</v>
      </c>
      <c r="M29">
        <v>7.21</v>
      </c>
      <c r="N29">
        <v>8.17</v>
      </c>
    </row>
    <row r="30" spans="1:14" x14ac:dyDescent="0.25">
      <c r="A30" s="9" t="s">
        <v>31</v>
      </c>
      <c r="B30">
        <v>2.82</v>
      </c>
      <c r="C30">
        <v>2.82</v>
      </c>
      <c r="D30">
        <v>2.84</v>
      </c>
      <c r="E30">
        <v>2.83</v>
      </c>
      <c r="F30">
        <v>2.81</v>
      </c>
      <c r="G30">
        <v>2.78</v>
      </c>
      <c r="H30" s="9" t="s">
        <v>31</v>
      </c>
      <c r="I30">
        <v>13.05</v>
      </c>
      <c r="J30">
        <v>20.71</v>
      </c>
      <c r="K30">
        <v>27.62</v>
      </c>
      <c r="L30">
        <v>33.06</v>
      </c>
      <c r="M30">
        <v>38.229999999999997</v>
      </c>
      <c r="N30">
        <v>43.46</v>
      </c>
    </row>
    <row r="31" spans="1:14" x14ac:dyDescent="0.25">
      <c r="A31" s="9" t="s">
        <v>32</v>
      </c>
      <c r="B31">
        <v>2.06</v>
      </c>
      <c r="C31">
        <v>1.97</v>
      </c>
      <c r="D31">
        <v>1.87</v>
      </c>
      <c r="E31">
        <v>1.82</v>
      </c>
      <c r="F31">
        <v>1.84</v>
      </c>
      <c r="G31">
        <v>1.82</v>
      </c>
      <c r="H31" s="9" t="s">
        <v>32</v>
      </c>
      <c r="I31">
        <v>14.99</v>
      </c>
      <c r="J31">
        <v>25.24</v>
      </c>
      <c r="K31">
        <v>40.950000000000003</v>
      </c>
      <c r="L31">
        <v>50.84</v>
      </c>
      <c r="M31">
        <v>54.11</v>
      </c>
      <c r="N31">
        <v>62.92</v>
      </c>
    </row>
    <row r="32" spans="1:14" x14ac:dyDescent="0.25">
      <c r="A32" s="9" t="s">
        <v>66</v>
      </c>
      <c r="B32">
        <f>AVERAGE(B5:B31)</f>
        <v>2.0285185185185188</v>
      </c>
      <c r="C32">
        <f t="shared" ref="C32:G32" si="0">AVERAGE(C5:C31)</f>
        <v>2.0448148148148149</v>
      </c>
      <c r="D32">
        <f t="shared" si="0"/>
        <v>2.0377777777777779</v>
      </c>
      <c r="E32">
        <f t="shared" si="0"/>
        <v>2.0299999999999994</v>
      </c>
      <c r="F32">
        <f t="shared" si="0"/>
        <v>2.0185185185185186</v>
      </c>
      <c r="G32">
        <f t="shared" si="0"/>
        <v>2.000370370370371</v>
      </c>
      <c r="H32" s="9" t="s">
        <v>66</v>
      </c>
      <c r="I32">
        <f t="shared" ref="I32" si="1">AVERAGE(I5:I31)</f>
        <v>15.670370370370376</v>
      </c>
      <c r="J32">
        <f t="shared" ref="J32" si="2">AVERAGE(J5:J31)</f>
        <v>23.220740740740741</v>
      </c>
      <c r="K32">
        <f t="shared" ref="K32:L32" si="3">AVERAGE(K5:K31)</f>
        <v>32.233333333333334</v>
      </c>
      <c r="L32">
        <f t="shared" si="3"/>
        <v>36.921111111111109</v>
      </c>
      <c r="M32">
        <f t="shared" ref="M32" si="4">AVERAGE(M5:M31)</f>
        <v>39.767407407407411</v>
      </c>
      <c r="N32">
        <f t="shared" ref="N32" si="5">AVERAGE(N5:N31)</f>
        <v>44.221851851851852</v>
      </c>
    </row>
    <row r="34" spans="1:14" x14ac:dyDescent="0.25">
      <c r="A34" s="12" t="s">
        <v>143</v>
      </c>
      <c r="B34" s="12"/>
      <c r="C34" s="12"/>
    </row>
    <row r="35" spans="1:14" x14ac:dyDescent="0.25">
      <c r="A35" s="9" t="s">
        <v>63</v>
      </c>
      <c r="E35">
        <v>1.1200000000000001</v>
      </c>
      <c r="F35">
        <v>1.1499999999999999</v>
      </c>
      <c r="G35">
        <v>1.17</v>
      </c>
      <c r="H35" s="9" t="s">
        <v>63</v>
      </c>
      <c r="L35">
        <v>81.08</v>
      </c>
      <c r="M35">
        <v>82.18</v>
      </c>
      <c r="N35">
        <v>85.12</v>
      </c>
    </row>
  </sheetData>
  <mergeCells count="3">
    <mergeCell ref="B3:G3"/>
    <mergeCell ref="I3:N3"/>
    <mergeCell ref="A34:C34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3:M36"/>
  <sheetViews>
    <sheetView workbookViewId="0">
      <selection activeCell="A3" sqref="A3:N30"/>
    </sheetView>
  </sheetViews>
  <sheetFormatPr defaultRowHeight="15" x14ac:dyDescent="0.25"/>
  <sheetData>
    <row r="3" spans="1:13" x14ac:dyDescent="0.25">
      <c r="B3">
        <v>2</v>
      </c>
      <c r="C3">
        <v>4</v>
      </c>
      <c r="D3">
        <v>8</v>
      </c>
      <c r="E3">
        <v>16</v>
      </c>
      <c r="F3">
        <v>32</v>
      </c>
      <c r="I3">
        <v>2</v>
      </c>
      <c r="J3">
        <v>4</v>
      </c>
      <c r="K3">
        <v>8</v>
      </c>
      <c r="L3">
        <v>16</v>
      </c>
      <c r="M3">
        <v>32</v>
      </c>
    </row>
    <row r="4" spans="1:13" x14ac:dyDescent="0.25">
      <c r="A4" t="s">
        <v>9</v>
      </c>
      <c r="B4">
        <v>1.33</v>
      </c>
      <c r="C4">
        <v>1.34</v>
      </c>
      <c r="D4">
        <v>1.34</v>
      </c>
      <c r="E4">
        <v>1.34</v>
      </c>
      <c r="F4">
        <v>1.34</v>
      </c>
      <c r="H4" t="s">
        <v>9</v>
      </c>
      <c r="I4">
        <v>20.350000000000001</v>
      </c>
      <c r="J4">
        <v>19.93</v>
      </c>
      <c r="K4">
        <v>19.96</v>
      </c>
      <c r="L4">
        <v>19.96</v>
      </c>
      <c r="M4">
        <v>19.96</v>
      </c>
    </row>
    <row r="5" spans="1:13" x14ac:dyDescent="0.25">
      <c r="A5" t="s">
        <v>10</v>
      </c>
      <c r="B5">
        <v>2.08</v>
      </c>
      <c r="C5">
        <v>2.08</v>
      </c>
      <c r="D5">
        <v>2.08</v>
      </c>
      <c r="E5">
        <v>2.08</v>
      </c>
      <c r="F5">
        <v>2.08</v>
      </c>
      <c r="H5" t="s">
        <v>10</v>
      </c>
      <c r="I5">
        <v>25.34</v>
      </c>
      <c r="J5">
        <v>25.34</v>
      </c>
      <c r="K5">
        <v>25.34</v>
      </c>
      <c r="L5">
        <v>25.34</v>
      </c>
      <c r="M5">
        <v>25.34</v>
      </c>
    </row>
    <row r="6" spans="1:13" x14ac:dyDescent="0.25">
      <c r="A6" t="s">
        <v>11</v>
      </c>
      <c r="B6">
        <v>3.23</v>
      </c>
      <c r="C6">
        <v>3.23</v>
      </c>
      <c r="D6">
        <v>3.23</v>
      </c>
      <c r="E6">
        <v>3.23</v>
      </c>
      <c r="F6">
        <v>3.23</v>
      </c>
      <c r="H6" t="s">
        <v>11</v>
      </c>
      <c r="I6">
        <v>3.75</v>
      </c>
      <c r="J6">
        <v>3.83</v>
      </c>
      <c r="K6">
        <v>3.92</v>
      </c>
      <c r="L6">
        <v>3.92</v>
      </c>
      <c r="M6">
        <v>3.92</v>
      </c>
    </row>
    <row r="7" spans="1:13" x14ac:dyDescent="0.25">
      <c r="A7" t="s">
        <v>12</v>
      </c>
      <c r="B7">
        <v>2.89</v>
      </c>
      <c r="C7">
        <v>2.89</v>
      </c>
      <c r="D7">
        <v>2.89</v>
      </c>
      <c r="E7">
        <v>2.89</v>
      </c>
      <c r="F7">
        <v>2.89</v>
      </c>
      <c r="H7" t="s">
        <v>12</v>
      </c>
      <c r="I7">
        <v>8.41</v>
      </c>
      <c r="J7">
        <v>8.41</v>
      </c>
      <c r="K7">
        <v>8.4499999999999993</v>
      </c>
      <c r="L7">
        <v>8.4499999999999993</v>
      </c>
      <c r="M7">
        <v>8.4499999999999993</v>
      </c>
    </row>
    <row r="8" spans="1:13" x14ac:dyDescent="0.25">
      <c r="A8" t="s">
        <v>13</v>
      </c>
      <c r="B8">
        <v>3.26</v>
      </c>
      <c r="C8">
        <v>3.26</v>
      </c>
      <c r="D8">
        <v>3.26</v>
      </c>
      <c r="E8">
        <v>3.26</v>
      </c>
      <c r="F8">
        <v>3.26</v>
      </c>
      <c r="H8" t="s">
        <v>13</v>
      </c>
      <c r="I8">
        <v>10.56</v>
      </c>
      <c r="J8">
        <v>11.12</v>
      </c>
      <c r="K8">
        <v>12.48</v>
      </c>
      <c r="L8">
        <v>12.48</v>
      </c>
      <c r="M8">
        <v>12.48</v>
      </c>
    </row>
    <row r="9" spans="1:13" x14ac:dyDescent="0.25">
      <c r="A9" t="s">
        <v>41</v>
      </c>
      <c r="B9">
        <v>2.14</v>
      </c>
      <c r="C9">
        <v>2.15</v>
      </c>
      <c r="D9">
        <v>2.15</v>
      </c>
      <c r="E9">
        <v>2.15</v>
      </c>
      <c r="F9">
        <v>2.15</v>
      </c>
      <c r="H9" t="s">
        <v>41</v>
      </c>
      <c r="I9">
        <v>6.65</v>
      </c>
      <c r="J9">
        <v>6.87</v>
      </c>
      <c r="K9">
        <v>7.01</v>
      </c>
      <c r="L9">
        <v>7.01</v>
      </c>
      <c r="M9">
        <v>7.01</v>
      </c>
    </row>
    <row r="10" spans="1:13" x14ac:dyDescent="0.25">
      <c r="A10" t="s">
        <v>36</v>
      </c>
      <c r="B10">
        <v>1.06</v>
      </c>
      <c r="C10">
        <v>1.1599999999999999</v>
      </c>
      <c r="D10">
        <v>1.1000000000000001</v>
      </c>
      <c r="E10">
        <v>1.1000000000000001</v>
      </c>
      <c r="F10">
        <v>1.1000000000000001</v>
      </c>
      <c r="H10" t="s">
        <v>36</v>
      </c>
      <c r="I10">
        <v>17.7</v>
      </c>
      <c r="J10">
        <v>14.39</v>
      </c>
      <c r="K10">
        <v>19.02</v>
      </c>
      <c r="L10">
        <v>19.02</v>
      </c>
      <c r="M10">
        <v>19.02</v>
      </c>
    </row>
    <row r="11" spans="1:13" x14ac:dyDescent="0.25">
      <c r="A11" t="s">
        <v>14</v>
      </c>
      <c r="B11">
        <v>2.57</v>
      </c>
      <c r="C11">
        <v>2.57</v>
      </c>
      <c r="D11">
        <v>2.57</v>
      </c>
      <c r="E11">
        <v>2.57</v>
      </c>
      <c r="F11">
        <v>2.57</v>
      </c>
      <c r="H11" t="s">
        <v>14</v>
      </c>
      <c r="I11">
        <v>7.83</v>
      </c>
      <c r="J11">
        <v>7.9</v>
      </c>
      <c r="K11">
        <v>7.91</v>
      </c>
      <c r="L11">
        <v>7.91</v>
      </c>
      <c r="M11">
        <v>7.91</v>
      </c>
    </row>
    <row r="12" spans="1:13" x14ac:dyDescent="0.25">
      <c r="A12" t="s">
        <v>15</v>
      </c>
      <c r="B12">
        <v>2.08</v>
      </c>
      <c r="C12">
        <v>2.08</v>
      </c>
      <c r="D12">
        <v>2.08</v>
      </c>
      <c r="E12">
        <v>2.08</v>
      </c>
      <c r="F12">
        <v>2.08</v>
      </c>
      <c r="H12" t="s">
        <v>15</v>
      </c>
      <c r="I12">
        <v>22.76</v>
      </c>
      <c r="J12">
        <v>22.74</v>
      </c>
      <c r="K12">
        <v>22.78</v>
      </c>
      <c r="L12">
        <v>22.78</v>
      </c>
      <c r="M12">
        <v>22.78</v>
      </c>
    </row>
    <row r="13" spans="1:13" x14ac:dyDescent="0.25">
      <c r="A13" t="s">
        <v>16</v>
      </c>
      <c r="B13">
        <v>1.46</v>
      </c>
      <c r="C13">
        <v>1.49</v>
      </c>
      <c r="D13">
        <v>1.46</v>
      </c>
      <c r="E13">
        <v>1.46</v>
      </c>
      <c r="F13">
        <v>1.46</v>
      </c>
      <c r="H13" t="s">
        <v>16</v>
      </c>
      <c r="I13">
        <v>23.26</v>
      </c>
      <c r="J13">
        <v>23.5</v>
      </c>
      <c r="K13">
        <v>25.47</v>
      </c>
      <c r="L13">
        <v>25.47</v>
      </c>
      <c r="M13">
        <v>25.47</v>
      </c>
    </row>
    <row r="14" spans="1:13" x14ac:dyDescent="0.25">
      <c r="A14" t="s">
        <v>17</v>
      </c>
      <c r="B14">
        <v>1.46</v>
      </c>
      <c r="C14">
        <v>1.48</v>
      </c>
      <c r="D14">
        <v>1.43</v>
      </c>
      <c r="E14">
        <v>1.43</v>
      </c>
      <c r="F14">
        <v>1.43</v>
      </c>
      <c r="H14" t="s">
        <v>17</v>
      </c>
      <c r="I14">
        <v>15.58</v>
      </c>
      <c r="J14">
        <v>15.18</v>
      </c>
      <c r="K14">
        <v>18.96</v>
      </c>
      <c r="L14">
        <v>18.96</v>
      </c>
      <c r="M14">
        <v>18.96</v>
      </c>
    </row>
    <row r="15" spans="1:13" x14ac:dyDescent="0.25">
      <c r="A15" t="s">
        <v>18</v>
      </c>
      <c r="B15">
        <v>1.62</v>
      </c>
      <c r="C15">
        <v>1.64</v>
      </c>
      <c r="D15">
        <v>1.65</v>
      </c>
      <c r="E15">
        <v>1.65</v>
      </c>
      <c r="F15">
        <v>1.65</v>
      </c>
      <c r="H15" t="s">
        <v>18</v>
      </c>
      <c r="I15">
        <v>19.36</v>
      </c>
      <c r="J15">
        <v>19.21</v>
      </c>
      <c r="K15">
        <v>19.420000000000002</v>
      </c>
      <c r="L15">
        <v>19.420000000000002</v>
      </c>
      <c r="M15">
        <v>19.420000000000002</v>
      </c>
    </row>
    <row r="16" spans="1:13" x14ac:dyDescent="0.25">
      <c r="A16" t="s">
        <v>19</v>
      </c>
      <c r="B16">
        <v>2.64</v>
      </c>
      <c r="C16">
        <v>2.64</v>
      </c>
      <c r="D16">
        <v>2.63</v>
      </c>
      <c r="E16">
        <v>2.63</v>
      </c>
      <c r="F16">
        <v>2.63</v>
      </c>
      <c r="H16" t="s">
        <v>19</v>
      </c>
      <c r="I16">
        <v>9.35</v>
      </c>
      <c r="J16">
        <v>9.3699999999999992</v>
      </c>
      <c r="K16">
        <v>9.7799999999999994</v>
      </c>
      <c r="L16">
        <v>9.7799999999999994</v>
      </c>
      <c r="M16">
        <v>9.7799999999999994</v>
      </c>
    </row>
    <row r="17" spans="1:13" x14ac:dyDescent="0.25">
      <c r="A17" t="s">
        <v>20</v>
      </c>
      <c r="B17">
        <v>1.66</v>
      </c>
      <c r="C17">
        <v>1.68</v>
      </c>
      <c r="D17">
        <v>1.69</v>
      </c>
      <c r="E17">
        <v>1.69</v>
      </c>
      <c r="F17">
        <v>1.69</v>
      </c>
      <c r="H17" t="s">
        <v>20</v>
      </c>
      <c r="I17">
        <v>17.12</v>
      </c>
      <c r="J17">
        <v>17.170000000000002</v>
      </c>
      <c r="K17">
        <v>17.21</v>
      </c>
      <c r="L17">
        <v>17.21</v>
      </c>
      <c r="M17">
        <v>17.21</v>
      </c>
    </row>
    <row r="18" spans="1:13" x14ac:dyDescent="0.25">
      <c r="A18" t="s">
        <v>21</v>
      </c>
      <c r="B18">
        <v>1.59</v>
      </c>
      <c r="C18">
        <v>1.61</v>
      </c>
      <c r="D18">
        <v>1.54</v>
      </c>
      <c r="E18">
        <v>1.54</v>
      </c>
      <c r="F18">
        <v>1.54</v>
      </c>
      <c r="H18" t="s">
        <v>21</v>
      </c>
      <c r="I18">
        <v>14.84</v>
      </c>
      <c r="J18">
        <v>14.64</v>
      </c>
      <c r="K18">
        <v>18.54</v>
      </c>
      <c r="L18">
        <v>18.54</v>
      </c>
      <c r="M18">
        <v>18.54</v>
      </c>
    </row>
    <row r="19" spans="1:13" x14ac:dyDescent="0.25">
      <c r="A19" t="s">
        <v>22</v>
      </c>
      <c r="B19">
        <v>1.92</v>
      </c>
      <c r="C19">
        <v>1.91</v>
      </c>
      <c r="D19">
        <v>1.88</v>
      </c>
      <c r="E19">
        <v>1.88</v>
      </c>
      <c r="F19">
        <v>1.88</v>
      </c>
      <c r="H19" t="s">
        <v>22</v>
      </c>
      <c r="I19">
        <v>13.63</v>
      </c>
      <c r="J19">
        <v>14.51</v>
      </c>
      <c r="K19">
        <v>15.98</v>
      </c>
      <c r="L19">
        <v>15.98</v>
      </c>
      <c r="M19">
        <v>15.98</v>
      </c>
    </row>
    <row r="20" spans="1:13" x14ac:dyDescent="0.25">
      <c r="A20" t="s">
        <v>23</v>
      </c>
      <c r="B20">
        <v>2.29</v>
      </c>
      <c r="C20">
        <v>2.29</v>
      </c>
      <c r="D20">
        <v>2.2400000000000002</v>
      </c>
      <c r="E20">
        <v>2.2400000000000002</v>
      </c>
      <c r="F20">
        <v>2.2400000000000002</v>
      </c>
      <c r="H20" t="s">
        <v>23</v>
      </c>
      <c r="I20">
        <v>9.1300000000000008</v>
      </c>
      <c r="J20">
        <v>9.4</v>
      </c>
      <c r="K20">
        <v>11.72</v>
      </c>
      <c r="L20">
        <v>11.72</v>
      </c>
      <c r="M20">
        <v>11.72</v>
      </c>
    </row>
    <row r="21" spans="1:13" x14ac:dyDescent="0.25">
      <c r="A21" t="s">
        <v>24</v>
      </c>
      <c r="B21">
        <v>2.11</v>
      </c>
      <c r="C21">
        <v>2.13</v>
      </c>
      <c r="D21">
        <v>2.1</v>
      </c>
      <c r="E21">
        <v>2.1</v>
      </c>
      <c r="F21">
        <v>2.1</v>
      </c>
      <c r="H21" t="s">
        <v>24</v>
      </c>
      <c r="I21">
        <v>9.09</v>
      </c>
      <c r="J21">
        <v>8.93</v>
      </c>
      <c r="K21">
        <v>10.65</v>
      </c>
      <c r="L21">
        <v>10.65</v>
      </c>
      <c r="M21">
        <v>10.65</v>
      </c>
    </row>
    <row r="22" spans="1:13" x14ac:dyDescent="0.25">
      <c r="A22" t="s">
        <v>25</v>
      </c>
      <c r="B22">
        <v>1.87</v>
      </c>
      <c r="C22">
        <v>1.87</v>
      </c>
      <c r="D22">
        <v>1.87</v>
      </c>
      <c r="E22">
        <v>1.87</v>
      </c>
      <c r="F22">
        <v>1.87</v>
      </c>
      <c r="H22" t="s">
        <v>25</v>
      </c>
      <c r="I22">
        <v>20.41</v>
      </c>
      <c r="J22">
        <v>20.66</v>
      </c>
      <c r="K22">
        <v>21.05</v>
      </c>
      <c r="L22">
        <v>21.05</v>
      </c>
      <c r="M22">
        <v>21.05</v>
      </c>
    </row>
    <row r="23" spans="1:13" x14ac:dyDescent="0.25">
      <c r="A23" t="s">
        <v>26</v>
      </c>
      <c r="B23">
        <v>2.1</v>
      </c>
      <c r="C23">
        <v>2.11</v>
      </c>
      <c r="D23">
        <v>2.0499999999999998</v>
      </c>
      <c r="E23">
        <v>2.0499999999999998</v>
      </c>
      <c r="F23">
        <v>2.0499999999999998</v>
      </c>
      <c r="H23" t="s">
        <v>26</v>
      </c>
      <c r="I23">
        <v>13.28</v>
      </c>
      <c r="J23">
        <v>13.36</v>
      </c>
      <c r="K23">
        <v>16.59</v>
      </c>
      <c r="L23">
        <v>16.59</v>
      </c>
      <c r="M23">
        <v>16.59</v>
      </c>
    </row>
    <row r="24" spans="1:13" x14ac:dyDescent="0.25">
      <c r="A24" t="s">
        <v>27</v>
      </c>
      <c r="B24">
        <v>1.61</v>
      </c>
      <c r="C24">
        <v>1.61</v>
      </c>
      <c r="D24">
        <v>1.61</v>
      </c>
      <c r="E24">
        <v>1.61</v>
      </c>
      <c r="F24">
        <v>1.61</v>
      </c>
      <c r="H24" t="s">
        <v>27</v>
      </c>
      <c r="I24">
        <v>20.64</v>
      </c>
      <c r="J24">
        <v>20.8</v>
      </c>
      <c r="K24">
        <v>21.86</v>
      </c>
      <c r="L24">
        <v>21.86</v>
      </c>
      <c r="M24">
        <v>21.86</v>
      </c>
    </row>
    <row r="25" spans="1:13" x14ac:dyDescent="0.25">
      <c r="A25" t="s">
        <v>28</v>
      </c>
      <c r="B25">
        <v>1.55</v>
      </c>
      <c r="C25">
        <v>1.55</v>
      </c>
      <c r="D25">
        <v>1.55</v>
      </c>
      <c r="E25">
        <v>1.55</v>
      </c>
      <c r="F25">
        <v>1.55</v>
      </c>
      <c r="H25" t="s">
        <v>28</v>
      </c>
      <c r="I25">
        <v>12.44</v>
      </c>
      <c r="J25">
        <v>13.73</v>
      </c>
      <c r="K25">
        <v>13.72</v>
      </c>
      <c r="L25">
        <v>13.72</v>
      </c>
      <c r="M25">
        <v>13.72</v>
      </c>
    </row>
    <row r="26" spans="1:13" x14ac:dyDescent="0.25">
      <c r="A26" t="s">
        <v>29</v>
      </c>
      <c r="B26">
        <v>1.7</v>
      </c>
      <c r="C26">
        <v>1.7</v>
      </c>
      <c r="D26">
        <v>1.7</v>
      </c>
      <c r="E26">
        <v>1.7</v>
      </c>
      <c r="F26">
        <v>1.7</v>
      </c>
      <c r="H26" t="s">
        <v>29</v>
      </c>
      <c r="I26">
        <v>5.82</v>
      </c>
      <c r="J26">
        <v>6.41</v>
      </c>
      <c r="K26">
        <v>6.74</v>
      </c>
      <c r="L26">
        <v>6.74</v>
      </c>
      <c r="M26">
        <v>6.74</v>
      </c>
    </row>
    <row r="27" spans="1:13" x14ac:dyDescent="0.25">
      <c r="A27" t="s">
        <v>30</v>
      </c>
      <c r="B27">
        <v>2.5499999999999998</v>
      </c>
      <c r="C27">
        <v>2.5499999999999998</v>
      </c>
      <c r="D27">
        <v>2.5499999999999998</v>
      </c>
      <c r="E27">
        <v>2.5499999999999998</v>
      </c>
      <c r="F27">
        <v>2.5499999999999998</v>
      </c>
      <c r="H27" t="s">
        <v>30</v>
      </c>
      <c r="I27">
        <v>4.87</v>
      </c>
      <c r="J27">
        <v>5.09</v>
      </c>
      <c r="K27">
        <v>5.0199999999999996</v>
      </c>
      <c r="L27">
        <v>5.0199999999999996</v>
      </c>
      <c r="M27">
        <v>5.0199999999999996</v>
      </c>
    </row>
    <row r="28" spans="1:13" x14ac:dyDescent="0.25">
      <c r="A28" t="s">
        <v>31</v>
      </c>
      <c r="B28">
        <v>2.81</v>
      </c>
      <c r="C28">
        <v>2.82</v>
      </c>
      <c r="D28">
        <v>2.82</v>
      </c>
      <c r="E28">
        <v>2.82</v>
      </c>
      <c r="F28">
        <v>2.82</v>
      </c>
      <c r="H28" t="s">
        <v>31</v>
      </c>
      <c r="I28">
        <v>12.87</v>
      </c>
      <c r="J28">
        <v>12.98</v>
      </c>
      <c r="K28">
        <v>13.05</v>
      </c>
      <c r="L28">
        <v>13.05</v>
      </c>
      <c r="M28">
        <v>13.05</v>
      </c>
    </row>
    <row r="29" spans="1:13" x14ac:dyDescent="0.25">
      <c r="A29" t="s">
        <v>32</v>
      </c>
      <c r="B29">
        <v>2.06</v>
      </c>
      <c r="C29">
        <v>2.06</v>
      </c>
      <c r="D29">
        <v>2.06</v>
      </c>
      <c r="E29">
        <v>2.06</v>
      </c>
      <c r="F29">
        <v>2.06</v>
      </c>
      <c r="H29" t="s">
        <v>32</v>
      </c>
      <c r="I29">
        <v>14.93</v>
      </c>
      <c r="J29">
        <v>14.94</v>
      </c>
      <c r="K29">
        <v>14.99</v>
      </c>
      <c r="L29">
        <v>14.99</v>
      </c>
      <c r="M29">
        <v>14.99</v>
      </c>
    </row>
    <row r="30" spans="1:13" x14ac:dyDescent="0.25">
      <c r="A30" t="s">
        <v>66</v>
      </c>
      <c r="B30">
        <f>AVERAGE(B4:B29)</f>
        <v>2.063076923076923</v>
      </c>
      <c r="C30">
        <f>AVERAGE(C4:C29)</f>
        <v>2.0730769230769228</v>
      </c>
      <c r="D30">
        <f>AVERAGE(D4:D29)</f>
        <v>2.058846153846154</v>
      </c>
      <c r="E30">
        <f>AVERAGE(E4:E29)</f>
        <v>2.058846153846154</v>
      </c>
      <c r="F30">
        <f>AVERAGE(F4:F29)</f>
        <v>2.058846153846154</v>
      </c>
      <c r="H30" t="s">
        <v>66</v>
      </c>
      <c r="I30">
        <f>AVERAGE(I4:I29)</f>
        <v>13.844999999999999</v>
      </c>
      <c r="J30">
        <f>AVERAGE(J4:J29)</f>
        <v>13.86192307692308</v>
      </c>
      <c r="K30">
        <f>AVERAGE(K4:K29)</f>
        <v>14.908461538461541</v>
      </c>
      <c r="L30">
        <f>AVERAGE(L4:L29)</f>
        <v>14.908461538461541</v>
      </c>
      <c r="M30">
        <f>AVERAGE(M4:M29)</f>
        <v>14.908461538461541</v>
      </c>
    </row>
    <row r="33" spans="1:12" x14ac:dyDescent="0.25">
      <c r="A33" s="12" t="s">
        <v>143</v>
      </c>
      <c r="B33" s="12"/>
      <c r="C33" s="12"/>
      <c r="D33" s="12"/>
    </row>
    <row r="34" spans="1:12" x14ac:dyDescent="0.25">
      <c r="A34" t="s">
        <v>37</v>
      </c>
      <c r="B34">
        <v>1.24</v>
      </c>
      <c r="D34">
        <v>1.24</v>
      </c>
      <c r="E34">
        <v>1.24</v>
      </c>
      <c r="H34" t="s">
        <v>37</v>
      </c>
      <c r="I34">
        <v>35.06</v>
      </c>
      <c r="K34">
        <v>35.479999999999997</v>
      </c>
      <c r="L34">
        <v>35.479999999999997</v>
      </c>
    </row>
    <row r="35" spans="1:12" x14ac:dyDescent="0.25">
      <c r="A35" t="s">
        <v>63</v>
      </c>
      <c r="H35" t="s">
        <v>63</v>
      </c>
    </row>
    <row r="36" spans="1:12" x14ac:dyDescent="0.25">
      <c r="A36" t="s">
        <v>62</v>
      </c>
      <c r="H36" t="s">
        <v>62</v>
      </c>
    </row>
  </sheetData>
  <mergeCells count="1">
    <mergeCell ref="A33:D33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AQ102"/>
  <sheetViews>
    <sheetView topLeftCell="H1" zoomScale="70" zoomScaleNormal="70" workbookViewId="0">
      <selection activeCell="N7" sqref="N7"/>
    </sheetView>
  </sheetViews>
  <sheetFormatPr defaultRowHeight="15" x14ac:dyDescent="0.25"/>
  <cols>
    <col min="1" max="1" width="11.28515625" bestFit="1" customWidth="1"/>
    <col min="2" max="5" width="10" bestFit="1" customWidth="1"/>
    <col min="6" max="8" width="14.85546875" bestFit="1" customWidth="1"/>
    <col min="9" max="9" width="11.7109375" bestFit="1" customWidth="1"/>
    <col min="10" max="13" width="10" bestFit="1" customWidth="1"/>
    <col min="14" max="16" width="14.85546875" bestFit="1" customWidth="1"/>
    <col min="18" max="18" width="11.7109375" bestFit="1" customWidth="1"/>
    <col min="19" max="22" width="11.140625" bestFit="1" customWidth="1"/>
    <col min="23" max="23" width="11.7109375" bestFit="1" customWidth="1"/>
    <col min="24" max="30" width="6.85546875" style="4" customWidth="1"/>
    <col min="31" max="31" width="11.7109375" bestFit="1" customWidth="1"/>
    <col min="32" max="35" width="11.140625" bestFit="1" customWidth="1"/>
    <col min="36" max="36" width="11.7109375" bestFit="1" customWidth="1"/>
    <col min="37" max="39" width="6.85546875" style="4" customWidth="1"/>
  </cols>
  <sheetData>
    <row r="2" spans="1:43" x14ac:dyDescent="0.25">
      <c r="A2" s="13" t="s">
        <v>126</v>
      </c>
      <c r="B2" s="13"/>
      <c r="C2" s="13"/>
      <c r="D2" s="13"/>
      <c r="E2" s="13"/>
      <c r="F2" s="13"/>
      <c r="G2" s="13"/>
      <c r="H2" s="13"/>
      <c r="I2" s="13" t="s">
        <v>126</v>
      </c>
      <c r="J2" s="13"/>
      <c r="K2" s="13"/>
      <c r="L2" s="13"/>
      <c r="M2" s="13"/>
      <c r="N2" s="13"/>
      <c r="O2" s="13"/>
      <c r="P2" s="13"/>
      <c r="R2" s="13" t="s">
        <v>126</v>
      </c>
      <c r="S2" s="13"/>
      <c r="T2" s="13"/>
      <c r="U2" s="13"/>
      <c r="V2" s="13"/>
      <c r="W2" s="13"/>
      <c r="X2" s="13"/>
      <c r="Y2" s="13"/>
      <c r="Z2" s="13"/>
      <c r="AA2" s="6"/>
      <c r="AB2" s="6"/>
      <c r="AC2" s="6"/>
      <c r="AD2" s="6"/>
      <c r="AE2" s="13" t="s">
        <v>126</v>
      </c>
      <c r="AF2" s="13"/>
      <c r="AG2" s="13"/>
      <c r="AH2" s="13"/>
      <c r="AI2" s="13"/>
      <c r="AJ2" s="13"/>
      <c r="AK2" s="13"/>
      <c r="AL2" s="13"/>
      <c r="AM2" s="13"/>
    </row>
    <row r="3" spans="1:43" x14ac:dyDescent="0.25">
      <c r="A3" s="13" t="s">
        <v>125</v>
      </c>
      <c r="B3" s="13"/>
      <c r="C3" s="13"/>
      <c r="D3" s="13"/>
      <c r="E3" s="13"/>
      <c r="F3" s="13"/>
      <c r="G3" s="13"/>
      <c r="H3" s="13"/>
      <c r="I3" s="13" t="s">
        <v>124</v>
      </c>
      <c r="J3" s="13"/>
      <c r="K3" s="13"/>
      <c r="L3" s="13"/>
      <c r="M3" s="13"/>
      <c r="N3" s="13"/>
      <c r="O3" s="13"/>
      <c r="P3" s="13"/>
      <c r="R3" s="13" t="s">
        <v>125</v>
      </c>
      <c r="S3" s="13"/>
      <c r="T3" s="13"/>
      <c r="U3" s="13"/>
      <c r="V3" s="13"/>
      <c r="W3" s="13"/>
      <c r="X3" s="13"/>
      <c r="Y3" s="13"/>
      <c r="Z3" s="13"/>
      <c r="AA3" s="6"/>
      <c r="AB3" s="6"/>
      <c r="AC3" s="6"/>
      <c r="AD3" s="6"/>
      <c r="AE3" s="13" t="s">
        <v>124</v>
      </c>
      <c r="AF3" s="13"/>
      <c r="AG3" s="13"/>
      <c r="AH3" s="13"/>
      <c r="AI3" s="13"/>
      <c r="AJ3" s="13"/>
      <c r="AK3" s="13"/>
      <c r="AL3" s="13"/>
      <c r="AM3" s="13"/>
    </row>
    <row r="4" spans="1:43" x14ac:dyDescent="0.25">
      <c r="A4" t="s">
        <v>0</v>
      </c>
      <c r="B4" t="s">
        <v>123</v>
      </c>
      <c r="C4" s="13" t="s">
        <v>122</v>
      </c>
      <c r="D4" s="13"/>
      <c r="E4" s="13"/>
      <c r="F4" s="13" t="s">
        <v>121</v>
      </c>
      <c r="G4" s="13"/>
      <c r="H4" s="13"/>
      <c r="I4" t="s">
        <v>0</v>
      </c>
      <c r="J4" t="s">
        <v>123</v>
      </c>
      <c r="K4" s="13" t="s">
        <v>122</v>
      </c>
      <c r="L4" s="13"/>
      <c r="M4" s="13"/>
      <c r="N4" s="13" t="s">
        <v>121</v>
      </c>
      <c r="O4" s="13"/>
      <c r="P4" s="13"/>
      <c r="R4" t="s">
        <v>0</v>
      </c>
      <c r="S4" t="s">
        <v>123</v>
      </c>
      <c r="T4" s="13" t="s">
        <v>122</v>
      </c>
      <c r="U4" s="13"/>
      <c r="V4" s="13"/>
      <c r="W4" s="6"/>
      <c r="X4" s="14" t="s">
        <v>121</v>
      </c>
      <c r="Y4" s="14"/>
      <c r="Z4" s="14"/>
      <c r="AA4" s="14" t="s">
        <v>114</v>
      </c>
      <c r="AB4" s="14"/>
      <c r="AC4" s="14"/>
      <c r="AD4" s="14"/>
      <c r="AE4" t="s">
        <v>0</v>
      </c>
      <c r="AF4" t="s">
        <v>123</v>
      </c>
      <c r="AG4" s="13" t="s">
        <v>122</v>
      </c>
      <c r="AH4" s="13"/>
      <c r="AI4" s="13"/>
      <c r="AJ4" s="6"/>
      <c r="AK4" s="14" t="s">
        <v>121</v>
      </c>
      <c r="AL4" s="14"/>
      <c r="AM4" s="14"/>
      <c r="AN4" s="13" t="s">
        <v>114</v>
      </c>
      <c r="AO4" s="13"/>
      <c r="AP4" s="13"/>
      <c r="AQ4" s="13"/>
    </row>
    <row r="5" spans="1:43" x14ac:dyDescent="0.25">
      <c r="C5" t="s">
        <v>117</v>
      </c>
      <c r="D5" t="s">
        <v>116</v>
      </c>
      <c r="E5" t="s">
        <v>115</v>
      </c>
      <c r="F5" t="s">
        <v>120</v>
      </c>
      <c r="G5" t="s">
        <v>119</v>
      </c>
      <c r="H5" t="s">
        <v>118</v>
      </c>
      <c r="K5" t="s">
        <v>117</v>
      </c>
      <c r="L5" t="s">
        <v>116</v>
      </c>
      <c r="M5" t="s">
        <v>115</v>
      </c>
      <c r="N5" t="s">
        <v>120</v>
      </c>
      <c r="O5" t="s">
        <v>119</v>
      </c>
      <c r="P5" t="s">
        <v>118</v>
      </c>
      <c r="T5" t="s">
        <v>117</v>
      </c>
      <c r="U5" t="s">
        <v>116</v>
      </c>
      <c r="V5" t="s">
        <v>115</v>
      </c>
      <c r="X5" s="4" t="s">
        <v>120</v>
      </c>
      <c r="Y5" s="4" t="s">
        <v>119</v>
      </c>
      <c r="Z5" s="4" t="s">
        <v>118</v>
      </c>
      <c r="AB5" s="4" t="s">
        <v>117</v>
      </c>
      <c r="AC5" s="4" t="s">
        <v>116</v>
      </c>
      <c r="AD5" s="4" t="s">
        <v>115</v>
      </c>
      <c r="AG5" t="s">
        <v>117</v>
      </c>
      <c r="AH5" t="s">
        <v>116</v>
      </c>
      <c r="AI5" t="s">
        <v>115</v>
      </c>
      <c r="AK5" s="4" t="s">
        <v>120</v>
      </c>
      <c r="AL5" s="4" t="s">
        <v>119</v>
      </c>
      <c r="AM5" s="4" t="s">
        <v>118</v>
      </c>
      <c r="AO5" s="4" t="s">
        <v>117</v>
      </c>
      <c r="AP5" s="4" t="s">
        <v>116</v>
      </c>
      <c r="AQ5" s="4" t="s">
        <v>115</v>
      </c>
    </row>
    <row r="6" spans="1:43" x14ac:dyDescent="0.25">
      <c r="A6" t="s">
        <v>9</v>
      </c>
      <c r="B6">
        <v>2454652</v>
      </c>
      <c r="C6">
        <v>378928</v>
      </c>
      <c r="D6">
        <v>507762</v>
      </c>
      <c r="E6">
        <v>597101</v>
      </c>
      <c r="F6">
        <f t="shared" ref="F6:F33" si="0">C6/$B6*100</f>
        <v>15.437137321298497</v>
      </c>
      <c r="G6">
        <f t="shared" ref="G6:G33" si="1">D6/$B6*100</f>
        <v>20.685702087301987</v>
      </c>
      <c r="H6">
        <f t="shared" ref="H6:H33" si="2">E6/$B6*100</f>
        <v>24.325281139648308</v>
      </c>
      <c r="I6" t="s">
        <v>9</v>
      </c>
      <c r="J6">
        <v>2578116</v>
      </c>
      <c r="K6">
        <v>333031</v>
      </c>
      <c r="L6">
        <v>468740</v>
      </c>
      <c r="M6">
        <v>563218</v>
      </c>
      <c r="N6">
        <f t="shared" ref="N6:N33" si="3">K6/$J6*100</f>
        <v>12.917611154812272</v>
      </c>
      <c r="O6">
        <f t="shared" ref="O6:O33" si="4">L6/$J6*100</f>
        <v>18.181493772972203</v>
      </c>
      <c r="P6">
        <f t="shared" ref="P6:P33" si="5">M6/$J6*100</f>
        <v>21.846107777927759</v>
      </c>
      <c r="R6" t="s">
        <v>9</v>
      </c>
      <c r="S6">
        <v>2454652</v>
      </c>
      <c r="T6">
        <v>378928</v>
      </c>
      <c r="U6">
        <v>507762</v>
      </c>
      <c r="V6">
        <v>597101</v>
      </c>
      <c r="W6" t="s">
        <v>9</v>
      </c>
      <c r="X6" s="4">
        <f t="shared" ref="X6:X30" si="6">T6/$S6*100</f>
        <v>15.437137321298497</v>
      </c>
      <c r="Y6" s="4">
        <f t="shared" ref="Y6:Y30" si="7">U6/$S6*100</f>
        <v>20.685702087301987</v>
      </c>
      <c r="Z6" s="4">
        <f t="shared" ref="Z6:Z30" si="8">V6/$S6*100</f>
        <v>24.325281139648308</v>
      </c>
      <c r="AA6" t="s">
        <v>9</v>
      </c>
      <c r="AB6" s="4">
        <f t="shared" ref="AB6:AB30" si="9">X6</f>
        <v>15.437137321298497</v>
      </c>
      <c r="AC6" s="4">
        <f t="shared" ref="AC6:AC30" si="10">Y6-X6</f>
        <v>5.24856476600349</v>
      </c>
      <c r="AD6" s="4">
        <f t="shared" ref="AD6:AD30" si="11">Z6-Y6</f>
        <v>3.6395790523463205</v>
      </c>
      <c r="AE6" t="s">
        <v>9</v>
      </c>
      <c r="AF6">
        <v>2578116</v>
      </c>
      <c r="AG6">
        <v>333031</v>
      </c>
      <c r="AH6">
        <v>468740</v>
      </c>
      <c r="AI6">
        <v>563218</v>
      </c>
      <c r="AJ6" t="s">
        <v>9</v>
      </c>
      <c r="AK6" s="4">
        <f t="shared" ref="AK6:AK30" si="12">AG6/$AF6*100</f>
        <v>12.917611154812272</v>
      </c>
      <c r="AL6" s="4">
        <f t="shared" ref="AL6:AL30" si="13">AH6/$AF6*100</f>
        <v>18.181493772972203</v>
      </c>
      <c r="AM6" s="4">
        <f t="shared" ref="AM6:AM30" si="14">AI6/$AF6*100</f>
        <v>21.846107777927759</v>
      </c>
      <c r="AN6" t="s">
        <v>9</v>
      </c>
      <c r="AO6" s="4">
        <f t="shared" ref="AO6:AO30" si="15">AK6</f>
        <v>12.917611154812272</v>
      </c>
      <c r="AP6" s="4">
        <f>AL6-AK6</f>
        <v>5.263882618159931</v>
      </c>
      <c r="AQ6" s="4">
        <f>AM6-AL6</f>
        <v>3.6646140049555562</v>
      </c>
    </row>
    <row r="7" spans="1:43" x14ac:dyDescent="0.25">
      <c r="A7" t="s">
        <v>10</v>
      </c>
      <c r="B7">
        <v>1493334</v>
      </c>
      <c r="C7">
        <v>680694</v>
      </c>
      <c r="D7">
        <v>1296192</v>
      </c>
      <c r="E7">
        <v>1486653</v>
      </c>
      <c r="F7">
        <f t="shared" si="0"/>
        <v>45.582167150818236</v>
      </c>
      <c r="G7">
        <f t="shared" si="1"/>
        <v>86.798532679226483</v>
      </c>
      <c r="H7">
        <f t="shared" si="2"/>
        <v>99.552611806869734</v>
      </c>
      <c r="I7" t="s">
        <v>10</v>
      </c>
      <c r="J7">
        <v>1600815</v>
      </c>
      <c r="K7">
        <v>683657</v>
      </c>
      <c r="M7">
        <v>1600555</v>
      </c>
      <c r="N7">
        <f t="shared" si="3"/>
        <v>42.706808719308604</v>
      </c>
      <c r="O7">
        <f t="shared" si="4"/>
        <v>0</v>
      </c>
      <c r="P7">
        <f t="shared" si="5"/>
        <v>99.983758273129624</v>
      </c>
      <c r="R7" t="s">
        <v>10</v>
      </c>
      <c r="S7">
        <v>1493334</v>
      </c>
      <c r="T7">
        <v>680694</v>
      </c>
      <c r="U7">
        <v>1296192</v>
      </c>
      <c r="V7">
        <v>1486653</v>
      </c>
      <c r="W7" t="s">
        <v>10</v>
      </c>
      <c r="X7" s="4">
        <f t="shared" si="6"/>
        <v>45.582167150818236</v>
      </c>
      <c r="Y7" s="4">
        <f t="shared" si="7"/>
        <v>86.798532679226483</v>
      </c>
      <c r="Z7" s="4">
        <f t="shared" si="8"/>
        <v>99.552611806869734</v>
      </c>
      <c r="AA7" t="s">
        <v>10</v>
      </c>
      <c r="AB7" s="4">
        <f t="shared" si="9"/>
        <v>45.582167150818236</v>
      </c>
      <c r="AC7" s="4">
        <f t="shared" si="10"/>
        <v>41.216365528408247</v>
      </c>
      <c r="AD7" s="4">
        <f t="shared" si="11"/>
        <v>12.754079127643251</v>
      </c>
      <c r="AE7" t="s">
        <v>11</v>
      </c>
      <c r="AF7">
        <v>583086</v>
      </c>
      <c r="AG7">
        <v>146753</v>
      </c>
      <c r="AH7">
        <v>247070</v>
      </c>
      <c r="AI7">
        <v>303356</v>
      </c>
      <c r="AJ7" t="s">
        <v>11</v>
      </c>
      <c r="AK7" s="4">
        <f t="shared" si="12"/>
        <v>25.168328514147142</v>
      </c>
      <c r="AL7" s="4">
        <f t="shared" si="13"/>
        <v>42.372823219902386</v>
      </c>
      <c r="AM7" s="4">
        <f t="shared" si="14"/>
        <v>52.025944714844805</v>
      </c>
      <c r="AN7" t="s">
        <v>11</v>
      </c>
      <c r="AO7" s="4">
        <f t="shared" si="15"/>
        <v>25.168328514147142</v>
      </c>
      <c r="AP7" s="4">
        <f t="shared" ref="AP7:AP30" si="16">AL7-AK7</f>
        <v>17.204494705755245</v>
      </c>
      <c r="AQ7" s="4">
        <f t="shared" ref="AQ7:AQ30" si="17">AM7-AL7</f>
        <v>9.6531214949424182</v>
      </c>
    </row>
    <row r="8" spans="1:43" x14ac:dyDescent="0.25">
      <c r="A8" t="s">
        <v>11</v>
      </c>
      <c r="B8">
        <v>599684</v>
      </c>
      <c r="C8">
        <v>201799</v>
      </c>
      <c r="D8">
        <v>284389</v>
      </c>
      <c r="E8">
        <v>335617</v>
      </c>
      <c r="F8">
        <f t="shared" si="0"/>
        <v>33.650889468453386</v>
      </c>
      <c r="G8">
        <f t="shared" si="1"/>
        <v>47.423142855237096</v>
      </c>
      <c r="H8">
        <f t="shared" si="2"/>
        <v>55.965641904736493</v>
      </c>
      <c r="I8" t="s">
        <v>11</v>
      </c>
      <c r="J8">
        <v>583086</v>
      </c>
      <c r="K8">
        <v>146753</v>
      </c>
      <c r="L8">
        <v>247070</v>
      </c>
      <c r="M8">
        <v>303356</v>
      </c>
      <c r="N8">
        <f t="shared" si="3"/>
        <v>25.168328514147142</v>
      </c>
      <c r="O8">
        <f t="shared" si="4"/>
        <v>42.372823219902386</v>
      </c>
      <c r="P8">
        <f t="shared" si="5"/>
        <v>52.025944714844805</v>
      </c>
      <c r="R8" t="s">
        <v>11</v>
      </c>
      <c r="S8">
        <v>599684</v>
      </c>
      <c r="T8">
        <v>201799</v>
      </c>
      <c r="U8">
        <v>284389</v>
      </c>
      <c r="V8">
        <v>335617</v>
      </c>
      <c r="W8" t="s">
        <v>11</v>
      </c>
      <c r="X8" s="4">
        <f t="shared" si="6"/>
        <v>33.650889468453386</v>
      </c>
      <c r="Y8" s="4">
        <f t="shared" si="7"/>
        <v>47.423142855237096</v>
      </c>
      <c r="Z8" s="4">
        <f t="shared" si="8"/>
        <v>55.965641904736493</v>
      </c>
      <c r="AA8" t="s">
        <v>11</v>
      </c>
      <c r="AB8" s="4">
        <f t="shared" si="9"/>
        <v>33.650889468453386</v>
      </c>
      <c r="AC8" s="4">
        <f t="shared" si="10"/>
        <v>13.77225338678371</v>
      </c>
      <c r="AD8" s="4">
        <f t="shared" si="11"/>
        <v>8.5424990494993978</v>
      </c>
      <c r="AE8" t="s">
        <v>12</v>
      </c>
      <c r="AF8">
        <v>913999</v>
      </c>
      <c r="AG8">
        <v>300974</v>
      </c>
      <c r="AH8">
        <v>545069</v>
      </c>
      <c r="AI8">
        <v>663811</v>
      </c>
      <c r="AJ8" t="s">
        <v>12</v>
      </c>
      <c r="AK8" s="4">
        <f t="shared" si="12"/>
        <v>32.929357690763339</v>
      </c>
      <c r="AL8" s="4">
        <f t="shared" si="13"/>
        <v>59.635623233723457</v>
      </c>
      <c r="AM8" s="4">
        <f t="shared" si="14"/>
        <v>72.627103530747846</v>
      </c>
      <c r="AN8" t="s">
        <v>12</v>
      </c>
      <c r="AO8" s="4">
        <f t="shared" si="15"/>
        <v>32.929357690763339</v>
      </c>
      <c r="AP8" s="4">
        <f t="shared" si="16"/>
        <v>26.706265542960118</v>
      </c>
      <c r="AQ8" s="4">
        <f t="shared" si="17"/>
        <v>12.991480297024388</v>
      </c>
    </row>
    <row r="9" spans="1:43" x14ac:dyDescent="0.25">
      <c r="A9" t="s">
        <v>12</v>
      </c>
      <c r="B9">
        <v>926699</v>
      </c>
      <c r="C9">
        <v>336685</v>
      </c>
      <c r="D9">
        <v>571485</v>
      </c>
      <c r="E9">
        <v>683027</v>
      </c>
      <c r="F9">
        <f t="shared" si="0"/>
        <v>36.331645982136592</v>
      </c>
      <c r="G9">
        <f t="shared" si="1"/>
        <v>61.668891409184646</v>
      </c>
      <c r="H9">
        <f t="shared" si="2"/>
        <v>73.705377905878819</v>
      </c>
      <c r="I9" t="s">
        <v>12</v>
      </c>
      <c r="J9">
        <v>913999</v>
      </c>
      <c r="K9">
        <v>300974</v>
      </c>
      <c r="L9">
        <v>545069</v>
      </c>
      <c r="M9">
        <v>663811</v>
      </c>
      <c r="N9">
        <f t="shared" si="3"/>
        <v>32.929357690763339</v>
      </c>
      <c r="O9">
        <f t="shared" si="4"/>
        <v>59.635623233723457</v>
      </c>
      <c r="P9">
        <f t="shared" si="5"/>
        <v>72.627103530747846</v>
      </c>
      <c r="R9" t="s">
        <v>12</v>
      </c>
      <c r="S9">
        <v>926699</v>
      </c>
      <c r="T9">
        <v>336685</v>
      </c>
      <c r="U9">
        <v>571485</v>
      </c>
      <c r="V9">
        <v>683027</v>
      </c>
      <c r="W9" t="s">
        <v>12</v>
      </c>
      <c r="X9" s="4">
        <f t="shared" si="6"/>
        <v>36.331645982136592</v>
      </c>
      <c r="Y9" s="4">
        <f t="shared" si="7"/>
        <v>61.668891409184646</v>
      </c>
      <c r="Z9" s="4">
        <f t="shared" si="8"/>
        <v>73.705377905878819</v>
      </c>
      <c r="AA9" t="s">
        <v>12</v>
      </c>
      <c r="AB9" s="4">
        <f t="shared" si="9"/>
        <v>36.331645982136592</v>
      </c>
      <c r="AC9" s="4">
        <f t="shared" si="10"/>
        <v>25.337245427048053</v>
      </c>
      <c r="AD9" s="4">
        <f t="shared" si="11"/>
        <v>12.036486496694174</v>
      </c>
      <c r="AE9" t="s">
        <v>13</v>
      </c>
      <c r="AF9">
        <v>617573</v>
      </c>
      <c r="AG9">
        <v>186740</v>
      </c>
      <c r="AH9">
        <v>327298</v>
      </c>
      <c r="AI9">
        <v>411105</v>
      </c>
      <c r="AJ9" t="s">
        <v>13</v>
      </c>
      <c r="AK9" s="4">
        <f t="shared" si="12"/>
        <v>30.237720884818476</v>
      </c>
      <c r="AL9" s="4">
        <f t="shared" si="13"/>
        <v>52.997459409656834</v>
      </c>
      <c r="AM9" s="4">
        <f t="shared" si="14"/>
        <v>66.567838943736206</v>
      </c>
      <c r="AN9" t="s">
        <v>13</v>
      </c>
      <c r="AO9" s="4">
        <f t="shared" si="15"/>
        <v>30.237720884818476</v>
      </c>
      <c r="AP9" s="4">
        <f t="shared" si="16"/>
        <v>22.759738524838358</v>
      </c>
      <c r="AQ9" s="4">
        <f t="shared" si="17"/>
        <v>13.570379534079372</v>
      </c>
    </row>
    <row r="10" spans="1:43" x14ac:dyDescent="0.25">
      <c r="A10" t="s">
        <v>13</v>
      </c>
      <c r="B10">
        <v>620384</v>
      </c>
      <c r="C10">
        <v>232821</v>
      </c>
      <c r="D10">
        <v>353365</v>
      </c>
      <c r="E10">
        <v>428247</v>
      </c>
      <c r="F10">
        <f t="shared" si="0"/>
        <v>37.528530716459485</v>
      </c>
      <c r="G10">
        <f t="shared" si="1"/>
        <v>56.959076958786817</v>
      </c>
      <c r="H10">
        <f t="shared" si="2"/>
        <v>69.029343116521375</v>
      </c>
      <c r="I10" t="s">
        <v>13</v>
      </c>
      <c r="J10">
        <v>617573</v>
      </c>
      <c r="K10">
        <v>186740</v>
      </c>
      <c r="L10">
        <v>327298</v>
      </c>
      <c r="M10">
        <v>411105</v>
      </c>
      <c r="N10">
        <f t="shared" si="3"/>
        <v>30.237720884818476</v>
      </c>
      <c r="O10">
        <f t="shared" si="4"/>
        <v>52.997459409656834</v>
      </c>
      <c r="P10">
        <f t="shared" si="5"/>
        <v>66.567838943736206</v>
      </c>
      <c r="R10" t="s">
        <v>13</v>
      </c>
      <c r="S10">
        <v>620384</v>
      </c>
      <c r="T10">
        <v>232821</v>
      </c>
      <c r="U10">
        <v>353365</v>
      </c>
      <c r="V10">
        <v>428247</v>
      </c>
      <c r="W10" t="s">
        <v>13</v>
      </c>
      <c r="X10" s="4">
        <f t="shared" si="6"/>
        <v>37.528530716459485</v>
      </c>
      <c r="Y10" s="4">
        <f t="shared" si="7"/>
        <v>56.959076958786817</v>
      </c>
      <c r="Z10" s="4">
        <f t="shared" si="8"/>
        <v>69.029343116521375</v>
      </c>
      <c r="AA10" t="s">
        <v>13</v>
      </c>
      <c r="AB10" s="4">
        <f t="shared" si="9"/>
        <v>37.528530716459485</v>
      </c>
      <c r="AC10" s="4">
        <f t="shared" si="10"/>
        <v>19.430546242327331</v>
      </c>
      <c r="AD10" s="4">
        <f t="shared" si="11"/>
        <v>12.070266157734558</v>
      </c>
      <c r="AE10" t="s">
        <v>41</v>
      </c>
      <c r="AF10">
        <v>4792715</v>
      </c>
      <c r="AG10">
        <v>1110985</v>
      </c>
      <c r="AH10">
        <v>1910818</v>
      </c>
      <c r="AI10">
        <v>2488178</v>
      </c>
      <c r="AJ10" t="s">
        <v>41</v>
      </c>
      <c r="AK10" s="4">
        <f t="shared" si="12"/>
        <v>23.18070237850571</v>
      </c>
      <c r="AL10" s="4">
        <f t="shared" si="13"/>
        <v>39.869218178005575</v>
      </c>
      <c r="AM10" s="4">
        <f t="shared" si="14"/>
        <v>51.915834761716482</v>
      </c>
      <c r="AN10" t="s">
        <v>41</v>
      </c>
      <c r="AO10" s="4">
        <f t="shared" si="15"/>
        <v>23.18070237850571</v>
      </c>
      <c r="AP10" s="4">
        <f t="shared" si="16"/>
        <v>16.688515799499864</v>
      </c>
      <c r="AQ10" s="4">
        <f t="shared" si="17"/>
        <v>12.046616583710907</v>
      </c>
    </row>
    <row r="11" spans="1:43" x14ac:dyDescent="0.25">
      <c r="A11" t="s">
        <v>41</v>
      </c>
      <c r="B11">
        <v>4827299</v>
      </c>
      <c r="C11">
        <v>1272762</v>
      </c>
      <c r="D11">
        <v>2034825</v>
      </c>
      <c r="E11">
        <v>2590429</v>
      </c>
      <c r="F11">
        <f t="shared" si="0"/>
        <v>26.365924298453443</v>
      </c>
      <c r="G11">
        <f t="shared" si="1"/>
        <v>42.152454198507286</v>
      </c>
      <c r="H11">
        <f t="shared" si="2"/>
        <v>53.662078938967738</v>
      </c>
      <c r="I11" t="s">
        <v>41</v>
      </c>
      <c r="J11">
        <v>4792715</v>
      </c>
      <c r="K11">
        <v>1110985</v>
      </c>
      <c r="L11">
        <v>1910818</v>
      </c>
      <c r="M11">
        <v>2488178</v>
      </c>
      <c r="N11">
        <f t="shared" si="3"/>
        <v>23.18070237850571</v>
      </c>
      <c r="O11">
        <f t="shared" si="4"/>
        <v>39.869218178005575</v>
      </c>
      <c r="P11">
        <f t="shared" si="5"/>
        <v>51.915834761716482</v>
      </c>
      <c r="R11" t="s">
        <v>41</v>
      </c>
      <c r="S11">
        <v>4827299</v>
      </c>
      <c r="T11">
        <v>1272762</v>
      </c>
      <c r="U11">
        <v>2034825</v>
      </c>
      <c r="V11">
        <v>2590429</v>
      </c>
      <c r="W11" t="s">
        <v>41</v>
      </c>
      <c r="X11" s="4">
        <f t="shared" si="6"/>
        <v>26.365924298453443</v>
      </c>
      <c r="Y11" s="4">
        <f t="shared" si="7"/>
        <v>42.152454198507286</v>
      </c>
      <c r="Z11" s="4">
        <f t="shared" si="8"/>
        <v>53.662078938967738</v>
      </c>
      <c r="AA11" t="s">
        <v>41</v>
      </c>
      <c r="AB11" s="4">
        <f t="shared" si="9"/>
        <v>26.365924298453443</v>
      </c>
      <c r="AC11" s="4">
        <f t="shared" si="10"/>
        <v>15.786529900053843</v>
      </c>
      <c r="AD11" s="4">
        <f t="shared" si="11"/>
        <v>11.509624740460453</v>
      </c>
      <c r="AE11" t="s">
        <v>37</v>
      </c>
      <c r="AF11">
        <v>2036163</v>
      </c>
      <c r="AG11">
        <v>620452</v>
      </c>
      <c r="AH11">
        <v>1097153</v>
      </c>
      <c r="AI11">
        <v>1391715</v>
      </c>
      <c r="AJ11" t="s">
        <v>37</v>
      </c>
      <c r="AK11" s="4">
        <f t="shared" si="12"/>
        <v>30.471627271490544</v>
      </c>
      <c r="AL11" s="4">
        <f t="shared" si="13"/>
        <v>53.883358061216121</v>
      </c>
      <c r="AM11" s="4">
        <f t="shared" si="14"/>
        <v>68.349881615568108</v>
      </c>
      <c r="AN11" t="s">
        <v>37</v>
      </c>
      <c r="AO11" s="4">
        <f t="shared" si="15"/>
        <v>30.471627271490544</v>
      </c>
      <c r="AP11" s="4">
        <f t="shared" si="16"/>
        <v>23.411730789725578</v>
      </c>
      <c r="AQ11" s="4">
        <f t="shared" si="17"/>
        <v>14.466523554351987</v>
      </c>
    </row>
    <row r="12" spans="1:43" x14ac:dyDescent="0.25">
      <c r="A12" t="s">
        <v>37</v>
      </c>
      <c r="B12">
        <v>2034168</v>
      </c>
      <c r="C12">
        <v>638433</v>
      </c>
      <c r="D12">
        <v>1109295</v>
      </c>
      <c r="E12">
        <v>1400235</v>
      </c>
      <c r="F12">
        <f t="shared" si="0"/>
        <v>31.385460787899522</v>
      </c>
      <c r="G12">
        <f t="shared" si="1"/>
        <v>54.533106410090028</v>
      </c>
      <c r="H12">
        <f t="shared" si="2"/>
        <v>68.83575987824014</v>
      </c>
      <c r="I12" t="s">
        <v>37</v>
      </c>
      <c r="J12">
        <v>2036163</v>
      </c>
      <c r="K12">
        <v>620452</v>
      </c>
      <c r="L12">
        <v>1097153</v>
      </c>
      <c r="M12">
        <v>1391715</v>
      </c>
      <c r="N12">
        <f t="shared" si="3"/>
        <v>30.471627271490544</v>
      </c>
      <c r="O12">
        <f t="shared" si="4"/>
        <v>53.883358061216121</v>
      </c>
      <c r="P12">
        <f t="shared" si="5"/>
        <v>68.349881615568108</v>
      </c>
      <c r="R12" t="s">
        <v>37</v>
      </c>
      <c r="S12">
        <v>2034168</v>
      </c>
      <c r="T12">
        <v>638433</v>
      </c>
      <c r="U12">
        <v>1109295</v>
      </c>
      <c r="V12">
        <v>1400235</v>
      </c>
      <c r="W12" t="s">
        <v>37</v>
      </c>
      <c r="X12" s="4">
        <f t="shared" si="6"/>
        <v>31.385460787899522</v>
      </c>
      <c r="Y12" s="4">
        <f t="shared" si="7"/>
        <v>54.533106410090028</v>
      </c>
      <c r="Z12" s="4">
        <f t="shared" si="8"/>
        <v>68.83575987824014</v>
      </c>
      <c r="AA12" t="s">
        <v>37</v>
      </c>
      <c r="AB12" s="4">
        <f t="shared" si="9"/>
        <v>31.385460787899522</v>
      </c>
      <c r="AC12" s="4">
        <f t="shared" si="10"/>
        <v>23.147645622190506</v>
      </c>
      <c r="AD12" s="4">
        <f t="shared" si="11"/>
        <v>14.302653468150112</v>
      </c>
      <c r="AE12" t="s">
        <v>14</v>
      </c>
      <c r="AF12">
        <v>1766109</v>
      </c>
      <c r="AG12">
        <v>761142</v>
      </c>
      <c r="AH12">
        <v>1462307</v>
      </c>
      <c r="AI12">
        <v>1664883</v>
      </c>
      <c r="AJ12" t="s">
        <v>14</v>
      </c>
      <c r="AK12" s="4">
        <f t="shared" si="12"/>
        <v>43.097113485068022</v>
      </c>
      <c r="AL12" s="4">
        <f t="shared" si="13"/>
        <v>82.798230460294349</v>
      </c>
      <c r="AM12" s="4">
        <f t="shared" si="14"/>
        <v>94.26841718149899</v>
      </c>
      <c r="AN12" t="s">
        <v>14</v>
      </c>
      <c r="AO12" s="4">
        <f t="shared" si="15"/>
        <v>43.097113485068022</v>
      </c>
      <c r="AP12" s="4">
        <f t="shared" si="16"/>
        <v>39.701116975226327</v>
      </c>
      <c r="AQ12" s="4">
        <f t="shared" si="17"/>
        <v>11.470186721204641</v>
      </c>
    </row>
    <row r="13" spans="1:43" x14ac:dyDescent="0.25">
      <c r="A13" t="s">
        <v>36</v>
      </c>
      <c r="F13" t="e">
        <f t="shared" si="0"/>
        <v>#DIV/0!</v>
      </c>
      <c r="G13" t="e">
        <f t="shared" si="1"/>
        <v>#DIV/0!</v>
      </c>
      <c r="H13" t="e">
        <f t="shared" si="2"/>
        <v>#DIV/0!</v>
      </c>
      <c r="I13" t="s">
        <v>36</v>
      </c>
      <c r="J13">
        <v>7927228</v>
      </c>
      <c r="L13">
        <v>4210694</v>
      </c>
      <c r="N13">
        <f t="shared" si="3"/>
        <v>0</v>
      </c>
      <c r="O13">
        <f t="shared" si="4"/>
        <v>53.116852448295923</v>
      </c>
      <c r="P13">
        <f t="shared" si="5"/>
        <v>0</v>
      </c>
      <c r="R13" t="s">
        <v>14</v>
      </c>
      <c r="S13">
        <v>1646263</v>
      </c>
      <c r="T13">
        <v>785747</v>
      </c>
      <c r="U13">
        <v>1297563</v>
      </c>
      <c r="V13">
        <v>1549199</v>
      </c>
      <c r="W13" t="s">
        <v>14</v>
      </c>
      <c r="X13" s="4">
        <f t="shared" si="6"/>
        <v>47.72912954977425</v>
      </c>
      <c r="Y13" s="4">
        <f t="shared" si="7"/>
        <v>78.818694218360008</v>
      </c>
      <c r="Z13" s="4">
        <f t="shared" si="8"/>
        <v>94.103979740782606</v>
      </c>
      <c r="AA13" t="s">
        <v>14</v>
      </c>
      <c r="AB13" s="4">
        <f t="shared" si="9"/>
        <v>47.72912954977425</v>
      </c>
      <c r="AC13" s="4">
        <f t="shared" si="10"/>
        <v>31.089564668585759</v>
      </c>
      <c r="AD13" s="4">
        <f t="shared" si="11"/>
        <v>15.285285522422598</v>
      </c>
      <c r="AE13" t="s">
        <v>15</v>
      </c>
      <c r="AF13">
        <v>4693842</v>
      </c>
      <c r="AG13">
        <v>1528537</v>
      </c>
      <c r="AH13">
        <v>4080958</v>
      </c>
      <c r="AI13">
        <v>4642753</v>
      </c>
      <c r="AJ13" t="s">
        <v>15</v>
      </c>
      <c r="AK13" s="4">
        <f t="shared" si="12"/>
        <v>32.564730555480992</v>
      </c>
      <c r="AL13" s="4">
        <f t="shared" si="13"/>
        <v>86.942807192913605</v>
      </c>
      <c r="AM13" s="4">
        <f t="shared" si="14"/>
        <v>98.911573930268631</v>
      </c>
      <c r="AN13" t="s">
        <v>15</v>
      </c>
      <c r="AO13" s="4">
        <f t="shared" si="15"/>
        <v>32.564730555480992</v>
      </c>
      <c r="AP13" s="4">
        <f t="shared" si="16"/>
        <v>54.378076637432613</v>
      </c>
      <c r="AQ13" s="4">
        <f t="shared" si="17"/>
        <v>11.968766737355025</v>
      </c>
    </row>
    <row r="14" spans="1:43" x14ac:dyDescent="0.25">
      <c r="A14" t="s">
        <v>14</v>
      </c>
      <c r="B14">
        <v>1646263</v>
      </c>
      <c r="C14">
        <v>785747</v>
      </c>
      <c r="D14">
        <v>1297563</v>
      </c>
      <c r="E14">
        <v>1549199</v>
      </c>
      <c r="F14">
        <f t="shared" si="0"/>
        <v>47.72912954977425</v>
      </c>
      <c r="G14">
        <f t="shared" si="1"/>
        <v>78.818694218360008</v>
      </c>
      <c r="H14">
        <f t="shared" si="2"/>
        <v>94.103979740782606</v>
      </c>
      <c r="I14" t="s">
        <v>14</v>
      </c>
      <c r="J14">
        <v>1766109</v>
      </c>
      <c r="K14">
        <v>761142</v>
      </c>
      <c r="L14">
        <v>1462307</v>
      </c>
      <c r="M14">
        <v>1664883</v>
      </c>
      <c r="N14">
        <f t="shared" si="3"/>
        <v>43.097113485068022</v>
      </c>
      <c r="O14">
        <f t="shared" si="4"/>
        <v>82.798230460294349</v>
      </c>
      <c r="P14">
        <f t="shared" si="5"/>
        <v>94.26841718149899</v>
      </c>
      <c r="R14" t="s">
        <v>15</v>
      </c>
      <c r="S14">
        <v>3600718</v>
      </c>
      <c r="T14">
        <v>1359537</v>
      </c>
      <c r="U14">
        <v>2575097</v>
      </c>
      <c r="V14">
        <v>3536962</v>
      </c>
      <c r="W14" t="s">
        <v>15</v>
      </c>
      <c r="X14" s="4">
        <f t="shared" si="6"/>
        <v>37.757386165759158</v>
      </c>
      <c r="Y14" s="4">
        <f t="shared" si="7"/>
        <v>71.516208711706938</v>
      </c>
      <c r="Z14" s="4">
        <f t="shared" si="8"/>
        <v>98.229353145678161</v>
      </c>
      <c r="AA14" t="s">
        <v>15</v>
      </c>
      <c r="AB14" s="4">
        <f t="shared" si="9"/>
        <v>37.757386165759158</v>
      </c>
      <c r="AC14" s="4">
        <f t="shared" si="10"/>
        <v>33.75882254594778</v>
      </c>
      <c r="AD14" s="4">
        <f t="shared" si="11"/>
        <v>26.713144433971223</v>
      </c>
      <c r="AE14" t="s">
        <v>17</v>
      </c>
      <c r="AF14">
        <v>3461993</v>
      </c>
      <c r="AG14">
        <v>1287090</v>
      </c>
      <c r="AH14">
        <v>2196671</v>
      </c>
      <c r="AI14">
        <v>2634428</v>
      </c>
      <c r="AJ14" t="s">
        <v>17</v>
      </c>
      <c r="AK14" s="4">
        <f t="shared" si="12"/>
        <v>37.177718152520818</v>
      </c>
      <c r="AL14" s="4">
        <f t="shared" si="13"/>
        <v>63.451052616224231</v>
      </c>
      <c r="AM14" s="4">
        <f t="shared" si="14"/>
        <v>76.095705566129098</v>
      </c>
      <c r="AN14" t="s">
        <v>17</v>
      </c>
      <c r="AO14" s="4">
        <f t="shared" si="15"/>
        <v>37.177718152520818</v>
      </c>
      <c r="AP14" s="4">
        <f t="shared" si="16"/>
        <v>26.273334463703414</v>
      </c>
      <c r="AQ14" s="4">
        <f t="shared" si="17"/>
        <v>12.644652949904867</v>
      </c>
    </row>
    <row r="15" spans="1:43" x14ac:dyDescent="0.25">
      <c r="A15" t="s">
        <v>15</v>
      </c>
      <c r="B15">
        <v>3600718</v>
      </c>
      <c r="C15">
        <v>1359537</v>
      </c>
      <c r="D15">
        <v>2575097</v>
      </c>
      <c r="E15">
        <v>3536962</v>
      </c>
      <c r="F15">
        <f t="shared" si="0"/>
        <v>37.757386165759158</v>
      </c>
      <c r="G15">
        <f t="shared" si="1"/>
        <v>71.516208711706938</v>
      </c>
      <c r="H15">
        <f t="shared" si="2"/>
        <v>98.229353145678161</v>
      </c>
      <c r="I15" t="s">
        <v>15</v>
      </c>
      <c r="J15">
        <v>4693842</v>
      </c>
      <c r="K15">
        <v>1528537</v>
      </c>
      <c r="L15">
        <v>4080958</v>
      </c>
      <c r="M15">
        <v>4642753</v>
      </c>
      <c r="N15">
        <f t="shared" si="3"/>
        <v>32.564730555480992</v>
      </c>
      <c r="O15">
        <f t="shared" si="4"/>
        <v>86.942807192913605</v>
      </c>
      <c r="P15">
        <f t="shared" si="5"/>
        <v>98.911573930268631</v>
      </c>
      <c r="R15" t="s">
        <v>63</v>
      </c>
      <c r="S15">
        <v>5236135</v>
      </c>
      <c r="T15">
        <v>2043528</v>
      </c>
      <c r="U15">
        <v>2647353</v>
      </c>
      <c r="V15">
        <v>3109102</v>
      </c>
      <c r="W15" t="s">
        <v>63</v>
      </c>
      <c r="X15" s="4">
        <f t="shared" si="6"/>
        <v>39.027412394829391</v>
      </c>
      <c r="Y15" s="4">
        <f t="shared" si="7"/>
        <v>50.559296122044216</v>
      </c>
      <c r="Z15" s="4">
        <f t="shared" si="8"/>
        <v>59.37780443017607</v>
      </c>
      <c r="AA15" t="s">
        <v>63</v>
      </c>
      <c r="AB15" s="4">
        <f t="shared" si="9"/>
        <v>39.027412394829391</v>
      </c>
      <c r="AC15" s="4">
        <f t="shared" si="10"/>
        <v>11.531883727214826</v>
      </c>
      <c r="AD15" s="4">
        <f t="shared" si="11"/>
        <v>8.8185083081318538</v>
      </c>
      <c r="AE15" t="s">
        <v>18</v>
      </c>
      <c r="AF15">
        <v>1309426</v>
      </c>
      <c r="AG15">
        <v>466534</v>
      </c>
      <c r="AH15">
        <v>733059</v>
      </c>
      <c r="AI15">
        <v>843847</v>
      </c>
      <c r="AJ15" t="s">
        <v>18</v>
      </c>
      <c r="AK15" s="4">
        <f t="shared" si="12"/>
        <v>35.628893881746663</v>
      </c>
      <c r="AL15" s="4">
        <f t="shared" si="13"/>
        <v>55.983232347608805</v>
      </c>
      <c r="AM15" s="4">
        <f t="shared" si="14"/>
        <v>64.444038838391776</v>
      </c>
      <c r="AN15" t="s">
        <v>18</v>
      </c>
      <c r="AO15" s="4">
        <f t="shared" si="15"/>
        <v>35.628893881746663</v>
      </c>
      <c r="AP15" s="4">
        <f t="shared" si="16"/>
        <v>20.354338465862142</v>
      </c>
      <c r="AQ15" s="4">
        <f t="shared" si="17"/>
        <v>8.4608064907829714</v>
      </c>
    </row>
    <row r="16" spans="1:43" x14ac:dyDescent="0.25">
      <c r="A16" t="s">
        <v>63</v>
      </c>
      <c r="B16">
        <v>5236135</v>
      </c>
      <c r="C16">
        <v>2043528</v>
      </c>
      <c r="D16">
        <v>2647353</v>
      </c>
      <c r="E16">
        <v>3109102</v>
      </c>
      <c r="F16">
        <f t="shared" si="0"/>
        <v>39.027412394829391</v>
      </c>
      <c r="G16">
        <f t="shared" si="1"/>
        <v>50.559296122044216</v>
      </c>
      <c r="H16">
        <f t="shared" si="2"/>
        <v>59.37780443017607</v>
      </c>
      <c r="I16" t="s">
        <v>63</v>
      </c>
      <c r="J16">
        <v>5294788</v>
      </c>
      <c r="L16">
        <v>2172467</v>
      </c>
      <c r="M16">
        <v>2711379</v>
      </c>
      <c r="N16">
        <f t="shared" si="3"/>
        <v>0</v>
      </c>
      <c r="O16">
        <f t="shared" si="4"/>
        <v>41.030292430971741</v>
      </c>
      <c r="P16">
        <f t="shared" si="5"/>
        <v>51.208452538609663</v>
      </c>
      <c r="R16" t="s">
        <v>17</v>
      </c>
      <c r="S16">
        <v>3587888</v>
      </c>
      <c r="T16">
        <v>1944167</v>
      </c>
      <c r="U16">
        <v>2610391</v>
      </c>
      <c r="V16">
        <v>2948297</v>
      </c>
      <c r="W16" t="s">
        <v>17</v>
      </c>
      <c r="X16" s="4">
        <f t="shared" si="6"/>
        <v>54.186947864593314</v>
      </c>
      <c r="Y16" s="4">
        <f t="shared" si="7"/>
        <v>72.755643431456051</v>
      </c>
      <c r="Z16" s="4">
        <f t="shared" si="8"/>
        <v>82.173607425872831</v>
      </c>
      <c r="AA16" t="s">
        <v>17</v>
      </c>
      <c r="AB16" s="4">
        <f t="shared" si="9"/>
        <v>54.186947864593314</v>
      </c>
      <c r="AC16" s="4">
        <f t="shared" si="10"/>
        <v>18.568695566862736</v>
      </c>
      <c r="AD16" s="4">
        <f t="shared" si="11"/>
        <v>9.4179639944167803</v>
      </c>
      <c r="AE16" t="s">
        <v>19</v>
      </c>
      <c r="AF16">
        <v>761809</v>
      </c>
      <c r="AG16">
        <v>281338</v>
      </c>
      <c r="AH16">
        <v>488501</v>
      </c>
      <c r="AI16">
        <v>590222</v>
      </c>
      <c r="AJ16" t="s">
        <v>19</v>
      </c>
      <c r="AK16" s="4">
        <f t="shared" si="12"/>
        <v>36.93025417132116</v>
      </c>
      <c r="AL16" s="4">
        <f t="shared" si="13"/>
        <v>64.123815812099878</v>
      </c>
      <c r="AM16" s="4">
        <f t="shared" si="14"/>
        <v>77.476375311922013</v>
      </c>
      <c r="AN16" t="s">
        <v>19</v>
      </c>
      <c r="AO16" s="4">
        <f t="shared" si="15"/>
        <v>36.93025417132116</v>
      </c>
      <c r="AP16" s="4">
        <f t="shared" si="16"/>
        <v>27.193561640778718</v>
      </c>
      <c r="AQ16" s="4">
        <f t="shared" si="17"/>
        <v>13.352559499822135</v>
      </c>
    </row>
    <row r="17" spans="1:43" x14ac:dyDescent="0.25">
      <c r="A17" t="s">
        <v>17</v>
      </c>
      <c r="B17">
        <v>3587888</v>
      </c>
      <c r="C17">
        <v>1944167</v>
      </c>
      <c r="D17">
        <v>2610391</v>
      </c>
      <c r="E17">
        <v>2948297</v>
      </c>
      <c r="F17">
        <f t="shared" si="0"/>
        <v>54.186947864593314</v>
      </c>
      <c r="G17">
        <f t="shared" si="1"/>
        <v>72.755643431456051</v>
      </c>
      <c r="H17">
        <f t="shared" si="2"/>
        <v>82.173607425872831</v>
      </c>
      <c r="I17" t="s">
        <v>17</v>
      </c>
      <c r="J17">
        <v>3461993</v>
      </c>
      <c r="K17">
        <v>1287090</v>
      </c>
      <c r="L17">
        <v>2196671</v>
      </c>
      <c r="M17">
        <v>2634428</v>
      </c>
      <c r="N17">
        <f t="shared" si="3"/>
        <v>37.177718152520818</v>
      </c>
      <c r="O17">
        <f t="shared" si="4"/>
        <v>63.451052616224231</v>
      </c>
      <c r="P17">
        <f t="shared" si="5"/>
        <v>76.095705566129098</v>
      </c>
      <c r="R17" t="s">
        <v>18</v>
      </c>
      <c r="S17">
        <v>1374435</v>
      </c>
      <c r="T17">
        <v>620442</v>
      </c>
      <c r="U17">
        <v>841174</v>
      </c>
      <c r="V17">
        <v>934755</v>
      </c>
      <c r="W17" t="s">
        <v>18</v>
      </c>
      <c r="X17" s="4">
        <f t="shared" si="6"/>
        <v>45.14160364076875</v>
      </c>
      <c r="Y17" s="4">
        <f t="shared" si="7"/>
        <v>61.201439136808943</v>
      </c>
      <c r="Z17" s="4">
        <f t="shared" si="8"/>
        <v>68.010127797967897</v>
      </c>
      <c r="AA17" t="s">
        <v>18</v>
      </c>
      <c r="AB17" s="4">
        <f t="shared" si="9"/>
        <v>45.14160364076875</v>
      </c>
      <c r="AC17" s="4">
        <f t="shared" si="10"/>
        <v>16.059835496040193</v>
      </c>
      <c r="AD17" s="4">
        <f t="shared" si="11"/>
        <v>6.8086886611589534</v>
      </c>
      <c r="AE17" t="s">
        <v>20</v>
      </c>
      <c r="AF17">
        <v>1234402</v>
      </c>
      <c r="AG17">
        <v>390035</v>
      </c>
      <c r="AH17">
        <v>601979</v>
      </c>
      <c r="AI17">
        <v>711513</v>
      </c>
      <c r="AJ17" t="s">
        <v>20</v>
      </c>
      <c r="AK17" s="4">
        <f t="shared" si="12"/>
        <v>31.597081015746898</v>
      </c>
      <c r="AL17" s="4">
        <f t="shared" si="13"/>
        <v>48.766852289610682</v>
      </c>
      <c r="AM17" s="4">
        <f t="shared" si="14"/>
        <v>57.640298703339752</v>
      </c>
      <c r="AN17" t="s">
        <v>20</v>
      </c>
      <c r="AO17" s="4">
        <f t="shared" si="15"/>
        <v>31.597081015746898</v>
      </c>
      <c r="AP17" s="4">
        <f t="shared" si="16"/>
        <v>17.169771273863784</v>
      </c>
      <c r="AQ17" s="4">
        <f t="shared" si="17"/>
        <v>8.8734464137290701</v>
      </c>
    </row>
    <row r="18" spans="1:43" x14ac:dyDescent="0.25">
      <c r="A18" t="s">
        <v>18</v>
      </c>
      <c r="B18">
        <v>1374435</v>
      </c>
      <c r="C18">
        <v>620442</v>
      </c>
      <c r="D18">
        <v>841174</v>
      </c>
      <c r="E18">
        <v>934755</v>
      </c>
      <c r="F18">
        <f t="shared" si="0"/>
        <v>45.14160364076875</v>
      </c>
      <c r="G18">
        <f t="shared" si="1"/>
        <v>61.201439136808943</v>
      </c>
      <c r="H18">
        <f t="shared" si="2"/>
        <v>68.010127797967897</v>
      </c>
      <c r="I18" t="s">
        <v>18</v>
      </c>
      <c r="J18">
        <v>1309426</v>
      </c>
      <c r="K18">
        <v>466534</v>
      </c>
      <c r="L18">
        <v>733059</v>
      </c>
      <c r="M18">
        <v>843847</v>
      </c>
      <c r="N18">
        <f t="shared" si="3"/>
        <v>35.628893881746663</v>
      </c>
      <c r="O18">
        <f t="shared" si="4"/>
        <v>55.983232347608805</v>
      </c>
      <c r="P18">
        <f t="shared" si="5"/>
        <v>64.444038838391776</v>
      </c>
      <c r="R18" t="s">
        <v>19</v>
      </c>
      <c r="S18">
        <v>802898</v>
      </c>
      <c r="T18">
        <v>415649</v>
      </c>
      <c r="U18">
        <v>583478</v>
      </c>
      <c r="V18">
        <v>667884</v>
      </c>
      <c r="W18" t="s">
        <v>19</v>
      </c>
      <c r="X18" s="4">
        <f t="shared" si="6"/>
        <v>51.768593270876252</v>
      </c>
      <c r="Y18" s="4">
        <f t="shared" si="7"/>
        <v>72.671497500305151</v>
      </c>
      <c r="Z18" s="4">
        <f t="shared" si="8"/>
        <v>83.184165360979861</v>
      </c>
      <c r="AA18" t="s">
        <v>19</v>
      </c>
      <c r="AB18" s="4">
        <f t="shared" si="9"/>
        <v>51.768593270876252</v>
      </c>
      <c r="AC18" s="4">
        <f t="shared" si="10"/>
        <v>20.902904229428898</v>
      </c>
      <c r="AD18" s="4">
        <f t="shared" si="11"/>
        <v>10.512667860674711</v>
      </c>
      <c r="AE18" t="s">
        <v>21</v>
      </c>
      <c r="AF18">
        <v>2446667</v>
      </c>
      <c r="AG18">
        <v>888994</v>
      </c>
      <c r="AH18">
        <v>1549431</v>
      </c>
      <c r="AI18">
        <v>1885373</v>
      </c>
      <c r="AJ18" t="s">
        <v>21</v>
      </c>
      <c r="AK18" s="4">
        <f t="shared" si="12"/>
        <v>36.334899681893781</v>
      </c>
      <c r="AL18" s="4">
        <f t="shared" si="13"/>
        <v>63.328233878987206</v>
      </c>
      <c r="AM18" s="4">
        <f t="shared" si="14"/>
        <v>77.05883146337446</v>
      </c>
      <c r="AN18" t="s">
        <v>21</v>
      </c>
      <c r="AO18" s="4">
        <f t="shared" si="15"/>
        <v>36.334899681893781</v>
      </c>
      <c r="AP18" s="4">
        <f t="shared" si="16"/>
        <v>26.993334197093425</v>
      </c>
      <c r="AQ18" s="4">
        <f t="shared" si="17"/>
        <v>13.730597584387255</v>
      </c>
    </row>
    <row r="19" spans="1:43" x14ac:dyDescent="0.25">
      <c r="A19" t="s">
        <v>19</v>
      </c>
      <c r="B19">
        <v>802898</v>
      </c>
      <c r="C19">
        <v>415649</v>
      </c>
      <c r="D19">
        <v>583478</v>
      </c>
      <c r="E19">
        <v>667884</v>
      </c>
      <c r="F19">
        <f t="shared" si="0"/>
        <v>51.768593270876252</v>
      </c>
      <c r="G19">
        <f t="shared" si="1"/>
        <v>72.671497500305151</v>
      </c>
      <c r="H19">
        <f t="shared" si="2"/>
        <v>83.184165360979861</v>
      </c>
      <c r="I19" t="s">
        <v>19</v>
      </c>
      <c r="J19">
        <v>761809</v>
      </c>
      <c r="K19">
        <v>281338</v>
      </c>
      <c r="L19">
        <v>488501</v>
      </c>
      <c r="M19">
        <v>590222</v>
      </c>
      <c r="N19">
        <f t="shared" si="3"/>
        <v>36.93025417132116</v>
      </c>
      <c r="O19">
        <f t="shared" si="4"/>
        <v>64.123815812099878</v>
      </c>
      <c r="P19">
        <f t="shared" si="5"/>
        <v>77.476375311922013</v>
      </c>
      <c r="R19" t="s">
        <v>16</v>
      </c>
      <c r="S19">
        <v>1920504</v>
      </c>
      <c r="T19">
        <v>834284</v>
      </c>
      <c r="U19">
        <v>1224599</v>
      </c>
      <c r="V19">
        <v>1448920</v>
      </c>
      <c r="W19" t="s">
        <v>16</v>
      </c>
      <c r="X19" s="4">
        <f t="shared" si="6"/>
        <v>43.440888433452884</v>
      </c>
      <c r="Y19" s="4">
        <f t="shared" si="7"/>
        <v>63.764459745983345</v>
      </c>
      <c r="Z19" s="4">
        <f t="shared" si="8"/>
        <v>75.444779078825135</v>
      </c>
      <c r="AA19" t="s">
        <v>16</v>
      </c>
      <c r="AB19" s="4">
        <f t="shared" si="9"/>
        <v>43.440888433452884</v>
      </c>
      <c r="AC19" s="4">
        <f t="shared" si="10"/>
        <v>20.323571312530461</v>
      </c>
      <c r="AD19" s="4">
        <f t="shared" si="11"/>
        <v>11.68031933284179</v>
      </c>
      <c r="AE19" t="s">
        <v>22</v>
      </c>
      <c r="AF19">
        <v>1063483</v>
      </c>
      <c r="AG19">
        <v>255294</v>
      </c>
      <c r="AH19">
        <v>409825</v>
      </c>
      <c r="AI19">
        <v>523761</v>
      </c>
      <c r="AJ19" t="s">
        <v>22</v>
      </c>
      <c r="AK19" s="4">
        <f t="shared" si="12"/>
        <v>24.005461300274664</v>
      </c>
      <c r="AL19" s="4">
        <f t="shared" si="13"/>
        <v>38.536112001790343</v>
      </c>
      <c r="AM19" s="4">
        <f t="shared" si="14"/>
        <v>49.249588380820377</v>
      </c>
      <c r="AN19" t="s">
        <v>22</v>
      </c>
      <c r="AO19" s="4">
        <f t="shared" si="15"/>
        <v>24.005461300274664</v>
      </c>
      <c r="AP19" s="4">
        <f t="shared" si="16"/>
        <v>14.530650701515679</v>
      </c>
      <c r="AQ19" s="4">
        <f t="shared" si="17"/>
        <v>10.713476379030034</v>
      </c>
    </row>
    <row r="20" spans="1:43" x14ac:dyDescent="0.25">
      <c r="A20" t="s">
        <v>16</v>
      </c>
      <c r="B20">
        <v>1920504</v>
      </c>
      <c r="C20">
        <v>834284</v>
      </c>
      <c r="D20">
        <v>1224599</v>
      </c>
      <c r="E20">
        <v>1448920</v>
      </c>
      <c r="F20">
        <f t="shared" si="0"/>
        <v>43.440888433452884</v>
      </c>
      <c r="G20">
        <f t="shared" si="1"/>
        <v>63.764459745983345</v>
      </c>
      <c r="H20">
        <f t="shared" si="2"/>
        <v>75.444779078825135</v>
      </c>
      <c r="I20" t="s">
        <v>16</v>
      </c>
      <c r="J20">
        <v>1881095</v>
      </c>
      <c r="L20">
        <v>1082087</v>
      </c>
      <c r="M20">
        <v>1337920</v>
      </c>
      <c r="N20">
        <f t="shared" si="3"/>
        <v>0</v>
      </c>
      <c r="O20">
        <f t="shared" si="4"/>
        <v>57.524314295662904</v>
      </c>
      <c r="P20">
        <f t="shared" si="5"/>
        <v>71.12453119060973</v>
      </c>
      <c r="R20" t="s">
        <v>20</v>
      </c>
      <c r="S20">
        <v>1279554</v>
      </c>
      <c r="T20">
        <v>529151</v>
      </c>
      <c r="U20">
        <v>712045</v>
      </c>
      <c r="V20">
        <v>806404</v>
      </c>
      <c r="W20" t="s">
        <v>20</v>
      </c>
      <c r="X20" s="4">
        <f t="shared" si="6"/>
        <v>41.354331274803563</v>
      </c>
      <c r="Y20" s="4">
        <f t="shared" si="7"/>
        <v>55.647905442052469</v>
      </c>
      <c r="Z20" s="4">
        <f t="shared" si="8"/>
        <v>63.02227182283827</v>
      </c>
      <c r="AA20" t="s">
        <v>20</v>
      </c>
      <c r="AB20" s="4">
        <f t="shared" si="9"/>
        <v>41.354331274803563</v>
      </c>
      <c r="AC20" s="4">
        <f t="shared" si="10"/>
        <v>14.293574167248906</v>
      </c>
      <c r="AD20" s="4">
        <f t="shared" si="11"/>
        <v>7.3743663807858013</v>
      </c>
      <c r="AE20" t="s">
        <v>23</v>
      </c>
      <c r="AF20">
        <v>1007077</v>
      </c>
      <c r="AG20">
        <v>335098</v>
      </c>
      <c r="AH20">
        <v>544984</v>
      </c>
      <c r="AI20">
        <v>649964</v>
      </c>
      <c r="AJ20" t="s">
        <v>23</v>
      </c>
      <c r="AK20" s="4">
        <f t="shared" si="12"/>
        <v>33.274317653962903</v>
      </c>
      <c r="AL20" s="4">
        <f t="shared" si="13"/>
        <v>54.115425136310336</v>
      </c>
      <c r="AM20" s="4">
        <f t="shared" si="14"/>
        <v>64.539652876592356</v>
      </c>
      <c r="AN20" t="s">
        <v>23</v>
      </c>
      <c r="AO20" s="4">
        <f t="shared" si="15"/>
        <v>33.274317653962903</v>
      </c>
      <c r="AP20" s="4">
        <f t="shared" si="16"/>
        <v>20.841107482347432</v>
      </c>
      <c r="AQ20" s="4">
        <f t="shared" si="17"/>
        <v>10.424227740282021</v>
      </c>
    </row>
    <row r="21" spans="1:43" x14ac:dyDescent="0.25">
      <c r="A21" t="s">
        <v>20</v>
      </c>
      <c r="B21">
        <v>1279554</v>
      </c>
      <c r="C21">
        <v>529151</v>
      </c>
      <c r="D21">
        <v>712045</v>
      </c>
      <c r="E21">
        <v>806404</v>
      </c>
      <c r="F21">
        <f t="shared" si="0"/>
        <v>41.354331274803563</v>
      </c>
      <c r="G21">
        <f t="shared" si="1"/>
        <v>55.647905442052469</v>
      </c>
      <c r="H21">
        <f t="shared" si="2"/>
        <v>63.02227182283827</v>
      </c>
      <c r="I21" t="s">
        <v>20</v>
      </c>
      <c r="J21">
        <v>1234402</v>
      </c>
      <c r="K21">
        <v>390035</v>
      </c>
      <c r="L21">
        <v>601979</v>
      </c>
      <c r="M21">
        <v>711513</v>
      </c>
      <c r="N21">
        <f t="shared" si="3"/>
        <v>31.597081015746898</v>
      </c>
      <c r="O21">
        <f t="shared" si="4"/>
        <v>48.766852289610682</v>
      </c>
      <c r="P21">
        <f t="shared" si="5"/>
        <v>57.640298703339752</v>
      </c>
      <c r="R21" t="s">
        <v>21</v>
      </c>
      <c r="S21">
        <v>2526829</v>
      </c>
      <c r="T21">
        <v>1293363</v>
      </c>
      <c r="U21">
        <v>1805095</v>
      </c>
      <c r="V21">
        <v>2076484</v>
      </c>
      <c r="W21" t="s">
        <v>21</v>
      </c>
      <c r="X21" s="4">
        <f t="shared" si="6"/>
        <v>51.185220685689458</v>
      </c>
      <c r="Y21" s="4">
        <f t="shared" si="7"/>
        <v>71.437164920934507</v>
      </c>
      <c r="Z21" s="4">
        <f t="shared" si="8"/>
        <v>82.17746432386204</v>
      </c>
      <c r="AA21" t="s">
        <v>21</v>
      </c>
      <c r="AB21" s="4">
        <f t="shared" si="9"/>
        <v>51.185220685689458</v>
      </c>
      <c r="AC21" s="4">
        <f t="shared" si="10"/>
        <v>20.251944235245048</v>
      </c>
      <c r="AD21" s="4">
        <f t="shared" si="11"/>
        <v>10.740299402927533</v>
      </c>
      <c r="AE21" t="s">
        <v>24</v>
      </c>
      <c r="AF21">
        <v>1419251</v>
      </c>
      <c r="AG21">
        <v>476823</v>
      </c>
      <c r="AH21">
        <v>884864</v>
      </c>
      <c r="AI21">
        <v>1052924</v>
      </c>
      <c r="AJ21" t="s">
        <v>24</v>
      </c>
      <c r="AK21" s="4">
        <f t="shared" si="12"/>
        <v>33.596805639030727</v>
      </c>
      <c r="AL21" s="4">
        <f t="shared" si="13"/>
        <v>62.347252177380888</v>
      </c>
      <c r="AM21" s="4">
        <f t="shared" si="14"/>
        <v>74.188709396717002</v>
      </c>
      <c r="AN21" t="s">
        <v>24</v>
      </c>
      <c r="AO21" s="4">
        <f t="shared" si="15"/>
        <v>33.596805639030727</v>
      </c>
      <c r="AP21" s="4">
        <f t="shared" si="16"/>
        <v>28.750446538350161</v>
      </c>
      <c r="AQ21" s="4">
        <f t="shared" si="17"/>
        <v>11.841457219336114</v>
      </c>
    </row>
    <row r="22" spans="1:43" x14ac:dyDescent="0.25">
      <c r="A22" t="s">
        <v>21</v>
      </c>
      <c r="B22">
        <v>2526829</v>
      </c>
      <c r="C22">
        <v>1293363</v>
      </c>
      <c r="D22">
        <v>1805095</v>
      </c>
      <c r="E22">
        <v>2076484</v>
      </c>
      <c r="F22">
        <f t="shared" si="0"/>
        <v>51.185220685689458</v>
      </c>
      <c r="G22">
        <f t="shared" si="1"/>
        <v>71.437164920934507</v>
      </c>
      <c r="H22">
        <f t="shared" si="2"/>
        <v>82.17746432386204</v>
      </c>
      <c r="I22" t="s">
        <v>21</v>
      </c>
      <c r="J22">
        <v>2446667</v>
      </c>
      <c r="K22">
        <v>888994</v>
      </c>
      <c r="L22">
        <v>1549431</v>
      </c>
      <c r="M22">
        <v>1885373</v>
      </c>
      <c r="N22">
        <f t="shared" si="3"/>
        <v>36.334899681893781</v>
      </c>
      <c r="O22">
        <f t="shared" si="4"/>
        <v>63.328233878987206</v>
      </c>
      <c r="P22">
        <f t="shared" si="5"/>
        <v>77.05883146337446</v>
      </c>
      <c r="R22" t="s">
        <v>23</v>
      </c>
      <c r="S22">
        <v>1069053</v>
      </c>
      <c r="T22">
        <v>501648</v>
      </c>
      <c r="U22">
        <v>678783</v>
      </c>
      <c r="V22">
        <v>768698</v>
      </c>
      <c r="W22" t="s">
        <v>23</v>
      </c>
      <c r="X22" s="4">
        <f t="shared" si="6"/>
        <v>46.924521048067774</v>
      </c>
      <c r="Y22" s="4">
        <f t="shared" si="7"/>
        <v>63.493858583250784</v>
      </c>
      <c r="Z22" s="4">
        <f t="shared" si="8"/>
        <v>71.90457348700204</v>
      </c>
      <c r="AA22" t="s">
        <v>23</v>
      </c>
      <c r="AB22" s="4">
        <f t="shared" si="9"/>
        <v>46.924521048067774</v>
      </c>
      <c r="AC22" s="4">
        <f t="shared" si="10"/>
        <v>16.56933753518301</v>
      </c>
      <c r="AD22" s="4">
        <f t="shared" si="11"/>
        <v>8.4107149037512556</v>
      </c>
      <c r="AE22" t="s">
        <v>25</v>
      </c>
      <c r="AF22">
        <v>1141971</v>
      </c>
      <c r="AG22">
        <v>452297</v>
      </c>
      <c r="AH22">
        <v>745320</v>
      </c>
      <c r="AI22">
        <v>845058</v>
      </c>
      <c r="AJ22" t="s">
        <v>25</v>
      </c>
      <c r="AK22" s="4">
        <f t="shared" si="12"/>
        <v>39.606697543107487</v>
      </c>
      <c r="AL22" s="4">
        <f t="shared" si="13"/>
        <v>65.266105706712338</v>
      </c>
      <c r="AM22" s="4">
        <f t="shared" si="14"/>
        <v>73.999952713335105</v>
      </c>
      <c r="AN22" t="s">
        <v>25</v>
      </c>
      <c r="AO22" s="4">
        <f t="shared" si="15"/>
        <v>39.606697543107487</v>
      </c>
      <c r="AP22" s="4">
        <f t="shared" si="16"/>
        <v>25.659408163604851</v>
      </c>
      <c r="AQ22" s="4">
        <f t="shared" si="17"/>
        <v>8.7338470066227671</v>
      </c>
    </row>
    <row r="23" spans="1:43" x14ac:dyDescent="0.25">
      <c r="A23" t="s">
        <v>22</v>
      </c>
      <c r="B23">
        <v>1087804</v>
      </c>
      <c r="C23">
        <v>326969</v>
      </c>
      <c r="D23">
        <v>472821</v>
      </c>
      <c r="F23">
        <f t="shared" si="0"/>
        <v>30.057712602637977</v>
      </c>
      <c r="G23">
        <f t="shared" si="1"/>
        <v>43.465642707693661</v>
      </c>
      <c r="H23">
        <f t="shared" si="2"/>
        <v>0</v>
      </c>
      <c r="I23" t="s">
        <v>22</v>
      </c>
      <c r="J23">
        <v>1063483</v>
      </c>
      <c r="K23">
        <v>255294</v>
      </c>
      <c r="L23">
        <v>409825</v>
      </c>
      <c r="M23">
        <v>523761</v>
      </c>
      <c r="N23">
        <f t="shared" si="3"/>
        <v>24.005461300274664</v>
      </c>
      <c r="O23">
        <f t="shared" si="4"/>
        <v>38.536112001790343</v>
      </c>
      <c r="P23">
        <f t="shared" si="5"/>
        <v>49.249588380820377</v>
      </c>
      <c r="R23" t="s">
        <v>24</v>
      </c>
      <c r="S23">
        <v>1503991</v>
      </c>
      <c r="T23">
        <v>791350</v>
      </c>
      <c r="U23">
        <v>1098604</v>
      </c>
      <c r="V23">
        <v>1224531</v>
      </c>
      <c r="W23" t="s">
        <v>24</v>
      </c>
      <c r="X23" s="4">
        <f t="shared" si="6"/>
        <v>52.616671243378455</v>
      </c>
      <c r="Y23" s="4">
        <f t="shared" si="7"/>
        <v>73.045915833272929</v>
      </c>
      <c r="Z23" s="4">
        <f t="shared" si="8"/>
        <v>81.418771787863093</v>
      </c>
      <c r="AA23" t="s">
        <v>24</v>
      </c>
      <c r="AB23" s="4">
        <f t="shared" si="9"/>
        <v>52.616671243378455</v>
      </c>
      <c r="AC23" s="4">
        <f t="shared" si="10"/>
        <v>20.429244589894473</v>
      </c>
      <c r="AD23" s="4">
        <f t="shared" si="11"/>
        <v>8.3728559545901646</v>
      </c>
      <c r="AE23" t="s">
        <v>26</v>
      </c>
      <c r="AF23">
        <v>998898</v>
      </c>
      <c r="AG23">
        <v>365984</v>
      </c>
      <c r="AH23">
        <v>584289</v>
      </c>
      <c r="AI23">
        <v>684684</v>
      </c>
      <c r="AJ23" t="s">
        <v>26</v>
      </c>
      <c r="AK23" s="4">
        <f t="shared" si="12"/>
        <v>36.638775931076047</v>
      </c>
      <c r="AL23" s="4">
        <f t="shared" si="13"/>
        <v>58.49335968236997</v>
      </c>
      <c r="AM23" s="4">
        <f t="shared" si="14"/>
        <v>68.543935416829356</v>
      </c>
      <c r="AN23" t="s">
        <v>26</v>
      </c>
      <c r="AO23" s="4">
        <f t="shared" si="15"/>
        <v>36.638775931076047</v>
      </c>
      <c r="AP23" s="4">
        <f t="shared" si="16"/>
        <v>21.854583751293923</v>
      </c>
      <c r="AQ23" s="4">
        <f t="shared" si="17"/>
        <v>10.050575734459386</v>
      </c>
    </row>
    <row r="24" spans="1:43" x14ac:dyDescent="0.25">
      <c r="A24" t="s">
        <v>23</v>
      </c>
      <c r="B24">
        <v>1069053</v>
      </c>
      <c r="C24">
        <v>501648</v>
      </c>
      <c r="D24">
        <v>678783</v>
      </c>
      <c r="E24">
        <v>768698</v>
      </c>
      <c r="F24">
        <f t="shared" si="0"/>
        <v>46.924521048067774</v>
      </c>
      <c r="G24">
        <f t="shared" si="1"/>
        <v>63.493858583250784</v>
      </c>
      <c r="H24">
        <f t="shared" si="2"/>
        <v>71.90457348700204</v>
      </c>
      <c r="I24" t="s">
        <v>23</v>
      </c>
      <c r="J24">
        <v>1007077</v>
      </c>
      <c r="K24">
        <v>335098</v>
      </c>
      <c r="L24">
        <v>544984</v>
      </c>
      <c r="M24">
        <v>649964</v>
      </c>
      <c r="N24">
        <f t="shared" si="3"/>
        <v>33.274317653962903</v>
      </c>
      <c r="O24">
        <f t="shared" si="4"/>
        <v>54.115425136310336</v>
      </c>
      <c r="P24">
        <f t="shared" si="5"/>
        <v>64.539652876592356</v>
      </c>
      <c r="R24" t="s">
        <v>25</v>
      </c>
      <c r="S24">
        <v>1167155</v>
      </c>
      <c r="T24">
        <v>590983</v>
      </c>
      <c r="U24">
        <v>833675</v>
      </c>
      <c r="V24">
        <v>914877</v>
      </c>
      <c r="W24" t="s">
        <v>25</v>
      </c>
      <c r="X24" s="4">
        <f t="shared" si="6"/>
        <v>50.634491562817274</v>
      </c>
      <c r="Y24" s="4">
        <f t="shared" si="7"/>
        <v>71.427959439834467</v>
      </c>
      <c r="Z24" s="4">
        <f t="shared" si="8"/>
        <v>78.385218758433979</v>
      </c>
      <c r="AA24" t="s">
        <v>25</v>
      </c>
      <c r="AB24" s="4">
        <f t="shared" si="9"/>
        <v>50.634491562817274</v>
      </c>
      <c r="AC24" s="4">
        <f t="shared" si="10"/>
        <v>20.793467877017193</v>
      </c>
      <c r="AD24" s="4">
        <f t="shared" si="11"/>
        <v>6.9572593185995117</v>
      </c>
      <c r="AE24" t="s">
        <v>27</v>
      </c>
      <c r="AF24">
        <v>1260818</v>
      </c>
      <c r="AG24">
        <v>475043</v>
      </c>
      <c r="AH24">
        <v>757205</v>
      </c>
      <c r="AI24">
        <v>851472</v>
      </c>
      <c r="AJ24" t="s">
        <v>27</v>
      </c>
      <c r="AK24" s="4">
        <f t="shared" si="12"/>
        <v>37.677365012238084</v>
      </c>
      <c r="AL24" s="4">
        <f t="shared" si="13"/>
        <v>60.056645764892316</v>
      </c>
      <c r="AM24" s="4">
        <f t="shared" si="14"/>
        <v>67.533299810123268</v>
      </c>
      <c r="AN24" t="s">
        <v>27</v>
      </c>
      <c r="AO24" s="4">
        <f t="shared" si="15"/>
        <v>37.677365012238084</v>
      </c>
      <c r="AP24" s="4">
        <f t="shared" si="16"/>
        <v>22.379280752654232</v>
      </c>
      <c r="AQ24" s="4">
        <f t="shared" si="17"/>
        <v>7.4766540452309513</v>
      </c>
    </row>
    <row r="25" spans="1:43" x14ac:dyDescent="0.25">
      <c r="A25" t="s">
        <v>24</v>
      </c>
      <c r="B25">
        <v>1503991</v>
      </c>
      <c r="C25">
        <v>791350</v>
      </c>
      <c r="D25">
        <v>1098604</v>
      </c>
      <c r="E25">
        <v>1224531</v>
      </c>
      <c r="F25">
        <f t="shared" si="0"/>
        <v>52.616671243378455</v>
      </c>
      <c r="G25">
        <f t="shared" si="1"/>
        <v>73.045915833272929</v>
      </c>
      <c r="H25">
        <f t="shared" si="2"/>
        <v>81.418771787863093</v>
      </c>
      <c r="I25" t="s">
        <v>24</v>
      </c>
      <c r="J25">
        <v>1419251</v>
      </c>
      <c r="K25">
        <v>476823</v>
      </c>
      <c r="L25">
        <v>884864</v>
      </c>
      <c r="M25">
        <v>1052924</v>
      </c>
      <c r="N25">
        <f t="shared" si="3"/>
        <v>33.596805639030727</v>
      </c>
      <c r="O25">
        <f t="shared" si="4"/>
        <v>62.347252177380888</v>
      </c>
      <c r="P25">
        <f t="shared" si="5"/>
        <v>74.188709396717002</v>
      </c>
      <c r="R25" t="s">
        <v>26</v>
      </c>
      <c r="S25">
        <v>1068273</v>
      </c>
      <c r="T25">
        <v>548947</v>
      </c>
      <c r="U25">
        <v>717593</v>
      </c>
      <c r="V25">
        <v>797501</v>
      </c>
      <c r="W25" t="s">
        <v>26</v>
      </c>
      <c r="X25" s="4">
        <f t="shared" si="6"/>
        <v>51.38639654844782</v>
      </c>
      <c r="Y25" s="4">
        <f t="shared" si="7"/>
        <v>67.173185131516007</v>
      </c>
      <c r="Z25" s="4">
        <f t="shared" si="8"/>
        <v>74.653295552728565</v>
      </c>
      <c r="AA25" t="s">
        <v>26</v>
      </c>
      <c r="AB25" s="4">
        <f t="shared" si="9"/>
        <v>51.38639654844782</v>
      </c>
      <c r="AC25" s="4">
        <f t="shared" si="10"/>
        <v>15.786788583068187</v>
      </c>
      <c r="AD25" s="4">
        <f t="shared" si="11"/>
        <v>7.480110421212558</v>
      </c>
      <c r="AE25" t="s">
        <v>28</v>
      </c>
      <c r="AF25">
        <v>3314172</v>
      </c>
      <c r="AG25">
        <v>661815</v>
      </c>
      <c r="AH25">
        <v>1108646</v>
      </c>
      <c r="AI25">
        <v>1428711</v>
      </c>
      <c r="AJ25" t="s">
        <v>28</v>
      </c>
      <c r="AK25" s="4">
        <f t="shared" si="12"/>
        <v>19.969241186033795</v>
      </c>
      <c r="AL25" s="4">
        <f t="shared" si="13"/>
        <v>33.451673600525261</v>
      </c>
      <c r="AM25" s="4">
        <f t="shared" si="14"/>
        <v>43.109138572168256</v>
      </c>
      <c r="AN25" t="s">
        <v>28</v>
      </c>
      <c r="AO25" s="4">
        <f t="shared" si="15"/>
        <v>19.969241186033795</v>
      </c>
      <c r="AP25" s="4">
        <f t="shared" si="16"/>
        <v>13.482432414491466</v>
      </c>
      <c r="AQ25" s="4">
        <f t="shared" si="17"/>
        <v>9.6574649716429946</v>
      </c>
    </row>
    <row r="26" spans="1:43" x14ac:dyDescent="0.25">
      <c r="A26" t="s">
        <v>25</v>
      </c>
      <c r="B26">
        <v>1167155</v>
      </c>
      <c r="C26">
        <v>590983</v>
      </c>
      <c r="D26">
        <v>833675</v>
      </c>
      <c r="E26">
        <v>914877</v>
      </c>
      <c r="F26">
        <f t="shared" si="0"/>
        <v>50.634491562817274</v>
      </c>
      <c r="G26">
        <f t="shared" si="1"/>
        <v>71.427959439834467</v>
      </c>
      <c r="H26">
        <f t="shared" si="2"/>
        <v>78.385218758433979</v>
      </c>
      <c r="I26" t="s">
        <v>25</v>
      </c>
      <c r="J26">
        <v>1141971</v>
      </c>
      <c r="K26">
        <v>452297</v>
      </c>
      <c r="L26">
        <v>745320</v>
      </c>
      <c r="M26">
        <v>845058</v>
      </c>
      <c r="N26">
        <f t="shared" si="3"/>
        <v>39.606697543107487</v>
      </c>
      <c r="O26">
        <f t="shared" si="4"/>
        <v>65.266105706712338</v>
      </c>
      <c r="P26">
        <f t="shared" si="5"/>
        <v>73.999952713335105</v>
      </c>
      <c r="R26" t="s">
        <v>27</v>
      </c>
      <c r="S26">
        <v>1278331</v>
      </c>
      <c r="T26">
        <v>637045</v>
      </c>
      <c r="U26">
        <v>862697</v>
      </c>
      <c r="V26">
        <v>938000</v>
      </c>
      <c r="W26" t="s">
        <v>27</v>
      </c>
      <c r="X26" s="4">
        <f t="shared" si="6"/>
        <v>49.834119645068455</v>
      </c>
      <c r="Y26" s="4">
        <f t="shared" si="7"/>
        <v>67.486198801405891</v>
      </c>
      <c r="Z26" s="4">
        <f t="shared" si="8"/>
        <v>73.376926633242874</v>
      </c>
      <c r="AA26" t="s">
        <v>27</v>
      </c>
      <c r="AB26" s="4">
        <f t="shared" si="9"/>
        <v>49.834119645068455</v>
      </c>
      <c r="AC26" s="4">
        <f t="shared" si="10"/>
        <v>17.652079156337436</v>
      </c>
      <c r="AD26" s="4">
        <f t="shared" si="11"/>
        <v>5.8907278318369833</v>
      </c>
      <c r="AE26" t="s">
        <v>29</v>
      </c>
      <c r="AF26">
        <v>5801561</v>
      </c>
      <c r="AG26">
        <v>1659455</v>
      </c>
      <c r="AH26">
        <v>3106922</v>
      </c>
      <c r="AI26">
        <v>3861068</v>
      </c>
      <c r="AJ26" t="s">
        <v>29</v>
      </c>
      <c r="AK26" s="4">
        <f t="shared" si="12"/>
        <v>28.603594791126042</v>
      </c>
      <c r="AL26" s="4">
        <f t="shared" si="13"/>
        <v>53.553207490190999</v>
      </c>
      <c r="AM26" s="4">
        <f t="shared" si="14"/>
        <v>66.55222620256859</v>
      </c>
      <c r="AN26" t="s">
        <v>29</v>
      </c>
      <c r="AO26" s="4">
        <f t="shared" si="15"/>
        <v>28.603594791126042</v>
      </c>
      <c r="AP26" s="4">
        <f t="shared" si="16"/>
        <v>24.949612699064957</v>
      </c>
      <c r="AQ26" s="4">
        <f t="shared" si="17"/>
        <v>12.999018712377591</v>
      </c>
    </row>
    <row r="27" spans="1:43" x14ac:dyDescent="0.25">
      <c r="A27" t="s">
        <v>26</v>
      </c>
      <c r="B27">
        <v>1068273</v>
      </c>
      <c r="C27">
        <v>548947</v>
      </c>
      <c r="D27">
        <v>717593</v>
      </c>
      <c r="E27">
        <v>797501</v>
      </c>
      <c r="F27">
        <f t="shared" si="0"/>
        <v>51.38639654844782</v>
      </c>
      <c r="G27">
        <f t="shared" si="1"/>
        <v>67.173185131516007</v>
      </c>
      <c r="H27">
        <f t="shared" si="2"/>
        <v>74.653295552728565</v>
      </c>
      <c r="I27" t="s">
        <v>26</v>
      </c>
      <c r="J27">
        <v>998898</v>
      </c>
      <c r="K27">
        <v>365984</v>
      </c>
      <c r="L27">
        <v>584289</v>
      </c>
      <c r="M27">
        <v>684684</v>
      </c>
      <c r="N27">
        <f t="shared" si="3"/>
        <v>36.638775931076047</v>
      </c>
      <c r="O27">
        <f t="shared" si="4"/>
        <v>58.49335968236997</v>
      </c>
      <c r="P27">
        <f t="shared" si="5"/>
        <v>68.543935416829356</v>
      </c>
      <c r="R27" t="s">
        <v>28</v>
      </c>
      <c r="S27">
        <v>3294348</v>
      </c>
      <c r="T27">
        <v>661212</v>
      </c>
      <c r="U27">
        <v>1104371</v>
      </c>
      <c r="V27">
        <v>1422626</v>
      </c>
      <c r="W27" t="s">
        <v>28</v>
      </c>
      <c r="X27" s="4">
        <f t="shared" si="6"/>
        <v>20.071103599255451</v>
      </c>
      <c r="Y27" s="4">
        <f t="shared" si="7"/>
        <v>33.523203984521366</v>
      </c>
      <c r="Z27" s="4">
        <f t="shared" si="8"/>
        <v>43.183840929980683</v>
      </c>
      <c r="AA27" t="s">
        <v>28</v>
      </c>
      <c r="AB27" s="4">
        <f t="shared" si="9"/>
        <v>20.071103599255451</v>
      </c>
      <c r="AC27" s="4">
        <f t="shared" si="10"/>
        <v>13.452100385265915</v>
      </c>
      <c r="AD27" s="4">
        <f t="shared" si="11"/>
        <v>9.6606369454593164</v>
      </c>
      <c r="AE27" t="s">
        <v>30</v>
      </c>
      <c r="AF27">
        <v>2056052</v>
      </c>
      <c r="AG27">
        <v>907423</v>
      </c>
      <c r="AH27">
        <v>1592323</v>
      </c>
      <c r="AI27">
        <v>1863758</v>
      </c>
      <c r="AJ27" t="s">
        <v>30</v>
      </c>
      <c r="AK27" s="4">
        <f t="shared" si="12"/>
        <v>44.134243686443732</v>
      </c>
      <c r="AL27" s="4">
        <f t="shared" si="13"/>
        <v>77.445657989194828</v>
      </c>
      <c r="AM27" s="4">
        <f t="shared" si="14"/>
        <v>90.647415532291987</v>
      </c>
      <c r="AN27" t="s">
        <v>30</v>
      </c>
      <c r="AO27" s="4">
        <f t="shared" si="15"/>
        <v>44.134243686443732</v>
      </c>
      <c r="AP27" s="4">
        <f t="shared" si="16"/>
        <v>33.311414302751096</v>
      </c>
      <c r="AQ27" s="4">
        <f t="shared" si="17"/>
        <v>13.201757543097159</v>
      </c>
    </row>
    <row r="28" spans="1:43" x14ac:dyDescent="0.25">
      <c r="A28" t="s">
        <v>27</v>
      </c>
      <c r="B28">
        <v>1278331</v>
      </c>
      <c r="C28">
        <v>637045</v>
      </c>
      <c r="D28">
        <v>862697</v>
      </c>
      <c r="E28">
        <v>938000</v>
      </c>
      <c r="F28">
        <f t="shared" si="0"/>
        <v>49.834119645068455</v>
      </c>
      <c r="G28">
        <f t="shared" si="1"/>
        <v>67.486198801405891</v>
      </c>
      <c r="H28">
        <f t="shared" si="2"/>
        <v>73.376926633242874</v>
      </c>
      <c r="I28" t="s">
        <v>27</v>
      </c>
      <c r="J28">
        <v>1260818</v>
      </c>
      <c r="K28">
        <v>475043</v>
      </c>
      <c r="L28">
        <v>757205</v>
      </c>
      <c r="M28">
        <v>851472</v>
      </c>
      <c r="N28">
        <f t="shared" si="3"/>
        <v>37.677365012238084</v>
      </c>
      <c r="O28">
        <f t="shared" si="4"/>
        <v>60.056645764892316</v>
      </c>
      <c r="P28">
        <f t="shared" si="5"/>
        <v>67.533299810123268</v>
      </c>
      <c r="R28" t="s">
        <v>30</v>
      </c>
      <c r="S28">
        <v>2086157</v>
      </c>
      <c r="T28">
        <v>1208602</v>
      </c>
      <c r="U28">
        <v>1722519</v>
      </c>
      <c r="V28">
        <v>1936488</v>
      </c>
      <c r="W28" t="s">
        <v>30</v>
      </c>
      <c r="X28" s="4">
        <f t="shared" si="6"/>
        <v>57.934374066764875</v>
      </c>
      <c r="Y28" s="4">
        <f t="shared" si="7"/>
        <v>82.569001278427265</v>
      </c>
      <c r="Z28" s="4">
        <f t="shared" si="8"/>
        <v>92.825611878684114</v>
      </c>
      <c r="AA28" t="s">
        <v>30</v>
      </c>
      <c r="AB28" s="4">
        <f t="shared" si="9"/>
        <v>57.934374066764875</v>
      </c>
      <c r="AC28" s="4">
        <f t="shared" si="10"/>
        <v>24.634627211662391</v>
      </c>
      <c r="AD28" s="4">
        <f t="shared" si="11"/>
        <v>10.256610600256849</v>
      </c>
      <c r="AE28" t="s">
        <v>31</v>
      </c>
      <c r="AF28">
        <v>790938</v>
      </c>
      <c r="AG28">
        <v>223482</v>
      </c>
      <c r="AH28">
        <v>444469</v>
      </c>
      <c r="AI28">
        <v>580086</v>
      </c>
      <c r="AJ28" t="s">
        <v>31</v>
      </c>
      <c r="AK28" s="4">
        <f t="shared" si="12"/>
        <v>28.255312047214826</v>
      </c>
      <c r="AL28" s="4">
        <f t="shared" si="13"/>
        <v>56.195175854491751</v>
      </c>
      <c r="AM28" s="4">
        <f t="shared" si="14"/>
        <v>73.3415261373205</v>
      </c>
      <c r="AN28" t="s">
        <v>31</v>
      </c>
      <c r="AO28" s="4">
        <f t="shared" si="15"/>
        <v>28.255312047214826</v>
      </c>
      <c r="AP28" s="4">
        <f t="shared" si="16"/>
        <v>27.939863807276925</v>
      </c>
      <c r="AQ28" s="4">
        <f t="shared" si="17"/>
        <v>17.146350282828749</v>
      </c>
    </row>
    <row r="29" spans="1:43" x14ac:dyDescent="0.25">
      <c r="A29" t="s">
        <v>28</v>
      </c>
      <c r="B29">
        <v>3294348</v>
      </c>
      <c r="C29">
        <v>661212</v>
      </c>
      <c r="D29">
        <v>1104371</v>
      </c>
      <c r="E29">
        <v>1422626</v>
      </c>
      <c r="F29">
        <f t="shared" si="0"/>
        <v>20.071103599255451</v>
      </c>
      <c r="G29">
        <f t="shared" si="1"/>
        <v>33.523203984521366</v>
      </c>
      <c r="H29">
        <f t="shared" si="2"/>
        <v>43.183840929980683</v>
      </c>
      <c r="I29" t="s">
        <v>28</v>
      </c>
      <c r="J29">
        <v>3314172</v>
      </c>
      <c r="K29">
        <v>661815</v>
      </c>
      <c r="L29">
        <v>1108646</v>
      </c>
      <c r="M29">
        <v>1428711</v>
      </c>
      <c r="N29">
        <f t="shared" si="3"/>
        <v>19.969241186033795</v>
      </c>
      <c r="O29">
        <f t="shared" si="4"/>
        <v>33.451673600525261</v>
      </c>
      <c r="P29">
        <f t="shared" si="5"/>
        <v>43.109138572168256</v>
      </c>
      <c r="R29" t="s">
        <v>31</v>
      </c>
      <c r="S29">
        <v>817744</v>
      </c>
      <c r="T29">
        <v>341971</v>
      </c>
      <c r="U29">
        <v>538854</v>
      </c>
      <c r="V29">
        <v>637783</v>
      </c>
      <c r="W29" t="s">
        <v>31</v>
      </c>
      <c r="X29" s="4">
        <f t="shared" si="6"/>
        <v>41.81883327789626</v>
      </c>
      <c r="Y29" s="4">
        <f t="shared" si="7"/>
        <v>65.895194584124127</v>
      </c>
      <c r="Z29" s="4">
        <f t="shared" si="8"/>
        <v>77.992990471345564</v>
      </c>
      <c r="AA29" t="s">
        <v>31</v>
      </c>
      <c r="AB29" s="4">
        <f t="shared" si="9"/>
        <v>41.81883327789626</v>
      </c>
      <c r="AC29" s="4">
        <f t="shared" si="10"/>
        <v>24.076361306227867</v>
      </c>
      <c r="AD29" s="4">
        <f t="shared" si="11"/>
        <v>12.097795887221437</v>
      </c>
      <c r="AE29" t="s">
        <v>32</v>
      </c>
      <c r="AF29">
        <v>1437029</v>
      </c>
      <c r="AG29">
        <v>457483</v>
      </c>
      <c r="AH29">
        <v>921198</v>
      </c>
      <c r="AI29">
        <v>1111161</v>
      </c>
      <c r="AJ29" t="s">
        <v>32</v>
      </c>
      <c r="AK29" s="4">
        <f t="shared" si="12"/>
        <v>31.835335264632796</v>
      </c>
      <c r="AL29" s="4">
        <f t="shared" si="13"/>
        <v>64.104343057794935</v>
      </c>
      <c r="AM29" s="4">
        <f t="shared" si="14"/>
        <v>77.323491731899622</v>
      </c>
      <c r="AN29" t="s">
        <v>32</v>
      </c>
      <c r="AO29" s="4">
        <f t="shared" si="15"/>
        <v>31.835335264632796</v>
      </c>
      <c r="AP29" s="4">
        <f t="shared" si="16"/>
        <v>32.269007793162139</v>
      </c>
      <c r="AQ29" s="4">
        <f t="shared" si="17"/>
        <v>13.219148674104687</v>
      </c>
    </row>
    <row r="30" spans="1:43" x14ac:dyDescent="0.25">
      <c r="A30" t="s">
        <v>29</v>
      </c>
      <c r="B30">
        <v>6022553</v>
      </c>
      <c r="D30">
        <v>3773768</v>
      </c>
      <c r="E30">
        <v>4370535</v>
      </c>
      <c r="F30">
        <f t="shared" si="0"/>
        <v>0</v>
      </c>
      <c r="G30">
        <f t="shared" si="1"/>
        <v>62.660602571700075</v>
      </c>
      <c r="H30">
        <f t="shared" si="2"/>
        <v>72.569473444235356</v>
      </c>
      <c r="I30" t="s">
        <v>29</v>
      </c>
      <c r="J30">
        <v>5801561</v>
      </c>
      <c r="K30">
        <v>1659455</v>
      </c>
      <c r="L30">
        <v>3106922</v>
      </c>
      <c r="M30">
        <v>3861068</v>
      </c>
      <c r="N30">
        <f t="shared" si="3"/>
        <v>28.603594791126042</v>
      </c>
      <c r="O30">
        <f t="shared" si="4"/>
        <v>53.553207490190999</v>
      </c>
      <c r="P30">
        <f t="shared" si="5"/>
        <v>66.55222620256859</v>
      </c>
      <c r="R30" t="s">
        <v>66</v>
      </c>
      <c r="S30">
        <f>SUM(S6:S29)</f>
        <v>47216496</v>
      </c>
      <c r="T30">
        <f>SUM(T6:T29)</f>
        <v>18849748</v>
      </c>
      <c r="U30">
        <f>SUM(U6:U29)</f>
        <v>28011204</v>
      </c>
      <c r="V30">
        <f>SUM(V6:V29)</f>
        <v>33239820</v>
      </c>
      <c r="W30" t="s">
        <v>66</v>
      </c>
      <c r="X30" s="4">
        <f t="shared" si="6"/>
        <v>39.921954394921642</v>
      </c>
      <c r="Y30" s="4">
        <f t="shared" si="7"/>
        <v>59.325037588558025</v>
      </c>
      <c r="Z30" s="4">
        <f t="shared" si="8"/>
        <v>70.398743693305832</v>
      </c>
      <c r="AA30" t="s">
        <v>66</v>
      </c>
      <c r="AB30" s="4">
        <f t="shared" si="9"/>
        <v>39.921954394921642</v>
      </c>
      <c r="AC30" s="4">
        <f t="shared" si="10"/>
        <v>19.403083193636384</v>
      </c>
      <c r="AD30" s="4">
        <f t="shared" si="11"/>
        <v>11.073706104747806</v>
      </c>
      <c r="AE30" t="s">
        <v>66</v>
      </c>
      <c r="AF30">
        <f>SUM(AF6:AF29)</f>
        <v>47487150</v>
      </c>
      <c r="AG30">
        <f>SUM(AG6:AG29)</f>
        <v>14572802</v>
      </c>
      <c r="AH30">
        <f>SUM(AH6:AH29)</f>
        <v>26809099</v>
      </c>
      <c r="AI30">
        <f>SUM(AI6:AI29)</f>
        <v>32247049</v>
      </c>
      <c r="AJ30" t="s">
        <v>66</v>
      </c>
      <c r="AK30" s="4">
        <f t="shared" si="12"/>
        <v>30.68788503837354</v>
      </c>
      <c r="AL30" s="4">
        <f t="shared" si="13"/>
        <v>56.455481114364623</v>
      </c>
      <c r="AM30" s="4">
        <f t="shared" si="14"/>
        <v>67.906894812596676</v>
      </c>
      <c r="AN30" t="s">
        <v>66</v>
      </c>
      <c r="AO30" s="4">
        <f t="shared" si="15"/>
        <v>30.68788503837354</v>
      </c>
      <c r="AP30" s="4">
        <f t="shared" si="16"/>
        <v>25.767596075991083</v>
      </c>
      <c r="AQ30" s="4">
        <f t="shared" si="17"/>
        <v>11.451413698232052</v>
      </c>
    </row>
    <row r="31" spans="1:43" x14ac:dyDescent="0.25">
      <c r="A31" t="s">
        <v>30</v>
      </c>
      <c r="B31">
        <v>2086157</v>
      </c>
      <c r="C31">
        <v>1208602</v>
      </c>
      <c r="D31">
        <v>1722519</v>
      </c>
      <c r="E31">
        <v>1936488</v>
      </c>
      <c r="F31">
        <f t="shared" si="0"/>
        <v>57.934374066764875</v>
      </c>
      <c r="G31">
        <f t="shared" si="1"/>
        <v>82.569001278427265</v>
      </c>
      <c r="H31">
        <f t="shared" si="2"/>
        <v>92.825611878684114</v>
      </c>
      <c r="I31" t="s">
        <v>30</v>
      </c>
      <c r="J31">
        <v>2056052</v>
      </c>
      <c r="K31">
        <v>907423</v>
      </c>
      <c r="L31">
        <v>1592323</v>
      </c>
      <c r="M31">
        <v>1863758</v>
      </c>
      <c r="N31">
        <f t="shared" si="3"/>
        <v>44.134243686443732</v>
      </c>
      <c r="O31">
        <f t="shared" si="4"/>
        <v>77.445657989194828</v>
      </c>
      <c r="P31">
        <f t="shared" si="5"/>
        <v>90.647415532291987</v>
      </c>
    </row>
    <row r="32" spans="1:43" x14ac:dyDescent="0.25">
      <c r="A32" t="s">
        <v>31</v>
      </c>
      <c r="B32">
        <v>817744</v>
      </c>
      <c r="C32">
        <v>341971</v>
      </c>
      <c r="D32">
        <v>538854</v>
      </c>
      <c r="E32">
        <v>637783</v>
      </c>
      <c r="F32">
        <f t="shared" si="0"/>
        <v>41.81883327789626</v>
      </c>
      <c r="G32">
        <f t="shared" si="1"/>
        <v>65.895194584124127</v>
      </c>
      <c r="H32">
        <f t="shared" si="2"/>
        <v>77.992990471345564</v>
      </c>
      <c r="I32" t="s">
        <v>31</v>
      </c>
      <c r="J32">
        <v>790938</v>
      </c>
      <c r="K32">
        <v>223482</v>
      </c>
      <c r="L32">
        <v>444469</v>
      </c>
      <c r="M32">
        <v>580086</v>
      </c>
      <c r="N32">
        <f t="shared" si="3"/>
        <v>28.255312047214826</v>
      </c>
      <c r="O32">
        <f t="shared" si="4"/>
        <v>56.195175854491751</v>
      </c>
      <c r="P32">
        <f t="shared" si="5"/>
        <v>73.3415261373205</v>
      </c>
    </row>
    <row r="33" spans="1:16" x14ac:dyDescent="0.25">
      <c r="A33" t="s">
        <v>32</v>
      </c>
      <c r="B33">
        <v>1448951</v>
      </c>
      <c r="C33">
        <v>497825</v>
      </c>
      <c r="E33">
        <v>1125344</v>
      </c>
      <c r="F33">
        <f t="shared" si="0"/>
        <v>34.357614577718635</v>
      </c>
      <c r="G33">
        <f t="shared" si="1"/>
        <v>0</v>
      </c>
      <c r="H33">
        <f t="shared" si="2"/>
        <v>77.66611845397118</v>
      </c>
      <c r="I33" t="s">
        <v>32</v>
      </c>
      <c r="J33">
        <v>1437029</v>
      </c>
      <c r="K33">
        <v>457483</v>
      </c>
      <c r="L33">
        <v>921198</v>
      </c>
      <c r="M33">
        <v>1111161</v>
      </c>
      <c r="N33">
        <f t="shared" si="3"/>
        <v>31.835335264632796</v>
      </c>
      <c r="O33">
        <f t="shared" si="4"/>
        <v>64.104343057794935</v>
      </c>
      <c r="P33">
        <f t="shared" si="5"/>
        <v>77.323491731899622</v>
      </c>
    </row>
    <row r="35" spans="1:16" x14ac:dyDescent="0.25">
      <c r="A35" s="13" t="s">
        <v>114</v>
      </c>
      <c r="B35" s="13"/>
      <c r="C35" s="13"/>
      <c r="D35" s="13"/>
    </row>
    <row r="36" spans="1:16" x14ac:dyDescent="0.25">
      <c r="B36" t="s">
        <v>113</v>
      </c>
      <c r="C36" t="s">
        <v>112</v>
      </c>
      <c r="D36" t="s">
        <v>111</v>
      </c>
      <c r="E36" t="s">
        <v>110</v>
      </c>
      <c r="F36" t="s">
        <v>109</v>
      </c>
      <c r="G36" t="s">
        <v>108</v>
      </c>
    </row>
    <row r="38" spans="1:16" ht="14.25" customHeight="1" x14ac:dyDescent="0.25">
      <c r="A38" t="s">
        <v>107</v>
      </c>
      <c r="B38">
        <v>15.437137321298497</v>
      </c>
      <c r="C38">
        <v>5.24856476600349</v>
      </c>
      <c r="D38">
        <v>3.6395790523463205</v>
      </c>
    </row>
    <row r="39" spans="1:16" x14ac:dyDescent="0.25">
      <c r="E39">
        <v>12.917611154812272</v>
      </c>
      <c r="F39">
        <v>5.263882618159931</v>
      </c>
      <c r="G39" s="4">
        <v>3.6646140049555562</v>
      </c>
    </row>
    <row r="41" spans="1:16" x14ac:dyDescent="0.25">
      <c r="A41" t="s">
        <v>106</v>
      </c>
      <c r="B41">
        <v>33.650889468453386</v>
      </c>
      <c r="C41">
        <v>13.77225338678371</v>
      </c>
      <c r="D41">
        <v>8.5424990494993978</v>
      </c>
    </row>
    <row r="42" spans="1:16" x14ac:dyDescent="0.25">
      <c r="E42">
        <v>25.168328514147142</v>
      </c>
      <c r="F42">
        <v>17.204494705755245</v>
      </c>
      <c r="G42" s="4">
        <v>9.6531214949424182</v>
      </c>
    </row>
    <row r="44" spans="1:16" x14ac:dyDescent="0.25">
      <c r="A44" t="s">
        <v>105</v>
      </c>
      <c r="B44">
        <v>36.331645982136592</v>
      </c>
      <c r="C44">
        <v>25.337245427048053</v>
      </c>
      <c r="D44">
        <v>12.036486496694174</v>
      </c>
    </row>
    <row r="45" spans="1:16" x14ac:dyDescent="0.25">
      <c r="E45">
        <v>32.929357690763339</v>
      </c>
      <c r="F45">
        <v>26.706265542960118</v>
      </c>
      <c r="G45" s="4">
        <v>12.991480297024388</v>
      </c>
    </row>
    <row r="47" spans="1:16" x14ac:dyDescent="0.25">
      <c r="A47" t="s">
        <v>104</v>
      </c>
      <c r="B47">
        <v>37.528530716459485</v>
      </c>
      <c r="C47">
        <v>19.430546242327331</v>
      </c>
      <c r="D47">
        <v>12.070266157734558</v>
      </c>
    </row>
    <row r="48" spans="1:16" x14ac:dyDescent="0.25">
      <c r="E48">
        <v>30.237720884818476</v>
      </c>
      <c r="F48">
        <v>22.759738524838358</v>
      </c>
      <c r="G48" s="4">
        <v>13.570379534079372</v>
      </c>
    </row>
    <row r="50" spans="1:7" x14ac:dyDescent="0.25">
      <c r="A50" t="s">
        <v>103</v>
      </c>
      <c r="B50">
        <v>26.365924298453443</v>
      </c>
      <c r="C50">
        <v>15.786529900053843</v>
      </c>
      <c r="D50">
        <v>11.509624740460453</v>
      </c>
    </row>
    <row r="51" spans="1:7" x14ac:dyDescent="0.25">
      <c r="E51">
        <v>23.18070237850571</v>
      </c>
      <c r="F51">
        <v>16.688515799499864</v>
      </c>
      <c r="G51" s="4">
        <v>12.046616583710907</v>
      </c>
    </row>
    <row r="53" spans="1:7" x14ac:dyDescent="0.25">
      <c r="A53" t="s">
        <v>102</v>
      </c>
      <c r="B53">
        <v>31.385460787899522</v>
      </c>
      <c r="C53">
        <v>23.147645622190506</v>
      </c>
      <c r="D53">
        <v>14.302653468150112</v>
      </c>
    </row>
    <row r="54" spans="1:7" x14ac:dyDescent="0.25">
      <c r="E54">
        <v>30.471627271490544</v>
      </c>
      <c r="F54">
        <v>23.411730789725578</v>
      </c>
      <c r="G54" s="4">
        <v>14.466523554351987</v>
      </c>
    </row>
    <row r="56" spans="1:7" x14ac:dyDescent="0.25">
      <c r="A56" t="s">
        <v>101</v>
      </c>
      <c r="B56">
        <v>47.72912954977425</v>
      </c>
      <c r="C56">
        <v>31.089564668585759</v>
      </c>
      <c r="D56">
        <v>15.285285522422598</v>
      </c>
    </row>
    <row r="57" spans="1:7" x14ac:dyDescent="0.25">
      <c r="E57">
        <v>43.097113485068022</v>
      </c>
      <c r="F57">
        <v>39.701116975226327</v>
      </c>
      <c r="G57" s="4">
        <v>11.470186721204641</v>
      </c>
    </row>
    <row r="59" spans="1:7" x14ac:dyDescent="0.25">
      <c r="A59" t="s">
        <v>100</v>
      </c>
      <c r="B59">
        <v>37.757386165759158</v>
      </c>
      <c r="C59">
        <v>33.75882254594778</v>
      </c>
      <c r="D59">
        <v>26.713144433971223</v>
      </c>
    </row>
    <row r="60" spans="1:7" x14ac:dyDescent="0.25">
      <c r="A60" t="s">
        <v>99</v>
      </c>
      <c r="E60">
        <v>32.564730555480992</v>
      </c>
      <c r="F60">
        <v>54.378076637432613</v>
      </c>
      <c r="G60" s="4">
        <v>11.968766737355025</v>
      </c>
    </row>
    <row r="62" spans="1:7" x14ac:dyDescent="0.25">
      <c r="A62" t="s">
        <v>98</v>
      </c>
      <c r="B62">
        <v>54.186947864593314</v>
      </c>
      <c r="C62">
        <v>18.568695566862736</v>
      </c>
      <c r="D62">
        <v>9.4179639944167803</v>
      </c>
    </row>
    <row r="63" spans="1:7" x14ac:dyDescent="0.25">
      <c r="E63">
        <v>37.177718152520818</v>
      </c>
      <c r="F63">
        <v>26.273334463703414</v>
      </c>
      <c r="G63" s="4">
        <v>12.644652949904867</v>
      </c>
    </row>
    <row r="65" spans="1:16" x14ac:dyDescent="0.25">
      <c r="A65" t="s">
        <v>97</v>
      </c>
      <c r="B65">
        <v>45.14160364076875</v>
      </c>
      <c r="C65">
        <v>16.059835496040193</v>
      </c>
      <c r="D65">
        <v>6.8086886611589534</v>
      </c>
    </row>
    <row r="66" spans="1:16" x14ac:dyDescent="0.25">
      <c r="E66">
        <v>35.628893881746663</v>
      </c>
      <c r="F66">
        <v>20.354338465862142</v>
      </c>
      <c r="G66" s="4">
        <v>8.4608064907829714</v>
      </c>
    </row>
    <row r="68" spans="1:16" x14ac:dyDescent="0.25">
      <c r="A68" t="s">
        <v>96</v>
      </c>
      <c r="B68">
        <v>51.768593270876252</v>
      </c>
      <c r="C68">
        <v>20.902904229428898</v>
      </c>
      <c r="D68">
        <v>10.512667860674711</v>
      </c>
    </row>
    <row r="69" spans="1:16" x14ac:dyDescent="0.25">
      <c r="E69">
        <v>36.93025417132116</v>
      </c>
      <c r="F69">
        <v>27.193561640778718</v>
      </c>
      <c r="G69" s="4">
        <v>13.352559499822135</v>
      </c>
    </row>
    <row r="70" spans="1:16" x14ac:dyDescent="0.25">
      <c r="M70" s="8"/>
      <c r="N70" s="8"/>
      <c r="O70" s="8"/>
      <c r="P70" s="8"/>
    </row>
    <row r="71" spans="1:16" x14ac:dyDescent="0.25">
      <c r="A71" t="s">
        <v>95</v>
      </c>
      <c r="B71">
        <v>41.354331274803563</v>
      </c>
      <c r="C71">
        <v>14.293574167248906</v>
      </c>
      <c r="D71">
        <v>7.3743663807858013</v>
      </c>
    </row>
    <row r="72" spans="1:16" x14ac:dyDescent="0.25">
      <c r="E72">
        <v>31.597081015746898</v>
      </c>
      <c r="F72">
        <v>17.169771273863784</v>
      </c>
      <c r="G72" s="4">
        <v>8.8734464137290701</v>
      </c>
    </row>
    <row r="73" spans="1:16" x14ac:dyDescent="0.25">
      <c r="K73" s="4"/>
    </row>
    <row r="74" spans="1:16" x14ac:dyDescent="0.25">
      <c r="A74" t="s">
        <v>94</v>
      </c>
      <c r="B74">
        <v>51.185220685689458</v>
      </c>
      <c r="C74">
        <v>20.251944235245048</v>
      </c>
      <c r="D74">
        <v>10.740299402927533</v>
      </c>
    </row>
    <row r="75" spans="1:16" x14ac:dyDescent="0.25">
      <c r="E75">
        <v>36.334899681893781</v>
      </c>
      <c r="F75">
        <v>26.993334197093425</v>
      </c>
      <c r="G75" s="4">
        <v>13.730597584387255</v>
      </c>
    </row>
    <row r="77" spans="1:16" x14ac:dyDescent="0.25">
      <c r="A77" t="s">
        <v>93</v>
      </c>
      <c r="B77">
        <v>46.924521048067774</v>
      </c>
      <c r="C77">
        <v>16.56933753518301</v>
      </c>
      <c r="D77">
        <v>8.4107149037512556</v>
      </c>
    </row>
    <row r="78" spans="1:16" x14ac:dyDescent="0.25">
      <c r="E78">
        <v>33.274317653962903</v>
      </c>
      <c r="F78">
        <v>20.841107482347432</v>
      </c>
      <c r="G78" s="4">
        <v>10.424227740282021</v>
      </c>
    </row>
    <row r="80" spans="1:16" x14ac:dyDescent="0.25">
      <c r="A80" t="s">
        <v>92</v>
      </c>
      <c r="B80">
        <v>52.616671243378455</v>
      </c>
      <c r="C80">
        <v>20.429244589894473</v>
      </c>
      <c r="D80">
        <v>8.3728559545901646</v>
      </c>
      <c r="K80" s="4"/>
    </row>
    <row r="81" spans="1:11" x14ac:dyDescent="0.25">
      <c r="E81">
        <v>33.596805639030727</v>
      </c>
      <c r="F81">
        <v>28.750446538350161</v>
      </c>
      <c r="G81" s="4">
        <v>11.841457219336114</v>
      </c>
    </row>
    <row r="83" spans="1:11" x14ac:dyDescent="0.25">
      <c r="A83" t="s">
        <v>91</v>
      </c>
      <c r="B83">
        <v>50.634491562817274</v>
      </c>
      <c r="C83">
        <v>20.793467877017193</v>
      </c>
      <c r="D83">
        <v>6.9572593185995117</v>
      </c>
      <c r="K83" s="4"/>
    </row>
    <row r="84" spans="1:11" x14ac:dyDescent="0.25">
      <c r="E84">
        <v>39.606697543107487</v>
      </c>
      <c r="F84">
        <v>25.659408163604851</v>
      </c>
      <c r="G84" s="4">
        <v>8.7338470066227671</v>
      </c>
    </row>
    <row r="86" spans="1:11" x14ac:dyDescent="0.25">
      <c r="A86" t="s">
        <v>90</v>
      </c>
      <c r="B86">
        <v>51.38639654844782</v>
      </c>
      <c r="C86">
        <v>15.786788583068187</v>
      </c>
      <c r="D86">
        <v>7.480110421212558</v>
      </c>
    </row>
    <row r="87" spans="1:11" x14ac:dyDescent="0.25">
      <c r="E87">
        <v>36.638775931076047</v>
      </c>
      <c r="F87">
        <v>21.854583751293923</v>
      </c>
      <c r="G87" s="4">
        <v>10.050575734459386</v>
      </c>
    </row>
    <row r="89" spans="1:11" x14ac:dyDescent="0.25">
      <c r="A89" t="s">
        <v>89</v>
      </c>
      <c r="B89">
        <v>49.834119645068455</v>
      </c>
      <c r="C89">
        <v>17.652079156337436</v>
      </c>
      <c r="D89">
        <v>5.8907278318369833</v>
      </c>
    </row>
    <row r="90" spans="1:11" x14ac:dyDescent="0.25">
      <c r="E90">
        <v>37.677365012238084</v>
      </c>
      <c r="F90">
        <v>22.379280752654232</v>
      </c>
      <c r="G90" s="4">
        <v>7.4766540452309513</v>
      </c>
    </row>
    <row r="92" spans="1:11" x14ac:dyDescent="0.25">
      <c r="A92" t="s">
        <v>88</v>
      </c>
      <c r="B92">
        <v>20.071103599255451</v>
      </c>
      <c r="C92">
        <v>13.452100385265915</v>
      </c>
      <c r="D92">
        <v>9.6606369454593164</v>
      </c>
    </row>
    <row r="93" spans="1:11" x14ac:dyDescent="0.25">
      <c r="E93">
        <v>19.969241186033795</v>
      </c>
      <c r="F93">
        <v>13.482432414491466</v>
      </c>
      <c r="G93" s="4">
        <v>9.6574649716429946</v>
      </c>
    </row>
    <row r="95" spans="1:11" x14ac:dyDescent="0.25">
      <c r="A95" t="s">
        <v>87</v>
      </c>
      <c r="B95">
        <v>57.934374066764875</v>
      </c>
      <c r="C95">
        <v>24.634627211662391</v>
      </c>
      <c r="D95">
        <v>10.256610600256849</v>
      </c>
    </row>
    <row r="96" spans="1:11" x14ac:dyDescent="0.25">
      <c r="E96">
        <v>44.134243686443732</v>
      </c>
      <c r="F96">
        <v>33.311414302751096</v>
      </c>
      <c r="G96" s="4">
        <v>13.201757543097159</v>
      </c>
    </row>
    <row r="98" spans="1:7" x14ac:dyDescent="0.25">
      <c r="A98" t="s">
        <v>86</v>
      </c>
      <c r="B98">
        <v>41.81883327789626</v>
      </c>
      <c r="C98">
        <v>24.076361306227867</v>
      </c>
      <c r="D98">
        <v>12.097795887221437</v>
      </c>
    </row>
    <row r="99" spans="1:7" x14ac:dyDescent="0.25">
      <c r="E99">
        <v>28.255312047214826</v>
      </c>
      <c r="F99">
        <v>27.939863807276925</v>
      </c>
      <c r="G99" s="4">
        <v>17.146350282828749</v>
      </c>
    </row>
    <row r="101" spans="1:7" x14ac:dyDescent="0.25">
      <c r="A101" t="s">
        <v>85</v>
      </c>
      <c r="B101">
        <v>39.921954394921642</v>
      </c>
      <c r="C101">
        <v>19.403083193636384</v>
      </c>
      <c r="D101">
        <v>11.073706104747806</v>
      </c>
    </row>
    <row r="102" spans="1:7" x14ac:dyDescent="0.25">
      <c r="E102">
        <v>30.68788503837354</v>
      </c>
      <c r="F102">
        <v>25.767596075991083</v>
      </c>
      <c r="G102" s="4">
        <v>11.451413698232052</v>
      </c>
    </row>
  </sheetData>
  <mergeCells count="19">
    <mergeCell ref="C4:E4"/>
    <mergeCell ref="F4:H4"/>
    <mergeCell ref="A3:H3"/>
    <mergeCell ref="A2:H2"/>
    <mergeCell ref="A35:D35"/>
    <mergeCell ref="AN4:AQ4"/>
    <mergeCell ref="I2:P2"/>
    <mergeCell ref="I3:P3"/>
    <mergeCell ref="K4:M4"/>
    <mergeCell ref="N4:P4"/>
    <mergeCell ref="R2:Z2"/>
    <mergeCell ref="AE2:AM2"/>
    <mergeCell ref="R3:Z3"/>
    <mergeCell ref="AE3:AM3"/>
    <mergeCell ref="T4:V4"/>
    <mergeCell ref="X4:Z4"/>
    <mergeCell ref="AG4:AI4"/>
    <mergeCell ref="AK4:AM4"/>
    <mergeCell ref="AA4:AD4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W60"/>
  <sheetViews>
    <sheetView topLeftCell="A25" workbookViewId="0">
      <selection activeCell="U15" sqref="U15"/>
    </sheetView>
  </sheetViews>
  <sheetFormatPr defaultRowHeight="15" x14ac:dyDescent="0.25"/>
  <cols>
    <col min="1" max="1" width="11.28515625" bestFit="1" customWidth="1"/>
    <col min="2" max="2" width="11.42578125" bestFit="1" customWidth="1"/>
    <col min="3" max="3" width="13.42578125" bestFit="1" customWidth="1"/>
    <col min="4" max="4" width="11.42578125" bestFit="1" customWidth="1"/>
    <col min="5" max="5" width="13.42578125" bestFit="1" customWidth="1"/>
    <col min="6" max="6" width="11.42578125" bestFit="1" customWidth="1"/>
    <col min="7" max="7" width="13.42578125" bestFit="1" customWidth="1"/>
    <col min="8" max="8" width="13.42578125" customWidth="1"/>
    <col min="13" max="13" width="11.28515625" bestFit="1" customWidth="1"/>
    <col min="14" max="14" width="11.42578125" bestFit="1" customWidth="1"/>
    <col min="15" max="15" width="13.42578125" bestFit="1" customWidth="1"/>
    <col min="16" max="16" width="11.42578125" bestFit="1" customWidth="1"/>
    <col min="17" max="17" width="13.42578125" bestFit="1" customWidth="1"/>
    <col min="18" max="18" width="11.42578125" bestFit="1" customWidth="1"/>
    <col min="19" max="19" width="13.42578125" bestFit="1" customWidth="1"/>
    <col min="20" max="20" width="11.28515625" bestFit="1" customWidth="1"/>
    <col min="21" max="23" width="12" bestFit="1" customWidth="1"/>
  </cols>
  <sheetData>
    <row r="1" spans="1:23" x14ac:dyDescent="0.25">
      <c r="A1" s="12" t="s">
        <v>136</v>
      </c>
      <c r="B1" s="12"/>
      <c r="C1" s="12"/>
    </row>
    <row r="2" spans="1:23" x14ac:dyDescent="0.25">
      <c r="A2" s="13" t="s">
        <v>125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6"/>
      <c r="M2" s="13" t="s">
        <v>124</v>
      </c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x14ac:dyDescent="0.25">
      <c r="B3" s="13" t="s">
        <v>117</v>
      </c>
      <c r="C3" s="13"/>
      <c r="D3" s="13" t="s">
        <v>116</v>
      </c>
      <c r="E3" s="13"/>
      <c r="F3" s="13" t="s">
        <v>115</v>
      </c>
      <c r="G3" s="13"/>
      <c r="H3" s="13" t="s">
        <v>129</v>
      </c>
      <c r="I3" s="13"/>
      <c r="J3" s="13"/>
      <c r="K3" s="13"/>
      <c r="L3" s="6"/>
      <c r="N3" s="13" t="s">
        <v>117</v>
      </c>
      <c r="O3" s="13"/>
      <c r="P3" s="13" t="s">
        <v>116</v>
      </c>
      <c r="Q3" s="13"/>
      <c r="R3" s="13" t="s">
        <v>115</v>
      </c>
      <c r="S3" s="13"/>
      <c r="T3" s="13" t="s">
        <v>129</v>
      </c>
      <c r="U3" s="13"/>
      <c r="V3" s="13"/>
      <c r="W3" s="13"/>
    </row>
    <row r="4" spans="1:23" x14ac:dyDescent="0.25">
      <c r="A4" t="s">
        <v>0</v>
      </c>
      <c r="B4" t="s">
        <v>127</v>
      </c>
      <c r="C4" t="s">
        <v>128</v>
      </c>
      <c r="D4" t="s">
        <v>127</v>
      </c>
      <c r="E4" t="s">
        <v>128</v>
      </c>
      <c r="F4" t="s">
        <v>127</v>
      </c>
      <c r="G4" t="s">
        <v>128</v>
      </c>
      <c r="I4" t="s">
        <v>117</v>
      </c>
      <c r="J4" t="s">
        <v>116</v>
      </c>
      <c r="K4" t="s">
        <v>115</v>
      </c>
      <c r="M4" t="s">
        <v>0</v>
      </c>
      <c r="N4" t="s">
        <v>127</v>
      </c>
      <c r="O4" t="s">
        <v>128</v>
      </c>
      <c r="P4" t="s">
        <v>127</v>
      </c>
      <c r="Q4" t="s">
        <v>128</v>
      </c>
      <c r="R4" t="s">
        <v>127</v>
      </c>
      <c r="S4" t="s">
        <v>128</v>
      </c>
      <c r="U4" t="s">
        <v>117</v>
      </c>
      <c r="V4" t="s">
        <v>116</v>
      </c>
      <c r="W4" t="s">
        <v>115</v>
      </c>
    </row>
    <row r="6" spans="1:23" x14ac:dyDescent="0.25">
      <c r="A6" t="s">
        <v>9</v>
      </c>
      <c r="B6">
        <v>78361197</v>
      </c>
      <c r="C6">
        <v>103689825</v>
      </c>
      <c r="D6">
        <v>78354693</v>
      </c>
      <c r="E6">
        <v>103732247</v>
      </c>
      <c r="F6">
        <v>78475045</v>
      </c>
      <c r="G6">
        <v>103744006</v>
      </c>
      <c r="H6" t="s">
        <v>9</v>
      </c>
      <c r="I6">
        <f>C6/B6</f>
        <v>1.3232292125399769</v>
      </c>
      <c r="J6">
        <f>E6/D6</f>
        <v>1.3238804598468659</v>
      </c>
      <c r="K6">
        <f>G6/F6</f>
        <v>1.3219999555272635</v>
      </c>
      <c r="M6" t="s">
        <v>9</v>
      </c>
      <c r="N6">
        <v>78630804</v>
      </c>
      <c r="O6">
        <v>104168400</v>
      </c>
      <c r="P6">
        <v>78612017</v>
      </c>
      <c r="Q6">
        <v>104231947</v>
      </c>
      <c r="R6">
        <v>78578813</v>
      </c>
      <c r="S6">
        <v>104216381</v>
      </c>
      <c r="T6" t="s">
        <v>9</v>
      </c>
      <c r="U6">
        <f>O6/N6</f>
        <v>1.3247785180983269</v>
      </c>
      <c r="V6">
        <f>Q6/P6</f>
        <v>1.3259034811433474</v>
      </c>
      <c r="W6">
        <f>S6/R6</f>
        <v>1.326265656367194</v>
      </c>
    </row>
    <row r="7" spans="1:23" x14ac:dyDescent="0.25">
      <c r="A7" t="s">
        <v>10</v>
      </c>
      <c r="B7">
        <v>8866077</v>
      </c>
      <c r="C7">
        <v>22567239</v>
      </c>
      <c r="D7">
        <v>8883903</v>
      </c>
      <c r="E7">
        <v>22547154</v>
      </c>
      <c r="F7">
        <v>8865684</v>
      </c>
      <c r="G7">
        <v>22550053</v>
      </c>
      <c r="H7" t="s">
        <v>10</v>
      </c>
      <c r="I7">
        <f t="shared" ref="I7:I32" si="0">C7/B7</f>
        <v>2.5453466059453351</v>
      </c>
      <c r="J7">
        <f t="shared" ref="J7:J32" si="1">E7/D7</f>
        <v>2.5379784088142339</v>
      </c>
      <c r="K7">
        <f t="shared" ref="K7:K32" si="2">G7/F7</f>
        <v>2.5435209511189436</v>
      </c>
      <c r="M7" t="s">
        <v>10</v>
      </c>
      <c r="N7">
        <v>11005862</v>
      </c>
      <c r="O7">
        <v>24199698</v>
      </c>
      <c r="R7">
        <v>11024559</v>
      </c>
      <c r="S7">
        <v>24194604</v>
      </c>
      <c r="T7" t="s">
        <v>10</v>
      </c>
      <c r="U7">
        <f t="shared" ref="U7:U33" si="3">O7/N7</f>
        <v>2.1988007845273727</v>
      </c>
      <c r="V7" t="e">
        <f t="shared" ref="V7:V33" si="4">Q7/P7</f>
        <v>#DIV/0!</v>
      </c>
      <c r="W7">
        <f t="shared" ref="W7:W33" si="5">S7/R7</f>
        <v>2.1946096891494706</v>
      </c>
    </row>
    <row r="8" spans="1:23" x14ac:dyDescent="0.25">
      <c r="A8" t="s">
        <v>11</v>
      </c>
      <c r="B8">
        <v>33425667</v>
      </c>
      <c r="C8">
        <v>33825210</v>
      </c>
      <c r="D8">
        <v>33430292</v>
      </c>
      <c r="E8">
        <v>33853243</v>
      </c>
      <c r="F8">
        <v>33439520</v>
      </c>
      <c r="G8">
        <v>33839233</v>
      </c>
      <c r="H8" t="s">
        <v>11</v>
      </c>
      <c r="I8">
        <f t="shared" si="0"/>
        <v>1.0119531795730508</v>
      </c>
      <c r="J8">
        <f t="shared" si="1"/>
        <v>1.0126517291562993</v>
      </c>
      <c r="K8">
        <f t="shared" si="2"/>
        <v>1.0119533115307875</v>
      </c>
      <c r="M8" t="s">
        <v>11</v>
      </c>
      <c r="N8">
        <v>33430838</v>
      </c>
      <c r="O8">
        <v>33556063</v>
      </c>
      <c r="P8">
        <v>33410680</v>
      </c>
      <c r="Q8">
        <v>33536103</v>
      </c>
      <c r="R8">
        <v>33433152</v>
      </c>
      <c r="S8">
        <v>33535898</v>
      </c>
      <c r="T8" t="s">
        <v>11</v>
      </c>
      <c r="U8">
        <f t="shared" si="3"/>
        <v>1.0037457930309734</v>
      </c>
      <c r="V8">
        <f t="shared" si="4"/>
        <v>1.00375397926651</v>
      </c>
      <c r="W8">
        <f t="shared" si="5"/>
        <v>1.0030731771865242</v>
      </c>
    </row>
    <row r="9" spans="1:23" x14ac:dyDescent="0.25">
      <c r="A9" t="s">
        <v>12</v>
      </c>
      <c r="B9">
        <v>32878507</v>
      </c>
      <c r="C9">
        <v>37243584</v>
      </c>
      <c r="D9">
        <v>32850594</v>
      </c>
      <c r="E9">
        <v>37251728</v>
      </c>
      <c r="F9">
        <v>32846986</v>
      </c>
      <c r="G9">
        <v>37258255</v>
      </c>
      <c r="H9" t="s">
        <v>12</v>
      </c>
      <c r="I9">
        <f t="shared" si="0"/>
        <v>1.1327638447816379</v>
      </c>
      <c r="J9">
        <f t="shared" si="1"/>
        <v>1.1339742593391158</v>
      </c>
      <c r="K9">
        <f t="shared" si="2"/>
        <v>1.134297527328687</v>
      </c>
      <c r="M9" t="s">
        <v>12</v>
      </c>
      <c r="N9">
        <v>32647599</v>
      </c>
      <c r="O9">
        <v>37117256</v>
      </c>
      <c r="P9">
        <v>32669236</v>
      </c>
      <c r="Q9">
        <v>37118361</v>
      </c>
      <c r="R9">
        <v>32677341</v>
      </c>
      <c r="S9">
        <v>37125304</v>
      </c>
      <c r="T9" t="s">
        <v>12</v>
      </c>
      <c r="U9">
        <f t="shared" si="3"/>
        <v>1.1369061473708986</v>
      </c>
      <c r="V9">
        <f t="shared" si="4"/>
        <v>1.136186992557769</v>
      </c>
      <c r="W9">
        <f t="shared" si="5"/>
        <v>1.136117654126142</v>
      </c>
    </row>
    <row r="10" spans="1:23" x14ac:dyDescent="0.25">
      <c r="A10" t="s">
        <v>13</v>
      </c>
      <c r="B10">
        <v>22016219</v>
      </c>
      <c r="C10">
        <v>22660248</v>
      </c>
      <c r="D10">
        <v>22016523</v>
      </c>
      <c r="E10">
        <v>22661631</v>
      </c>
      <c r="F10">
        <v>21999451</v>
      </c>
      <c r="G10">
        <v>22641705</v>
      </c>
      <c r="H10" t="s">
        <v>13</v>
      </c>
      <c r="I10">
        <f t="shared" si="0"/>
        <v>1.0292524797286946</v>
      </c>
      <c r="J10">
        <f t="shared" si="1"/>
        <v>1.0293010844627919</v>
      </c>
      <c r="K10">
        <f t="shared" si="2"/>
        <v>1.0291940921616636</v>
      </c>
      <c r="M10" t="s">
        <v>13</v>
      </c>
      <c r="N10">
        <v>22027856</v>
      </c>
      <c r="O10">
        <v>22586216</v>
      </c>
      <c r="P10">
        <v>21993276</v>
      </c>
      <c r="Q10">
        <v>22605415</v>
      </c>
      <c r="R10">
        <v>21997247</v>
      </c>
      <c r="S10">
        <v>22585703</v>
      </c>
      <c r="T10" t="s">
        <v>13</v>
      </c>
      <c r="U10">
        <f t="shared" si="3"/>
        <v>1.0253479049436314</v>
      </c>
      <c r="V10">
        <f t="shared" si="4"/>
        <v>1.0278330067789809</v>
      </c>
      <c r="W10">
        <f t="shared" si="5"/>
        <v>1.0267513475663568</v>
      </c>
    </row>
    <row r="11" spans="1:23" x14ac:dyDescent="0.25">
      <c r="A11" t="s">
        <v>41</v>
      </c>
      <c r="B11">
        <v>110677478</v>
      </c>
      <c r="C11">
        <v>210196406</v>
      </c>
      <c r="D11">
        <v>110734456</v>
      </c>
      <c r="E11">
        <v>210244666</v>
      </c>
      <c r="F11">
        <v>110682397</v>
      </c>
      <c r="G11">
        <v>210262974</v>
      </c>
      <c r="H11" t="s">
        <v>41</v>
      </c>
      <c r="I11">
        <f t="shared" si="0"/>
        <v>1.8991795783420362</v>
      </c>
      <c r="J11">
        <f t="shared" si="1"/>
        <v>1.8986381799717336</v>
      </c>
      <c r="K11">
        <f t="shared" si="2"/>
        <v>1.8996966066790186</v>
      </c>
      <c r="M11" t="s">
        <v>41</v>
      </c>
      <c r="N11">
        <v>110514307</v>
      </c>
      <c r="O11">
        <v>209793083</v>
      </c>
      <c r="P11">
        <v>110738951</v>
      </c>
      <c r="Q11">
        <v>209804454</v>
      </c>
      <c r="R11">
        <v>110579426</v>
      </c>
      <c r="S11">
        <v>209842625</v>
      </c>
      <c r="T11" t="s">
        <v>41</v>
      </c>
      <c r="U11">
        <f t="shared" si="3"/>
        <v>1.8983341496228177</v>
      </c>
      <c r="V11">
        <f t="shared" si="4"/>
        <v>1.8945858896568382</v>
      </c>
      <c r="W11">
        <f t="shared" si="5"/>
        <v>1.8976642635131784</v>
      </c>
    </row>
    <row r="12" spans="1:23" x14ac:dyDescent="0.25">
      <c r="A12" t="s">
        <v>37</v>
      </c>
      <c r="B12">
        <v>39935292</v>
      </c>
      <c r="C12">
        <v>42784447</v>
      </c>
      <c r="D12">
        <v>39923103</v>
      </c>
      <c r="E12">
        <v>42785391</v>
      </c>
      <c r="F12">
        <v>39924197</v>
      </c>
      <c r="G12">
        <v>42803237</v>
      </c>
      <c r="H12" t="s">
        <v>37</v>
      </c>
      <c r="I12">
        <f t="shared" si="0"/>
        <v>1.0713442886557585</v>
      </c>
      <c r="J12">
        <f t="shared" si="1"/>
        <v>1.0716950283148081</v>
      </c>
      <c r="K12">
        <f t="shared" si="2"/>
        <v>1.0721126588970593</v>
      </c>
      <c r="M12" t="s">
        <v>37</v>
      </c>
      <c r="N12">
        <v>40017344</v>
      </c>
      <c r="O12">
        <v>42781601</v>
      </c>
      <c r="P12">
        <v>40003480</v>
      </c>
      <c r="Q12">
        <v>42781824</v>
      </c>
      <c r="R12">
        <v>40007441</v>
      </c>
      <c r="S12">
        <v>42781746</v>
      </c>
      <c r="T12" t="s">
        <v>37</v>
      </c>
      <c r="U12">
        <f t="shared" si="3"/>
        <v>1.069076473441116</v>
      </c>
      <c r="V12">
        <f t="shared" si="4"/>
        <v>1.0694525576274865</v>
      </c>
      <c r="W12">
        <f t="shared" si="5"/>
        <v>1.0693447251475043</v>
      </c>
    </row>
    <row r="13" spans="1:23" x14ac:dyDescent="0.25">
      <c r="A13" t="s">
        <v>36</v>
      </c>
      <c r="H13" t="s">
        <v>36</v>
      </c>
      <c r="I13" t="e">
        <f t="shared" si="0"/>
        <v>#DIV/0!</v>
      </c>
      <c r="J13" t="e">
        <f t="shared" si="1"/>
        <v>#DIV/0!</v>
      </c>
      <c r="K13" t="e">
        <f t="shared" si="2"/>
        <v>#DIV/0!</v>
      </c>
      <c r="M13" t="s">
        <v>36</v>
      </c>
      <c r="P13">
        <v>253665652</v>
      </c>
      <c r="Q13">
        <v>287485628</v>
      </c>
      <c r="T13" t="s">
        <v>36</v>
      </c>
      <c r="U13" t="e">
        <f t="shared" si="3"/>
        <v>#DIV/0!</v>
      </c>
      <c r="V13">
        <f t="shared" si="4"/>
        <v>1.1333250116180491</v>
      </c>
      <c r="W13" t="e">
        <f t="shared" si="5"/>
        <v>#DIV/0!</v>
      </c>
    </row>
    <row r="14" spans="1:23" x14ac:dyDescent="0.25">
      <c r="A14" t="s">
        <v>14</v>
      </c>
      <c r="B14">
        <v>57257709</v>
      </c>
      <c r="C14">
        <v>58430109</v>
      </c>
      <c r="D14">
        <v>57258709</v>
      </c>
      <c r="E14">
        <v>58414791</v>
      </c>
      <c r="F14">
        <v>57280255</v>
      </c>
      <c r="G14">
        <v>58376470</v>
      </c>
      <c r="H14" t="s">
        <v>14</v>
      </c>
      <c r="I14">
        <f t="shared" si="0"/>
        <v>1.0204758454446718</v>
      </c>
      <c r="J14">
        <f t="shared" si="1"/>
        <v>1.0201905006275989</v>
      </c>
      <c r="K14">
        <f t="shared" si="2"/>
        <v>1.0191377465061913</v>
      </c>
      <c r="M14" t="s">
        <v>14</v>
      </c>
      <c r="N14">
        <v>58352021</v>
      </c>
      <c r="O14">
        <v>57626539</v>
      </c>
      <c r="P14">
        <v>58320994</v>
      </c>
      <c r="Q14">
        <v>57502556</v>
      </c>
      <c r="R14">
        <v>58362950</v>
      </c>
      <c r="S14">
        <v>57545849</v>
      </c>
      <c r="T14" t="s">
        <v>14</v>
      </c>
      <c r="U14">
        <f t="shared" si="3"/>
        <v>0.98756714870252738</v>
      </c>
      <c r="V14">
        <f t="shared" si="4"/>
        <v>0.98596666579448222</v>
      </c>
      <c r="W14">
        <f t="shared" si="5"/>
        <v>0.9859996624570897</v>
      </c>
    </row>
    <row r="15" spans="1:23" x14ac:dyDescent="0.25">
      <c r="A15" t="s">
        <v>15</v>
      </c>
      <c r="B15">
        <v>221402329</v>
      </c>
      <c r="C15">
        <v>219833345</v>
      </c>
      <c r="D15">
        <v>221497826</v>
      </c>
      <c r="E15">
        <v>219894631</v>
      </c>
      <c r="F15">
        <v>221418702</v>
      </c>
      <c r="G15">
        <v>219789729</v>
      </c>
      <c r="H15" t="s">
        <v>15</v>
      </c>
      <c r="I15">
        <f t="shared" si="0"/>
        <v>0.99291342594684273</v>
      </c>
      <c r="J15">
        <f t="shared" si="1"/>
        <v>0.99276202828284188</v>
      </c>
      <c r="K15">
        <f t="shared" si="2"/>
        <v>0.99264301982946324</v>
      </c>
      <c r="M15" t="s">
        <v>15</v>
      </c>
      <c r="N15">
        <v>224140369</v>
      </c>
      <c r="O15">
        <v>212967963</v>
      </c>
      <c r="P15">
        <v>224059323</v>
      </c>
      <c r="Q15">
        <v>213064731</v>
      </c>
      <c r="R15">
        <v>223991873</v>
      </c>
      <c r="S15">
        <v>212831358</v>
      </c>
      <c r="T15" t="s">
        <v>15</v>
      </c>
      <c r="U15">
        <f t="shared" si="3"/>
        <v>0.95015442309725118</v>
      </c>
      <c r="V15">
        <f t="shared" si="4"/>
        <v>0.95092999544589363</v>
      </c>
      <c r="W15">
        <f t="shared" si="5"/>
        <v>0.9501744645887219</v>
      </c>
    </row>
    <row r="16" spans="1:23" x14ac:dyDescent="0.25">
      <c r="A16" t="s">
        <v>63</v>
      </c>
      <c r="B16">
        <v>76759603</v>
      </c>
      <c r="C16">
        <v>81097498</v>
      </c>
      <c r="D16">
        <v>76715039</v>
      </c>
      <c r="E16">
        <v>81054598</v>
      </c>
      <c r="F16">
        <v>76669244</v>
      </c>
      <c r="G16">
        <v>81067605</v>
      </c>
      <c r="H16" t="s">
        <v>63</v>
      </c>
      <c r="I16">
        <f t="shared" si="0"/>
        <v>1.0565127336575724</v>
      </c>
      <c r="J16">
        <f t="shared" si="1"/>
        <v>1.0565672527390619</v>
      </c>
      <c r="K16">
        <f t="shared" si="2"/>
        <v>1.0573679975245354</v>
      </c>
      <c r="M16" t="s">
        <v>63</v>
      </c>
      <c r="P16">
        <v>77053367</v>
      </c>
      <c r="Q16">
        <v>79154195</v>
      </c>
      <c r="R16">
        <v>77058274</v>
      </c>
      <c r="S16">
        <v>79215721</v>
      </c>
      <c r="T16" t="s">
        <v>63</v>
      </c>
      <c r="U16" t="e">
        <f t="shared" si="3"/>
        <v>#DIV/0!</v>
      </c>
      <c r="V16">
        <f t="shared" si="4"/>
        <v>1.0272645840382291</v>
      </c>
      <c r="W16">
        <f t="shared" si="5"/>
        <v>1.0279976034760394</v>
      </c>
    </row>
    <row r="17" spans="1:23" x14ac:dyDescent="0.25">
      <c r="A17" t="s">
        <v>17</v>
      </c>
      <c r="B17">
        <v>99031027</v>
      </c>
      <c r="C17">
        <v>120796026</v>
      </c>
      <c r="D17">
        <v>99067610</v>
      </c>
      <c r="E17">
        <v>120836771</v>
      </c>
      <c r="F17">
        <v>99102707</v>
      </c>
      <c r="G17">
        <v>120798748</v>
      </c>
      <c r="H17" t="s">
        <v>17</v>
      </c>
      <c r="I17">
        <f t="shared" si="0"/>
        <v>1.2197795949344239</v>
      </c>
      <c r="J17">
        <f t="shared" si="1"/>
        <v>1.21974044796276</v>
      </c>
      <c r="K17">
        <f t="shared" si="2"/>
        <v>1.2189248069681891</v>
      </c>
      <c r="M17" t="s">
        <v>17</v>
      </c>
      <c r="N17">
        <v>97905421</v>
      </c>
      <c r="O17">
        <v>120086454</v>
      </c>
      <c r="P17">
        <v>98005356</v>
      </c>
      <c r="Q17">
        <v>120008050</v>
      </c>
      <c r="R17">
        <v>97957667</v>
      </c>
      <c r="S17">
        <v>120027943</v>
      </c>
      <c r="T17" t="s">
        <v>17</v>
      </c>
      <c r="U17">
        <f t="shared" si="3"/>
        <v>1.2265557185030642</v>
      </c>
      <c r="V17">
        <f t="shared" si="4"/>
        <v>1.2245050158279105</v>
      </c>
      <c r="W17">
        <f t="shared" si="5"/>
        <v>1.2253042224862296</v>
      </c>
    </row>
    <row r="18" spans="1:23" x14ac:dyDescent="0.25">
      <c r="A18" t="s">
        <v>18</v>
      </c>
      <c r="B18">
        <v>34237268</v>
      </c>
      <c r="C18">
        <v>43290411</v>
      </c>
      <c r="D18">
        <v>34244477</v>
      </c>
      <c r="E18">
        <v>43286476</v>
      </c>
      <c r="F18">
        <v>34257959</v>
      </c>
      <c r="G18">
        <v>43319176</v>
      </c>
      <c r="H18" t="s">
        <v>18</v>
      </c>
      <c r="I18">
        <f t="shared" si="0"/>
        <v>1.2644236391758827</v>
      </c>
      <c r="J18">
        <f t="shared" si="1"/>
        <v>1.264042549109452</v>
      </c>
      <c r="K18">
        <f t="shared" si="2"/>
        <v>1.264499615987047</v>
      </c>
      <c r="M18" t="s">
        <v>18</v>
      </c>
      <c r="N18">
        <v>33363134</v>
      </c>
      <c r="O18">
        <v>43440838</v>
      </c>
      <c r="P18">
        <v>33380934</v>
      </c>
      <c r="Q18">
        <v>43404515</v>
      </c>
      <c r="R18">
        <v>33393531</v>
      </c>
      <c r="S18">
        <v>43476228</v>
      </c>
      <c r="T18" t="s">
        <v>18</v>
      </c>
      <c r="U18">
        <f t="shared" si="3"/>
        <v>1.3020610713609819</v>
      </c>
      <c r="V18">
        <f t="shared" si="4"/>
        <v>1.3002786261163333</v>
      </c>
      <c r="W18">
        <f t="shared" si="5"/>
        <v>1.3019356353780018</v>
      </c>
    </row>
    <row r="19" spans="1:23" x14ac:dyDescent="0.25">
      <c r="A19" t="s">
        <v>19</v>
      </c>
      <c r="B19">
        <v>23038353</v>
      </c>
      <c r="C19">
        <v>25347282</v>
      </c>
      <c r="D19">
        <v>23004068</v>
      </c>
      <c r="E19">
        <v>25370917</v>
      </c>
      <c r="F19">
        <v>23044826</v>
      </c>
      <c r="G19">
        <v>25346853</v>
      </c>
      <c r="H19" t="s">
        <v>19</v>
      </c>
      <c r="I19">
        <f t="shared" si="0"/>
        <v>1.1002210965341142</v>
      </c>
      <c r="J19">
        <f t="shared" si="1"/>
        <v>1.1028882804554394</v>
      </c>
      <c r="K19">
        <f t="shared" si="2"/>
        <v>1.099893442458624</v>
      </c>
      <c r="M19" t="s">
        <v>19</v>
      </c>
      <c r="N19">
        <v>22740107</v>
      </c>
      <c r="O19">
        <v>25368528</v>
      </c>
      <c r="P19">
        <v>22715877</v>
      </c>
      <c r="Q19">
        <v>25389101</v>
      </c>
      <c r="R19">
        <v>22719982</v>
      </c>
      <c r="S19">
        <v>25380959</v>
      </c>
      <c r="T19" t="s">
        <v>19</v>
      </c>
      <c r="U19">
        <f t="shared" si="3"/>
        <v>1.1155852520834664</v>
      </c>
      <c r="V19">
        <f t="shared" si="4"/>
        <v>1.1176808625966763</v>
      </c>
      <c r="W19">
        <f t="shared" si="5"/>
        <v>1.1171205593384712</v>
      </c>
    </row>
    <row r="20" spans="1:23" x14ac:dyDescent="0.25">
      <c r="A20" t="s">
        <v>16</v>
      </c>
      <c r="B20">
        <v>42027226</v>
      </c>
      <c r="C20">
        <v>53687897</v>
      </c>
      <c r="D20">
        <v>42040942</v>
      </c>
      <c r="E20">
        <v>53705423</v>
      </c>
      <c r="F20">
        <v>41998766</v>
      </c>
      <c r="G20">
        <v>53704643</v>
      </c>
      <c r="H20" t="s">
        <v>16</v>
      </c>
      <c r="I20">
        <f t="shared" si="0"/>
        <v>1.2774551668006831</v>
      </c>
      <c r="J20">
        <f t="shared" si="1"/>
        <v>1.277455272053609</v>
      </c>
      <c r="K20">
        <f t="shared" si="2"/>
        <v>1.2787195461885714</v>
      </c>
      <c r="M20" t="s">
        <v>16</v>
      </c>
      <c r="P20">
        <v>41795668</v>
      </c>
      <c r="Q20">
        <v>54051613</v>
      </c>
      <c r="R20">
        <v>41824718</v>
      </c>
      <c r="S20">
        <v>54050008</v>
      </c>
      <c r="T20" t="s">
        <v>16</v>
      </c>
      <c r="U20" t="e">
        <f t="shared" si="3"/>
        <v>#DIV/0!</v>
      </c>
      <c r="V20">
        <f t="shared" si="4"/>
        <v>1.2932348156273037</v>
      </c>
      <c r="W20">
        <f t="shared" si="5"/>
        <v>1.2922982050948915</v>
      </c>
    </row>
    <row r="21" spans="1:23" x14ac:dyDescent="0.25">
      <c r="A21" t="s">
        <v>20</v>
      </c>
      <c r="B21">
        <v>36087369</v>
      </c>
      <c r="C21">
        <v>44632098</v>
      </c>
      <c r="D21">
        <v>36051124</v>
      </c>
      <c r="E21">
        <v>44588633</v>
      </c>
      <c r="F21">
        <v>36051954</v>
      </c>
      <c r="G21">
        <v>44570114</v>
      </c>
      <c r="H21" t="s">
        <v>20</v>
      </c>
      <c r="I21">
        <f t="shared" si="0"/>
        <v>1.2367789405761334</v>
      </c>
      <c r="J21">
        <f t="shared" si="1"/>
        <v>1.2368167217199664</v>
      </c>
      <c r="K21">
        <f t="shared" si="2"/>
        <v>1.2362745719691088</v>
      </c>
      <c r="M21" t="s">
        <v>20</v>
      </c>
      <c r="N21">
        <v>35641578</v>
      </c>
      <c r="O21">
        <v>44678326</v>
      </c>
      <c r="P21">
        <v>35626419</v>
      </c>
      <c r="Q21">
        <v>44646057</v>
      </c>
      <c r="R21">
        <v>35614063</v>
      </c>
      <c r="S21">
        <v>44597033</v>
      </c>
      <c r="T21" t="s">
        <v>20</v>
      </c>
      <c r="U21">
        <f t="shared" si="3"/>
        <v>1.2535451152022505</v>
      </c>
      <c r="V21">
        <f t="shared" si="4"/>
        <v>1.2531727367827792</v>
      </c>
      <c r="W21">
        <f t="shared" si="5"/>
        <v>1.2522309796554243</v>
      </c>
    </row>
    <row r="22" spans="1:23" x14ac:dyDescent="0.25">
      <c r="A22" t="s">
        <v>21</v>
      </c>
      <c r="B22">
        <v>68560974</v>
      </c>
      <c r="C22">
        <v>82879885</v>
      </c>
      <c r="D22">
        <v>68542039</v>
      </c>
      <c r="E22">
        <v>82947968</v>
      </c>
      <c r="F22">
        <v>68582646</v>
      </c>
      <c r="G22">
        <v>82906270</v>
      </c>
      <c r="H22" t="s">
        <v>21</v>
      </c>
      <c r="I22">
        <f t="shared" si="0"/>
        <v>1.2088492937687845</v>
      </c>
      <c r="J22">
        <f t="shared" si="1"/>
        <v>1.2101765458130009</v>
      </c>
      <c r="K22">
        <f t="shared" si="2"/>
        <v>1.2088520177538791</v>
      </c>
      <c r="M22" t="s">
        <v>21</v>
      </c>
      <c r="N22">
        <v>67926865</v>
      </c>
      <c r="O22">
        <v>82793855</v>
      </c>
      <c r="P22">
        <v>67915304</v>
      </c>
      <c r="Q22">
        <v>82809624</v>
      </c>
      <c r="R22">
        <v>67844739</v>
      </c>
      <c r="S22">
        <v>82735476</v>
      </c>
      <c r="T22" t="s">
        <v>21</v>
      </c>
      <c r="U22">
        <f t="shared" si="3"/>
        <v>1.2188676012060913</v>
      </c>
      <c r="V22">
        <f t="shared" si="4"/>
        <v>1.2193072713036814</v>
      </c>
      <c r="W22">
        <f t="shared" si="5"/>
        <v>1.219482560025767</v>
      </c>
    </row>
    <row r="23" spans="1:23" x14ac:dyDescent="0.25">
      <c r="A23" t="s">
        <v>22</v>
      </c>
      <c r="B23">
        <v>35071432</v>
      </c>
      <c r="C23">
        <v>38061314</v>
      </c>
      <c r="D23">
        <v>35088650</v>
      </c>
      <c r="E23">
        <v>38103433</v>
      </c>
      <c r="H23" t="s">
        <v>22</v>
      </c>
      <c r="I23">
        <f t="shared" si="0"/>
        <v>1.0852512095884765</v>
      </c>
      <c r="J23">
        <f t="shared" si="1"/>
        <v>1.0859190364975568</v>
      </c>
      <c r="K23" t="e">
        <f t="shared" si="2"/>
        <v>#DIV/0!</v>
      </c>
      <c r="M23" t="s">
        <v>22</v>
      </c>
      <c r="N23">
        <v>34996608</v>
      </c>
      <c r="O23">
        <v>38069455</v>
      </c>
      <c r="P23">
        <v>34993111</v>
      </c>
      <c r="Q23">
        <v>38037018</v>
      </c>
      <c r="R23">
        <v>35103369</v>
      </c>
      <c r="S23">
        <v>38042053</v>
      </c>
      <c r="T23" t="s">
        <v>22</v>
      </c>
      <c r="U23">
        <f t="shared" si="3"/>
        <v>1.08780413804675</v>
      </c>
      <c r="V23">
        <f t="shared" si="4"/>
        <v>1.0869858927375735</v>
      </c>
      <c r="W23">
        <f t="shared" si="5"/>
        <v>1.0837151556592759</v>
      </c>
    </row>
    <row r="24" spans="1:23" x14ac:dyDescent="0.25">
      <c r="A24" t="s">
        <v>23</v>
      </c>
      <c r="B24">
        <v>35544039</v>
      </c>
      <c r="C24">
        <v>39403507</v>
      </c>
      <c r="D24">
        <v>35481942</v>
      </c>
      <c r="E24">
        <v>39361415</v>
      </c>
      <c r="F24">
        <v>35483102</v>
      </c>
      <c r="G24">
        <v>39395106</v>
      </c>
      <c r="H24" t="s">
        <v>23</v>
      </c>
      <c r="I24">
        <f t="shared" si="0"/>
        <v>1.1085827077783703</v>
      </c>
      <c r="J24">
        <f t="shared" si="1"/>
        <v>1.1093365464607321</v>
      </c>
      <c r="K24">
        <f t="shared" si="2"/>
        <v>1.1102497746673896</v>
      </c>
      <c r="M24" t="s">
        <v>23</v>
      </c>
      <c r="N24">
        <v>34800039</v>
      </c>
      <c r="O24">
        <v>39137836</v>
      </c>
      <c r="P24">
        <v>34758539</v>
      </c>
      <c r="Q24">
        <v>39102193</v>
      </c>
      <c r="R24">
        <v>34777708</v>
      </c>
      <c r="S24">
        <v>39127730</v>
      </c>
      <c r="T24" t="s">
        <v>23</v>
      </c>
      <c r="U24">
        <f t="shared" si="3"/>
        <v>1.1246491993873915</v>
      </c>
      <c r="V24">
        <f t="shared" si="4"/>
        <v>1.1249665298072511</v>
      </c>
      <c r="W24">
        <f t="shared" si="5"/>
        <v>1.1250807557530818</v>
      </c>
    </row>
    <row r="25" spans="1:23" x14ac:dyDescent="0.25">
      <c r="A25" t="s">
        <v>24</v>
      </c>
      <c r="B25">
        <v>46677010</v>
      </c>
      <c r="C25">
        <v>55621374</v>
      </c>
      <c r="D25">
        <v>46668516</v>
      </c>
      <c r="E25">
        <v>55594748</v>
      </c>
      <c r="F25">
        <v>46718017</v>
      </c>
      <c r="G25">
        <v>55634407</v>
      </c>
      <c r="H25" t="s">
        <v>24</v>
      </c>
      <c r="I25">
        <f t="shared" si="0"/>
        <v>1.1916224711051544</v>
      </c>
      <c r="J25">
        <f t="shared" si="1"/>
        <v>1.1912688202898931</v>
      </c>
      <c r="K25">
        <f t="shared" si="2"/>
        <v>1.1908554894356924</v>
      </c>
      <c r="M25" t="s">
        <v>24</v>
      </c>
      <c r="N25">
        <v>45819547</v>
      </c>
      <c r="O25">
        <v>54801369</v>
      </c>
      <c r="P25">
        <v>45812206</v>
      </c>
      <c r="Q25">
        <v>54846879</v>
      </c>
      <c r="R25">
        <v>45825232</v>
      </c>
      <c r="S25">
        <v>54836757</v>
      </c>
      <c r="T25" t="s">
        <v>24</v>
      </c>
      <c r="U25">
        <f t="shared" si="3"/>
        <v>1.1960259886462867</v>
      </c>
      <c r="V25">
        <f t="shared" si="4"/>
        <v>1.19721104458493</v>
      </c>
      <c r="W25">
        <f t="shared" si="5"/>
        <v>1.1966498500214904</v>
      </c>
    </row>
    <row r="26" spans="1:23" x14ac:dyDescent="0.25">
      <c r="A26" t="s">
        <v>25</v>
      </c>
      <c r="B26">
        <v>26255883</v>
      </c>
      <c r="C26">
        <v>31984683</v>
      </c>
      <c r="D26">
        <v>26279479</v>
      </c>
      <c r="E26">
        <v>31982695</v>
      </c>
      <c r="F26">
        <v>26259820</v>
      </c>
      <c r="G26">
        <v>31985761</v>
      </c>
      <c r="H26" t="s">
        <v>25</v>
      </c>
      <c r="I26">
        <f t="shared" si="0"/>
        <v>1.2181911002574166</v>
      </c>
      <c r="J26">
        <f t="shared" si="1"/>
        <v>1.2170216540442069</v>
      </c>
      <c r="K26">
        <f t="shared" si="2"/>
        <v>1.2180495144292687</v>
      </c>
      <c r="M26" t="s">
        <v>25</v>
      </c>
      <c r="N26">
        <v>26090781</v>
      </c>
      <c r="O26">
        <v>32549391</v>
      </c>
      <c r="P26">
        <v>26060066</v>
      </c>
      <c r="Q26">
        <v>32559900</v>
      </c>
      <c r="R26">
        <v>26081737</v>
      </c>
      <c r="S26">
        <v>32540804</v>
      </c>
      <c r="T26" t="s">
        <v>25</v>
      </c>
      <c r="U26">
        <f t="shared" si="3"/>
        <v>1.2475437588472342</v>
      </c>
      <c r="V26">
        <f t="shared" si="4"/>
        <v>1.2494174036243806</v>
      </c>
      <c r="W26">
        <f t="shared" si="5"/>
        <v>1.2476471179814443</v>
      </c>
    </row>
    <row r="27" spans="1:23" x14ac:dyDescent="0.25">
      <c r="A27" t="s">
        <v>26</v>
      </c>
      <c r="B27">
        <v>20145277</v>
      </c>
      <c r="C27">
        <v>27791274</v>
      </c>
      <c r="D27">
        <v>20125290</v>
      </c>
      <c r="E27">
        <v>27770848</v>
      </c>
      <c r="F27">
        <v>20093371</v>
      </c>
      <c r="G27">
        <v>27808191</v>
      </c>
      <c r="H27" t="s">
        <v>26</v>
      </c>
      <c r="I27">
        <f t="shared" si="0"/>
        <v>1.3795429072531493</v>
      </c>
      <c r="J27">
        <f t="shared" si="1"/>
        <v>1.3798980287985911</v>
      </c>
      <c r="K27">
        <f t="shared" si="2"/>
        <v>1.3839485171502581</v>
      </c>
      <c r="M27" t="s">
        <v>26</v>
      </c>
      <c r="N27">
        <v>19303850</v>
      </c>
      <c r="O27">
        <v>28523334</v>
      </c>
      <c r="P27">
        <v>19322146</v>
      </c>
      <c r="Q27">
        <v>28510745</v>
      </c>
      <c r="R27">
        <v>19312996</v>
      </c>
      <c r="S27">
        <v>28540776</v>
      </c>
      <c r="T27" t="s">
        <v>26</v>
      </c>
      <c r="U27">
        <f t="shared" si="3"/>
        <v>1.477598199322933</v>
      </c>
      <c r="V27">
        <f t="shared" si="4"/>
        <v>1.4755475401127804</v>
      </c>
      <c r="W27">
        <f t="shared" si="5"/>
        <v>1.4778015798273867</v>
      </c>
    </row>
    <row r="28" spans="1:23" x14ac:dyDescent="0.25">
      <c r="A28" t="s">
        <v>27</v>
      </c>
      <c r="B28">
        <v>27907472</v>
      </c>
      <c r="C28">
        <v>36544462</v>
      </c>
      <c r="D28">
        <v>27844342</v>
      </c>
      <c r="E28">
        <v>36593381</v>
      </c>
      <c r="F28">
        <v>27882651</v>
      </c>
      <c r="G28">
        <v>36569039</v>
      </c>
      <c r="H28" t="s">
        <v>27</v>
      </c>
      <c r="I28">
        <f t="shared" si="0"/>
        <v>1.3094866493102635</v>
      </c>
      <c r="J28">
        <f t="shared" si="1"/>
        <v>1.314212452928498</v>
      </c>
      <c r="K28">
        <f t="shared" si="2"/>
        <v>1.3115337921060661</v>
      </c>
      <c r="M28" t="s">
        <v>27</v>
      </c>
      <c r="N28">
        <v>27974155</v>
      </c>
      <c r="O28">
        <v>37954237</v>
      </c>
      <c r="P28">
        <v>27955358</v>
      </c>
      <c r="Q28">
        <v>37914320</v>
      </c>
      <c r="R28">
        <v>27909993</v>
      </c>
      <c r="S28">
        <v>37920890</v>
      </c>
      <c r="T28" t="s">
        <v>27</v>
      </c>
      <c r="U28">
        <f t="shared" si="3"/>
        <v>1.3567608029625917</v>
      </c>
      <c r="V28">
        <f t="shared" si="4"/>
        <v>1.356245196359138</v>
      </c>
      <c r="W28">
        <f t="shared" si="5"/>
        <v>1.3586850415906588</v>
      </c>
    </row>
    <row r="29" spans="1:23" x14ac:dyDescent="0.25">
      <c r="A29" t="s">
        <v>28</v>
      </c>
      <c r="B29">
        <v>83497157</v>
      </c>
      <c r="C29">
        <v>132098312</v>
      </c>
      <c r="D29">
        <v>83483009</v>
      </c>
      <c r="E29">
        <v>132113985</v>
      </c>
      <c r="F29">
        <v>83635517</v>
      </c>
      <c r="G29">
        <v>132111665</v>
      </c>
      <c r="H29" t="s">
        <v>28</v>
      </c>
      <c r="I29">
        <f t="shared" si="0"/>
        <v>1.5820695787282912</v>
      </c>
      <c r="J29">
        <f t="shared" si="1"/>
        <v>1.582525433408851</v>
      </c>
      <c r="K29">
        <f t="shared" si="2"/>
        <v>1.5796119847026233</v>
      </c>
      <c r="M29" t="s">
        <v>28</v>
      </c>
      <c r="N29">
        <v>83600823</v>
      </c>
      <c r="O29">
        <v>131917984</v>
      </c>
      <c r="P29">
        <v>83537162</v>
      </c>
      <c r="Q29">
        <v>131938542</v>
      </c>
      <c r="R29">
        <v>83564026</v>
      </c>
      <c r="S29">
        <v>131809488</v>
      </c>
      <c r="T29" t="s">
        <v>28</v>
      </c>
      <c r="U29">
        <f t="shared" si="3"/>
        <v>1.5779507816567786</v>
      </c>
      <c r="V29">
        <f t="shared" si="4"/>
        <v>1.5793993815590719</v>
      </c>
      <c r="W29">
        <f t="shared" si="5"/>
        <v>1.577347266633611</v>
      </c>
    </row>
    <row r="30" spans="1:23" x14ac:dyDescent="0.25">
      <c r="A30" t="s">
        <v>29</v>
      </c>
      <c r="D30">
        <v>275894898</v>
      </c>
      <c r="E30">
        <v>288790028</v>
      </c>
      <c r="F30">
        <v>275952949</v>
      </c>
      <c r="G30">
        <v>288627104</v>
      </c>
      <c r="H30" t="s">
        <v>29</v>
      </c>
      <c r="I30" t="e">
        <f t="shared" si="0"/>
        <v>#DIV/0!</v>
      </c>
      <c r="J30">
        <f t="shared" si="1"/>
        <v>1.0467392840298193</v>
      </c>
      <c r="K30">
        <f t="shared" si="2"/>
        <v>1.0459286811245492</v>
      </c>
      <c r="M30" t="s">
        <v>29</v>
      </c>
      <c r="N30">
        <v>275706896</v>
      </c>
      <c r="O30">
        <v>286925901</v>
      </c>
      <c r="P30">
        <v>275740190</v>
      </c>
      <c r="Q30">
        <v>286825678</v>
      </c>
      <c r="R30">
        <v>275770757</v>
      </c>
      <c r="S30">
        <v>286955487</v>
      </c>
      <c r="T30" t="s">
        <v>29</v>
      </c>
      <c r="U30">
        <f t="shared" si="3"/>
        <v>1.0406917823339463</v>
      </c>
      <c r="V30">
        <f t="shared" si="4"/>
        <v>1.0402026559856943</v>
      </c>
      <c r="W30">
        <f t="shared" si="5"/>
        <v>1.0405580712098492</v>
      </c>
    </row>
    <row r="31" spans="1:23" x14ac:dyDescent="0.25">
      <c r="A31" t="s">
        <v>30</v>
      </c>
      <c r="B31">
        <v>83278198</v>
      </c>
      <c r="C31">
        <v>95875689</v>
      </c>
      <c r="D31">
        <v>83292720</v>
      </c>
      <c r="E31">
        <v>95948552</v>
      </c>
      <c r="F31">
        <v>83260045</v>
      </c>
      <c r="G31">
        <v>95872543</v>
      </c>
      <c r="H31" t="s">
        <v>30</v>
      </c>
      <c r="I31">
        <f t="shared" si="0"/>
        <v>1.1512699758464995</v>
      </c>
      <c r="J31">
        <f t="shared" si="1"/>
        <v>1.1519440354451145</v>
      </c>
      <c r="K31">
        <f t="shared" si="2"/>
        <v>1.1514831994145571</v>
      </c>
      <c r="M31" t="s">
        <v>30</v>
      </c>
      <c r="N31">
        <v>83043029</v>
      </c>
      <c r="O31">
        <v>95939560</v>
      </c>
      <c r="P31">
        <v>83026847</v>
      </c>
      <c r="Q31">
        <v>95962201</v>
      </c>
      <c r="R31">
        <v>83019542</v>
      </c>
      <c r="S31">
        <v>95920045</v>
      </c>
      <c r="T31" t="s">
        <v>30</v>
      </c>
      <c r="U31">
        <f t="shared" si="3"/>
        <v>1.1552993809992167</v>
      </c>
      <c r="V31">
        <f t="shared" si="4"/>
        <v>1.1557972447153149</v>
      </c>
      <c r="W31">
        <f t="shared" si="5"/>
        <v>1.1553911607944067</v>
      </c>
    </row>
    <row r="32" spans="1:23" x14ac:dyDescent="0.25">
      <c r="A32" t="s">
        <v>31</v>
      </c>
      <c r="B32">
        <v>21236448</v>
      </c>
      <c r="C32">
        <v>22735515</v>
      </c>
      <c r="D32">
        <v>21231723</v>
      </c>
      <c r="E32">
        <v>22757170</v>
      </c>
      <c r="F32">
        <v>21244934</v>
      </c>
      <c r="G32">
        <v>22740312</v>
      </c>
      <c r="H32" t="s">
        <v>31</v>
      </c>
      <c r="I32">
        <f t="shared" si="0"/>
        <v>1.0705893471450594</v>
      </c>
      <c r="J32">
        <f t="shared" si="1"/>
        <v>1.0718475368202571</v>
      </c>
      <c r="K32">
        <f t="shared" si="2"/>
        <v>1.0703875097940996</v>
      </c>
      <c r="M32" t="s">
        <v>31</v>
      </c>
      <c r="N32">
        <v>20997809</v>
      </c>
      <c r="O32">
        <v>21525472</v>
      </c>
      <c r="P32">
        <v>20962397</v>
      </c>
      <c r="Q32">
        <v>21560807</v>
      </c>
      <c r="R32">
        <v>21000012</v>
      </c>
      <c r="S32">
        <v>21527216</v>
      </c>
      <c r="T32" t="s">
        <v>31</v>
      </c>
      <c r="U32">
        <f t="shared" si="3"/>
        <v>1.0251294313611483</v>
      </c>
      <c r="V32">
        <f t="shared" si="4"/>
        <v>1.0285468307846666</v>
      </c>
      <c r="W32">
        <f t="shared" si="5"/>
        <v>1.0251049380352735</v>
      </c>
    </row>
    <row r="33" spans="1:23" x14ac:dyDescent="0.25">
      <c r="A33" t="s">
        <v>32</v>
      </c>
      <c r="B33">
        <v>31251303</v>
      </c>
      <c r="C33">
        <v>38983928</v>
      </c>
      <c r="F33">
        <v>31268790</v>
      </c>
      <c r="G33">
        <v>38918041</v>
      </c>
      <c r="H33" t="s">
        <v>32</v>
      </c>
      <c r="I33">
        <f>C33/B33</f>
        <v>1.2474336830051533</v>
      </c>
      <c r="J33" t="e">
        <f>E33/D33</f>
        <v>#DIV/0!</v>
      </c>
      <c r="K33">
        <f>G33/F33</f>
        <v>1.2446289415100489</v>
      </c>
      <c r="M33" t="s">
        <v>32</v>
      </c>
      <c r="N33">
        <v>31179633</v>
      </c>
      <c r="O33">
        <v>38693025</v>
      </c>
      <c r="P33">
        <v>31190939</v>
      </c>
      <c r="Q33">
        <v>38656589</v>
      </c>
      <c r="R33">
        <v>31204268</v>
      </c>
      <c r="S33">
        <v>38631120</v>
      </c>
      <c r="T33" t="s">
        <v>32</v>
      </c>
      <c r="U33">
        <f t="shared" si="3"/>
        <v>1.2409711493396989</v>
      </c>
      <c r="V33">
        <f t="shared" si="4"/>
        <v>1.2393531659947781</v>
      </c>
      <c r="W33">
        <f t="shared" si="5"/>
        <v>1.2380075699901052</v>
      </c>
    </row>
    <row r="34" spans="1:23" x14ac:dyDescent="0.25">
      <c r="A34" t="s">
        <v>66</v>
      </c>
      <c r="B34">
        <f>SUM(B6:B33)</f>
        <v>1395426514</v>
      </c>
      <c r="C34">
        <f t="shared" ref="C34:G34" si="6">SUM(C6:C33)</f>
        <v>1722061568</v>
      </c>
      <c r="D34">
        <f t="shared" si="6"/>
        <v>1640005967</v>
      </c>
      <c r="E34">
        <f t="shared" si="6"/>
        <v>1972192523</v>
      </c>
      <c r="F34">
        <f t="shared" si="6"/>
        <v>1636439535</v>
      </c>
      <c r="G34">
        <f t="shared" si="6"/>
        <v>1972641240</v>
      </c>
      <c r="H34" t="s">
        <v>66</v>
      </c>
      <c r="I34">
        <f>C34/B34</f>
        <v>1.2340754247700929</v>
      </c>
      <c r="J34">
        <f>E34/D34</f>
        <v>1.20255204108047</v>
      </c>
      <c r="K34">
        <f>G34/F34</f>
        <v>1.2054470683513523</v>
      </c>
      <c r="M34" t="s">
        <v>66</v>
      </c>
      <c r="N34">
        <f>SUM(N6:N33)</f>
        <v>1551857275</v>
      </c>
      <c r="O34">
        <f t="shared" ref="O34:S34" si="7">SUM(O6:O33)</f>
        <v>1867202384</v>
      </c>
      <c r="P34">
        <f t="shared" si="7"/>
        <v>1913325495</v>
      </c>
      <c r="Q34">
        <f t="shared" si="7"/>
        <v>2263509046</v>
      </c>
      <c r="R34">
        <f t="shared" si="7"/>
        <v>1670635416</v>
      </c>
      <c r="S34">
        <f t="shared" si="7"/>
        <v>1999995202</v>
      </c>
      <c r="T34" t="s">
        <v>66</v>
      </c>
      <c r="U34">
        <f t="shared" ref="U34" si="8">O34/N34</f>
        <v>1.2032049687043547</v>
      </c>
      <c r="V34">
        <f t="shared" ref="V34" si="9">Q34/P34</f>
        <v>1.1830235116372607</v>
      </c>
      <c r="W34">
        <f t="shared" ref="W34" si="10">S34/R34</f>
        <v>1.1971464167739156</v>
      </c>
    </row>
    <row r="36" spans="1:23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6"/>
    </row>
    <row r="37" spans="1:23" x14ac:dyDescent="0.25">
      <c r="B37" s="8"/>
      <c r="C37" s="8"/>
      <c r="D37" s="8"/>
      <c r="E37" s="8"/>
      <c r="F37" s="8"/>
      <c r="G37" s="8"/>
    </row>
    <row r="38" spans="1:23" x14ac:dyDescent="0.25">
      <c r="B38" t="s">
        <v>130</v>
      </c>
      <c r="C38" t="s">
        <v>131</v>
      </c>
      <c r="D38" t="s">
        <v>132</v>
      </c>
      <c r="E38" t="s">
        <v>133</v>
      </c>
      <c r="F38" t="s">
        <v>134</v>
      </c>
      <c r="G38" t="s">
        <v>135</v>
      </c>
    </row>
    <row r="39" spans="1:23" x14ac:dyDescent="0.25">
      <c r="A39" t="s">
        <v>9</v>
      </c>
      <c r="B39">
        <v>1.3232292125399769</v>
      </c>
      <c r="C39">
        <v>1.3238804598468659</v>
      </c>
      <c r="D39">
        <v>1.3219999555272635</v>
      </c>
      <c r="E39">
        <v>1.3247785180983269</v>
      </c>
      <c r="F39">
        <v>1.3259034811433474</v>
      </c>
      <c r="G39">
        <v>1.326265656367194</v>
      </c>
    </row>
    <row r="40" spans="1:23" x14ac:dyDescent="0.25">
      <c r="A40" t="s">
        <v>11</v>
      </c>
      <c r="B40">
        <v>1.0119531795730508</v>
      </c>
      <c r="C40">
        <v>1.0126517291562993</v>
      </c>
      <c r="D40">
        <v>1.0119533115307875</v>
      </c>
      <c r="E40">
        <v>1.0037457930309734</v>
      </c>
      <c r="F40">
        <v>1.00375397926651</v>
      </c>
      <c r="G40">
        <v>1.0030731771865242</v>
      </c>
    </row>
    <row r="41" spans="1:23" x14ac:dyDescent="0.25">
      <c r="A41" t="s">
        <v>12</v>
      </c>
      <c r="B41">
        <v>1.1327638447816379</v>
      </c>
      <c r="C41">
        <v>1.1339742593391158</v>
      </c>
      <c r="D41">
        <v>1.134297527328687</v>
      </c>
      <c r="E41">
        <v>1.1369061473708986</v>
      </c>
      <c r="F41">
        <v>1.136186992557769</v>
      </c>
      <c r="G41">
        <v>1.136117654126142</v>
      </c>
    </row>
    <row r="42" spans="1:23" x14ac:dyDescent="0.25">
      <c r="A42" t="s">
        <v>13</v>
      </c>
      <c r="B42">
        <v>1.0292524797286946</v>
      </c>
      <c r="C42">
        <v>1.0293010844627919</v>
      </c>
      <c r="D42">
        <v>1.0291940921616636</v>
      </c>
      <c r="E42">
        <v>1.0253479049436314</v>
      </c>
      <c r="F42">
        <v>1.0278330067789809</v>
      </c>
      <c r="G42">
        <v>1.0267513475663568</v>
      </c>
    </row>
    <row r="43" spans="1:23" x14ac:dyDescent="0.25">
      <c r="A43" t="s">
        <v>41</v>
      </c>
      <c r="B43">
        <v>1.8991795783420362</v>
      </c>
      <c r="C43">
        <v>1.8986381799717336</v>
      </c>
      <c r="D43">
        <v>1.8996966066790186</v>
      </c>
      <c r="E43">
        <v>1.8983341496228177</v>
      </c>
      <c r="F43">
        <v>1.8945858896568382</v>
      </c>
      <c r="G43">
        <v>1.8976642635131784</v>
      </c>
    </row>
    <row r="44" spans="1:23" x14ac:dyDescent="0.25">
      <c r="A44" t="s">
        <v>37</v>
      </c>
      <c r="B44">
        <v>1.0713442886557585</v>
      </c>
      <c r="C44">
        <v>1.0716950283148081</v>
      </c>
      <c r="D44">
        <v>1.0721126588970593</v>
      </c>
      <c r="E44">
        <v>1.069076473441116</v>
      </c>
      <c r="F44">
        <v>1.0694525576274865</v>
      </c>
      <c r="G44">
        <v>1.0693447251475043</v>
      </c>
    </row>
    <row r="45" spans="1:23" x14ac:dyDescent="0.25">
      <c r="A45" t="s">
        <v>14</v>
      </c>
      <c r="B45">
        <v>1.0204758454446718</v>
      </c>
      <c r="C45">
        <v>1.0201905006275989</v>
      </c>
      <c r="D45">
        <v>1.0191377465061913</v>
      </c>
      <c r="E45">
        <v>0.98756714870252738</v>
      </c>
      <c r="F45">
        <v>0.98596666579448222</v>
      </c>
      <c r="G45">
        <v>0.9859996624570897</v>
      </c>
    </row>
    <row r="46" spans="1:23" x14ac:dyDescent="0.25">
      <c r="A46" t="s">
        <v>15</v>
      </c>
      <c r="B46">
        <v>0.99291342594684273</v>
      </c>
      <c r="C46">
        <v>0.99276202828284188</v>
      </c>
      <c r="D46">
        <v>0.99264301982946324</v>
      </c>
      <c r="E46">
        <v>0.95015442309725118</v>
      </c>
      <c r="F46">
        <v>0.95092999544589363</v>
      </c>
      <c r="G46">
        <v>0.9501744645887219</v>
      </c>
    </row>
    <row r="47" spans="1:23" x14ac:dyDescent="0.25">
      <c r="A47" t="s">
        <v>17</v>
      </c>
      <c r="B47">
        <v>1.2197795949344239</v>
      </c>
      <c r="C47">
        <v>1.21974044796276</v>
      </c>
      <c r="D47">
        <v>1.2189248069681891</v>
      </c>
      <c r="E47">
        <v>1.2265557185030642</v>
      </c>
      <c r="F47">
        <v>1.2245050158279105</v>
      </c>
      <c r="G47">
        <v>1.2253042224862296</v>
      </c>
    </row>
    <row r="48" spans="1:23" x14ac:dyDescent="0.25">
      <c r="A48" t="s">
        <v>18</v>
      </c>
      <c r="B48">
        <v>1.2644236391758827</v>
      </c>
      <c r="C48">
        <v>1.264042549109452</v>
      </c>
      <c r="D48">
        <v>1.264499615987047</v>
      </c>
      <c r="E48">
        <v>1.3020610713609819</v>
      </c>
      <c r="F48">
        <v>1.3002786261163333</v>
      </c>
      <c r="G48">
        <v>1.3019356353780018</v>
      </c>
    </row>
    <row r="49" spans="1:7" x14ac:dyDescent="0.25">
      <c r="A49" t="s">
        <v>19</v>
      </c>
      <c r="B49">
        <v>1.1002210965341142</v>
      </c>
      <c r="C49">
        <v>1.1028882804554394</v>
      </c>
      <c r="D49">
        <v>1.099893442458624</v>
      </c>
      <c r="E49">
        <v>1.1155852520834664</v>
      </c>
      <c r="F49">
        <v>1.1176808625966763</v>
      </c>
      <c r="G49">
        <v>1.1171205593384712</v>
      </c>
    </row>
    <row r="50" spans="1:7" x14ac:dyDescent="0.25">
      <c r="A50" t="s">
        <v>20</v>
      </c>
      <c r="B50">
        <v>1.2367789405761334</v>
      </c>
      <c r="C50">
        <v>1.2368167217199664</v>
      </c>
      <c r="D50">
        <v>1.2362745719691088</v>
      </c>
      <c r="E50">
        <v>1.2535451152022505</v>
      </c>
      <c r="F50">
        <v>1.2531727367827792</v>
      </c>
      <c r="G50">
        <v>1.2522309796554243</v>
      </c>
    </row>
    <row r="51" spans="1:7" x14ac:dyDescent="0.25">
      <c r="A51" t="s">
        <v>21</v>
      </c>
      <c r="B51">
        <v>1.2088492937687845</v>
      </c>
      <c r="C51">
        <v>1.2101765458130009</v>
      </c>
      <c r="D51">
        <v>1.2088520177538791</v>
      </c>
      <c r="E51">
        <v>1.2188676012060913</v>
      </c>
      <c r="F51">
        <v>1.2193072713036814</v>
      </c>
      <c r="G51">
        <v>1.219482560025767</v>
      </c>
    </row>
    <row r="52" spans="1:7" x14ac:dyDescent="0.25">
      <c r="A52" t="s">
        <v>23</v>
      </c>
      <c r="B52">
        <v>1.1085827077783703</v>
      </c>
      <c r="C52">
        <v>1.1093365464607321</v>
      </c>
      <c r="D52">
        <v>1.1102497746673896</v>
      </c>
      <c r="E52">
        <v>1.1246491993873915</v>
      </c>
      <c r="F52">
        <v>1.1249665298072511</v>
      </c>
      <c r="G52">
        <v>1.1250807557530818</v>
      </c>
    </row>
    <row r="53" spans="1:7" x14ac:dyDescent="0.25">
      <c r="A53" t="s">
        <v>24</v>
      </c>
      <c r="B53">
        <v>1.1916224711051544</v>
      </c>
      <c r="C53">
        <v>1.1912688202898931</v>
      </c>
      <c r="D53">
        <v>1.1908554894356924</v>
      </c>
      <c r="E53">
        <v>1.1960259886462867</v>
      </c>
      <c r="F53">
        <v>1.19721104458493</v>
      </c>
      <c r="G53">
        <v>1.1966498500214904</v>
      </c>
    </row>
    <row r="54" spans="1:7" x14ac:dyDescent="0.25">
      <c r="A54" t="s">
        <v>25</v>
      </c>
      <c r="B54">
        <v>1.2181911002574166</v>
      </c>
      <c r="C54">
        <v>1.2170216540442069</v>
      </c>
      <c r="D54">
        <v>1.2180495144292687</v>
      </c>
      <c r="E54">
        <v>1.2475437588472342</v>
      </c>
      <c r="F54">
        <v>1.2494174036243806</v>
      </c>
      <c r="G54">
        <v>1.2476471179814443</v>
      </c>
    </row>
    <row r="55" spans="1:7" x14ac:dyDescent="0.25">
      <c r="A55" t="s">
        <v>26</v>
      </c>
      <c r="B55">
        <v>1.3795429072531493</v>
      </c>
      <c r="C55">
        <v>1.3798980287985911</v>
      </c>
      <c r="D55">
        <v>1.3839485171502581</v>
      </c>
      <c r="E55">
        <v>1.477598199322933</v>
      </c>
      <c r="F55">
        <v>1.4755475401127804</v>
      </c>
      <c r="G55">
        <v>1.4778015798273867</v>
      </c>
    </row>
    <row r="56" spans="1:7" x14ac:dyDescent="0.25">
      <c r="A56" t="s">
        <v>27</v>
      </c>
      <c r="B56">
        <v>1.3094866493102635</v>
      </c>
      <c r="C56">
        <v>1.314212452928498</v>
      </c>
      <c r="D56">
        <v>1.3115337921060661</v>
      </c>
      <c r="E56">
        <v>1.3567608029625917</v>
      </c>
      <c r="F56">
        <v>1.356245196359138</v>
      </c>
      <c r="G56">
        <v>1.3586850415906588</v>
      </c>
    </row>
    <row r="57" spans="1:7" x14ac:dyDescent="0.25">
      <c r="A57" t="s">
        <v>28</v>
      </c>
      <c r="B57">
        <v>1.5820695787282912</v>
      </c>
      <c r="C57">
        <v>1.582525433408851</v>
      </c>
      <c r="D57">
        <v>1.5796119847026233</v>
      </c>
      <c r="E57">
        <v>1.5779507816567786</v>
      </c>
      <c r="F57">
        <v>1.5793993815590719</v>
      </c>
      <c r="G57">
        <v>1.577347266633611</v>
      </c>
    </row>
    <row r="58" spans="1:7" x14ac:dyDescent="0.25">
      <c r="A58" t="s">
        <v>30</v>
      </c>
      <c r="B58">
        <v>1.1512699758464995</v>
      </c>
      <c r="C58">
        <v>1.1519440354451145</v>
      </c>
      <c r="D58">
        <v>1.1514831994145571</v>
      </c>
      <c r="E58">
        <v>1.1552993809992167</v>
      </c>
      <c r="F58">
        <v>1.1557972447153149</v>
      </c>
      <c r="G58">
        <v>1.1553911607944067</v>
      </c>
    </row>
    <row r="59" spans="1:7" x14ac:dyDescent="0.25">
      <c r="A59" t="s">
        <v>31</v>
      </c>
      <c r="B59">
        <v>1.0705893471450594</v>
      </c>
      <c r="C59">
        <v>1.0718475368202571</v>
      </c>
      <c r="D59">
        <v>1.0703875097940996</v>
      </c>
      <c r="E59">
        <v>1.0251294313611483</v>
      </c>
      <c r="F59">
        <v>1.0285468307846666</v>
      </c>
      <c r="G59">
        <v>1.0251049380352735</v>
      </c>
    </row>
    <row r="60" spans="1:7" x14ac:dyDescent="0.25">
      <c r="A60" t="s">
        <v>66</v>
      </c>
      <c r="B60">
        <v>1.2340754247700929</v>
      </c>
      <c r="C60">
        <v>1.20255204108047</v>
      </c>
      <c r="D60">
        <v>1.2054470683513523</v>
      </c>
      <c r="E60">
        <v>1.2032049687043547</v>
      </c>
      <c r="F60">
        <v>1.1830235116372607</v>
      </c>
      <c r="G60">
        <v>1.1971464167739156</v>
      </c>
    </row>
  </sheetData>
  <mergeCells count="15">
    <mergeCell ref="M2:W2"/>
    <mergeCell ref="N3:O3"/>
    <mergeCell ref="P3:Q3"/>
    <mergeCell ref="R3:S3"/>
    <mergeCell ref="T3:W3"/>
    <mergeCell ref="B36:C36"/>
    <mergeCell ref="D36:E36"/>
    <mergeCell ref="F36:G36"/>
    <mergeCell ref="H36:K36"/>
    <mergeCell ref="A1:C1"/>
    <mergeCell ref="A2:K2"/>
    <mergeCell ref="B3:C3"/>
    <mergeCell ref="D3:E3"/>
    <mergeCell ref="F3:G3"/>
    <mergeCell ref="H3:K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58"/>
  <sheetViews>
    <sheetView topLeftCell="A7" workbookViewId="0">
      <selection activeCell="O29" sqref="O29"/>
    </sheetView>
  </sheetViews>
  <sheetFormatPr defaultRowHeight="15" x14ac:dyDescent="0.25"/>
  <sheetData>
    <row r="1" spans="1:21" x14ac:dyDescent="0.25">
      <c r="A1" s="12" t="s">
        <v>137</v>
      </c>
      <c r="B1" s="12"/>
      <c r="C1" s="12"/>
      <c r="D1" s="12"/>
    </row>
    <row r="2" spans="1:21" x14ac:dyDescent="0.25">
      <c r="A2" s="5"/>
      <c r="B2" s="12" t="s">
        <v>126</v>
      </c>
      <c r="C2" s="12"/>
      <c r="D2" s="12"/>
      <c r="E2" s="12"/>
      <c r="F2" s="12"/>
      <c r="G2" s="12"/>
      <c r="J2" s="12" t="s">
        <v>138</v>
      </c>
      <c r="K2" s="13"/>
      <c r="L2" s="13"/>
      <c r="M2" s="13"/>
      <c r="N2" s="13"/>
      <c r="O2" s="13"/>
    </row>
    <row r="3" spans="1:21" x14ac:dyDescent="0.25">
      <c r="B3" s="13" t="s">
        <v>125</v>
      </c>
      <c r="C3" s="13"/>
      <c r="D3" s="13"/>
      <c r="E3" s="13" t="s">
        <v>124</v>
      </c>
      <c r="F3" s="13"/>
      <c r="G3" s="13"/>
      <c r="J3" s="13" t="s">
        <v>125</v>
      </c>
      <c r="K3" s="13"/>
      <c r="L3" s="13"/>
      <c r="M3" s="13" t="s">
        <v>124</v>
      </c>
      <c r="N3" s="13"/>
      <c r="O3" s="13"/>
      <c r="P3" s="8"/>
      <c r="Q3" s="8"/>
      <c r="R3" s="8"/>
      <c r="S3" s="8"/>
      <c r="T3" s="8"/>
      <c r="U3" s="8"/>
    </row>
    <row r="4" spans="1:21" x14ac:dyDescent="0.25">
      <c r="B4" t="s">
        <v>120</v>
      </c>
      <c r="C4" t="s">
        <v>119</v>
      </c>
      <c r="D4" t="s">
        <v>118</v>
      </c>
      <c r="E4" t="s">
        <v>120</v>
      </c>
      <c r="F4" t="s">
        <v>119</v>
      </c>
      <c r="G4" t="s">
        <v>118</v>
      </c>
      <c r="J4" t="s">
        <v>117</v>
      </c>
      <c r="K4" t="s">
        <v>116</v>
      </c>
      <c r="L4" t="s">
        <v>115</v>
      </c>
      <c r="M4" t="s">
        <v>117</v>
      </c>
      <c r="N4" t="s">
        <v>116</v>
      </c>
      <c r="O4" t="s">
        <v>115</v>
      </c>
    </row>
    <row r="5" spans="1:21" x14ac:dyDescent="0.25">
      <c r="A5" t="s">
        <v>9</v>
      </c>
      <c r="B5">
        <v>15.437137321298497</v>
      </c>
      <c r="C5">
        <v>20.685702087301987</v>
      </c>
      <c r="D5">
        <v>24.325281139648308</v>
      </c>
      <c r="E5">
        <v>12.917611154812272</v>
      </c>
      <c r="F5">
        <v>18.181493772972203</v>
      </c>
      <c r="G5">
        <v>21.846107777927759</v>
      </c>
      <c r="I5" t="s">
        <v>9</v>
      </c>
      <c r="J5">
        <v>132.32292125399769</v>
      </c>
      <c r="K5">
        <v>132.38804598468658</v>
      </c>
      <c r="L5">
        <v>132.19999555272634</v>
      </c>
      <c r="M5">
        <v>132.47785180983269</v>
      </c>
      <c r="N5">
        <v>132.59034811433474</v>
      </c>
      <c r="O5">
        <v>132.62656563671939</v>
      </c>
    </row>
    <row r="6" spans="1:21" x14ac:dyDescent="0.25">
      <c r="A6" t="s">
        <v>11</v>
      </c>
      <c r="B6">
        <v>33.650889468453386</v>
      </c>
      <c r="C6">
        <v>47.423142855237096</v>
      </c>
      <c r="D6">
        <v>55.965641904736493</v>
      </c>
      <c r="E6">
        <v>25.168328514147142</v>
      </c>
      <c r="F6">
        <v>42.372823219902386</v>
      </c>
      <c r="G6">
        <v>52.025944714844805</v>
      </c>
      <c r="I6" t="s">
        <v>11</v>
      </c>
      <c r="J6">
        <v>101.19531795730508</v>
      </c>
      <c r="K6">
        <v>101.26517291562993</v>
      </c>
      <c r="L6">
        <v>101.19533115307875</v>
      </c>
      <c r="M6">
        <v>100.37457930309735</v>
      </c>
      <c r="N6">
        <v>100.375397926651</v>
      </c>
      <c r="O6">
        <v>100.30731771865243</v>
      </c>
    </row>
    <row r="7" spans="1:21" x14ac:dyDescent="0.25">
      <c r="A7" t="s">
        <v>12</v>
      </c>
      <c r="B7">
        <v>36.331645982136592</v>
      </c>
      <c r="C7">
        <v>61.668891409184646</v>
      </c>
      <c r="D7">
        <v>73.705377905878819</v>
      </c>
      <c r="E7">
        <v>32.929357690763339</v>
      </c>
      <c r="F7">
        <v>59.635623233723457</v>
      </c>
      <c r="G7">
        <v>72.627103530747846</v>
      </c>
      <c r="I7" t="s">
        <v>12</v>
      </c>
      <c r="J7">
        <v>113.27638447816379</v>
      </c>
      <c r="K7">
        <v>113.39742593391158</v>
      </c>
      <c r="L7">
        <v>113.42975273286871</v>
      </c>
      <c r="M7">
        <v>113.69061473708986</v>
      </c>
      <c r="N7">
        <v>113.6186992557769</v>
      </c>
      <c r="O7">
        <v>113.61176541261419</v>
      </c>
    </row>
    <row r="8" spans="1:21" x14ac:dyDescent="0.25">
      <c r="A8" t="s">
        <v>13</v>
      </c>
      <c r="B8">
        <v>37.528530716459485</v>
      </c>
      <c r="C8">
        <v>56.959076958786817</v>
      </c>
      <c r="D8">
        <v>69.029343116521375</v>
      </c>
      <c r="E8">
        <v>30.237720884818476</v>
      </c>
      <c r="F8">
        <v>52.997459409656834</v>
      </c>
      <c r="G8">
        <v>66.567838943736206</v>
      </c>
      <c r="I8" t="s">
        <v>13</v>
      </c>
      <c r="J8">
        <v>102.92524797286946</v>
      </c>
      <c r="K8">
        <v>102.93010844627919</v>
      </c>
      <c r="L8">
        <v>102.91940921616636</v>
      </c>
      <c r="M8">
        <v>102.53479049436314</v>
      </c>
      <c r="N8">
        <v>102.7833006778981</v>
      </c>
      <c r="O8">
        <v>102.67513475663567</v>
      </c>
    </row>
    <row r="9" spans="1:21" x14ac:dyDescent="0.25">
      <c r="A9" t="s">
        <v>41</v>
      </c>
      <c r="B9">
        <v>26.365924298453443</v>
      </c>
      <c r="C9">
        <v>42.152454198507286</v>
      </c>
      <c r="D9">
        <v>53.662078938967738</v>
      </c>
      <c r="E9">
        <v>23.18070237850571</v>
      </c>
      <c r="F9">
        <v>39.869218178005575</v>
      </c>
      <c r="G9">
        <v>51.915834761716482</v>
      </c>
      <c r="I9" t="s">
        <v>41</v>
      </c>
      <c r="J9">
        <v>189.91795783420363</v>
      </c>
      <c r="K9">
        <v>189.86381799717336</v>
      </c>
      <c r="L9">
        <v>189.96966066790185</v>
      </c>
      <c r="M9">
        <v>189.83341496228178</v>
      </c>
      <c r="N9">
        <v>189.45858896568382</v>
      </c>
      <c r="O9">
        <v>189.76642635131785</v>
      </c>
    </row>
    <row r="10" spans="1:21" x14ac:dyDescent="0.25">
      <c r="A10" t="s">
        <v>37</v>
      </c>
      <c r="B10">
        <v>31.385460787899522</v>
      </c>
      <c r="C10">
        <v>54.533106410090028</v>
      </c>
      <c r="D10">
        <v>68.83575987824014</v>
      </c>
      <c r="E10">
        <v>30.471627271490544</v>
      </c>
      <c r="F10">
        <v>53.883358061216121</v>
      </c>
      <c r="G10">
        <v>68.349881615568108</v>
      </c>
      <c r="I10" t="s">
        <v>37</v>
      </c>
      <c r="J10">
        <v>107.13442886557584</v>
      </c>
      <c r="K10">
        <v>107.16950283148081</v>
      </c>
      <c r="L10">
        <v>107.21126588970593</v>
      </c>
      <c r="M10">
        <v>106.9076473441116</v>
      </c>
      <c r="N10">
        <v>106.94525576274864</v>
      </c>
      <c r="O10">
        <v>106.93447251475044</v>
      </c>
    </row>
    <row r="11" spans="1:21" x14ac:dyDescent="0.25">
      <c r="A11" t="s">
        <v>14</v>
      </c>
      <c r="B11">
        <v>47.72912954977425</v>
      </c>
      <c r="C11">
        <v>78.818694218360008</v>
      </c>
      <c r="D11">
        <v>94.103979740782606</v>
      </c>
      <c r="E11">
        <v>43.097113485068022</v>
      </c>
      <c r="F11">
        <v>82.798230460294349</v>
      </c>
      <c r="G11">
        <v>94.26841718149899</v>
      </c>
      <c r="I11" t="s">
        <v>14</v>
      </c>
      <c r="J11">
        <v>102.04758454446718</v>
      </c>
      <c r="K11">
        <v>102.01905006275989</v>
      </c>
      <c r="L11">
        <v>101.91377465061913</v>
      </c>
      <c r="M11">
        <v>98.756714870252736</v>
      </c>
      <c r="N11">
        <v>98.596666579448225</v>
      </c>
      <c r="O11">
        <v>98.59996624570897</v>
      </c>
    </row>
    <row r="12" spans="1:21" x14ac:dyDescent="0.25">
      <c r="A12" t="s">
        <v>15</v>
      </c>
      <c r="B12">
        <v>37.757386165759158</v>
      </c>
      <c r="C12">
        <v>71.516208711706938</v>
      </c>
      <c r="D12">
        <v>98.229353145678161</v>
      </c>
      <c r="E12">
        <v>32.564730555480992</v>
      </c>
      <c r="F12">
        <v>86.942807192913605</v>
      </c>
      <c r="G12">
        <v>98.911573930268631</v>
      </c>
      <c r="I12" t="s">
        <v>15</v>
      </c>
      <c r="J12">
        <v>99.291342594684266</v>
      </c>
      <c r="K12">
        <v>99.276202828284184</v>
      </c>
      <c r="L12">
        <v>99.264301982946321</v>
      </c>
      <c r="M12">
        <v>95.015442309725117</v>
      </c>
      <c r="N12">
        <v>95.092999544589361</v>
      </c>
      <c r="O12">
        <v>95.017446458872186</v>
      </c>
    </row>
    <row r="13" spans="1:21" x14ac:dyDescent="0.25">
      <c r="A13" t="s">
        <v>17</v>
      </c>
      <c r="B13">
        <v>54.186947864593314</v>
      </c>
      <c r="C13">
        <v>72.755643431456051</v>
      </c>
      <c r="D13">
        <v>82.173607425872831</v>
      </c>
      <c r="E13">
        <v>37.177718152520818</v>
      </c>
      <c r="F13">
        <v>63.451052616224231</v>
      </c>
      <c r="G13">
        <v>76.095705566129098</v>
      </c>
      <c r="I13" t="s">
        <v>17</v>
      </c>
      <c r="J13">
        <v>121.97795949344238</v>
      </c>
      <c r="K13">
        <v>121.974044796276</v>
      </c>
      <c r="L13">
        <v>121.89248069681891</v>
      </c>
      <c r="M13">
        <v>122.65557185030642</v>
      </c>
      <c r="N13">
        <v>122.45050158279105</v>
      </c>
      <c r="O13">
        <v>122.53042224862295</v>
      </c>
    </row>
    <row r="14" spans="1:21" x14ac:dyDescent="0.25">
      <c r="A14" t="s">
        <v>18</v>
      </c>
      <c r="B14">
        <v>45.14160364076875</v>
      </c>
      <c r="C14">
        <v>61.201439136808943</v>
      </c>
      <c r="D14">
        <v>68.010127797967897</v>
      </c>
      <c r="E14">
        <v>35.628893881746663</v>
      </c>
      <c r="F14">
        <v>55.983232347608805</v>
      </c>
      <c r="G14">
        <v>64.444038838391776</v>
      </c>
      <c r="I14" t="s">
        <v>18</v>
      </c>
      <c r="J14">
        <v>126.44236391758827</v>
      </c>
      <c r="K14">
        <v>126.4042549109452</v>
      </c>
      <c r="L14">
        <v>126.4499615987047</v>
      </c>
      <c r="M14">
        <v>130.20610713609818</v>
      </c>
      <c r="N14">
        <v>130.02786261163334</v>
      </c>
      <c r="O14">
        <v>130.19356353780017</v>
      </c>
    </row>
    <row r="15" spans="1:21" x14ac:dyDescent="0.25">
      <c r="A15" t="s">
        <v>19</v>
      </c>
      <c r="B15">
        <v>51.768593270876252</v>
      </c>
      <c r="C15">
        <v>72.671497500305151</v>
      </c>
      <c r="D15">
        <v>83.184165360979861</v>
      </c>
      <c r="E15">
        <v>36.93025417132116</v>
      </c>
      <c r="F15">
        <v>64.123815812099878</v>
      </c>
      <c r="G15">
        <v>77.476375311922013</v>
      </c>
      <c r="I15" t="s">
        <v>19</v>
      </c>
      <c r="J15">
        <v>110.02210965341142</v>
      </c>
      <c r="K15">
        <v>110.28882804554394</v>
      </c>
      <c r="L15">
        <v>109.9893442458624</v>
      </c>
      <c r="M15">
        <v>111.55852520834664</v>
      </c>
      <c r="N15">
        <v>111.76808625966763</v>
      </c>
      <c r="O15">
        <v>111.71205593384713</v>
      </c>
    </row>
    <row r="16" spans="1:21" x14ac:dyDescent="0.25">
      <c r="A16" t="s">
        <v>20</v>
      </c>
      <c r="B16">
        <v>41.354331274803563</v>
      </c>
      <c r="C16">
        <v>55.647905442052469</v>
      </c>
      <c r="D16">
        <v>63.02227182283827</v>
      </c>
      <c r="E16">
        <v>31.597081015746898</v>
      </c>
      <c r="F16">
        <v>48.766852289610682</v>
      </c>
      <c r="G16">
        <v>57.640298703339752</v>
      </c>
      <c r="I16" t="s">
        <v>20</v>
      </c>
      <c r="J16">
        <v>123.67789405761333</v>
      </c>
      <c r="K16">
        <v>123.68167217199664</v>
      </c>
      <c r="L16">
        <v>123.62745719691088</v>
      </c>
      <c r="M16">
        <v>125.35451152022506</v>
      </c>
      <c r="N16">
        <v>125.31727367827791</v>
      </c>
      <c r="O16">
        <v>125.22309796554242</v>
      </c>
    </row>
    <row r="17" spans="1:15" x14ac:dyDescent="0.25">
      <c r="A17" t="s">
        <v>21</v>
      </c>
      <c r="B17">
        <v>51.185220685689458</v>
      </c>
      <c r="C17">
        <v>71.437164920934507</v>
      </c>
      <c r="D17">
        <v>82.17746432386204</v>
      </c>
      <c r="E17">
        <v>36.334899681893781</v>
      </c>
      <c r="F17">
        <v>63.328233878987206</v>
      </c>
      <c r="G17">
        <v>77.05883146337446</v>
      </c>
      <c r="I17" t="s">
        <v>21</v>
      </c>
      <c r="J17">
        <v>120.88492937687845</v>
      </c>
      <c r="K17">
        <v>121.01765458130009</v>
      </c>
      <c r="L17">
        <v>120.88520177538791</v>
      </c>
      <c r="M17">
        <v>121.88676012060913</v>
      </c>
      <c r="N17">
        <v>121.93072713036814</v>
      </c>
      <c r="O17">
        <v>121.9482560025767</v>
      </c>
    </row>
    <row r="18" spans="1:15" x14ac:dyDescent="0.25">
      <c r="A18" t="s">
        <v>23</v>
      </c>
      <c r="B18">
        <v>46.924521048067774</v>
      </c>
      <c r="C18">
        <v>63.493858583250784</v>
      </c>
      <c r="D18">
        <v>71.90457348700204</v>
      </c>
      <c r="E18">
        <v>33.274317653962903</v>
      </c>
      <c r="F18">
        <v>54.115425136310336</v>
      </c>
      <c r="G18">
        <v>64.539652876592356</v>
      </c>
      <c r="I18" t="s">
        <v>23</v>
      </c>
      <c r="J18">
        <v>110.85827077783703</v>
      </c>
      <c r="K18">
        <v>110.93365464607321</v>
      </c>
      <c r="L18">
        <v>111.02497746673896</v>
      </c>
      <c r="M18">
        <v>112.46491993873914</v>
      </c>
      <c r="N18">
        <v>112.49665298072512</v>
      </c>
      <c r="O18">
        <v>112.50807557530817</v>
      </c>
    </row>
    <row r="19" spans="1:15" x14ac:dyDescent="0.25">
      <c r="A19" t="s">
        <v>24</v>
      </c>
      <c r="B19">
        <v>52.616671243378455</v>
      </c>
      <c r="C19">
        <v>73.045915833272929</v>
      </c>
      <c r="D19">
        <v>81.418771787863093</v>
      </c>
      <c r="E19">
        <v>33.596805639030727</v>
      </c>
      <c r="F19">
        <v>62.347252177380888</v>
      </c>
      <c r="G19">
        <v>74.188709396717002</v>
      </c>
      <c r="I19" t="s">
        <v>24</v>
      </c>
      <c r="J19">
        <v>119.16224711051544</v>
      </c>
      <c r="K19">
        <v>119.12688202898931</v>
      </c>
      <c r="L19">
        <v>119.08554894356924</v>
      </c>
      <c r="M19">
        <v>119.60259886462867</v>
      </c>
      <c r="N19">
        <v>119.721104458493</v>
      </c>
      <c r="O19">
        <v>119.66498500214904</v>
      </c>
    </row>
    <row r="20" spans="1:15" x14ac:dyDescent="0.25">
      <c r="A20" t="s">
        <v>25</v>
      </c>
      <c r="B20">
        <v>50.634491562817274</v>
      </c>
      <c r="C20">
        <v>71.427959439834467</v>
      </c>
      <c r="D20">
        <v>78.385218758433979</v>
      </c>
      <c r="E20">
        <v>39.606697543107487</v>
      </c>
      <c r="F20">
        <v>65.266105706712338</v>
      </c>
      <c r="G20">
        <v>73.999952713335105</v>
      </c>
      <c r="I20" t="s">
        <v>25</v>
      </c>
      <c r="J20">
        <v>121.81911002574167</v>
      </c>
      <c r="K20">
        <v>121.7021654044207</v>
      </c>
      <c r="L20">
        <v>121.80495144292686</v>
      </c>
      <c r="M20">
        <v>124.75437588472343</v>
      </c>
      <c r="N20">
        <v>124.94174036243805</v>
      </c>
      <c r="O20">
        <v>124.76471179814443</v>
      </c>
    </row>
    <row r="21" spans="1:15" x14ac:dyDescent="0.25">
      <c r="A21" t="s">
        <v>26</v>
      </c>
      <c r="B21">
        <v>51.38639654844782</v>
      </c>
      <c r="C21">
        <v>67.173185131516007</v>
      </c>
      <c r="D21">
        <v>74.653295552728565</v>
      </c>
      <c r="E21">
        <v>36.638775931076047</v>
      </c>
      <c r="F21">
        <v>58.49335968236997</v>
      </c>
      <c r="G21">
        <v>68.543935416829356</v>
      </c>
      <c r="I21" t="s">
        <v>26</v>
      </c>
      <c r="J21">
        <v>137.95429072531493</v>
      </c>
      <c r="K21">
        <v>137.98980287985913</v>
      </c>
      <c r="L21">
        <v>138.39485171502582</v>
      </c>
      <c r="M21">
        <v>147.75981993229331</v>
      </c>
      <c r="N21">
        <v>147.55475401127805</v>
      </c>
      <c r="O21">
        <v>147.78015798273867</v>
      </c>
    </row>
    <row r="22" spans="1:15" x14ac:dyDescent="0.25">
      <c r="A22" t="s">
        <v>27</v>
      </c>
      <c r="B22">
        <v>49.834119645068455</v>
      </c>
      <c r="C22">
        <v>67.486198801405891</v>
      </c>
      <c r="D22">
        <v>73.376926633242874</v>
      </c>
      <c r="E22">
        <v>37.677365012238084</v>
      </c>
      <c r="F22">
        <v>60.056645764892316</v>
      </c>
      <c r="G22">
        <v>67.533299810123268</v>
      </c>
      <c r="I22" t="s">
        <v>27</v>
      </c>
      <c r="J22">
        <v>130.94866493102634</v>
      </c>
      <c r="K22">
        <v>131.42124529284979</v>
      </c>
      <c r="L22">
        <v>131.1533792106066</v>
      </c>
      <c r="M22">
        <v>135.67608029625916</v>
      </c>
      <c r="N22">
        <v>135.6245196359138</v>
      </c>
      <c r="O22">
        <v>135.86850415906588</v>
      </c>
    </row>
    <row r="23" spans="1:15" x14ac:dyDescent="0.25">
      <c r="A23" t="s">
        <v>28</v>
      </c>
      <c r="B23">
        <v>20.071103599255451</v>
      </c>
      <c r="C23">
        <v>33.523203984521366</v>
      </c>
      <c r="D23">
        <v>43.183840929980683</v>
      </c>
      <c r="E23">
        <v>19.969241186033795</v>
      </c>
      <c r="F23">
        <v>33.451673600525261</v>
      </c>
      <c r="G23">
        <v>43.109138572168256</v>
      </c>
      <c r="I23" t="s">
        <v>28</v>
      </c>
      <c r="J23">
        <v>158.20695787282912</v>
      </c>
      <c r="K23">
        <v>158.2525433408851</v>
      </c>
      <c r="L23">
        <v>157.96119847026233</v>
      </c>
      <c r="M23">
        <v>157.79507816567786</v>
      </c>
      <c r="N23">
        <v>157.93993815590719</v>
      </c>
      <c r="O23">
        <v>157.7347266633611</v>
      </c>
    </row>
    <row r="24" spans="1:15" x14ac:dyDescent="0.25">
      <c r="A24" t="s">
        <v>30</v>
      </c>
      <c r="B24">
        <v>57.934374066764875</v>
      </c>
      <c r="C24">
        <v>82.569001278427265</v>
      </c>
      <c r="D24">
        <v>92.825611878684114</v>
      </c>
      <c r="E24">
        <v>44.134243686443732</v>
      </c>
      <c r="F24">
        <v>77.445657989194828</v>
      </c>
      <c r="G24">
        <v>90.647415532291987</v>
      </c>
      <c r="I24" t="s">
        <v>30</v>
      </c>
      <c r="J24">
        <v>115.12699758464994</v>
      </c>
      <c r="K24">
        <v>115.19440354451145</v>
      </c>
      <c r="L24">
        <v>115.14831994145571</v>
      </c>
      <c r="M24">
        <v>115.52993809992167</v>
      </c>
      <c r="N24">
        <v>115.57972447153149</v>
      </c>
      <c r="O24">
        <v>115.53911607944067</v>
      </c>
    </row>
    <row r="25" spans="1:15" x14ac:dyDescent="0.25">
      <c r="A25" t="s">
        <v>31</v>
      </c>
      <c r="B25">
        <v>41.81883327789626</v>
      </c>
      <c r="C25">
        <v>65.895194584124127</v>
      </c>
      <c r="D25">
        <v>77.992990471345564</v>
      </c>
      <c r="E25">
        <v>28.255312047214826</v>
      </c>
      <c r="F25">
        <v>56.195175854491751</v>
      </c>
      <c r="G25">
        <v>73.3415261373205</v>
      </c>
      <c r="I25" t="s">
        <v>31</v>
      </c>
      <c r="J25">
        <v>107.05893471450594</v>
      </c>
      <c r="K25">
        <v>107.18475368202571</v>
      </c>
      <c r="L25">
        <v>107.03875097940995</v>
      </c>
      <c r="M25">
        <v>102.51294313611483</v>
      </c>
      <c r="N25">
        <v>102.85468307846666</v>
      </c>
      <c r="O25">
        <v>102.51049380352735</v>
      </c>
    </row>
    <row r="26" spans="1:15" x14ac:dyDescent="0.25">
      <c r="A26" t="s">
        <v>66</v>
      </c>
      <c r="B26" s="4">
        <v>39.921954394921642</v>
      </c>
      <c r="C26" s="4">
        <v>59.325037588558025</v>
      </c>
      <c r="D26" s="4">
        <v>70.398743693305832</v>
      </c>
      <c r="E26" s="4">
        <v>30.68788503837354</v>
      </c>
      <c r="F26" s="4">
        <v>56.455481114364623</v>
      </c>
      <c r="G26" s="4">
        <v>67.906894812596676</v>
      </c>
      <c r="I26" t="s">
        <v>66</v>
      </c>
      <c r="J26">
        <v>123.40754247700929</v>
      </c>
      <c r="K26">
        <v>120.255204108047</v>
      </c>
      <c r="L26">
        <v>120.54470683513523</v>
      </c>
      <c r="M26">
        <v>120.32049687043546</v>
      </c>
      <c r="N26">
        <v>118.30235116372607</v>
      </c>
      <c r="O26">
        <v>119.71464167739157</v>
      </c>
    </row>
    <row r="29" spans="1:15" x14ac:dyDescent="0.25">
      <c r="A29" s="12" t="s">
        <v>140</v>
      </c>
      <c r="B29" s="12"/>
      <c r="C29" s="12"/>
      <c r="D29" s="12"/>
      <c r="E29" s="12"/>
      <c r="F29" s="12"/>
      <c r="G29" s="12"/>
    </row>
    <row r="31" spans="1:15" x14ac:dyDescent="0.25">
      <c r="B31" s="12" t="s">
        <v>139</v>
      </c>
      <c r="C31" s="12"/>
      <c r="D31" s="12"/>
      <c r="E31" s="12"/>
      <c r="F31" s="12"/>
      <c r="G31" s="12"/>
    </row>
    <row r="32" spans="1:15" x14ac:dyDescent="0.25">
      <c r="B32" s="5" t="s">
        <v>130</v>
      </c>
      <c r="C32" s="5" t="s">
        <v>131</v>
      </c>
      <c r="D32" s="5" t="s">
        <v>132</v>
      </c>
      <c r="E32" s="5" t="s">
        <v>133</v>
      </c>
      <c r="F32" s="5" t="s">
        <v>134</v>
      </c>
      <c r="G32" s="5" t="s">
        <v>135</v>
      </c>
    </row>
    <row r="33" spans="1:10" x14ac:dyDescent="0.25">
      <c r="B33">
        <f>CORREL(B5:B26,J5:J26)</f>
        <v>-0.3628248547809782</v>
      </c>
      <c r="C33">
        <f>CORREL(C5:C26,K5:K26)</f>
        <v>-0.48326065344021141</v>
      </c>
      <c r="D33">
        <f t="shared" ref="D33:G33" si="0">CORREL(D5:D26,L5:L26)</f>
        <v>-0.51741156666150612</v>
      </c>
      <c r="E33">
        <f t="shared" si="0"/>
        <v>-0.33702244453233132</v>
      </c>
      <c r="F33">
        <f t="shared" si="0"/>
        <v>-0.50310400719769288</v>
      </c>
      <c r="G33">
        <f t="shared" si="0"/>
        <v>-0.51478474638256633</v>
      </c>
    </row>
    <row r="35" spans="1:10" x14ac:dyDescent="0.25">
      <c r="I35" t="s">
        <v>130</v>
      </c>
      <c r="J35">
        <v>-0.3628248547809782</v>
      </c>
    </row>
    <row r="36" spans="1:10" x14ac:dyDescent="0.25">
      <c r="I36" t="s">
        <v>131</v>
      </c>
      <c r="J36">
        <v>-0.48326065344021141</v>
      </c>
    </row>
    <row r="37" spans="1:10" x14ac:dyDescent="0.25">
      <c r="A37" t="s">
        <v>9</v>
      </c>
      <c r="B37">
        <f>CORREL(B5:G5,J5:O5)</f>
        <v>-0.22459280497907672</v>
      </c>
      <c r="I37" t="s">
        <v>132</v>
      </c>
      <c r="J37">
        <v>-0.51741156666150612</v>
      </c>
    </row>
    <row r="38" spans="1:10" x14ac:dyDescent="0.25">
      <c r="A38" t="s">
        <v>11</v>
      </c>
      <c r="B38">
        <f t="shared" ref="B38:B58" si="1">CORREL(B6:G6,J6:O6)</f>
        <v>0.24873360658740601</v>
      </c>
      <c r="I38" t="s">
        <v>133</v>
      </c>
      <c r="J38">
        <v>-0.33702244453233132</v>
      </c>
    </row>
    <row r="39" spans="1:10" x14ac:dyDescent="0.25">
      <c r="A39" t="s">
        <v>12</v>
      </c>
      <c r="B39">
        <f t="shared" si="1"/>
        <v>3.2684566026040487E-2</v>
      </c>
      <c r="I39" t="s">
        <v>134</v>
      </c>
      <c r="J39">
        <v>-0.50310400719769288</v>
      </c>
    </row>
    <row r="40" spans="1:10" x14ac:dyDescent="0.25">
      <c r="A40" t="s">
        <v>13</v>
      </c>
      <c r="B40">
        <f t="shared" si="1"/>
        <v>0.37913664595251589</v>
      </c>
      <c r="I40" t="s">
        <v>135</v>
      </c>
      <c r="J40">
        <v>-0.51478474638256633</v>
      </c>
    </row>
    <row r="41" spans="1:10" x14ac:dyDescent="0.25">
      <c r="A41" t="s">
        <v>41</v>
      </c>
      <c r="B41">
        <f t="shared" si="1"/>
        <v>-5.7057323879191211E-3</v>
      </c>
    </row>
    <row r="42" spans="1:10" x14ac:dyDescent="0.25">
      <c r="A42" t="s">
        <v>37</v>
      </c>
      <c r="B42">
        <f t="shared" si="1"/>
        <v>0.19576802598340534</v>
      </c>
    </row>
    <row r="43" spans="1:10" x14ac:dyDescent="0.25">
      <c r="A43" t="s">
        <v>14</v>
      </c>
      <c r="B43">
        <f t="shared" si="1"/>
        <v>-3.3120498208792017E-2</v>
      </c>
    </row>
    <row r="44" spans="1:10" x14ac:dyDescent="0.25">
      <c r="A44" t="s">
        <v>15</v>
      </c>
      <c r="B44">
        <f t="shared" si="1"/>
        <v>-6.6551764717761488E-2</v>
      </c>
    </row>
    <row r="45" spans="1:10" x14ac:dyDescent="0.25">
      <c r="A45" t="s">
        <v>17</v>
      </c>
      <c r="B45">
        <f t="shared" si="1"/>
        <v>-0.49915840944828688</v>
      </c>
    </row>
    <row r="46" spans="1:10" x14ac:dyDescent="0.25">
      <c r="A46" t="s">
        <v>18</v>
      </c>
      <c r="B46">
        <f t="shared" si="1"/>
        <v>-0.27617590222449279</v>
      </c>
    </row>
    <row r="47" spans="1:10" x14ac:dyDescent="0.25">
      <c r="A47" t="s">
        <v>19</v>
      </c>
      <c r="B47">
        <f t="shared" si="1"/>
        <v>-0.24764608523729514</v>
      </c>
    </row>
    <row r="48" spans="1:10" x14ac:dyDescent="0.25">
      <c r="A48" t="s">
        <v>20</v>
      </c>
      <c r="B48">
        <f t="shared" si="1"/>
        <v>-0.38630504423128298</v>
      </c>
    </row>
    <row r="49" spans="1:2" x14ac:dyDescent="0.25">
      <c r="A49" t="s">
        <v>21</v>
      </c>
      <c r="B49">
        <f t="shared" si="1"/>
        <v>-0.25919545621237633</v>
      </c>
    </row>
    <row r="50" spans="1:2" x14ac:dyDescent="0.25">
      <c r="A50" t="s">
        <v>23</v>
      </c>
      <c r="B50">
        <f t="shared" si="1"/>
        <v>-0.3483577531232393</v>
      </c>
    </row>
    <row r="51" spans="1:2" x14ac:dyDescent="0.25">
      <c r="A51" t="s">
        <v>24</v>
      </c>
      <c r="B51">
        <f t="shared" si="1"/>
        <v>-0.35480888929020626</v>
      </c>
    </row>
    <row r="52" spans="1:2" x14ac:dyDescent="0.25">
      <c r="A52" t="s">
        <v>25</v>
      </c>
      <c r="B52">
        <f t="shared" si="1"/>
        <v>-0.25730591409234538</v>
      </c>
    </row>
    <row r="53" spans="1:2" x14ac:dyDescent="0.25">
      <c r="A53" t="s">
        <v>26</v>
      </c>
      <c r="B53">
        <f t="shared" si="1"/>
        <v>-0.37777229440131349</v>
      </c>
    </row>
    <row r="54" spans="1:2" x14ac:dyDescent="0.25">
      <c r="A54" t="s">
        <v>27</v>
      </c>
      <c r="B54">
        <f t="shared" si="1"/>
        <v>-0.31105114807957213</v>
      </c>
    </row>
    <row r="55" spans="1:2" x14ac:dyDescent="0.25">
      <c r="A55" t="s">
        <v>28</v>
      </c>
      <c r="B55">
        <f t="shared" si="1"/>
        <v>-0.27977929301861237</v>
      </c>
    </row>
    <row r="56" spans="1:2" x14ac:dyDescent="0.25">
      <c r="A56" t="s">
        <v>30</v>
      </c>
      <c r="B56">
        <f t="shared" si="1"/>
        <v>-0.14244616386979525</v>
      </c>
    </row>
    <row r="57" spans="1:2" x14ac:dyDescent="0.25">
      <c r="A57" t="s">
        <v>31</v>
      </c>
      <c r="B57">
        <f t="shared" si="1"/>
        <v>0.27075851900922121</v>
      </c>
    </row>
    <row r="58" spans="1:2" x14ac:dyDescent="0.25">
      <c r="A58" t="s">
        <v>66</v>
      </c>
      <c r="B58">
        <f t="shared" si="1"/>
        <v>-0.40755300010966056</v>
      </c>
    </row>
  </sheetData>
  <mergeCells count="9">
    <mergeCell ref="J2:O2"/>
    <mergeCell ref="B31:G31"/>
    <mergeCell ref="A29:G29"/>
    <mergeCell ref="A1:D1"/>
    <mergeCell ref="B3:D3"/>
    <mergeCell ref="E3:G3"/>
    <mergeCell ref="B2:G2"/>
    <mergeCell ref="J3:L3"/>
    <mergeCell ref="M3:O3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88"/>
  <sheetViews>
    <sheetView topLeftCell="A50" workbookViewId="0">
      <selection activeCell="L17" sqref="L17:P20"/>
    </sheetView>
  </sheetViews>
  <sheetFormatPr defaultRowHeight="15" x14ac:dyDescent="0.25"/>
  <sheetData>
    <row r="1" spans="1:16" x14ac:dyDescent="0.25">
      <c r="A1" s="13" t="s">
        <v>149</v>
      </c>
      <c r="B1" s="13"/>
      <c r="C1" s="13"/>
      <c r="D1" s="13"/>
      <c r="H1" s="13"/>
      <c r="I1" s="13"/>
      <c r="J1" s="13"/>
      <c r="K1" s="13"/>
      <c r="L1" s="13"/>
    </row>
    <row r="2" spans="1:16" x14ac:dyDescent="0.25">
      <c r="B2" t="s">
        <v>148</v>
      </c>
      <c r="C2" t="s">
        <v>70</v>
      </c>
      <c r="D2" t="s">
        <v>146</v>
      </c>
    </row>
    <row r="3" spans="1:16" x14ac:dyDescent="0.25">
      <c r="A3" t="s">
        <v>9</v>
      </c>
      <c r="B3">
        <v>0</v>
      </c>
      <c r="C3">
        <v>42851</v>
      </c>
      <c r="D3">
        <v>42477</v>
      </c>
    </row>
    <row r="4" spans="1:16" x14ac:dyDescent="0.25">
      <c r="B4">
        <v>1</v>
      </c>
      <c r="C4">
        <v>34051</v>
      </c>
      <c r="D4">
        <v>40832</v>
      </c>
      <c r="H4" s="11" t="s">
        <v>156</v>
      </c>
      <c r="I4" s="11" t="s">
        <v>154</v>
      </c>
      <c r="J4" s="11" t="s">
        <v>155</v>
      </c>
      <c r="K4" s="11"/>
      <c r="L4" s="11"/>
      <c r="M4" s="11"/>
      <c r="N4" s="11"/>
    </row>
    <row r="5" spans="1:16" x14ac:dyDescent="0.25">
      <c r="B5">
        <v>2</v>
      </c>
      <c r="C5">
        <v>8340</v>
      </c>
      <c r="D5">
        <v>14098</v>
      </c>
      <c r="F5" t="s">
        <v>9</v>
      </c>
      <c r="G5" t="s">
        <v>70</v>
      </c>
      <c r="H5">
        <v>42851</v>
      </c>
      <c r="I5">
        <v>34051</v>
      </c>
      <c r="J5">
        <v>8340</v>
      </c>
    </row>
    <row r="6" spans="1:16" x14ac:dyDescent="0.25">
      <c r="A6" t="s">
        <v>10</v>
      </c>
      <c r="B6">
        <v>0</v>
      </c>
      <c r="C6">
        <v>11</v>
      </c>
      <c r="D6">
        <v>0</v>
      </c>
      <c r="G6" t="s">
        <v>146</v>
      </c>
      <c r="H6">
        <v>42477</v>
      </c>
      <c r="I6">
        <v>40832</v>
      </c>
      <c r="J6">
        <v>14098</v>
      </c>
    </row>
    <row r="7" spans="1:16" x14ac:dyDescent="0.25">
      <c r="B7">
        <v>1</v>
      </c>
      <c r="C7">
        <v>1</v>
      </c>
      <c r="D7">
        <v>0</v>
      </c>
      <c r="F7" t="s">
        <v>11</v>
      </c>
      <c r="G7" t="s">
        <v>70</v>
      </c>
      <c r="H7">
        <v>2713</v>
      </c>
      <c r="I7">
        <v>4977</v>
      </c>
      <c r="J7">
        <v>4386</v>
      </c>
    </row>
    <row r="8" spans="1:16" x14ac:dyDescent="0.25">
      <c r="B8">
        <v>2</v>
      </c>
      <c r="C8">
        <v>0</v>
      </c>
      <c r="D8">
        <v>0</v>
      </c>
      <c r="G8" t="s">
        <v>146</v>
      </c>
      <c r="H8">
        <v>1503</v>
      </c>
      <c r="I8">
        <v>3605</v>
      </c>
      <c r="J8">
        <v>3788</v>
      </c>
    </row>
    <row r="9" spans="1:16" x14ac:dyDescent="0.25">
      <c r="A9" t="s">
        <v>11</v>
      </c>
      <c r="B9">
        <v>0</v>
      </c>
      <c r="C9">
        <v>2713</v>
      </c>
      <c r="D9">
        <v>1503</v>
      </c>
      <c r="F9" t="s">
        <v>12</v>
      </c>
      <c r="G9" t="s">
        <v>70</v>
      </c>
      <c r="H9">
        <v>21802</v>
      </c>
      <c r="I9">
        <v>26753</v>
      </c>
      <c r="J9">
        <v>27496</v>
      </c>
    </row>
    <row r="10" spans="1:16" x14ac:dyDescent="0.25">
      <c r="B10">
        <v>1</v>
      </c>
      <c r="C10">
        <v>4977</v>
      </c>
      <c r="D10">
        <v>3605</v>
      </c>
      <c r="G10" t="s">
        <v>146</v>
      </c>
      <c r="H10">
        <v>40755</v>
      </c>
      <c r="I10">
        <v>37942</v>
      </c>
      <c r="J10">
        <v>32302</v>
      </c>
    </row>
    <row r="11" spans="1:16" x14ac:dyDescent="0.25">
      <c r="B11">
        <v>2</v>
      </c>
      <c r="C11">
        <v>4386</v>
      </c>
      <c r="D11">
        <v>3788</v>
      </c>
    </row>
    <row r="12" spans="1:16" x14ac:dyDescent="0.25">
      <c r="A12" t="s">
        <v>12</v>
      </c>
      <c r="B12">
        <v>0</v>
      </c>
      <c r="C12">
        <v>21802</v>
      </c>
      <c r="D12">
        <v>40755</v>
      </c>
    </row>
    <row r="13" spans="1:16" x14ac:dyDescent="0.25">
      <c r="B13">
        <v>1</v>
      </c>
      <c r="C13">
        <v>26753</v>
      </c>
      <c r="D13">
        <v>37942</v>
      </c>
    </row>
    <row r="14" spans="1:16" x14ac:dyDescent="0.25">
      <c r="B14">
        <v>2</v>
      </c>
      <c r="C14">
        <v>27496</v>
      </c>
      <c r="D14">
        <v>32302</v>
      </c>
      <c r="H14" s="11" t="s">
        <v>156</v>
      </c>
      <c r="I14" s="11" t="s">
        <v>154</v>
      </c>
      <c r="J14" s="11" t="s">
        <v>155</v>
      </c>
      <c r="N14" s="11" t="s">
        <v>156</v>
      </c>
      <c r="O14" s="11" t="s">
        <v>154</v>
      </c>
      <c r="P14" s="11" t="s">
        <v>155</v>
      </c>
    </row>
    <row r="15" spans="1:16" x14ac:dyDescent="0.25">
      <c r="B15">
        <v>0</v>
      </c>
      <c r="C15">
        <v>1746</v>
      </c>
      <c r="D15">
        <v>268</v>
      </c>
      <c r="F15" t="s">
        <v>10</v>
      </c>
      <c r="G15" t="s">
        <v>70</v>
      </c>
      <c r="H15">
        <v>11</v>
      </c>
      <c r="I15">
        <v>1</v>
      </c>
      <c r="J15">
        <v>0</v>
      </c>
      <c r="L15" t="s">
        <v>9</v>
      </c>
      <c r="M15" t="s">
        <v>70</v>
      </c>
      <c r="N15">
        <v>42851</v>
      </c>
      <c r="O15">
        <v>34051</v>
      </c>
      <c r="P15">
        <v>8340</v>
      </c>
    </row>
    <row r="16" spans="1:16" x14ac:dyDescent="0.25">
      <c r="B16">
        <v>1</v>
      </c>
      <c r="C16">
        <v>3661</v>
      </c>
      <c r="D16">
        <v>817</v>
      </c>
      <c r="G16" t="s">
        <v>146</v>
      </c>
      <c r="H16">
        <v>0</v>
      </c>
      <c r="I16">
        <v>0</v>
      </c>
      <c r="J16">
        <v>0</v>
      </c>
      <c r="M16" t="s">
        <v>146</v>
      </c>
      <c r="N16">
        <v>42477</v>
      </c>
      <c r="O16">
        <v>40832</v>
      </c>
      <c r="P16">
        <v>14098</v>
      </c>
    </row>
    <row r="17" spans="1:16" x14ac:dyDescent="0.25">
      <c r="A17" t="s">
        <v>13</v>
      </c>
      <c r="B17">
        <v>2</v>
      </c>
      <c r="C17">
        <v>4794</v>
      </c>
      <c r="D17">
        <v>1006</v>
      </c>
      <c r="F17" t="s">
        <v>11</v>
      </c>
      <c r="G17" t="s">
        <v>70</v>
      </c>
      <c r="H17">
        <v>2713</v>
      </c>
      <c r="I17">
        <v>4977</v>
      </c>
      <c r="J17">
        <v>4386</v>
      </c>
      <c r="L17" t="s">
        <v>12</v>
      </c>
      <c r="M17" t="s">
        <v>70</v>
      </c>
      <c r="N17">
        <v>21802</v>
      </c>
      <c r="O17">
        <v>26753</v>
      </c>
      <c r="P17">
        <v>27496</v>
      </c>
    </row>
    <row r="18" spans="1:16" x14ac:dyDescent="0.25">
      <c r="B18">
        <v>0</v>
      </c>
      <c r="C18">
        <v>3000</v>
      </c>
      <c r="D18">
        <v>194</v>
      </c>
      <c r="G18" t="s">
        <v>146</v>
      </c>
      <c r="H18">
        <v>1503</v>
      </c>
      <c r="I18">
        <v>3605</v>
      </c>
      <c r="J18">
        <v>3788</v>
      </c>
      <c r="M18" t="s">
        <v>146</v>
      </c>
      <c r="N18">
        <v>40755</v>
      </c>
      <c r="O18">
        <v>37942</v>
      </c>
      <c r="P18">
        <v>32302</v>
      </c>
    </row>
    <row r="19" spans="1:16" x14ac:dyDescent="0.25">
      <c r="B19">
        <v>1</v>
      </c>
      <c r="C19">
        <v>6517</v>
      </c>
      <c r="D19">
        <v>509</v>
      </c>
      <c r="F19" t="s">
        <v>13</v>
      </c>
      <c r="G19" t="s">
        <v>70</v>
      </c>
      <c r="H19">
        <v>1746</v>
      </c>
      <c r="I19">
        <v>3661</v>
      </c>
      <c r="J19">
        <v>4794</v>
      </c>
      <c r="L19" t="s">
        <v>36</v>
      </c>
      <c r="M19" t="s">
        <v>70</v>
      </c>
      <c r="N19">
        <v>4</v>
      </c>
      <c r="O19">
        <v>75803</v>
      </c>
      <c r="P19">
        <v>19478</v>
      </c>
    </row>
    <row r="20" spans="1:16" x14ac:dyDescent="0.25">
      <c r="A20" t="s">
        <v>41</v>
      </c>
      <c r="B20">
        <v>2</v>
      </c>
      <c r="C20">
        <v>8464</v>
      </c>
      <c r="D20">
        <v>917</v>
      </c>
      <c r="G20" t="s">
        <v>146</v>
      </c>
      <c r="H20">
        <v>268</v>
      </c>
      <c r="I20">
        <v>817</v>
      </c>
      <c r="J20">
        <v>1006</v>
      </c>
      <c r="M20" t="s">
        <v>146</v>
      </c>
      <c r="N20">
        <v>0</v>
      </c>
      <c r="O20">
        <v>0</v>
      </c>
      <c r="P20">
        <v>0</v>
      </c>
    </row>
    <row r="21" spans="1:16" x14ac:dyDescent="0.25">
      <c r="B21">
        <v>0</v>
      </c>
      <c r="C21">
        <v>9129</v>
      </c>
      <c r="D21">
        <v>5446</v>
      </c>
      <c r="F21" t="s">
        <v>15</v>
      </c>
      <c r="G21" t="s">
        <v>70</v>
      </c>
      <c r="H21">
        <v>8</v>
      </c>
      <c r="I21">
        <v>6</v>
      </c>
      <c r="J21">
        <v>0</v>
      </c>
      <c r="L21" t="s">
        <v>63</v>
      </c>
      <c r="M21" t="s">
        <v>70</v>
      </c>
      <c r="N21">
        <v>140</v>
      </c>
      <c r="O21">
        <v>520</v>
      </c>
      <c r="P21">
        <v>26547</v>
      </c>
    </row>
    <row r="22" spans="1:16" x14ac:dyDescent="0.25">
      <c r="B22">
        <v>1</v>
      </c>
      <c r="C22">
        <v>14717</v>
      </c>
      <c r="D22">
        <v>21927</v>
      </c>
      <c r="G22" t="s">
        <v>146</v>
      </c>
      <c r="H22">
        <v>0</v>
      </c>
      <c r="I22">
        <v>0</v>
      </c>
      <c r="J22">
        <v>0</v>
      </c>
      <c r="M22" t="s">
        <v>146</v>
      </c>
      <c r="N22">
        <v>49</v>
      </c>
      <c r="O22">
        <v>164</v>
      </c>
      <c r="P22">
        <v>12279</v>
      </c>
    </row>
    <row r="23" spans="1:16" x14ac:dyDescent="0.25">
      <c r="A23" t="s">
        <v>37</v>
      </c>
      <c r="B23">
        <v>2</v>
      </c>
      <c r="C23">
        <v>15928</v>
      </c>
      <c r="D23">
        <v>25777</v>
      </c>
      <c r="F23" t="s">
        <v>17</v>
      </c>
      <c r="G23" t="s">
        <v>70</v>
      </c>
      <c r="H23">
        <v>11</v>
      </c>
      <c r="I23">
        <v>74</v>
      </c>
      <c r="J23">
        <v>2093</v>
      </c>
      <c r="L23" t="s">
        <v>29</v>
      </c>
      <c r="M23" t="s">
        <v>70</v>
      </c>
      <c r="N23">
        <v>8863</v>
      </c>
      <c r="O23">
        <v>26437</v>
      </c>
      <c r="P23">
        <v>36430</v>
      </c>
    </row>
    <row r="24" spans="1:16" x14ac:dyDescent="0.25">
      <c r="B24">
        <v>0</v>
      </c>
      <c r="C24">
        <v>4</v>
      </c>
      <c r="D24">
        <v>0</v>
      </c>
      <c r="G24" t="s">
        <v>146</v>
      </c>
      <c r="H24">
        <v>1</v>
      </c>
      <c r="I24">
        <v>19</v>
      </c>
      <c r="J24">
        <v>21</v>
      </c>
      <c r="M24" t="s">
        <v>146</v>
      </c>
      <c r="N24">
        <v>4396</v>
      </c>
      <c r="O24">
        <v>9033</v>
      </c>
      <c r="P24">
        <v>13176</v>
      </c>
    </row>
    <row r="25" spans="1:16" x14ac:dyDescent="0.25">
      <c r="B25">
        <v>1</v>
      </c>
      <c r="C25">
        <v>75803</v>
      </c>
      <c r="D25">
        <v>0</v>
      </c>
      <c r="F25" t="s">
        <v>19</v>
      </c>
      <c r="G25" t="s">
        <v>70</v>
      </c>
      <c r="H25">
        <v>3555</v>
      </c>
      <c r="I25">
        <v>2196</v>
      </c>
      <c r="J25">
        <v>2664</v>
      </c>
      <c r="L25" t="s">
        <v>41</v>
      </c>
      <c r="M25" t="s">
        <v>70</v>
      </c>
      <c r="N25">
        <v>3000</v>
      </c>
      <c r="O25">
        <v>6517</v>
      </c>
      <c r="P25">
        <v>8464</v>
      </c>
    </row>
    <row r="26" spans="1:16" x14ac:dyDescent="0.25">
      <c r="A26" t="s">
        <v>36</v>
      </c>
      <c r="B26">
        <v>2</v>
      </c>
      <c r="C26">
        <v>19478</v>
      </c>
      <c r="D26">
        <v>0</v>
      </c>
      <c r="G26" t="s">
        <v>146</v>
      </c>
      <c r="H26">
        <v>760</v>
      </c>
      <c r="I26">
        <v>641</v>
      </c>
      <c r="J26">
        <v>1197</v>
      </c>
      <c r="M26" t="s">
        <v>146</v>
      </c>
      <c r="N26">
        <v>194</v>
      </c>
      <c r="O26">
        <v>509</v>
      </c>
      <c r="P26">
        <v>917</v>
      </c>
    </row>
    <row r="27" spans="1:16" x14ac:dyDescent="0.25">
      <c r="B27">
        <v>0</v>
      </c>
      <c r="C27">
        <v>3487</v>
      </c>
      <c r="D27">
        <v>295</v>
      </c>
      <c r="F27" t="s">
        <v>21</v>
      </c>
      <c r="G27" t="s">
        <v>70</v>
      </c>
      <c r="H27">
        <v>16</v>
      </c>
      <c r="I27">
        <v>135</v>
      </c>
      <c r="J27">
        <v>2176</v>
      </c>
      <c r="L27" t="s">
        <v>37</v>
      </c>
      <c r="M27" t="s">
        <v>70</v>
      </c>
      <c r="N27">
        <v>9129</v>
      </c>
      <c r="O27">
        <v>14717</v>
      </c>
      <c r="P27">
        <v>15928</v>
      </c>
    </row>
    <row r="28" spans="1:16" x14ac:dyDescent="0.25">
      <c r="B28">
        <v>1</v>
      </c>
      <c r="C28">
        <v>7241</v>
      </c>
      <c r="D28">
        <v>477</v>
      </c>
      <c r="G28" t="s">
        <v>146</v>
      </c>
      <c r="H28">
        <v>2</v>
      </c>
      <c r="I28">
        <v>8</v>
      </c>
      <c r="J28">
        <v>8</v>
      </c>
      <c r="M28" t="s">
        <v>146</v>
      </c>
      <c r="N28">
        <v>5446</v>
      </c>
      <c r="O28">
        <v>21927</v>
      </c>
      <c r="P28">
        <v>25777</v>
      </c>
    </row>
    <row r="29" spans="1:16" x14ac:dyDescent="0.25">
      <c r="A29" t="s">
        <v>14</v>
      </c>
      <c r="B29">
        <v>2</v>
      </c>
      <c r="C29">
        <v>9996</v>
      </c>
      <c r="D29">
        <v>691</v>
      </c>
      <c r="F29" t="s">
        <v>23</v>
      </c>
      <c r="G29" t="s">
        <v>70</v>
      </c>
      <c r="H29">
        <v>3899</v>
      </c>
      <c r="I29">
        <v>1960</v>
      </c>
      <c r="J29">
        <v>3731</v>
      </c>
      <c r="L29" t="s">
        <v>22</v>
      </c>
      <c r="M29" t="s">
        <v>70</v>
      </c>
      <c r="N29">
        <v>6634</v>
      </c>
      <c r="O29">
        <v>9092</v>
      </c>
      <c r="P29">
        <v>10547</v>
      </c>
    </row>
    <row r="30" spans="1:16" x14ac:dyDescent="0.25">
      <c r="B30">
        <v>0</v>
      </c>
      <c r="C30">
        <v>8</v>
      </c>
      <c r="D30">
        <v>0</v>
      </c>
      <c r="G30" t="s">
        <v>146</v>
      </c>
      <c r="H30">
        <v>945</v>
      </c>
      <c r="I30">
        <v>671</v>
      </c>
      <c r="J30">
        <v>1627</v>
      </c>
      <c r="M30" t="s">
        <v>146</v>
      </c>
      <c r="N30">
        <v>4239</v>
      </c>
      <c r="O30">
        <v>9536</v>
      </c>
      <c r="P30">
        <v>14893</v>
      </c>
    </row>
    <row r="31" spans="1:16" x14ac:dyDescent="0.25">
      <c r="B31">
        <v>1</v>
      </c>
      <c r="C31">
        <v>6</v>
      </c>
      <c r="D31">
        <v>0</v>
      </c>
      <c r="F31" t="s">
        <v>24</v>
      </c>
      <c r="G31" t="s">
        <v>70</v>
      </c>
      <c r="H31">
        <v>1959</v>
      </c>
      <c r="I31">
        <v>426</v>
      </c>
      <c r="J31">
        <v>2268</v>
      </c>
      <c r="L31" t="s">
        <v>16</v>
      </c>
      <c r="M31" t="s">
        <v>70</v>
      </c>
      <c r="N31">
        <v>492</v>
      </c>
      <c r="O31">
        <v>6667</v>
      </c>
      <c r="P31">
        <v>15560</v>
      </c>
    </row>
    <row r="32" spans="1:16" x14ac:dyDescent="0.25">
      <c r="A32" t="s">
        <v>15</v>
      </c>
      <c r="B32">
        <v>2</v>
      </c>
      <c r="C32">
        <v>0</v>
      </c>
      <c r="D32">
        <v>0</v>
      </c>
      <c r="G32" t="s">
        <v>146</v>
      </c>
      <c r="H32">
        <v>396</v>
      </c>
      <c r="I32">
        <v>149</v>
      </c>
      <c r="J32">
        <v>189</v>
      </c>
      <c r="M32" t="s">
        <v>146</v>
      </c>
      <c r="N32">
        <v>0</v>
      </c>
      <c r="O32">
        <v>358</v>
      </c>
      <c r="P32">
        <v>2482</v>
      </c>
    </row>
    <row r="33" spans="1:16" x14ac:dyDescent="0.25">
      <c r="B33">
        <v>0</v>
      </c>
      <c r="C33">
        <v>140</v>
      </c>
      <c r="D33">
        <v>49</v>
      </c>
      <c r="F33" t="s">
        <v>25</v>
      </c>
      <c r="G33" t="s">
        <v>70</v>
      </c>
      <c r="H33">
        <v>387</v>
      </c>
      <c r="I33">
        <v>2100</v>
      </c>
      <c r="J33">
        <v>5014</v>
      </c>
      <c r="L33" t="s">
        <v>18</v>
      </c>
      <c r="M33" t="s">
        <v>70</v>
      </c>
      <c r="N33">
        <v>1652</v>
      </c>
      <c r="O33">
        <v>7930</v>
      </c>
      <c r="P33">
        <v>11104</v>
      </c>
    </row>
    <row r="34" spans="1:16" x14ac:dyDescent="0.25">
      <c r="B34">
        <v>1</v>
      </c>
      <c r="C34">
        <v>520</v>
      </c>
      <c r="D34">
        <v>164</v>
      </c>
      <c r="G34" t="s">
        <v>146</v>
      </c>
      <c r="H34">
        <v>130</v>
      </c>
      <c r="I34">
        <v>817</v>
      </c>
      <c r="J34">
        <v>2256</v>
      </c>
      <c r="M34" t="s">
        <v>146</v>
      </c>
      <c r="N34">
        <v>678</v>
      </c>
      <c r="O34">
        <v>4951</v>
      </c>
      <c r="P34">
        <v>8236</v>
      </c>
    </row>
    <row r="35" spans="1:16" x14ac:dyDescent="0.25">
      <c r="A35" t="s">
        <v>63</v>
      </c>
      <c r="B35">
        <v>2</v>
      </c>
      <c r="C35">
        <v>26547</v>
      </c>
      <c r="D35">
        <v>12279</v>
      </c>
      <c r="F35" t="s">
        <v>26</v>
      </c>
      <c r="G35" t="s">
        <v>70</v>
      </c>
      <c r="H35">
        <v>2180</v>
      </c>
      <c r="I35">
        <v>2438</v>
      </c>
      <c r="J35">
        <v>3945</v>
      </c>
      <c r="L35" t="s">
        <v>20</v>
      </c>
      <c r="M35" t="s">
        <v>70</v>
      </c>
      <c r="N35">
        <v>1184</v>
      </c>
      <c r="O35">
        <v>7143</v>
      </c>
      <c r="P35">
        <v>13695</v>
      </c>
    </row>
    <row r="36" spans="1:16" x14ac:dyDescent="0.25">
      <c r="B36">
        <v>0</v>
      </c>
      <c r="C36">
        <v>492</v>
      </c>
      <c r="D36">
        <v>0</v>
      </c>
      <c r="G36" t="s">
        <v>146</v>
      </c>
      <c r="H36">
        <v>487</v>
      </c>
      <c r="I36">
        <v>1448</v>
      </c>
      <c r="J36">
        <v>2544</v>
      </c>
      <c r="M36" t="s">
        <v>146</v>
      </c>
      <c r="N36">
        <v>381</v>
      </c>
      <c r="O36">
        <v>3291</v>
      </c>
      <c r="P36">
        <v>7443</v>
      </c>
    </row>
    <row r="37" spans="1:16" x14ac:dyDescent="0.25">
      <c r="B37">
        <v>1</v>
      </c>
      <c r="C37">
        <v>6667</v>
      </c>
      <c r="D37">
        <v>358</v>
      </c>
      <c r="F37" t="s">
        <v>27</v>
      </c>
      <c r="G37" t="s">
        <v>70</v>
      </c>
      <c r="H37">
        <v>228</v>
      </c>
      <c r="I37">
        <v>3191</v>
      </c>
      <c r="J37">
        <v>8176</v>
      </c>
      <c r="L37" t="s">
        <v>32</v>
      </c>
      <c r="M37" t="s">
        <v>70</v>
      </c>
      <c r="N37">
        <v>4647</v>
      </c>
      <c r="O37">
        <v>10448</v>
      </c>
      <c r="P37">
        <v>11891</v>
      </c>
    </row>
    <row r="38" spans="1:16" x14ac:dyDescent="0.25">
      <c r="A38" t="s">
        <v>16</v>
      </c>
      <c r="B38">
        <v>2</v>
      </c>
      <c r="C38">
        <v>15560</v>
      </c>
      <c r="D38">
        <v>2482</v>
      </c>
      <c r="G38" t="s">
        <v>146</v>
      </c>
      <c r="H38">
        <v>80</v>
      </c>
      <c r="I38">
        <v>1582</v>
      </c>
      <c r="J38">
        <v>5154</v>
      </c>
      <c r="M38" t="s">
        <v>146</v>
      </c>
      <c r="N38">
        <v>6046</v>
      </c>
      <c r="O38">
        <v>4178</v>
      </c>
      <c r="P38">
        <v>3537</v>
      </c>
    </row>
    <row r="39" spans="1:16" x14ac:dyDescent="0.25">
      <c r="B39">
        <v>0</v>
      </c>
      <c r="C39">
        <v>11</v>
      </c>
      <c r="D39">
        <v>1</v>
      </c>
      <c r="F39" t="s">
        <v>30</v>
      </c>
      <c r="G39" t="s">
        <v>70</v>
      </c>
      <c r="H39">
        <v>100</v>
      </c>
      <c r="I39">
        <v>122</v>
      </c>
      <c r="J39">
        <v>161</v>
      </c>
      <c r="L39" t="s">
        <v>14</v>
      </c>
      <c r="M39" t="s">
        <v>70</v>
      </c>
      <c r="N39">
        <v>3487</v>
      </c>
      <c r="O39">
        <v>7241</v>
      </c>
      <c r="P39">
        <v>9996</v>
      </c>
    </row>
    <row r="40" spans="1:16" x14ac:dyDescent="0.25">
      <c r="B40">
        <v>1</v>
      </c>
      <c r="C40">
        <v>74</v>
      </c>
      <c r="D40">
        <v>19</v>
      </c>
      <c r="G40" t="s">
        <v>146</v>
      </c>
      <c r="H40">
        <v>9</v>
      </c>
      <c r="I40">
        <v>42</v>
      </c>
      <c r="J40">
        <v>44</v>
      </c>
      <c r="M40" t="s">
        <v>146</v>
      </c>
      <c r="N40">
        <v>295</v>
      </c>
      <c r="O40">
        <v>477</v>
      </c>
      <c r="P40">
        <v>691</v>
      </c>
    </row>
    <row r="41" spans="1:16" x14ac:dyDescent="0.25">
      <c r="A41" t="s">
        <v>17</v>
      </c>
      <c r="B41">
        <v>2</v>
      </c>
      <c r="C41">
        <v>2093</v>
      </c>
      <c r="D41">
        <v>21</v>
      </c>
      <c r="F41" t="s">
        <v>31</v>
      </c>
      <c r="G41" t="s">
        <v>70</v>
      </c>
      <c r="H41">
        <v>1310</v>
      </c>
      <c r="I41">
        <v>2299</v>
      </c>
      <c r="J41">
        <v>2860</v>
      </c>
      <c r="L41" t="s">
        <v>28</v>
      </c>
      <c r="M41" t="s">
        <v>70</v>
      </c>
      <c r="N41">
        <v>8170</v>
      </c>
      <c r="O41">
        <v>7608</v>
      </c>
      <c r="P41">
        <v>6016</v>
      </c>
    </row>
    <row r="42" spans="1:16" x14ac:dyDescent="0.25">
      <c r="B42">
        <v>0</v>
      </c>
      <c r="C42">
        <v>1652</v>
      </c>
      <c r="D42">
        <v>678</v>
      </c>
      <c r="G42" t="s">
        <v>146</v>
      </c>
      <c r="H42">
        <v>520</v>
      </c>
      <c r="I42">
        <v>855</v>
      </c>
      <c r="J42">
        <v>1508</v>
      </c>
      <c r="M42" t="s">
        <v>146</v>
      </c>
      <c r="N42">
        <v>1698</v>
      </c>
      <c r="O42">
        <v>2272</v>
      </c>
      <c r="P42">
        <v>1901</v>
      </c>
    </row>
    <row r="43" spans="1:16" x14ac:dyDescent="0.25">
      <c r="B43">
        <v>1</v>
      </c>
      <c r="C43">
        <v>7930</v>
      </c>
      <c r="D43">
        <v>4951</v>
      </c>
    </row>
    <row r="44" spans="1:16" x14ac:dyDescent="0.25">
      <c r="A44" t="s">
        <v>18</v>
      </c>
      <c r="B44">
        <v>2</v>
      </c>
      <c r="C44">
        <v>11104</v>
      </c>
      <c r="D44">
        <v>8236</v>
      </c>
    </row>
    <row r="45" spans="1:16" x14ac:dyDescent="0.25">
      <c r="B45">
        <v>0</v>
      </c>
      <c r="C45">
        <v>3555</v>
      </c>
      <c r="D45">
        <v>760</v>
      </c>
    </row>
    <row r="46" spans="1:16" x14ac:dyDescent="0.25">
      <c r="B46">
        <v>1</v>
      </c>
      <c r="C46">
        <v>2196</v>
      </c>
      <c r="D46">
        <v>641</v>
      </c>
    </row>
    <row r="47" spans="1:16" x14ac:dyDescent="0.25">
      <c r="A47" t="s">
        <v>19</v>
      </c>
      <c r="B47">
        <v>2</v>
      </c>
      <c r="C47">
        <v>2664</v>
      </c>
      <c r="D47">
        <v>1197</v>
      </c>
    </row>
    <row r="48" spans="1:16" x14ac:dyDescent="0.25">
      <c r="B48">
        <v>0</v>
      </c>
      <c r="C48">
        <v>1184</v>
      </c>
      <c r="D48">
        <v>381</v>
      </c>
    </row>
    <row r="49" spans="1:4" x14ac:dyDescent="0.25">
      <c r="B49">
        <v>1</v>
      </c>
      <c r="C49">
        <v>7143</v>
      </c>
      <c r="D49">
        <v>3291</v>
      </c>
    </row>
    <row r="50" spans="1:4" x14ac:dyDescent="0.25">
      <c r="A50" t="s">
        <v>20</v>
      </c>
      <c r="B50">
        <v>2</v>
      </c>
      <c r="C50">
        <v>13695</v>
      </c>
      <c r="D50">
        <v>7443</v>
      </c>
    </row>
    <row r="51" spans="1:4" x14ac:dyDescent="0.25">
      <c r="B51">
        <v>0</v>
      </c>
      <c r="C51">
        <v>16</v>
      </c>
      <c r="D51">
        <v>2</v>
      </c>
    </row>
    <row r="52" spans="1:4" x14ac:dyDescent="0.25">
      <c r="B52">
        <v>1</v>
      </c>
      <c r="C52">
        <v>135</v>
      </c>
      <c r="D52">
        <v>8</v>
      </c>
    </row>
    <row r="53" spans="1:4" x14ac:dyDescent="0.25">
      <c r="A53" t="s">
        <v>21</v>
      </c>
      <c r="B53">
        <v>2</v>
      </c>
      <c r="C53">
        <v>2176</v>
      </c>
      <c r="D53">
        <v>8</v>
      </c>
    </row>
    <row r="54" spans="1:4" x14ac:dyDescent="0.25">
      <c r="B54">
        <v>0</v>
      </c>
      <c r="C54">
        <v>6634</v>
      </c>
      <c r="D54">
        <v>4239</v>
      </c>
    </row>
    <row r="55" spans="1:4" x14ac:dyDescent="0.25">
      <c r="B55">
        <v>1</v>
      </c>
      <c r="C55">
        <v>9092</v>
      </c>
      <c r="D55">
        <v>9536</v>
      </c>
    </row>
    <row r="56" spans="1:4" x14ac:dyDescent="0.25">
      <c r="A56" t="s">
        <v>22</v>
      </c>
      <c r="B56">
        <v>2</v>
      </c>
      <c r="C56">
        <v>10547</v>
      </c>
      <c r="D56">
        <v>14893</v>
      </c>
    </row>
    <row r="57" spans="1:4" x14ac:dyDescent="0.25">
      <c r="B57">
        <v>0</v>
      </c>
      <c r="C57">
        <v>3899</v>
      </c>
      <c r="D57">
        <v>945</v>
      </c>
    </row>
    <row r="58" spans="1:4" x14ac:dyDescent="0.25">
      <c r="B58">
        <v>1</v>
      </c>
      <c r="C58">
        <v>1960</v>
      </c>
      <c r="D58">
        <v>671</v>
      </c>
    </row>
    <row r="59" spans="1:4" x14ac:dyDescent="0.25">
      <c r="A59" t="s">
        <v>23</v>
      </c>
      <c r="B59">
        <v>2</v>
      </c>
      <c r="C59">
        <v>3731</v>
      </c>
      <c r="D59">
        <v>1627</v>
      </c>
    </row>
    <row r="60" spans="1:4" x14ac:dyDescent="0.25">
      <c r="B60">
        <v>0</v>
      </c>
      <c r="C60">
        <v>1959</v>
      </c>
      <c r="D60">
        <v>396</v>
      </c>
    </row>
    <row r="61" spans="1:4" x14ac:dyDescent="0.25">
      <c r="B61">
        <v>1</v>
      </c>
      <c r="C61">
        <v>426</v>
      </c>
      <c r="D61">
        <v>149</v>
      </c>
    </row>
    <row r="62" spans="1:4" x14ac:dyDescent="0.25">
      <c r="A62" t="s">
        <v>24</v>
      </c>
      <c r="B62">
        <v>2</v>
      </c>
      <c r="C62">
        <v>2268</v>
      </c>
      <c r="D62">
        <v>189</v>
      </c>
    </row>
    <row r="63" spans="1:4" x14ac:dyDescent="0.25">
      <c r="B63">
        <v>0</v>
      </c>
      <c r="C63">
        <v>387</v>
      </c>
      <c r="D63">
        <v>130</v>
      </c>
    </row>
    <row r="64" spans="1:4" x14ac:dyDescent="0.25">
      <c r="B64">
        <v>1</v>
      </c>
      <c r="C64">
        <v>2100</v>
      </c>
      <c r="D64">
        <v>817</v>
      </c>
    </row>
    <row r="65" spans="1:4" x14ac:dyDescent="0.25">
      <c r="A65" t="s">
        <v>25</v>
      </c>
      <c r="B65">
        <v>2</v>
      </c>
      <c r="C65">
        <v>5014</v>
      </c>
      <c r="D65">
        <v>2256</v>
      </c>
    </row>
    <row r="66" spans="1:4" x14ac:dyDescent="0.25">
      <c r="B66">
        <v>0</v>
      </c>
      <c r="C66">
        <v>2180</v>
      </c>
      <c r="D66">
        <v>487</v>
      </c>
    </row>
    <row r="67" spans="1:4" x14ac:dyDescent="0.25">
      <c r="B67">
        <v>1</v>
      </c>
      <c r="C67">
        <v>2438</v>
      </c>
      <c r="D67">
        <v>1448</v>
      </c>
    </row>
    <row r="68" spans="1:4" x14ac:dyDescent="0.25">
      <c r="A68" t="s">
        <v>26</v>
      </c>
      <c r="B68">
        <v>2</v>
      </c>
      <c r="C68">
        <v>3945</v>
      </c>
      <c r="D68">
        <v>2544</v>
      </c>
    </row>
    <row r="69" spans="1:4" x14ac:dyDescent="0.25">
      <c r="B69">
        <v>0</v>
      </c>
      <c r="C69">
        <v>228</v>
      </c>
      <c r="D69">
        <v>80</v>
      </c>
    </row>
    <row r="70" spans="1:4" x14ac:dyDescent="0.25">
      <c r="B70">
        <v>1</v>
      </c>
      <c r="C70">
        <v>3191</v>
      </c>
      <c r="D70">
        <v>1582</v>
      </c>
    </row>
    <row r="71" spans="1:4" x14ac:dyDescent="0.25">
      <c r="A71" t="s">
        <v>27</v>
      </c>
      <c r="B71">
        <v>2</v>
      </c>
      <c r="C71">
        <v>8176</v>
      </c>
      <c r="D71">
        <v>5154</v>
      </c>
    </row>
    <row r="72" spans="1:4" x14ac:dyDescent="0.25">
      <c r="B72">
        <v>0</v>
      </c>
      <c r="C72">
        <v>8170</v>
      </c>
      <c r="D72">
        <v>1698</v>
      </c>
    </row>
    <row r="73" spans="1:4" x14ac:dyDescent="0.25">
      <c r="B73">
        <v>1</v>
      </c>
      <c r="C73">
        <v>7608</v>
      </c>
      <c r="D73">
        <v>2272</v>
      </c>
    </row>
    <row r="74" spans="1:4" x14ac:dyDescent="0.25">
      <c r="A74" t="s">
        <v>28</v>
      </c>
      <c r="B74">
        <v>2</v>
      </c>
      <c r="C74">
        <v>6016</v>
      </c>
      <c r="D74">
        <v>1901</v>
      </c>
    </row>
    <row r="75" spans="1:4" x14ac:dyDescent="0.25">
      <c r="B75">
        <v>0</v>
      </c>
      <c r="C75">
        <v>8863</v>
      </c>
      <c r="D75">
        <v>4396</v>
      </c>
    </row>
    <row r="76" spans="1:4" x14ac:dyDescent="0.25">
      <c r="B76">
        <v>1</v>
      </c>
      <c r="C76">
        <v>26437</v>
      </c>
      <c r="D76">
        <v>9033</v>
      </c>
    </row>
    <row r="77" spans="1:4" x14ac:dyDescent="0.25">
      <c r="A77" t="s">
        <v>29</v>
      </c>
      <c r="B77">
        <v>2</v>
      </c>
      <c r="C77">
        <v>36430</v>
      </c>
      <c r="D77">
        <v>13176</v>
      </c>
    </row>
    <row r="78" spans="1:4" x14ac:dyDescent="0.25">
      <c r="B78">
        <v>0</v>
      </c>
      <c r="C78">
        <v>100</v>
      </c>
      <c r="D78">
        <v>9</v>
      </c>
    </row>
    <row r="79" spans="1:4" x14ac:dyDescent="0.25">
      <c r="B79">
        <v>1</v>
      </c>
      <c r="C79">
        <v>122</v>
      </c>
      <c r="D79">
        <v>42</v>
      </c>
    </row>
    <row r="80" spans="1:4" x14ac:dyDescent="0.25">
      <c r="A80" t="s">
        <v>30</v>
      </c>
      <c r="B80">
        <v>2</v>
      </c>
      <c r="C80">
        <v>161</v>
      </c>
      <c r="D80">
        <v>44</v>
      </c>
    </row>
    <row r="81" spans="1:4" x14ac:dyDescent="0.25">
      <c r="B81">
        <v>0</v>
      </c>
      <c r="C81">
        <v>1310</v>
      </c>
      <c r="D81">
        <v>520</v>
      </c>
    </row>
    <row r="82" spans="1:4" x14ac:dyDescent="0.25">
      <c r="B82">
        <v>1</v>
      </c>
      <c r="C82">
        <v>2299</v>
      </c>
      <c r="D82">
        <v>855</v>
      </c>
    </row>
    <row r="83" spans="1:4" x14ac:dyDescent="0.25">
      <c r="A83" t="s">
        <v>31</v>
      </c>
      <c r="B83">
        <v>2</v>
      </c>
      <c r="C83">
        <v>2860</v>
      </c>
      <c r="D83">
        <v>1508</v>
      </c>
    </row>
    <row r="84" spans="1:4" x14ac:dyDescent="0.25">
      <c r="B84">
        <v>0</v>
      </c>
      <c r="C84">
        <v>4647</v>
      </c>
      <c r="D84">
        <v>6046</v>
      </c>
    </row>
    <row r="85" spans="1:4" x14ac:dyDescent="0.25">
      <c r="B85">
        <v>1</v>
      </c>
      <c r="C85">
        <v>10448</v>
      </c>
      <c r="D85">
        <v>4178</v>
      </c>
    </row>
    <row r="86" spans="1:4" x14ac:dyDescent="0.25">
      <c r="A86" t="s">
        <v>32</v>
      </c>
      <c r="B86">
        <v>2</v>
      </c>
      <c r="C86">
        <v>11891</v>
      </c>
      <c r="D86">
        <v>3537</v>
      </c>
    </row>
    <row r="87" spans="1:4" x14ac:dyDescent="0.25">
      <c r="C87">
        <f>SUM(C3:C86)</f>
        <v>658451</v>
      </c>
      <c r="D87">
        <f>SUM(D3:D86)</f>
        <v>414953</v>
      </c>
    </row>
    <row r="88" spans="1:4" x14ac:dyDescent="0.25">
      <c r="C88">
        <f>C87/D87</f>
        <v>1.5868086265191479</v>
      </c>
    </row>
  </sheetData>
  <mergeCells count="2">
    <mergeCell ref="A1:D1"/>
    <mergeCell ref="H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8"/>
  <sheetViews>
    <sheetView topLeftCell="A26" zoomScaleNormal="100" workbookViewId="0">
      <selection activeCell="H34" sqref="H34:H58"/>
    </sheetView>
  </sheetViews>
  <sheetFormatPr defaultRowHeight="15" x14ac:dyDescent="0.25"/>
  <cols>
    <col min="2" max="2" width="11" bestFit="1" customWidth="1"/>
    <col min="3" max="3" width="15.7109375" bestFit="1" customWidth="1"/>
    <col min="4" max="4" width="16" bestFit="1" customWidth="1"/>
    <col min="5" max="5" width="11" bestFit="1" customWidth="1"/>
    <col min="6" max="6" width="15.7109375" bestFit="1" customWidth="1"/>
    <col min="7" max="7" width="16" bestFit="1" customWidth="1"/>
    <col min="8" max="8" width="16" customWidth="1"/>
    <col min="10" max="10" width="11" bestFit="1" customWidth="1"/>
    <col min="12" max="13" width="15.7109375" bestFit="1" customWidth="1"/>
    <col min="14" max="15" width="16" bestFit="1" customWidth="1"/>
    <col min="16" max="19" width="11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 x14ac:dyDescent="0.25">
      <c r="C2" t="s">
        <v>7</v>
      </c>
      <c r="D2" t="s">
        <v>7</v>
      </c>
      <c r="E2" t="s">
        <v>7</v>
      </c>
      <c r="F2" t="s">
        <v>7</v>
      </c>
      <c r="G2" t="s">
        <v>7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4" spans="1:13" x14ac:dyDescent="0.25">
      <c r="A4" t="s">
        <v>9</v>
      </c>
      <c r="B4">
        <v>7579479307</v>
      </c>
      <c r="C4">
        <v>6631426383</v>
      </c>
      <c r="D4">
        <v>5252442625</v>
      </c>
      <c r="E4">
        <v>4601130327</v>
      </c>
      <c r="F4">
        <v>4558864303</v>
      </c>
      <c r="G4">
        <v>2457391041</v>
      </c>
      <c r="H4" t="s">
        <v>9</v>
      </c>
      <c r="I4">
        <v>1.1399999999999999</v>
      </c>
      <c r="J4">
        <v>1.44</v>
      </c>
      <c r="K4">
        <v>1.64</v>
      </c>
      <c r="L4">
        <v>1.66</v>
      </c>
      <c r="M4">
        <v>3.08</v>
      </c>
    </row>
    <row r="5" spans="1:13" x14ac:dyDescent="0.25">
      <c r="A5" t="s">
        <v>10</v>
      </c>
      <c r="B5">
        <v>7958711056</v>
      </c>
      <c r="C5">
        <v>3911872329</v>
      </c>
      <c r="D5">
        <v>3329542273</v>
      </c>
      <c r="E5">
        <v>3330175937</v>
      </c>
      <c r="F5">
        <v>3488621042</v>
      </c>
      <c r="G5">
        <v>2284253249</v>
      </c>
      <c r="H5" t="s">
        <v>10</v>
      </c>
      <c r="I5">
        <v>2.0299999999999998</v>
      </c>
      <c r="J5">
        <v>2.39</v>
      </c>
      <c r="K5">
        <v>2.38</v>
      </c>
      <c r="L5">
        <v>2.2799999999999998</v>
      </c>
      <c r="M5">
        <v>3.48</v>
      </c>
    </row>
    <row r="6" spans="1:13" x14ac:dyDescent="0.25">
      <c r="A6" t="s">
        <v>11</v>
      </c>
      <c r="B6">
        <v>7552130363</v>
      </c>
      <c r="C6">
        <v>3226998225</v>
      </c>
      <c r="D6">
        <v>2825406825</v>
      </c>
      <c r="E6">
        <v>2247184611</v>
      </c>
      <c r="F6">
        <v>2071557185</v>
      </c>
      <c r="G6">
        <v>2041324139</v>
      </c>
      <c r="H6" t="s">
        <v>11</v>
      </c>
      <c r="I6">
        <v>2.34</v>
      </c>
      <c r="J6">
        <v>2.67</v>
      </c>
      <c r="K6">
        <v>3.36</v>
      </c>
      <c r="L6">
        <v>3.64</v>
      </c>
      <c r="M6">
        <v>3.69</v>
      </c>
    </row>
    <row r="7" spans="1:13" x14ac:dyDescent="0.25">
      <c r="A7" t="s">
        <v>12</v>
      </c>
      <c r="B7">
        <v>7999717472</v>
      </c>
      <c r="C7">
        <v>6073926649</v>
      </c>
      <c r="D7">
        <v>3035641673</v>
      </c>
      <c r="E7">
        <v>2824682577</v>
      </c>
      <c r="F7">
        <v>2552654011</v>
      </c>
      <c r="G7">
        <v>2208190532</v>
      </c>
      <c r="H7" t="s">
        <v>12</v>
      </c>
      <c r="I7">
        <v>1.31</v>
      </c>
      <c r="J7">
        <v>2.63</v>
      </c>
      <c r="K7">
        <v>2.83</v>
      </c>
      <c r="L7">
        <v>3.13</v>
      </c>
      <c r="M7">
        <v>3.62</v>
      </c>
    </row>
    <row r="8" spans="1:13" x14ac:dyDescent="0.25">
      <c r="A8" t="s">
        <v>13</v>
      </c>
      <c r="B8">
        <v>7356084939</v>
      </c>
      <c r="C8">
        <v>2832636561</v>
      </c>
      <c r="D8">
        <v>2505133553</v>
      </c>
      <c r="E8">
        <v>2397583572</v>
      </c>
      <c r="F8">
        <v>2053249985</v>
      </c>
      <c r="G8">
        <v>1976077484</v>
      </c>
      <c r="H8" t="s">
        <v>13</v>
      </c>
      <c r="I8">
        <v>2.59</v>
      </c>
      <c r="J8">
        <v>2.93</v>
      </c>
      <c r="K8">
        <v>3.06</v>
      </c>
      <c r="L8">
        <v>3.58</v>
      </c>
      <c r="M8">
        <v>3.72</v>
      </c>
    </row>
    <row r="9" spans="1:13" x14ac:dyDescent="0.25">
      <c r="A9" t="s">
        <v>37</v>
      </c>
      <c r="B9">
        <v>8004065542</v>
      </c>
      <c r="C9">
        <v>6448754505</v>
      </c>
      <c r="D9">
        <v>4966709177</v>
      </c>
      <c r="E9">
        <v>5235787712</v>
      </c>
      <c r="F9">
        <v>5464920505</v>
      </c>
      <c r="G9">
        <v>2639967265</v>
      </c>
      <c r="H9" t="s">
        <v>37</v>
      </c>
      <c r="I9">
        <v>1.24</v>
      </c>
      <c r="J9">
        <v>1.61</v>
      </c>
      <c r="K9">
        <v>1.52</v>
      </c>
      <c r="L9">
        <v>1.46</v>
      </c>
      <c r="M9">
        <v>3.03</v>
      </c>
    </row>
    <row r="10" spans="1:13" x14ac:dyDescent="0.25">
      <c r="A10" t="s">
        <v>36</v>
      </c>
      <c r="B10">
        <v>8416623369</v>
      </c>
      <c r="C10">
        <v>14681643634</v>
      </c>
      <c r="D10">
        <v>9003616361</v>
      </c>
      <c r="E10">
        <v>9135887994</v>
      </c>
      <c r="F10">
        <v>6135225897</v>
      </c>
      <c r="G10">
        <v>3142366403</v>
      </c>
      <c r="H10" t="s">
        <v>36</v>
      </c>
      <c r="I10">
        <v>0.56999999999999995</v>
      </c>
      <c r="J10">
        <v>0.93</v>
      </c>
      <c r="K10">
        <v>0.92</v>
      </c>
      <c r="L10">
        <v>1.37</v>
      </c>
      <c r="M10">
        <v>2.67</v>
      </c>
    </row>
    <row r="11" spans="1:13" x14ac:dyDescent="0.25">
      <c r="A11" t="s">
        <v>14</v>
      </c>
      <c r="B11">
        <v>7966641760</v>
      </c>
      <c r="C11">
        <v>5174870121</v>
      </c>
      <c r="D11">
        <v>3845988897</v>
      </c>
      <c r="E11">
        <v>3132912961</v>
      </c>
      <c r="F11">
        <v>2580821409</v>
      </c>
      <c r="G11">
        <v>2383971969</v>
      </c>
      <c r="H11" t="s">
        <v>14</v>
      </c>
      <c r="I11">
        <v>1.53</v>
      </c>
      <c r="J11">
        <v>2.0699999999999998</v>
      </c>
      <c r="K11">
        <v>2.54</v>
      </c>
      <c r="L11">
        <v>3.08</v>
      </c>
      <c r="M11">
        <v>3.34</v>
      </c>
    </row>
    <row r="12" spans="1:13" x14ac:dyDescent="0.25">
      <c r="A12" t="s">
        <v>15</v>
      </c>
      <c r="B12">
        <v>7938657527</v>
      </c>
      <c r="C12">
        <v>9072544921</v>
      </c>
      <c r="D12">
        <v>5447612849</v>
      </c>
      <c r="E12">
        <v>3363120803</v>
      </c>
      <c r="F12">
        <v>2737854209</v>
      </c>
      <c r="G12">
        <v>2964511137</v>
      </c>
      <c r="H12" t="s">
        <v>15</v>
      </c>
      <c r="I12">
        <v>0.87</v>
      </c>
      <c r="J12">
        <v>1.45</v>
      </c>
      <c r="K12">
        <v>2.36</v>
      </c>
      <c r="L12">
        <v>2.89</v>
      </c>
      <c r="M12">
        <v>2.67</v>
      </c>
    </row>
    <row r="13" spans="1:13" x14ac:dyDescent="0.25">
      <c r="A13" t="s">
        <v>16</v>
      </c>
      <c r="B13">
        <v>4824770153</v>
      </c>
      <c r="C13">
        <v>4375489577</v>
      </c>
      <c r="D13">
        <v>3113963913</v>
      </c>
      <c r="E13">
        <v>2966151745</v>
      </c>
      <c r="F13">
        <v>2723405969</v>
      </c>
      <c r="G13">
        <v>1589470721</v>
      </c>
      <c r="H13" t="s">
        <v>16</v>
      </c>
      <c r="I13">
        <v>1.1000000000000001</v>
      </c>
      <c r="J13">
        <v>1.54</v>
      </c>
      <c r="K13">
        <v>1.62</v>
      </c>
      <c r="L13">
        <v>1.77</v>
      </c>
      <c r="M13">
        <v>3.03</v>
      </c>
    </row>
    <row r="14" spans="1:13" x14ac:dyDescent="0.25">
      <c r="A14" t="s">
        <v>17</v>
      </c>
      <c r="B14">
        <v>5248164298</v>
      </c>
      <c r="C14">
        <v>6128272705</v>
      </c>
      <c r="D14">
        <v>4001002593</v>
      </c>
      <c r="E14">
        <v>3330751177</v>
      </c>
      <c r="F14">
        <v>2867147898</v>
      </c>
      <c r="G14">
        <v>1904284265</v>
      </c>
      <c r="H14" t="s">
        <v>17</v>
      </c>
      <c r="I14">
        <v>0.85</v>
      </c>
      <c r="J14">
        <v>1.31</v>
      </c>
      <c r="K14">
        <v>1.57</v>
      </c>
      <c r="L14">
        <v>1.83</v>
      </c>
      <c r="M14">
        <v>2.75</v>
      </c>
    </row>
    <row r="15" spans="1:13" x14ac:dyDescent="0.25">
      <c r="A15" t="s">
        <v>18</v>
      </c>
      <c r="B15">
        <v>4816061356</v>
      </c>
      <c r="C15">
        <v>3830295985</v>
      </c>
      <c r="D15">
        <v>2931216946</v>
      </c>
      <c r="E15">
        <v>2668595761</v>
      </c>
      <c r="F15">
        <v>2387625471</v>
      </c>
      <c r="G15">
        <v>1548952866</v>
      </c>
      <c r="H15" t="s">
        <v>18</v>
      </c>
      <c r="I15">
        <v>1.25</v>
      </c>
      <c r="J15">
        <v>1.64</v>
      </c>
      <c r="K15">
        <v>1.8</v>
      </c>
      <c r="L15">
        <v>2.0099999999999998</v>
      </c>
      <c r="M15">
        <v>3.1</v>
      </c>
    </row>
    <row r="16" spans="1:13" x14ac:dyDescent="0.25">
      <c r="A16" t="s">
        <v>19</v>
      </c>
      <c r="B16">
        <v>5691215511</v>
      </c>
      <c r="C16">
        <v>3571617897</v>
      </c>
      <c r="D16">
        <v>2376244001</v>
      </c>
      <c r="E16">
        <v>2097502009</v>
      </c>
      <c r="F16">
        <v>1890794677</v>
      </c>
      <c r="G16">
        <v>1615988593</v>
      </c>
      <c r="H16" t="s">
        <v>19</v>
      </c>
      <c r="I16">
        <v>1.59</v>
      </c>
      <c r="J16">
        <v>2.39</v>
      </c>
      <c r="K16">
        <v>2.71</v>
      </c>
      <c r="L16">
        <v>3</v>
      </c>
      <c r="M16">
        <v>3.52</v>
      </c>
    </row>
    <row r="17" spans="1:13" x14ac:dyDescent="0.25">
      <c r="A17" t="s">
        <v>20</v>
      </c>
      <c r="B17">
        <v>4568038868</v>
      </c>
      <c r="C17">
        <v>3580985137</v>
      </c>
      <c r="D17">
        <v>2787502270</v>
      </c>
      <c r="E17">
        <v>2523787328</v>
      </c>
      <c r="F17">
        <v>2160798744</v>
      </c>
      <c r="G17">
        <v>1459118209</v>
      </c>
      <c r="H17" t="s">
        <v>20</v>
      </c>
      <c r="I17">
        <v>1.27</v>
      </c>
      <c r="J17">
        <v>1.63</v>
      </c>
      <c r="K17">
        <v>1.8</v>
      </c>
      <c r="L17">
        <v>2.11</v>
      </c>
      <c r="M17">
        <v>3.13</v>
      </c>
    </row>
    <row r="18" spans="1:13" x14ac:dyDescent="0.25">
      <c r="A18" t="s">
        <v>21</v>
      </c>
      <c r="B18">
        <v>4630405113</v>
      </c>
      <c r="C18">
        <v>4875874225</v>
      </c>
      <c r="D18">
        <v>3275729273</v>
      </c>
      <c r="E18">
        <v>2760564577</v>
      </c>
      <c r="F18">
        <v>2350477185</v>
      </c>
      <c r="G18">
        <v>1615502529</v>
      </c>
      <c r="H18" t="s">
        <v>21</v>
      </c>
      <c r="I18">
        <v>0.94</v>
      </c>
      <c r="J18">
        <v>1.41</v>
      </c>
      <c r="K18">
        <v>1.67</v>
      </c>
      <c r="L18">
        <v>1.96</v>
      </c>
      <c r="M18">
        <v>2.86</v>
      </c>
    </row>
    <row r="19" spans="1:13" x14ac:dyDescent="0.25">
      <c r="A19" t="s">
        <v>22</v>
      </c>
      <c r="B19">
        <v>4032151884</v>
      </c>
      <c r="C19">
        <v>3156019482</v>
      </c>
      <c r="D19">
        <v>2233823498</v>
      </c>
      <c r="E19">
        <v>1999992777</v>
      </c>
      <c r="F19">
        <v>1764232074</v>
      </c>
      <c r="G19">
        <v>1253044609</v>
      </c>
      <c r="H19" t="s">
        <v>22</v>
      </c>
      <c r="I19">
        <v>1.27</v>
      </c>
      <c r="J19">
        <v>1.8</v>
      </c>
      <c r="K19">
        <v>2.0099999999999998</v>
      </c>
      <c r="L19">
        <v>2.2799999999999998</v>
      </c>
      <c r="M19">
        <v>3.21</v>
      </c>
    </row>
    <row r="20" spans="1:13" x14ac:dyDescent="0.25">
      <c r="A20" t="s">
        <v>23</v>
      </c>
      <c r="B20">
        <v>4879155651</v>
      </c>
      <c r="C20">
        <v>3646792857</v>
      </c>
      <c r="D20">
        <v>2401993673</v>
      </c>
      <c r="E20">
        <v>2062131377</v>
      </c>
      <c r="F20">
        <v>1819988673</v>
      </c>
      <c r="G20">
        <v>1452161340</v>
      </c>
      <c r="H20" t="s">
        <v>23</v>
      </c>
      <c r="I20">
        <v>1.33</v>
      </c>
      <c r="J20">
        <v>2.0299999999999998</v>
      </c>
      <c r="K20">
        <v>2.36</v>
      </c>
      <c r="L20">
        <v>2.68</v>
      </c>
      <c r="M20">
        <v>3.35</v>
      </c>
    </row>
    <row r="21" spans="1:13" x14ac:dyDescent="0.25">
      <c r="A21" t="s">
        <v>24</v>
      </c>
      <c r="B21">
        <v>4525105972</v>
      </c>
      <c r="C21">
        <v>3840465410</v>
      </c>
      <c r="D21">
        <v>2513561953</v>
      </c>
      <c r="E21">
        <v>2146666009</v>
      </c>
      <c r="F21">
        <v>1753255465</v>
      </c>
      <c r="G21">
        <v>1419686914</v>
      </c>
      <c r="H21" t="s">
        <v>24</v>
      </c>
      <c r="I21">
        <v>1.17</v>
      </c>
      <c r="J21">
        <v>1.8</v>
      </c>
      <c r="K21">
        <v>2.1</v>
      </c>
      <c r="L21">
        <v>2.58</v>
      </c>
      <c r="M21">
        <v>3.18</v>
      </c>
    </row>
    <row r="22" spans="1:13" x14ac:dyDescent="0.25">
      <c r="A22" t="s">
        <v>25</v>
      </c>
      <c r="B22">
        <v>5531341728</v>
      </c>
      <c r="C22">
        <v>3652087073</v>
      </c>
      <c r="D22">
        <v>2839653985</v>
      </c>
      <c r="E22">
        <v>2663080955</v>
      </c>
      <c r="F22">
        <v>2487621985</v>
      </c>
      <c r="G22">
        <v>1683406819</v>
      </c>
      <c r="H22" t="s">
        <v>25</v>
      </c>
      <c r="I22">
        <v>1.51</v>
      </c>
      <c r="J22">
        <v>1.94</v>
      </c>
      <c r="K22">
        <v>2.0699999999999998</v>
      </c>
      <c r="L22">
        <v>2.2200000000000002</v>
      </c>
      <c r="M22">
        <v>3.28</v>
      </c>
    </row>
    <row r="23" spans="1:13" x14ac:dyDescent="0.25">
      <c r="A23" t="s">
        <v>26</v>
      </c>
      <c r="B23">
        <v>4837630800</v>
      </c>
      <c r="C23">
        <v>3355557257</v>
      </c>
      <c r="D23">
        <v>2415444753</v>
      </c>
      <c r="E23">
        <v>2192738409</v>
      </c>
      <c r="F23">
        <v>1995238386</v>
      </c>
      <c r="G23">
        <v>1451255745</v>
      </c>
      <c r="H23" t="s">
        <v>26</v>
      </c>
      <c r="I23">
        <v>1.44</v>
      </c>
      <c r="J23">
        <v>2</v>
      </c>
      <c r="K23">
        <v>2.2000000000000002</v>
      </c>
      <c r="L23">
        <v>2.42</v>
      </c>
      <c r="M23">
        <v>3.33</v>
      </c>
    </row>
    <row r="24" spans="1:13" x14ac:dyDescent="0.25">
      <c r="A24" t="s">
        <v>27</v>
      </c>
      <c r="B24">
        <v>4721277179</v>
      </c>
      <c r="C24">
        <v>3654166153</v>
      </c>
      <c r="D24">
        <v>2804507425</v>
      </c>
      <c r="E24">
        <v>2614216673</v>
      </c>
      <c r="F24">
        <v>2411103425</v>
      </c>
      <c r="G24">
        <v>1509387392</v>
      </c>
      <c r="H24" t="s">
        <v>27</v>
      </c>
      <c r="I24">
        <v>1.29</v>
      </c>
      <c r="J24">
        <v>1.68</v>
      </c>
      <c r="K24">
        <v>1.8</v>
      </c>
      <c r="L24">
        <v>1.95</v>
      </c>
      <c r="M24">
        <v>3.12</v>
      </c>
    </row>
    <row r="25" spans="1:13" x14ac:dyDescent="0.25">
      <c r="A25" t="s">
        <v>28</v>
      </c>
      <c r="B25">
        <v>7960564469</v>
      </c>
      <c r="C25">
        <v>7717308804</v>
      </c>
      <c r="D25">
        <v>5962036908</v>
      </c>
      <c r="E25">
        <v>4723758342</v>
      </c>
      <c r="F25">
        <v>3929419716</v>
      </c>
      <c r="G25">
        <v>2790172077</v>
      </c>
      <c r="H25" t="s">
        <v>28</v>
      </c>
      <c r="I25">
        <v>1.03</v>
      </c>
      <c r="J25">
        <v>1.33</v>
      </c>
      <c r="K25">
        <v>1.68</v>
      </c>
      <c r="L25">
        <v>2.02</v>
      </c>
      <c r="M25">
        <v>2.85</v>
      </c>
    </row>
    <row r="26" spans="1:13" x14ac:dyDescent="0.25">
      <c r="A26" t="s">
        <v>29</v>
      </c>
      <c r="B26">
        <v>8098376109</v>
      </c>
      <c r="C26">
        <v>9282252592</v>
      </c>
      <c r="D26">
        <v>7080634313</v>
      </c>
      <c r="E26">
        <v>4222394881</v>
      </c>
      <c r="F26">
        <v>3280186152</v>
      </c>
      <c r="G26">
        <v>3024511105</v>
      </c>
      <c r="H26" t="s">
        <v>29</v>
      </c>
      <c r="I26">
        <v>0.87</v>
      </c>
      <c r="J26">
        <v>1.1399999999999999</v>
      </c>
      <c r="K26">
        <v>1.91</v>
      </c>
      <c r="L26">
        <v>2.46</v>
      </c>
      <c r="M26">
        <v>2.67</v>
      </c>
    </row>
    <row r="27" spans="1:13" x14ac:dyDescent="0.25">
      <c r="A27" t="s">
        <v>30</v>
      </c>
      <c r="B27">
        <v>7918934064</v>
      </c>
      <c r="C27">
        <v>5374130423</v>
      </c>
      <c r="D27">
        <v>4253407937</v>
      </c>
      <c r="E27">
        <v>2727323079</v>
      </c>
      <c r="F27">
        <v>2433957783</v>
      </c>
      <c r="G27">
        <v>2343884439</v>
      </c>
      <c r="H27" t="s">
        <v>30</v>
      </c>
      <c r="I27">
        <v>1.47</v>
      </c>
      <c r="J27">
        <v>1.86</v>
      </c>
      <c r="K27">
        <v>2.9</v>
      </c>
      <c r="L27">
        <v>3.25</v>
      </c>
      <c r="M27">
        <v>3.37</v>
      </c>
    </row>
    <row r="28" spans="1:13" x14ac:dyDescent="0.25">
      <c r="A28" t="s">
        <v>31</v>
      </c>
      <c r="B28">
        <v>7734013118</v>
      </c>
      <c r="C28">
        <v>3477854065</v>
      </c>
      <c r="D28">
        <v>2925423081</v>
      </c>
      <c r="E28">
        <v>2773278561</v>
      </c>
      <c r="F28">
        <v>2399286798</v>
      </c>
      <c r="G28">
        <v>2118515073</v>
      </c>
      <c r="H28" t="s">
        <v>31</v>
      </c>
      <c r="I28">
        <v>2.2200000000000002</v>
      </c>
      <c r="J28">
        <v>2.64</v>
      </c>
      <c r="K28">
        <v>2.78</v>
      </c>
      <c r="L28">
        <v>3.22</v>
      </c>
      <c r="M28">
        <v>3.65</v>
      </c>
    </row>
    <row r="29" spans="1:13" x14ac:dyDescent="0.25">
      <c r="A29" t="s">
        <v>32</v>
      </c>
      <c r="B29">
        <v>7918176822</v>
      </c>
      <c r="C29">
        <v>4945997249</v>
      </c>
      <c r="D29">
        <v>4189250406</v>
      </c>
      <c r="E29">
        <v>4203895089</v>
      </c>
      <c r="F29">
        <v>3468023049</v>
      </c>
      <c r="G29">
        <v>2321493086</v>
      </c>
      <c r="H29" t="s">
        <v>32</v>
      </c>
      <c r="I29">
        <v>1.6</v>
      </c>
      <c r="J29">
        <v>1.89</v>
      </c>
      <c r="K29">
        <v>1.88</v>
      </c>
      <c r="L29">
        <v>2.2799999999999998</v>
      </c>
      <c r="M29">
        <v>3.41</v>
      </c>
    </row>
    <row r="30" spans="1:13" x14ac:dyDescent="0.25">
      <c r="H30" t="s">
        <v>66</v>
      </c>
      <c r="I30">
        <f>AVERAGE(I4:I29)</f>
        <v>1.377692307692308</v>
      </c>
      <c r="J30">
        <f t="shared" ref="J30:M30" si="0">AVERAGE(J4:J29)</f>
        <v>1.8519230769230766</v>
      </c>
      <c r="K30">
        <f t="shared" si="0"/>
        <v>2.1334615384615385</v>
      </c>
      <c r="L30">
        <f t="shared" si="0"/>
        <v>2.4280769230769232</v>
      </c>
      <c r="M30">
        <f t="shared" si="0"/>
        <v>3.196538461538462</v>
      </c>
    </row>
    <row r="31" spans="1:13" x14ac:dyDescent="0.25">
      <c r="A31" t="s">
        <v>0</v>
      </c>
      <c r="B31" t="s">
        <v>4</v>
      </c>
      <c r="C31" t="s">
        <v>33</v>
      </c>
      <c r="D31" t="s">
        <v>4</v>
      </c>
      <c r="E31" t="s">
        <v>33</v>
      </c>
    </row>
    <row r="32" spans="1:13" x14ac:dyDescent="0.25">
      <c r="B32" t="s">
        <v>34</v>
      </c>
      <c r="C32" t="s">
        <v>34</v>
      </c>
      <c r="D32" t="s">
        <v>35</v>
      </c>
      <c r="E32" t="s">
        <v>35</v>
      </c>
    </row>
    <row r="33" spans="1:8" x14ac:dyDescent="0.25">
      <c r="G33" t="s">
        <v>4</v>
      </c>
      <c r="H33" t="s">
        <v>33</v>
      </c>
    </row>
    <row r="34" spans="1:8" x14ac:dyDescent="0.25">
      <c r="A34" t="s">
        <v>9</v>
      </c>
      <c r="B34">
        <v>357012</v>
      </c>
      <c r="C34">
        <v>805511</v>
      </c>
      <c r="D34">
        <v>82626727</v>
      </c>
      <c r="E34">
        <v>109791309</v>
      </c>
      <c r="F34" t="s">
        <v>9</v>
      </c>
      <c r="G34">
        <v>231.43</v>
      </c>
      <c r="H34" s="4">
        <f>E34/C34</f>
        <v>136.30019825924165</v>
      </c>
    </row>
    <row r="35" spans="1:8" x14ac:dyDescent="0.25">
      <c r="A35" t="s">
        <v>10</v>
      </c>
      <c r="B35">
        <v>230733</v>
      </c>
      <c r="C35">
        <v>496941</v>
      </c>
      <c r="D35">
        <v>11585123</v>
      </c>
      <c r="E35">
        <v>15731055</v>
      </c>
      <c r="F35" t="s">
        <v>10</v>
      </c>
      <c r="G35">
        <v>50.21</v>
      </c>
      <c r="H35" s="4">
        <f>E35/C35</f>
        <v>31.655780062421897</v>
      </c>
    </row>
    <row r="36" spans="1:8" x14ac:dyDescent="0.25">
      <c r="A36" t="s">
        <v>11</v>
      </c>
      <c r="B36">
        <v>19767</v>
      </c>
      <c r="C36">
        <v>12409</v>
      </c>
      <c r="D36">
        <v>25855131</v>
      </c>
      <c r="E36">
        <v>31800168</v>
      </c>
      <c r="F36" t="s">
        <v>11</v>
      </c>
      <c r="G36">
        <v>1307.99</v>
      </c>
      <c r="H36" s="4">
        <f t="shared" ref="H36:H57" si="1">E36/C36</f>
        <v>2562.6696752357161</v>
      </c>
    </row>
    <row r="37" spans="1:8" x14ac:dyDescent="0.25">
      <c r="A37" t="s">
        <v>12</v>
      </c>
      <c r="B37">
        <v>132440</v>
      </c>
      <c r="C37">
        <v>167136</v>
      </c>
      <c r="D37">
        <v>19490849</v>
      </c>
      <c r="E37">
        <v>39896198</v>
      </c>
      <c r="F37" t="s">
        <v>12</v>
      </c>
      <c r="G37">
        <v>147.16</v>
      </c>
      <c r="H37" s="4">
        <f t="shared" si="1"/>
        <v>238.70499473482673</v>
      </c>
    </row>
    <row r="38" spans="1:8" x14ac:dyDescent="0.25">
      <c r="A38" t="s">
        <v>13</v>
      </c>
      <c r="B38">
        <v>103808</v>
      </c>
      <c r="C38">
        <v>69649</v>
      </c>
      <c r="D38">
        <v>12099099</v>
      </c>
      <c r="E38">
        <v>27327501</v>
      </c>
      <c r="F38" t="s">
        <v>13</v>
      </c>
      <c r="G38">
        <v>116.55</v>
      </c>
      <c r="H38" s="4">
        <f t="shared" si="1"/>
        <v>392.36027796522563</v>
      </c>
    </row>
    <row r="39" spans="1:8" x14ac:dyDescent="0.25">
      <c r="A39" t="s">
        <v>14</v>
      </c>
      <c r="B39">
        <v>161340</v>
      </c>
      <c r="C39">
        <v>89217</v>
      </c>
      <c r="D39">
        <v>38969131</v>
      </c>
      <c r="E39">
        <v>66504742</v>
      </c>
      <c r="F39" t="s">
        <v>14</v>
      </c>
      <c r="G39">
        <v>241.53</v>
      </c>
      <c r="H39" s="4">
        <f t="shared" si="1"/>
        <v>745.42679085824454</v>
      </c>
    </row>
    <row r="40" spans="1:8" x14ac:dyDescent="0.25">
      <c r="A40" t="s">
        <v>15</v>
      </c>
      <c r="B40">
        <v>112145</v>
      </c>
      <c r="C40">
        <v>32894</v>
      </c>
      <c r="D40">
        <v>176883724</v>
      </c>
      <c r="E40">
        <v>235303888</v>
      </c>
      <c r="F40" t="s">
        <v>15</v>
      </c>
      <c r="G40">
        <v>1577.27</v>
      </c>
      <c r="H40" s="4">
        <f t="shared" si="1"/>
        <v>7153.398431324862</v>
      </c>
    </row>
    <row r="41" spans="1:8" x14ac:dyDescent="0.25">
      <c r="A41" t="s">
        <v>16</v>
      </c>
      <c r="B41">
        <v>278416</v>
      </c>
      <c r="C41">
        <v>589869</v>
      </c>
      <c r="D41">
        <v>28153208</v>
      </c>
      <c r="E41">
        <v>58214686</v>
      </c>
      <c r="F41" t="s">
        <v>16</v>
      </c>
      <c r="G41">
        <v>101.11</v>
      </c>
      <c r="H41" s="4">
        <f t="shared" si="1"/>
        <v>98.690872041080311</v>
      </c>
    </row>
    <row r="42" spans="1:8" x14ac:dyDescent="0.25">
      <c r="A42" t="s">
        <v>17</v>
      </c>
      <c r="B42">
        <v>304633</v>
      </c>
      <c r="C42">
        <v>482280</v>
      </c>
      <c r="D42">
        <v>82696893</v>
      </c>
      <c r="E42">
        <v>122296598</v>
      </c>
      <c r="F42" t="s">
        <v>17</v>
      </c>
      <c r="G42">
        <v>271.45999999999998</v>
      </c>
      <c r="H42" s="4">
        <f t="shared" si="1"/>
        <v>253.58007381604048</v>
      </c>
    </row>
    <row r="43" spans="1:8" x14ac:dyDescent="0.25">
      <c r="A43" t="s">
        <v>18</v>
      </c>
      <c r="B43">
        <v>189552</v>
      </c>
      <c r="C43">
        <v>403996</v>
      </c>
      <c r="D43">
        <v>25945002</v>
      </c>
      <c r="E43">
        <v>48447771</v>
      </c>
      <c r="F43" t="s">
        <v>18</v>
      </c>
      <c r="G43">
        <v>136.87</v>
      </c>
      <c r="H43" s="4">
        <f t="shared" si="1"/>
        <v>119.92141258824344</v>
      </c>
    </row>
    <row r="44" spans="1:8" x14ac:dyDescent="0.25">
      <c r="A44" t="s">
        <v>19</v>
      </c>
      <c r="B44">
        <v>75704</v>
      </c>
      <c r="C44">
        <v>148071</v>
      </c>
      <c r="D44">
        <v>14925722</v>
      </c>
      <c r="E44">
        <v>26708389</v>
      </c>
      <c r="F44" t="s">
        <v>19</v>
      </c>
      <c r="G44">
        <v>197.15</v>
      </c>
      <c r="H44" s="4">
        <f t="shared" si="1"/>
        <v>180.37555632095413</v>
      </c>
    </row>
    <row r="45" spans="1:8" x14ac:dyDescent="0.25">
      <c r="A45" t="s">
        <v>20</v>
      </c>
      <c r="B45">
        <v>162440</v>
      </c>
      <c r="C45">
        <v>313651</v>
      </c>
      <c r="D45">
        <v>27616583</v>
      </c>
      <c r="E45">
        <v>50560142</v>
      </c>
      <c r="F45" t="s">
        <v>20</v>
      </c>
      <c r="G45">
        <v>170.01</v>
      </c>
      <c r="H45" s="4">
        <f t="shared" si="1"/>
        <v>161.19872724780089</v>
      </c>
    </row>
    <row r="46" spans="1:8" x14ac:dyDescent="0.25">
      <c r="A46" t="s">
        <v>21</v>
      </c>
      <c r="B46">
        <v>237217</v>
      </c>
      <c r="C46">
        <v>391322</v>
      </c>
      <c r="D46">
        <v>53332287</v>
      </c>
      <c r="E46">
        <v>85509922</v>
      </c>
      <c r="F46" t="s">
        <v>21</v>
      </c>
      <c r="G46">
        <v>224.82</v>
      </c>
      <c r="H46" s="4">
        <f t="shared" si="1"/>
        <v>218.51549874527882</v>
      </c>
    </row>
    <row r="47" spans="1:8" x14ac:dyDescent="0.25">
      <c r="A47" t="s">
        <v>22</v>
      </c>
      <c r="B47">
        <v>109008</v>
      </c>
      <c r="C47">
        <v>260328</v>
      </c>
      <c r="D47">
        <v>23679989</v>
      </c>
      <c r="E47">
        <v>44358351</v>
      </c>
      <c r="F47" t="s">
        <v>22</v>
      </c>
      <c r="G47">
        <v>217.23</v>
      </c>
      <c r="H47" s="4">
        <f t="shared" si="1"/>
        <v>170.39408361759013</v>
      </c>
    </row>
    <row r="48" spans="1:8" x14ac:dyDescent="0.25">
      <c r="A48" t="s">
        <v>23</v>
      </c>
      <c r="B48">
        <v>80258</v>
      </c>
      <c r="C48">
        <v>187017</v>
      </c>
      <c r="D48">
        <v>26005835</v>
      </c>
      <c r="E48">
        <v>41151941</v>
      </c>
      <c r="F48" t="s">
        <v>23</v>
      </c>
      <c r="G48">
        <v>324.02</v>
      </c>
      <c r="H48" s="4">
        <f t="shared" si="1"/>
        <v>220.0438516284616</v>
      </c>
    </row>
    <row r="49" spans="1:8" x14ac:dyDescent="0.25">
      <c r="A49" t="s">
        <v>24</v>
      </c>
      <c r="B49">
        <v>142263</v>
      </c>
      <c r="C49">
        <v>171177</v>
      </c>
      <c r="D49">
        <v>35258714</v>
      </c>
      <c r="E49">
        <v>57487051</v>
      </c>
      <c r="F49" t="s">
        <v>24</v>
      </c>
      <c r="G49">
        <v>247.84</v>
      </c>
      <c r="H49" s="4">
        <f t="shared" si="1"/>
        <v>335.83396718017025</v>
      </c>
    </row>
    <row r="50" spans="1:8" x14ac:dyDescent="0.25">
      <c r="A50" t="s">
        <v>25</v>
      </c>
      <c r="B50">
        <v>167792</v>
      </c>
      <c r="C50">
        <v>433612</v>
      </c>
      <c r="D50">
        <v>16723524</v>
      </c>
      <c r="E50">
        <v>34318358</v>
      </c>
      <c r="F50" t="s">
        <v>25</v>
      </c>
      <c r="G50">
        <v>99.66</v>
      </c>
      <c r="H50" s="4">
        <f t="shared" si="1"/>
        <v>79.145314244070732</v>
      </c>
    </row>
    <row r="51" spans="1:8" x14ac:dyDescent="0.25">
      <c r="A51" t="s">
        <v>26</v>
      </c>
      <c r="B51">
        <v>125719</v>
      </c>
      <c r="C51">
        <v>283901</v>
      </c>
      <c r="D51">
        <v>17033012</v>
      </c>
      <c r="E51">
        <v>32011382</v>
      </c>
      <c r="F51" t="s">
        <v>26</v>
      </c>
      <c r="G51">
        <v>135.47999999999999</v>
      </c>
      <c r="H51" s="4">
        <f t="shared" si="1"/>
        <v>112.75543939612753</v>
      </c>
    </row>
    <row r="52" spans="1:8" x14ac:dyDescent="0.25">
      <c r="A52" t="s">
        <v>27</v>
      </c>
      <c r="B52">
        <v>194000</v>
      </c>
      <c r="C52">
        <v>449697</v>
      </c>
      <c r="D52">
        <v>21157975</v>
      </c>
      <c r="E52">
        <v>41290762</v>
      </c>
      <c r="F52" t="s">
        <v>27</v>
      </c>
      <c r="G52">
        <v>109.06</v>
      </c>
      <c r="H52" s="4">
        <f t="shared" si="1"/>
        <v>91.819073731868343</v>
      </c>
    </row>
    <row r="53" spans="1:8" x14ac:dyDescent="0.25">
      <c r="A53" t="s">
        <v>28</v>
      </c>
      <c r="B53">
        <v>245899</v>
      </c>
      <c r="C53">
        <v>454755</v>
      </c>
      <c r="D53">
        <v>105085469</v>
      </c>
      <c r="E53">
        <v>153337982</v>
      </c>
      <c r="F53" t="s">
        <v>28</v>
      </c>
      <c r="G53">
        <v>427.35</v>
      </c>
      <c r="H53" s="4">
        <f t="shared" si="1"/>
        <v>337.18811667821137</v>
      </c>
    </row>
    <row r="54" spans="1:8" x14ac:dyDescent="0.25">
      <c r="A54" t="s">
        <v>29</v>
      </c>
      <c r="B54">
        <v>119767</v>
      </c>
      <c r="C54">
        <v>63128</v>
      </c>
      <c r="D54">
        <v>235415531</v>
      </c>
      <c r="E54">
        <v>292117667</v>
      </c>
      <c r="F54" t="s">
        <v>29</v>
      </c>
      <c r="G54">
        <v>1965.61</v>
      </c>
      <c r="H54" s="4">
        <f t="shared" si="1"/>
        <v>4627.386690533519</v>
      </c>
    </row>
    <row r="55" spans="1:8" x14ac:dyDescent="0.25">
      <c r="A55" t="s">
        <v>30</v>
      </c>
      <c r="B55">
        <v>36247</v>
      </c>
      <c r="C55">
        <v>21954</v>
      </c>
      <c r="D55">
        <v>74701292</v>
      </c>
      <c r="E55">
        <v>90566852</v>
      </c>
      <c r="F55" t="s">
        <v>30</v>
      </c>
      <c r="G55">
        <v>2060.89</v>
      </c>
      <c r="H55" s="4">
        <f t="shared" si="1"/>
        <v>4125.3007196866174</v>
      </c>
    </row>
    <row r="56" spans="1:8" x14ac:dyDescent="0.25">
      <c r="A56" t="s">
        <v>31</v>
      </c>
      <c r="B56">
        <v>111736</v>
      </c>
      <c r="C56">
        <v>221786</v>
      </c>
      <c r="D56">
        <v>11262661</v>
      </c>
      <c r="E56">
        <v>30995200</v>
      </c>
      <c r="F56" t="s">
        <v>31</v>
      </c>
      <c r="G56">
        <v>100.79</v>
      </c>
      <c r="H56" s="4">
        <f t="shared" si="1"/>
        <v>139.75273461805523</v>
      </c>
    </row>
    <row r="57" spans="1:8" x14ac:dyDescent="0.25">
      <c r="A57" t="s">
        <v>32</v>
      </c>
      <c r="B57">
        <v>305794</v>
      </c>
      <c r="C57">
        <v>344317</v>
      </c>
      <c r="D57">
        <v>12009533</v>
      </c>
      <c r="E57">
        <v>42209936</v>
      </c>
      <c r="F57" t="s">
        <v>32</v>
      </c>
      <c r="G57">
        <v>39.270000000000003</v>
      </c>
      <c r="H57" s="4">
        <f t="shared" si="1"/>
        <v>122.59033390741671</v>
      </c>
    </row>
    <row r="58" spans="1:8" x14ac:dyDescent="0.25">
      <c r="B58">
        <f>AVERAGE(B34:B57)</f>
        <v>166820.41666666666</v>
      </c>
      <c r="C58">
        <f>AVERAGE(C34:C57)</f>
        <v>287275.75</v>
      </c>
      <c r="F58" t="s">
        <v>66</v>
      </c>
      <c r="G58">
        <f>AVERAGE(G34:G57)</f>
        <v>437.53166666666669</v>
      </c>
      <c r="H58">
        <f>AVERAGE(H34:H57)</f>
        <v>943.95869226758521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R34"/>
  <sheetViews>
    <sheetView topLeftCell="A8" workbookViewId="0">
      <selection activeCell="N23" sqref="N23:R24"/>
    </sheetView>
  </sheetViews>
  <sheetFormatPr defaultRowHeight="15" x14ac:dyDescent="0.25"/>
  <sheetData>
    <row r="1" spans="1:10" x14ac:dyDescent="0.25">
      <c r="A1" t="s">
        <v>150</v>
      </c>
    </row>
    <row r="2" spans="1:10" x14ac:dyDescent="0.25">
      <c r="A2" t="s">
        <v>0</v>
      </c>
      <c r="B2" t="s">
        <v>147</v>
      </c>
    </row>
    <row r="3" spans="1:10" x14ac:dyDescent="0.25">
      <c r="C3">
        <v>1</v>
      </c>
      <c r="D3">
        <v>2</v>
      </c>
      <c r="E3">
        <v>3</v>
      </c>
      <c r="H3" s="11" t="s">
        <v>152</v>
      </c>
      <c r="I3" s="11" t="s">
        <v>153</v>
      </c>
      <c r="J3" s="11" t="s">
        <v>151</v>
      </c>
    </row>
    <row r="4" spans="1:10" x14ac:dyDescent="0.25">
      <c r="A4" t="s">
        <v>9</v>
      </c>
      <c r="B4">
        <v>361060</v>
      </c>
      <c r="C4">
        <v>122814</v>
      </c>
      <c r="D4">
        <v>75787</v>
      </c>
      <c r="E4">
        <v>45727</v>
      </c>
      <c r="G4" t="s">
        <v>9</v>
      </c>
      <c r="H4">
        <f>C4/$B4*100</f>
        <v>34.014845178086745</v>
      </c>
      <c r="I4">
        <f t="shared" ref="I4:J4" si="0">D4/$B4*100</f>
        <v>20.990140142912537</v>
      </c>
      <c r="J4">
        <f t="shared" si="0"/>
        <v>12.664654074115106</v>
      </c>
    </row>
    <row r="5" spans="1:10" x14ac:dyDescent="0.25">
      <c r="A5" t="s">
        <v>10</v>
      </c>
      <c r="B5">
        <v>143880</v>
      </c>
      <c r="C5">
        <v>63006</v>
      </c>
      <c r="D5">
        <v>63037</v>
      </c>
      <c r="E5">
        <v>63287</v>
      </c>
      <c r="G5" t="s">
        <v>10</v>
      </c>
      <c r="H5">
        <f t="shared" ref="H5:H31" si="1">C5/$B5*100</f>
        <v>43.790658882401999</v>
      </c>
      <c r="I5">
        <f t="shared" ref="I5:I31" si="2">D5/$B5*100</f>
        <v>43.812204614956904</v>
      </c>
      <c r="J5">
        <f t="shared" ref="J5:J31" si="3">E5/$B5*100</f>
        <v>43.98596052265777</v>
      </c>
    </row>
    <row r="6" spans="1:10" x14ac:dyDescent="0.25">
      <c r="A6" t="s">
        <v>11</v>
      </c>
      <c r="B6">
        <v>66480</v>
      </c>
      <c r="C6">
        <v>37118</v>
      </c>
      <c r="D6">
        <v>29337</v>
      </c>
      <c r="E6">
        <v>24435</v>
      </c>
      <c r="G6" t="s">
        <v>11</v>
      </c>
      <c r="H6">
        <f t="shared" si="1"/>
        <v>55.833333333333336</v>
      </c>
      <c r="I6">
        <f t="shared" si="2"/>
        <v>44.129061371841154</v>
      </c>
      <c r="J6">
        <f t="shared" si="3"/>
        <v>36.755415162454874</v>
      </c>
    </row>
    <row r="7" spans="1:10" x14ac:dyDescent="0.25">
      <c r="A7" t="s">
        <v>12</v>
      </c>
      <c r="B7">
        <v>112920</v>
      </c>
      <c r="C7">
        <v>63375</v>
      </c>
      <c r="D7">
        <v>44836</v>
      </c>
      <c r="E7">
        <v>37998</v>
      </c>
      <c r="G7" t="s">
        <v>12</v>
      </c>
      <c r="H7">
        <f t="shared" si="1"/>
        <v>56.123804463336882</v>
      </c>
      <c r="I7">
        <f t="shared" si="2"/>
        <v>39.705986539142756</v>
      </c>
      <c r="J7">
        <f t="shared" si="3"/>
        <v>33.650371944739639</v>
      </c>
    </row>
    <row r="8" spans="1:10" x14ac:dyDescent="0.25">
      <c r="A8" t="s">
        <v>13</v>
      </c>
      <c r="B8">
        <v>62290</v>
      </c>
      <c r="C8">
        <v>31453</v>
      </c>
      <c r="D8">
        <v>29284</v>
      </c>
      <c r="E8">
        <v>27117</v>
      </c>
      <c r="G8" t="s">
        <v>13</v>
      </c>
      <c r="H8">
        <f t="shared" si="1"/>
        <v>50.494461390271319</v>
      </c>
      <c r="I8">
        <f t="shared" si="2"/>
        <v>47.012361534756778</v>
      </c>
      <c r="J8">
        <f t="shared" si="3"/>
        <v>43.533472467490768</v>
      </c>
    </row>
    <row r="9" spans="1:10" x14ac:dyDescent="0.25">
      <c r="A9" t="s">
        <v>41</v>
      </c>
      <c r="B9">
        <v>447590</v>
      </c>
      <c r="C9">
        <v>186339</v>
      </c>
      <c r="D9">
        <v>158849</v>
      </c>
      <c r="E9">
        <v>138684</v>
      </c>
      <c r="G9" t="s">
        <v>41</v>
      </c>
      <c r="H9">
        <f t="shared" si="1"/>
        <v>41.631627158783708</v>
      </c>
      <c r="I9">
        <f t="shared" si="2"/>
        <v>35.489845617641144</v>
      </c>
      <c r="J9">
        <f t="shared" si="3"/>
        <v>30.984606447865232</v>
      </c>
    </row>
    <row r="10" spans="1:10" x14ac:dyDescent="0.25">
      <c r="A10" t="s">
        <v>37</v>
      </c>
      <c r="B10">
        <v>215950</v>
      </c>
      <c r="C10">
        <v>60264</v>
      </c>
      <c r="D10">
        <v>61817</v>
      </c>
      <c r="E10">
        <v>61588</v>
      </c>
      <c r="G10" t="s">
        <v>37</v>
      </c>
      <c r="H10">
        <f t="shared" si="1"/>
        <v>27.906459828664044</v>
      </c>
      <c r="I10">
        <f t="shared" si="2"/>
        <v>28.625607779578605</v>
      </c>
      <c r="J10">
        <f t="shared" si="3"/>
        <v>28.51956471405418</v>
      </c>
    </row>
    <row r="11" spans="1:10" x14ac:dyDescent="0.25">
      <c r="A11" t="s">
        <v>36</v>
      </c>
      <c r="B11">
        <v>762570</v>
      </c>
      <c r="C11">
        <v>459492</v>
      </c>
      <c r="D11">
        <v>430089</v>
      </c>
      <c r="E11">
        <v>302494</v>
      </c>
      <c r="G11" t="s">
        <v>36</v>
      </c>
      <c r="H11">
        <f t="shared" si="1"/>
        <v>60.255714229513359</v>
      </c>
      <c r="I11">
        <f t="shared" si="2"/>
        <v>56.39993705495889</v>
      </c>
      <c r="J11">
        <f t="shared" si="3"/>
        <v>39.667702637134951</v>
      </c>
    </row>
    <row r="12" spans="1:10" x14ac:dyDescent="0.25">
      <c r="A12" t="s">
        <v>14</v>
      </c>
      <c r="B12">
        <v>153160</v>
      </c>
      <c r="C12">
        <v>86399</v>
      </c>
      <c r="D12">
        <v>86199</v>
      </c>
      <c r="E12">
        <v>84824</v>
      </c>
      <c r="G12" t="s">
        <v>14</v>
      </c>
      <c r="H12">
        <f t="shared" si="1"/>
        <v>56.410942804909901</v>
      </c>
      <c r="I12">
        <f t="shared" si="2"/>
        <v>56.280360407417085</v>
      </c>
      <c r="J12">
        <f t="shared" si="3"/>
        <v>55.382606424653957</v>
      </c>
    </row>
    <row r="13" spans="1:10" x14ac:dyDescent="0.25">
      <c r="A13" t="s">
        <v>15</v>
      </c>
      <c r="B13">
        <v>489310</v>
      </c>
      <c r="C13">
        <v>176782</v>
      </c>
      <c r="D13">
        <v>177311</v>
      </c>
      <c r="E13">
        <v>177073</v>
      </c>
      <c r="G13" t="s">
        <v>15</v>
      </c>
      <c r="H13">
        <f t="shared" si="1"/>
        <v>36.12883448120823</v>
      </c>
      <c r="I13">
        <f t="shared" si="2"/>
        <v>36.236945903415013</v>
      </c>
      <c r="J13">
        <f t="shared" si="3"/>
        <v>36.188305981892874</v>
      </c>
    </row>
    <row r="14" spans="1:10" x14ac:dyDescent="0.25">
      <c r="A14" t="s">
        <v>63</v>
      </c>
      <c r="B14">
        <v>490550</v>
      </c>
      <c r="C14">
        <v>264014</v>
      </c>
      <c r="D14">
        <v>263976</v>
      </c>
      <c r="E14">
        <v>254881</v>
      </c>
      <c r="G14" t="s">
        <v>63</v>
      </c>
      <c r="H14">
        <f t="shared" si="1"/>
        <v>53.81999796147182</v>
      </c>
      <c r="I14">
        <f t="shared" si="2"/>
        <v>53.812251554377745</v>
      </c>
      <c r="J14">
        <f t="shared" si="3"/>
        <v>51.958210172255633</v>
      </c>
    </row>
    <row r="15" spans="1:10" x14ac:dyDescent="0.25">
      <c r="A15" t="s">
        <v>16</v>
      </c>
      <c r="B15">
        <v>185300</v>
      </c>
      <c r="C15">
        <v>123464</v>
      </c>
      <c r="D15">
        <v>116565</v>
      </c>
      <c r="E15">
        <v>105937</v>
      </c>
      <c r="G15" t="s">
        <v>16</v>
      </c>
      <c r="H15">
        <f t="shared" si="1"/>
        <v>66.629249865083651</v>
      </c>
      <c r="I15">
        <f t="shared" si="2"/>
        <v>62.906098219104159</v>
      </c>
      <c r="J15">
        <f t="shared" si="3"/>
        <v>57.170534268753372</v>
      </c>
    </row>
    <row r="16" spans="1:10" x14ac:dyDescent="0.25">
      <c r="A16" t="s">
        <v>17</v>
      </c>
      <c r="B16">
        <v>328130</v>
      </c>
      <c r="C16">
        <v>235984</v>
      </c>
      <c r="D16">
        <v>236672</v>
      </c>
      <c r="E16">
        <v>235242</v>
      </c>
      <c r="G16" t="s">
        <v>17</v>
      </c>
      <c r="H16">
        <f t="shared" si="1"/>
        <v>71.917837442477065</v>
      </c>
      <c r="I16">
        <f t="shared" si="2"/>
        <v>72.127510437936181</v>
      </c>
      <c r="J16">
        <f t="shared" si="3"/>
        <v>71.691707554932492</v>
      </c>
    </row>
    <row r="17" spans="1:18" x14ac:dyDescent="0.25">
      <c r="A17" t="s">
        <v>18</v>
      </c>
      <c r="B17">
        <v>142120</v>
      </c>
      <c r="C17">
        <v>87385</v>
      </c>
      <c r="D17">
        <v>82299</v>
      </c>
      <c r="E17">
        <v>79295</v>
      </c>
      <c r="G17" t="s">
        <v>18</v>
      </c>
      <c r="H17">
        <f t="shared" si="1"/>
        <v>61.486771742189696</v>
      </c>
      <c r="I17">
        <f t="shared" si="2"/>
        <v>57.908105826062481</v>
      </c>
      <c r="J17">
        <f t="shared" si="3"/>
        <v>55.794399099352667</v>
      </c>
    </row>
    <row r="18" spans="1:18" x14ac:dyDescent="0.25">
      <c r="A18" t="s">
        <v>19</v>
      </c>
      <c r="B18">
        <v>79240</v>
      </c>
      <c r="C18">
        <v>54117</v>
      </c>
      <c r="D18">
        <v>49040</v>
      </c>
      <c r="E18">
        <v>46833</v>
      </c>
      <c r="G18" t="s">
        <v>19</v>
      </c>
      <c r="H18">
        <f t="shared" si="1"/>
        <v>68.295053003533567</v>
      </c>
      <c r="I18">
        <f t="shared" si="2"/>
        <v>61.8879353861686</v>
      </c>
      <c r="J18">
        <f t="shared" si="3"/>
        <v>59.102725896012117</v>
      </c>
    </row>
    <row r="19" spans="1:18" x14ac:dyDescent="0.25">
      <c r="A19" t="s">
        <v>20</v>
      </c>
      <c r="B19">
        <v>138350</v>
      </c>
      <c r="C19">
        <v>85391</v>
      </c>
      <c r="D19">
        <v>80505</v>
      </c>
      <c r="E19">
        <v>73663</v>
      </c>
      <c r="G19" t="s">
        <v>20</v>
      </c>
      <c r="H19">
        <f t="shared" si="1"/>
        <v>61.720997470184315</v>
      </c>
      <c r="I19">
        <f t="shared" si="2"/>
        <v>58.189374774123607</v>
      </c>
      <c r="J19">
        <f t="shared" si="3"/>
        <v>53.243946512468376</v>
      </c>
    </row>
    <row r="20" spans="1:18" x14ac:dyDescent="0.25">
      <c r="A20" t="s">
        <v>21</v>
      </c>
      <c r="B20">
        <v>231310</v>
      </c>
      <c r="C20">
        <v>161465</v>
      </c>
      <c r="D20">
        <v>161696</v>
      </c>
      <c r="E20">
        <v>160452</v>
      </c>
      <c r="G20" t="s">
        <v>21</v>
      </c>
      <c r="H20">
        <f t="shared" si="1"/>
        <v>69.804591241191474</v>
      </c>
      <c r="I20">
        <f t="shared" si="2"/>
        <v>69.904457221909993</v>
      </c>
      <c r="J20">
        <f t="shared" si="3"/>
        <v>69.366650814923688</v>
      </c>
    </row>
    <row r="21" spans="1:18" x14ac:dyDescent="0.25">
      <c r="A21" t="s">
        <v>22</v>
      </c>
      <c r="B21">
        <v>119000</v>
      </c>
      <c r="C21">
        <v>70832</v>
      </c>
      <c r="D21">
        <v>55865</v>
      </c>
      <c r="E21">
        <v>41705</v>
      </c>
      <c r="G21" t="s">
        <v>22</v>
      </c>
      <c r="H21">
        <f t="shared" si="1"/>
        <v>59.522689075630254</v>
      </c>
      <c r="I21">
        <f t="shared" si="2"/>
        <v>46.945378151260506</v>
      </c>
      <c r="J21">
        <f t="shared" si="3"/>
        <v>35.04621848739496</v>
      </c>
    </row>
    <row r="22" spans="1:18" x14ac:dyDescent="0.25">
      <c r="A22" t="s">
        <v>23</v>
      </c>
      <c r="B22">
        <v>111290</v>
      </c>
      <c r="C22">
        <v>77473</v>
      </c>
      <c r="D22">
        <v>70566</v>
      </c>
      <c r="E22">
        <v>66708</v>
      </c>
      <c r="G22" t="s">
        <v>23</v>
      </c>
      <c r="H22">
        <f t="shared" si="1"/>
        <v>69.613622068469766</v>
      </c>
      <c r="I22">
        <f t="shared" si="2"/>
        <v>63.407314224099196</v>
      </c>
      <c r="J22">
        <f t="shared" si="3"/>
        <v>59.940695480276752</v>
      </c>
    </row>
    <row r="23" spans="1:18" x14ac:dyDescent="0.25">
      <c r="A23" t="s">
        <v>24</v>
      </c>
      <c r="B23">
        <v>143770</v>
      </c>
      <c r="C23">
        <v>106452</v>
      </c>
      <c r="D23">
        <v>103848</v>
      </c>
      <c r="E23">
        <v>102486</v>
      </c>
      <c r="G23" t="s">
        <v>24</v>
      </c>
      <c r="H23">
        <f t="shared" si="1"/>
        <v>74.043263545941429</v>
      </c>
      <c r="I23">
        <f t="shared" si="2"/>
        <v>72.232037281769493</v>
      </c>
      <c r="J23">
        <f t="shared" si="3"/>
        <v>71.284690825624267</v>
      </c>
      <c r="N23" t="s">
        <v>36</v>
      </c>
      <c r="O23" t="s">
        <v>70</v>
      </c>
      <c r="P23">
        <v>4</v>
      </c>
      <c r="Q23">
        <v>75803</v>
      </c>
      <c r="R23">
        <v>19478</v>
      </c>
    </row>
    <row r="24" spans="1:18" x14ac:dyDescent="0.25">
      <c r="A24" t="s">
        <v>25</v>
      </c>
      <c r="B24">
        <v>115110</v>
      </c>
      <c r="C24">
        <v>72593</v>
      </c>
      <c r="D24">
        <v>70303</v>
      </c>
      <c r="E24">
        <v>67884</v>
      </c>
      <c r="G24" t="s">
        <v>25</v>
      </c>
      <c r="H24">
        <f t="shared" si="1"/>
        <v>63.064025714533919</v>
      </c>
      <c r="I24">
        <f t="shared" si="2"/>
        <v>61.074624272435059</v>
      </c>
      <c r="J24">
        <f t="shared" si="3"/>
        <v>58.973156111545478</v>
      </c>
      <c r="O24" t="s">
        <v>146</v>
      </c>
      <c r="P24">
        <v>0</v>
      </c>
      <c r="Q24">
        <v>0</v>
      </c>
      <c r="R24">
        <v>0</v>
      </c>
    </row>
    <row r="25" spans="1:18" x14ac:dyDescent="0.25">
      <c r="A25" t="s">
        <v>26</v>
      </c>
      <c r="B25">
        <v>105510</v>
      </c>
      <c r="C25">
        <v>72517</v>
      </c>
      <c r="D25">
        <v>66692</v>
      </c>
      <c r="E25">
        <v>63705</v>
      </c>
      <c r="G25" t="s">
        <v>26</v>
      </c>
      <c r="H25">
        <f t="shared" si="1"/>
        <v>68.729978201118385</v>
      </c>
      <c r="I25">
        <f t="shared" si="2"/>
        <v>63.209174485830722</v>
      </c>
      <c r="J25">
        <f t="shared" si="3"/>
        <v>60.378163207278931</v>
      </c>
    </row>
    <row r="26" spans="1:18" x14ac:dyDescent="0.25">
      <c r="A26" t="s">
        <v>27</v>
      </c>
      <c r="B26">
        <v>134270</v>
      </c>
      <c r="C26">
        <v>86265</v>
      </c>
      <c r="D26">
        <v>83383</v>
      </c>
      <c r="E26">
        <v>78956</v>
      </c>
      <c r="G26" t="s">
        <v>27</v>
      </c>
      <c r="H26">
        <f t="shared" si="1"/>
        <v>64.247411931183436</v>
      </c>
      <c r="I26">
        <f t="shared" si="2"/>
        <v>62.100990541446343</v>
      </c>
      <c r="J26">
        <f t="shared" si="3"/>
        <v>58.803902584344982</v>
      </c>
    </row>
    <row r="27" spans="1:18" x14ac:dyDescent="0.25">
      <c r="A27" t="s">
        <v>28</v>
      </c>
      <c r="B27">
        <v>370660</v>
      </c>
      <c r="C27">
        <v>101826</v>
      </c>
      <c r="D27">
        <v>88592</v>
      </c>
      <c r="E27">
        <v>80457</v>
      </c>
      <c r="G27" t="s">
        <v>28</v>
      </c>
      <c r="H27">
        <f t="shared" si="1"/>
        <v>27.471537257864348</v>
      </c>
      <c r="I27">
        <f t="shared" si="2"/>
        <v>23.901149301246424</v>
      </c>
      <c r="J27">
        <f t="shared" si="3"/>
        <v>21.706415583014081</v>
      </c>
    </row>
    <row r="28" spans="1:18" x14ac:dyDescent="0.25">
      <c r="A28" t="s">
        <v>29</v>
      </c>
      <c r="B28">
        <v>608870</v>
      </c>
      <c r="C28">
        <v>377224</v>
      </c>
      <c r="D28">
        <v>341872</v>
      </c>
      <c r="E28">
        <v>303706</v>
      </c>
      <c r="G28" t="s">
        <v>29</v>
      </c>
      <c r="H28">
        <f t="shared" si="1"/>
        <v>61.954768669830997</v>
      </c>
      <c r="I28">
        <f t="shared" si="2"/>
        <v>56.148603150097721</v>
      </c>
      <c r="J28">
        <f t="shared" si="3"/>
        <v>49.880270008376172</v>
      </c>
    </row>
    <row r="29" spans="1:18" x14ac:dyDescent="0.25">
      <c r="A29" t="s">
        <v>30</v>
      </c>
      <c r="B29">
        <v>186320</v>
      </c>
      <c r="C29">
        <v>120367</v>
      </c>
      <c r="D29">
        <v>120233</v>
      </c>
      <c r="E29">
        <v>120440</v>
      </c>
      <c r="G29" t="s">
        <v>30</v>
      </c>
      <c r="H29">
        <f t="shared" si="1"/>
        <v>64.602297123228851</v>
      </c>
      <c r="I29">
        <f t="shared" si="2"/>
        <v>64.530377844568491</v>
      </c>
      <c r="J29">
        <f t="shared" si="3"/>
        <v>64.64147702876771</v>
      </c>
    </row>
    <row r="30" spans="1:18" x14ac:dyDescent="0.25">
      <c r="A30" t="s">
        <v>31</v>
      </c>
      <c r="B30">
        <v>74750</v>
      </c>
      <c r="C30">
        <v>43646</v>
      </c>
      <c r="D30">
        <v>39772</v>
      </c>
      <c r="E30">
        <v>36786</v>
      </c>
      <c r="G30" t="s">
        <v>31</v>
      </c>
      <c r="H30">
        <f t="shared" si="1"/>
        <v>58.389297658862873</v>
      </c>
      <c r="I30">
        <f t="shared" si="2"/>
        <v>53.206688963210702</v>
      </c>
      <c r="J30">
        <f t="shared" si="3"/>
        <v>49.212040133779269</v>
      </c>
    </row>
    <row r="31" spans="1:18" x14ac:dyDescent="0.25">
      <c r="A31" t="s">
        <v>32</v>
      </c>
      <c r="B31">
        <v>147110</v>
      </c>
      <c r="C31">
        <v>48115</v>
      </c>
      <c r="D31">
        <v>46461</v>
      </c>
      <c r="E31">
        <v>45654</v>
      </c>
      <c r="G31" t="s">
        <v>32</v>
      </c>
      <c r="H31">
        <f t="shared" si="1"/>
        <v>32.706818027326491</v>
      </c>
      <c r="I31">
        <f t="shared" si="2"/>
        <v>31.582489293725786</v>
      </c>
      <c r="J31">
        <f t="shared" si="3"/>
        <v>31.03392019577187</v>
      </c>
    </row>
    <row r="32" spans="1:18" x14ac:dyDescent="0.25">
      <c r="A32" t="s">
        <v>157</v>
      </c>
      <c r="B32">
        <f>SUM(B4:B31)</f>
        <v>6526870</v>
      </c>
      <c r="C32">
        <f t="shared" ref="C32:E32" si="4">SUM(C4:C31)</f>
        <v>3476172</v>
      </c>
      <c r="D32">
        <f t="shared" si="4"/>
        <v>3234886</v>
      </c>
      <c r="E32">
        <f t="shared" si="4"/>
        <v>2928017</v>
      </c>
      <c r="G32" t="s">
        <v>66</v>
      </c>
      <c r="H32">
        <f t="shared" ref="H32" si="5">C32/$B32*100</f>
        <v>53.259403052305323</v>
      </c>
      <c r="I32">
        <f t="shared" ref="I32" si="6">D32/$B32*100</f>
        <v>49.562592789499412</v>
      </c>
      <c r="J32">
        <f t="shared" ref="J32" si="7">E32/$B32*100</f>
        <v>44.860967048524024</v>
      </c>
    </row>
    <row r="33" spans="1:10" x14ac:dyDescent="0.25">
      <c r="A33" t="s">
        <v>158</v>
      </c>
      <c r="B33">
        <f>SUM(B15:B26)</f>
        <v>1833400</v>
      </c>
      <c r="C33">
        <f t="shared" ref="C33:E33" si="8">SUM(C15:C26)</f>
        <v>1233938</v>
      </c>
      <c r="D33">
        <f t="shared" si="8"/>
        <v>1177434</v>
      </c>
      <c r="E33">
        <f t="shared" si="8"/>
        <v>1122866</v>
      </c>
      <c r="G33" t="s">
        <v>160</v>
      </c>
      <c r="H33">
        <f t="shared" ref="H33:H34" si="9">C33/$B33*100</f>
        <v>67.303261699574563</v>
      </c>
      <c r="I33">
        <f t="shared" ref="I33:I34" si="10">D33/$B33*100</f>
        <v>64.221337405912521</v>
      </c>
      <c r="J33">
        <f t="shared" ref="J33:J34" si="11">E33/$B33*100</f>
        <v>61.245009272390092</v>
      </c>
    </row>
    <row r="34" spans="1:10" x14ac:dyDescent="0.25">
      <c r="A34" t="s">
        <v>159</v>
      </c>
      <c r="B34">
        <f>SUM(B4:B14)+SUM(B27:B31)</f>
        <v>4693470</v>
      </c>
      <c r="C34">
        <f t="shared" ref="C34:E34" si="12">SUM(C4:C14)+SUM(C27:C31)</f>
        <v>2242234</v>
      </c>
      <c r="D34">
        <f t="shared" si="12"/>
        <v>2057452</v>
      </c>
      <c r="E34">
        <f t="shared" si="12"/>
        <v>1805151</v>
      </c>
      <c r="G34" t="s">
        <v>161</v>
      </c>
      <c r="H34">
        <f t="shared" si="9"/>
        <v>47.773481027896203</v>
      </c>
      <c r="I34">
        <f t="shared" si="10"/>
        <v>43.836479193432574</v>
      </c>
      <c r="J34">
        <f t="shared" si="11"/>
        <v>38.460904192420529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abSelected="1" topLeftCell="E22" workbookViewId="0">
      <selection activeCell="T32" sqref="T32:X33"/>
    </sheetView>
  </sheetViews>
  <sheetFormatPr defaultRowHeight="15" x14ac:dyDescent="0.25"/>
  <sheetData>
    <row r="1" spans="1:28" x14ac:dyDescent="0.25">
      <c r="A1" s="13" t="s">
        <v>149</v>
      </c>
      <c r="B1" s="13"/>
      <c r="C1" s="13"/>
      <c r="D1" s="13"/>
      <c r="L1" s="12" t="s">
        <v>163</v>
      </c>
      <c r="M1" s="12"/>
      <c r="N1" s="12" t="s">
        <v>164</v>
      </c>
      <c r="O1" s="12"/>
      <c r="P1" s="12" t="s">
        <v>165</v>
      </c>
      <c r="Q1" s="12"/>
    </row>
    <row r="2" spans="1:28" x14ac:dyDescent="0.25">
      <c r="B2" t="s">
        <v>148</v>
      </c>
      <c r="C2" t="s">
        <v>70</v>
      </c>
      <c r="D2" t="s">
        <v>146</v>
      </c>
      <c r="L2" s="9" t="s">
        <v>70</v>
      </c>
      <c r="M2" s="9" t="s">
        <v>146</v>
      </c>
      <c r="N2" s="9" t="s">
        <v>70</v>
      </c>
      <c r="O2" s="9" t="s">
        <v>146</v>
      </c>
      <c r="P2" s="9" t="s">
        <v>70</v>
      </c>
      <c r="Q2" s="9" t="s">
        <v>146</v>
      </c>
    </row>
    <row r="3" spans="1:28" x14ac:dyDescent="0.25">
      <c r="A3" t="s">
        <v>9</v>
      </c>
      <c r="B3">
        <v>0</v>
      </c>
      <c r="C3">
        <v>42851</v>
      </c>
      <c r="D3">
        <v>42477</v>
      </c>
      <c r="K3" s="9" t="s">
        <v>9</v>
      </c>
      <c r="L3">
        <v>42851</v>
      </c>
      <c r="M3">
        <v>42477</v>
      </c>
      <c r="N3">
        <v>34051</v>
      </c>
      <c r="O3">
        <v>40832</v>
      </c>
      <c r="P3">
        <v>8340</v>
      </c>
      <c r="Q3">
        <v>14098</v>
      </c>
      <c r="U3" s="11"/>
      <c r="V3" s="11" t="s">
        <v>156</v>
      </c>
      <c r="W3" s="11" t="s">
        <v>154</v>
      </c>
      <c r="X3" s="11" t="s">
        <v>155</v>
      </c>
      <c r="Y3" s="11"/>
      <c r="Z3" s="11"/>
    </row>
    <row r="4" spans="1:28" x14ac:dyDescent="0.25">
      <c r="B4">
        <v>1</v>
      </c>
      <c r="C4">
        <v>34051</v>
      </c>
      <c r="D4">
        <v>40832</v>
      </c>
      <c r="K4" s="9" t="s">
        <v>10</v>
      </c>
      <c r="L4">
        <v>11</v>
      </c>
      <c r="M4">
        <v>0</v>
      </c>
      <c r="N4">
        <v>1</v>
      </c>
      <c r="O4">
        <v>0</v>
      </c>
      <c r="P4">
        <v>0</v>
      </c>
      <c r="Q4">
        <v>0</v>
      </c>
      <c r="T4" t="s">
        <v>166</v>
      </c>
      <c r="U4" t="s">
        <v>70</v>
      </c>
      <c r="V4">
        <v>107981</v>
      </c>
      <c r="W4">
        <v>221161</v>
      </c>
      <c r="X4">
        <v>182787</v>
      </c>
      <c r="Z4">
        <f>V4+V6+V8</f>
        <v>260356</v>
      </c>
      <c r="AA4">
        <f t="shared" ref="AA4:AB4" si="0">W4+W6+W8</f>
        <v>529026</v>
      </c>
      <c r="AB4">
        <f t="shared" si="0"/>
        <v>527520</v>
      </c>
    </row>
    <row r="5" spans="1:28" x14ac:dyDescent="0.25">
      <c r="B5">
        <v>2</v>
      </c>
      <c r="C5">
        <v>8340</v>
      </c>
      <c r="D5">
        <v>14098</v>
      </c>
      <c r="K5" s="9" t="s">
        <v>11</v>
      </c>
      <c r="L5">
        <v>2713</v>
      </c>
      <c r="M5">
        <v>1503</v>
      </c>
      <c r="N5">
        <v>4977</v>
      </c>
      <c r="O5">
        <v>3605</v>
      </c>
      <c r="P5">
        <v>4386</v>
      </c>
      <c r="Q5">
        <v>3788</v>
      </c>
      <c r="U5" t="s">
        <v>146</v>
      </c>
      <c r="V5">
        <v>103656</v>
      </c>
      <c r="W5">
        <v>122653</v>
      </c>
      <c r="X5">
        <v>111024</v>
      </c>
      <c r="Z5">
        <f>V5+V7+V9</f>
        <v>223510</v>
      </c>
      <c r="AA5">
        <f t="shared" ref="AA5:AB5" si="1">W5+W7+W9</f>
        <v>292248</v>
      </c>
      <c r="AB5">
        <f t="shared" si="1"/>
        <v>314148</v>
      </c>
    </row>
    <row r="6" spans="1:28" x14ac:dyDescent="0.25">
      <c r="A6" t="s">
        <v>10</v>
      </c>
      <c r="B6">
        <v>0</v>
      </c>
      <c r="C6">
        <v>11</v>
      </c>
      <c r="D6">
        <v>0</v>
      </c>
      <c r="K6" s="9" t="s">
        <v>12</v>
      </c>
      <c r="L6">
        <v>21802</v>
      </c>
      <c r="M6">
        <v>40755</v>
      </c>
      <c r="N6">
        <v>26753</v>
      </c>
      <c r="O6">
        <v>37942</v>
      </c>
      <c r="P6">
        <v>27496</v>
      </c>
      <c r="Q6">
        <v>32302</v>
      </c>
      <c r="T6" t="s">
        <v>167</v>
      </c>
      <c r="U6" t="s">
        <v>70</v>
      </c>
      <c r="V6">
        <v>22197</v>
      </c>
      <c r="W6">
        <v>43352</v>
      </c>
      <c r="X6">
        <v>80973</v>
      </c>
      <c r="Z6">
        <f>Z4/Z5</f>
        <v>1.1648516844883898</v>
      </c>
      <c r="AA6">
        <f t="shared" ref="AA6:AB6" si="2">AA4/AA5</f>
        <v>1.8101954504393529</v>
      </c>
      <c r="AB6">
        <f t="shared" si="2"/>
        <v>1.6792085259177203</v>
      </c>
    </row>
    <row r="7" spans="1:28" x14ac:dyDescent="0.25">
      <c r="B7">
        <v>1</v>
      </c>
      <c r="C7">
        <v>1</v>
      </c>
      <c r="D7">
        <v>0</v>
      </c>
      <c r="K7" s="9" t="s">
        <v>13</v>
      </c>
      <c r="L7">
        <v>1746</v>
      </c>
      <c r="M7">
        <v>268</v>
      </c>
      <c r="N7">
        <v>3661</v>
      </c>
      <c r="O7">
        <v>817</v>
      </c>
      <c r="P7">
        <v>4794</v>
      </c>
      <c r="Q7">
        <v>1006</v>
      </c>
      <c r="U7" t="s">
        <v>146</v>
      </c>
      <c r="V7">
        <v>8099</v>
      </c>
      <c r="W7">
        <v>23471</v>
      </c>
      <c r="X7">
        <v>46050</v>
      </c>
    </row>
    <row r="8" spans="1:28" x14ac:dyDescent="0.25">
      <c r="B8">
        <v>2</v>
      </c>
      <c r="C8">
        <v>0</v>
      </c>
      <c r="D8">
        <v>0</v>
      </c>
      <c r="K8" s="9" t="s">
        <v>41</v>
      </c>
      <c r="L8">
        <v>3000</v>
      </c>
      <c r="M8">
        <v>194</v>
      </c>
      <c r="N8">
        <v>6517</v>
      </c>
      <c r="O8">
        <v>509</v>
      </c>
      <c r="P8">
        <v>8464</v>
      </c>
      <c r="Q8">
        <v>917</v>
      </c>
      <c r="T8" t="s">
        <v>168</v>
      </c>
      <c r="U8" t="s">
        <v>70</v>
      </c>
      <c r="V8">
        <v>130178</v>
      </c>
      <c r="W8">
        <v>264513</v>
      </c>
      <c r="X8">
        <v>263760</v>
      </c>
    </row>
    <row r="9" spans="1:28" x14ac:dyDescent="0.25">
      <c r="A9" t="s">
        <v>11</v>
      </c>
      <c r="B9">
        <v>0</v>
      </c>
      <c r="C9">
        <v>2713</v>
      </c>
      <c r="D9">
        <v>1503</v>
      </c>
      <c r="K9" s="9" t="s">
        <v>37</v>
      </c>
      <c r="L9">
        <v>9129</v>
      </c>
      <c r="M9">
        <v>5446</v>
      </c>
      <c r="N9">
        <v>14717</v>
      </c>
      <c r="O9">
        <v>21927</v>
      </c>
      <c r="P9">
        <v>15928</v>
      </c>
      <c r="Q9">
        <v>25777</v>
      </c>
      <c r="U9" t="s">
        <v>146</v>
      </c>
      <c r="V9">
        <v>111755</v>
      </c>
      <c r="W9">
        <v>146124</v>
      </c>
      <c r="X9">
        <v>157074</v>
      </c>
    </row>
    <row r="10" spans="1:28" x14ac:dyDescent="0.25">
      <c r="B10">
        <v>1</v>
      </c>
      <c r="C10">
        <v>4977</v>
      </c>
      <c r="D10">
        <v>3605</v>
      </c>
      <c r="K10" s="9" t="s">
        <v>36</v>
      </c>
      <c r="L10">
        <v>4</v>
      </c>
      <c r="M10">
        <v>0</v>
      </c>
      <c r="N10">
        <v>75803</v>
      </c>
      <c r="O10">
        <v>0</v>
      </c>
      <c r="P10">
        <v>19478</v>
      </c>
      <c r="Q10">
        <v>0</v>
      </c>
    </row>
    <row r="11" spans="1:28" x14ac:dyDescent="0.25">
      <c r="B11">
        <v>2</v>
      </c>
      <c r="C11">
        <v>4386</v>
      </c>
      <c r="D11">
        <v>3788</v>
      </c>
      <c r="K11" s="9" t="s">
        <v>14</v>
      </c>
      <c r="L11">
        <v>3487</v>
      </c>
      <c r="M11">
        <v>295</v>
      </c>
      <c r="N11">
        <v>7241</v>
      </c>
      <c r="O11">
        <v>477</v>
      </c>
      <c r="P11">
        <v>9996</v>
      </c>
      <c r="Q11">
        <v>691</v>
      </c>
    </row>
    <row r="12" spans="1:28" x14ac:dyDescent="0.25">
      <c r="A12" t="s">
        <v>12</v>
      </c>
      <c r="B12">
        <v>0</v>
      </c>
      <c r="C12">
        <v>21802</v>
      </c>
      <c r="D12">
        <v>40755</v>
      </c>
      <c r="K12" s="9" t="s">
        <v>15</v>
      </c>
      <c r="L12">
        <v>8</v>
      </c>
      <c r="M12">
        <v>0</v>
      </c>
      <c r="N12">
        <v>6</v>
      </c>
      <c r="O12">
        <v>0</v>
      </c>
      <c r="P12">
        <v>0</v>
      </c>
      <c r="Q12">
        <v>0</v>
      </c>
    </row>
    <row r="13" spans="1:28" x14ac:dyDescent="0.25">
      <c r="B13">
        <v>1</v>
      </c>
      <c r="C13">
        <v>26753</v>
      </c>
      <c r="D13">
        <v>37942</v>
      </c>
      <c r="K13" s="9" t="s">
        <v>63</v>
      </c>
      <c r="L13">
        <v>140</v>
      </c>
      <c r="M13">
        <v>49</v>
      </c>
      <c r="N13">
        <v>520</v>
      </c>
      <c r="O13">
        <v>164</v>
      </c>
      <c r="P13">
        <v>26547</v>
      </c>
      <c r="Q13">
        <v>12279</v>
      </c>
    </row>
    <row r="14" spans="1:28" x14ac:dyDescent="0.25">
      <c r="B14">
        <v>2</v>
      </c>
      <c r="C14">
        <v>27496</v>
      </c>
      <c r="D14">
        <v>32302</v>
      </c>
      <c r="K14" s="9" t="s">
        <v>16</v>
      </c>
      <c r="L14">
        <v>492</v>
      </c>
      <c r="M14">
        <v>0</v>
      </c>
      <c r="N14">
        <v>6667</v>
      </c>
      <c r="O14">
        <v>358</v>
      </c>
      <c r="P14">
        <v>15560</v>
      </c>
      <c r="Q14">
        <v>2482</v>
      </c>
      <c r="U14" s="11" t="s">
        <v>152</v>
      </c>
      <c r="V14" s="11" t="s">
        <v>153</v>
      </c>
      <c r="W14" s="11" t="s">
        <v>151</v>
      </c>
      <c r="X14" s="11"/>
      <c r="Y14" s="11"/>
      <c r="Z14" s="11"/>
    </row>
    <row r="15" spans="1:28" x14ac:dyDescent="0.25">
      <c r="A15" t="s">
        <v>13</v>
      </c>
      <c r="B15">
        <v>0</v>
      </c>
      <c r="C15">
        <v>1746</v>
      </c>
      <c r="D15">
        <v>268</v>
      </c>
      <c r="K15" s="9" t="s">
        <v>17</v>
      </c>
      <c r="L15">
        <v>11</v>
      </c>
      <c r="M15">
        <v>1</v>
      </c>
      <c r="N15">
        <v>74</v>
      </c>
      <c r="O15">
        <v>19</v>
      </c>
      <c r="P15">
        <v>2093</v>
      </c>
      <c r="Q15">
        <v>21</v>
      </c>
      <c r="T15" t="s">
        <v>161</v>
      </c>
      <c r="U15">
        <v>47.773481027896203</v>
      </c>
      <c r="V15">
        <v>43.836479193432574</v>
      </c>
      <c r="W15">
        <v>38.460904192420529</v>
      </c>
    </row>
    <row r="16" spans="1:28" x14ac:dyDescent="0.25">
      <c r="B16">
        <v>1</v>
      </c>
      <c r="C16">
        <v>3661</v>
      </c>
      <c r="D16">
        <v>817</v>
      </c>
      <c r="K16" s="9" t="s">
        <v>18</v>
      </c>
      <c r="L16">
        <v>1652</v>
      </c>
      <c r="M16">
        <v>678</v>
      </c>
      <c r="N16">
        <v>7930</v>
      </c>
      <c r="O16">
        <v>4951</v>
      </c>
      <c r="P16">
        <v>11104</v>
      </c>
      <c r="Q16">
        <v>8236</v>
      </c>
      <c r="T16" t="s">
        <v>160</v>
      </c>
      <c r="U16">
        <v>67.303261699574563</v>
      </c>
      <c r="V16">
        <v>64.221337405912521</v>
      </c>
      <c r="W16">
        <v>61.245009272390092</v>
      </c>
    </row>
    <row r="17" spans="1:27" x14ac:dyDescent="0.25">
      <c r="B17">
        <v>2</v>
      </c>
      <c r="C17">
        <v>4794</v>
      </c>
      <c r="D17">
        <v>1006</v>
      </c>
      <c r="K17" s="9" t="s">
        <v>19</v>
      </c>
      <c r="L17">
        <v>3555</v>
      </c>
      <c r="M17">
        <v>760</v>
      </c>
      <c r="N17">
        <v>2196</v>
      </c>
      <c r="O17">
        <v>641</v>
      </c>
      <c r="P17">
        <v>2664</v>
      </c>
      <c r="Q17">
        <v>1197</v>
      </c>
      <c r="T17" t="s">
        <v>66</v>
      </c>
      <c r="U17">
        <v>53.259403052305323</v>
      </c>
      <c r="V17">
        <v>49.562592789499412</v>
      </c>
      <c r="W17">
        <v>44.860967048524024</v>
      </c>
    </row>
    <row r="18" spans="1:27" x14ac:dyDescent="0.25">
      <c r="A18" t="s">
        <v>41</v>
      </c>
      <c r="B18">
        <v>0</v>
      </c>
      <c r="C18">
        <v>3000</v>
      </c>
      <c r="D18">
        <v>194</v>
      </c>
      <c r="K18" s="9" t="s">
        <v>20</v>
      </c>
      <c r="L18">
        <v>1184</v>
      </c>
      <c r="M18">
        <v>381</v>
      </c>
      <c r="N18">
        <v>7143</v>
      </c>
      <c r="O18">
        <v>3291</v>
      </c>
      <c r="P18">
        <v>13695</v>
      </c>
      <c r="Q18">
        <v>7443</v>
      </c>
    </row>
    <row r="19" spans="1:27" x14ac:dyDescent="0.25">
      <c r="B19">
        <v>1</v>
      </c>
      <c r="C19">
        <v>6517</v>
      </c>
      <c r="D19">
        <v>509</v>
      </c>
      <c r="K19" s="9" t="s">
        <v>21</v>
      </c>
      <c r="L19">
        <v>16</v>
      </c>
      <c r="M19">
        <v>2</v>
      </c>
      <c r="N19">
        <v>135</v>
      </c>
      <c r="O19">
        <v>8</v>
      </c>
      <c r="P19">
        <v>2176</v>
      </c>
      <c r="Q19">
        <v>8</v>
      </c>
    </row>
    <row r="20" spans="1:27" x14ac:dyDescent="0.25">
      <c r="B20">
        <v>2</v>
      </c>
      <c r="C20">
        <v>8464</v>
      </c>
      <c r="D20">
        <v>917</v>
      </c>
      <c r="K20" s="9" t="s">
        <v>22</v>
      </c>
      <c r="L20">
        <v>6634</v>
      </c>
      <c r="M20">
        <v>4239</v>
      </c>
      <c r="N20">
        <v>9092</v>
      </c>
      <c r="O20">
        <v>9536</v>
      </c>
      <c r="P20">
        <v>10547</v>
      </c>
      <c r="Q20">
        <v>14893</v>
      </c>
    </row>
    <row r="21" spans="1:27" x14ac:dyDescent="0.25">
      <c r="A21" t="s">
        <v>37</v>
      </c>
      <c r="B21">
        <v>0</v>
      </c>
      <c r="C21">
        <v>9129</v>
      </c>
      <c r="D21">
        <v>5446</v>
      </c>
      <c r="K21" s="9" t="s">
        <v>23</v>
      </c>
      <c r="L21">
        <v>3899</v>
      </c>
      <c r="M21">
        <v>945</v>
      </c>
      <c r="N21">
        <v>1960</v>
      </c>
      <c r="O21">
        <v>671</v>
      </c>
      <c r="P21">
        <v>3731</v>
      </c>
      <c r="Q21">
        <v>1627</v>
      </c>
    </row>
    <row r="22" spans="1:27" x14ac:dyDescent="0.25">
      <c r="B22">
        <v>1</v>
      </c>
      <c r="C22">
        <v>14717</v>
      </c>
      <c r="D22">
        <v>21927</v>
      </c>
      <c r="K22" s="9" t="s">
        <v>24</v>
      </c>
      <c r="L22">
        <v>1959</v>
      </c>
      <c r="M22">
        <v>396</v>
      </c>
      <c r="N22">
        <v>426</v>
      </c>
      <c r="O22">
        <v>149</v>
      </c>
      <c r="P22">
        <v>2268</v>
      </c>
      <c r="Q22">
        <v>189</v>
      </c>
    </row>
    <row r="23" spans="1:27" x14ac:dyDescent="0.25">
      <c r="B23">
        <v>2</v>
      </c>
      <c r="C23">
        <v>15928</v>
      </c>
      <c r="D23">
        <v>25777</v>
      </c>
      <c r="K23" s="9" t="s">
        <v>25</v>
      </c>
      <c r="L23">
        <v>387</v>
      </c>
      <c r="M23">
        <v>130</v>
      </c>
      <c r="N23">
        <v>2100</v>
      </c>
      <c r="O23">
        <v>817</v>
      </c>
      <c r="P23">
        <v>5014</v>
      </c>
      <c r="Q23">
        <v>2256</v>
      </c>
      <c r="U23" s="11"/>
      <c r="V23" s="11" t="s">
        <v>152</v>
      </c>
      <c r="W23" s="11" t="s">
        <v>153</v>
      </c>
      <c r="X23" s="11" t="s">
        <v>151</v>
      </c>
      <c r="Y23" s="11"/>
      <c r="Z23" s="11"/>
      <c r="AA23" s="11"/>
    </row>
    <row r="24" spans="1:27" x14ac:dyDescent="0.25">
      <c r="A24" t="s">
        <v>36</v>
      </c>
      <c r="B24">
        <v>0</v>
      </c>
      <c r="C24">
        <v>4</v>
      </c>
      <c r="D24">
        <v>0</v>
      </c>
      <c r="K24" s="9" t="s">
        <v>26</v>
      </c>
      <c r="L24">
        <v>2180</v>
      </c>
      <c r="M24">
        <v>487</v>
      </c>
      <c r="N24">
        <v>2438</v>
      </c>
      <c r="O24">
        <v>1448</v>
      </c>
      <c r="P24">
        <v>3945</v>
      </c>
      <c r="Q24">
        <v>2544</v>
      </c>
      <c r="T24" t="s">
        <v>12</v>
      </c>
      <c r="U24" t="s">
        <v>70</v>
      </c>
      <c r="V24">
        <v>21802</v>
      </c>
      <c r="W24">
        <v>26753</v>
      </c>
      <c r="X24">
        <v>27496</v>
      </c>
    </row>
    <row r="25" spans="1:27" x14ac:dyDescent="0.25">
      <c r="B25">
        <v>1</v>
      </c>
      <c r="C25">
        <v>75803</v>
      </c>
      <c r="D25">
        <v>0</v>
      </c>
      <c r="K25" s="9" t="s">
        <v>27</v>
      </c>
      <c r="L25">
        <v>228</v>
      </c>
      <c r="M25">
        <v>80</v>
      </c>
      <c r="N25">
        <v>3191</v>
      </c>
      <c r="O25">
        <v>1582</v>
      </c>
      <c r="P25">
        <v>8176</v>
      </c>
      <c r="Q25">
        <v>5154</v>
      </c>
      <c r="U25" t="s">
        <v>146</v>
      </c>
      <c r="V25">
        <v>40755</v>
      </c>
      <c r="W25">
        <v>37942</v>
      </c>
      <c r="X25">
        <v>32302</v>
      </c>
    </row>
    <row r="26" spans="1:27" x14ac:dyDescent="0.25">
      <c r="B26">
        <v>2</v>
      </c>
      <c r="C26">
        <v>19478</v>
      </c>
      <c r="D26">
        <v>0</v>
      </c>
      <c r="K26" s="9" t="s">
        <v>28</v>
      </c>
      <c r="L26">
        <v>8170</v>
      </c>
      <c r="M26">
        <v>1698</v>
      </c>
      <c r="N26">
        <v>7608</v>
      </c>
      <c r="O26">
        <v>2272</v>
      </c>
      <c r="P26">
        <v>6016</v>
      </c>
      <c r="Q26">
        <v>1901</v>
      </c>
      <c r="T26" t="s">
        <v>27</v>
      </c>
      <c r="U26" t="s">
        <v>70</v>
      </c>
      <c r="V26">
        <v>228</v>
      </c>
      <c r="W26">
        <v>3191</v>
      </c>
      <c r="X26">
        <v>8176</v>
      </c>
    </row>
    <row r="27" spans="1:27" x14ac:dyDescent="0.25">
      <c r="A27" t="s">
        <v>14</v>
      </c>
      <c r="B27">
        <v>0</v>
      </c>
      <c r="C27">
        <v>3487</v>
      </c>
      <c r="D27">
        <v>295</v>
      </c>
      <c r="K27" s="9" t="s">
        <v>29</v>
      </c>
      <c r="L27">
        <v>8863</v>
      </c>
      <c r="M27">
        <v>4396</v>
      </c>
      <c r="N27">
        <v>26437</v>
      </c>
      <c r="O27">
        <v>9033</v>
      </c>
      <c r="P27">
        <v>36430</v>
      </c>
      <c r="Q27">
        <v>13176</v>
      </c>
      <c r="U27" t="s">
        <v>146</v>
      </c>
      <c r="V27">
        <v>80</v>
      </c>
      <c r="W27">
        <v>1582</v>
      </c>
      <c r="X27">
        <v>5154</v>
      </c>
    </row>
    <row r="28" spans="1:27" x14ac:dyDescent="0.25">
      <c r="B28">
        <v>1</v>
      </c>
      <c r="C28">
        <v>7241</v>
      </c>
      <c r="D28">
        <v>477</v>
      </c>
      <c r="K28" s="9" t="s">
        <v>30</v>
      </c>
      <c r="L28">
        <v>100</v>
      </c>
      <c r="M28">
        <v>9</v>
      </c>
      <c r="N28">
        <v>122</v>
      </c>
      <c r="O28">
        <v>42</v>
      </c>
      <c r="P28">
        <v>161</v>
      </c>
      <c r="Q28">
        <v>44</v>
      </c>
      <c r="T28" t="s">
        <v>31</v>
      </c>
      <c r="U28" t="s">
        <v>70</v>
      </c>
      <c r="V28">
        <v>1310</v>
      </c>
      <c r="W28">
        <v>2299</v>
      </c>
      <c r="X28">
        <v>2860</v>
      </c>
    </row>
    <row r="29" spans="1:27" x14ac:dyDescent="0.25">
      <c r="B29">
        <v>2</v>
      </c>
      <c r="C29">
        <v>9996</v>
      </c>
      <c r="D29">
        <v>691</v>
      </c>
      <c r="K29" s="9" t="s">
        <v>31</v>
      </c>
      <c r="L29">
        <v>1310</v>
      </c>
      <c r="M29">
        <v>520</v>
      </c>
      <c r="N29">
        <v>2299</v>
      </c>
      <c r="O29">
        <v>855</v>
      </c>
      <c r="P29">
        <v>2860</v>
      </c>
      <c r="Q29">
        <v>1508</v>
      </c>
      <c r="U29" t="s">
        <v>146</v>
      </c>
      <c r="V29">
        <v>520</v>
      </c>
      <c r="W29">
        <v>855</v>
      </c>
      <c r="X29">
        <v>1508</v>
      </c>
    </row>
    <row r="30" spans="1:27" x14ac:dyDescent="0.25">
      <c r="A30" t="s">
        <v>15</v>
      </c>
      <c r="B30">
        <v>0</v>
      </c>
      <c r="C30">
        <v>8</v>
      </c>
      <c r="D30">
        <v>0</v>
      </c>
      <c r="K30" s="9" t="s">
        <v>32</v>
      </c>
      <c r="L30">
        <v>4647</v>
      </c>
      <c r="M30">
        <v>6046</v>
      </c>
      <c r="N30">
        <v>10448</v>
      </c>
      <c r="O30">
        <v>4178</v>
      </c>
      <c r="P30">
        <v>11891</v>
      </c>
      <c r="Q30">
        <v>3537</v>
      </c>
      <c r="T30" t="s">
        <v>10</v>
      </c>
      <c r="U30" t="s">
        <v>70</v>
      </c>
      <c r="V30">
        <v>11</v>
      </c>
      <c r="W30">
        <v>1</v>
      </c>
      <c r="X30">
        <v>0</v>
      </c>
    </row>
    <row r="31" spans="1:27" x14ac:dyDescent="0.25">
      <c r="B31">
        <v>1</v>
      </c>
      <c r="C31">
        <v>6</v>
      </c>
      <c r="D31">
        <v>0</v>
      </c>
      <c r="K31" s="9" t="s">
        <v>159</v>
      </c>
      <c r="L31">
        <f>SUM(L3:L13)+SUM(L26:L30)</f>
        <v>107981</v>
      </c>
      <c r="M31">
        <f t="shared" ref="M31:Q31" si="3">SUM(M3:M13)+SUM(M26:M30)</f>
        <v>103656</v>
      </c>
      <c r="N31">
        <f t="shared" si="3"/>
        <v>221161</v>
      </c>
      <c r="O31">
        <f t="shared" si="3"/>
        <v>122653</v>
      </c>
      <c r="P31">
        <f t="shared" si="3"/>
        <v>182787</v>
      </c>
      <c r="Q31">
        <f t="shared" si="3"/>
        <v>111024</v>
      </c>
      <c r="U31" t="s">
        <v>146</v>
      </c>
      <c r="V31">
        <v>0</v>
      </c>
      <c r="W31">
        <v>0</v>
      </c>
      <c r="X31">
        <v>0</v>
      </c>
    </row>
    <row r="32" spans="1:27" x14ac:dyDescent="0.25">
      <c r="B32">
        <v>2</v>
      </c>
      <c r="C32">
        <v>0</v>
      </c>
      <c r="D32">
        <v>0</v>
      </c>
      <c r="K32" s="9" t="s">
        <v>158</v>
      </c>
      <c r="L32">
        <f>SUM(L14:L25)</f>
        <v>22197</v>
      </c>
      <c r="M32">
        <f t="shared" ref="M32:Q32" si="4">SUM(M14:M25)</f>
        <v>8099</v>
      </c>
      <c r="N32">
        <f t="shared" si="4"/>
        <v>43352</v>
      </c>
      <c r="O32">
        <f t="shared" si="4"/>
        <v>23471</v>
      </c>
      <c r="P32">
        <f t="shared" si="4"/>
        <v>80973</v>
      </c>
      <c r="Q32">
        <f t="shared" si="4"/>
        <v>46050</v>
      </c>
      <c r="T32" t="s">
        <v>36</v>
      </c>
      <c r="U32" t="s">
        <v>70</v>
      </c>
      <c r="V32">
        <v>4</v>
      </c>
      <c r="W32">
        <v>75803</v>
      </c>
      <c r="X32">
        <v>19478</v>
      </c>
    </row>
    <row r="33" spans="1:24" x14ac:dyDescent="0.25">
      <c r="A33" t="s">
        <v>63</v>
      </c>
      <c r="B33">
        <v>0</v>
      </c>
      <c r="C33">
        <v>140</v>
      </c>
      <c r="D33">
        <v>49</v>
      </c>
      <c r="K33" s="9" t="s">
        <v>162</v>
      </c>
      <c r="L33">
        <f>SUM(L3:L30)</f>
        <v>130178</v>
      </c>
      <c r="M33">
        <f t="shared" ref="M33:Q33" si="5">SUM(M3:M30)</f>
        <v>111755</v>
      </c>
      <c r="N33">
        <f t="shared" si="5"/>
        <v>264513</v>
      </c>
      <c r="O33">
        <f t="shared" si="5"/>
        <v>146124</v>
      </c>
      <c r="P33">
        <f t="shared" si="5"/>
        <v>263760</v>
      </c>
      <c r="Q33">
        <f t="shared" si="5"/>
        <v>157074</v>
      </c>
      <c r="U33" t="s">
        <v>146</v>
      </c>
      <c r="V33">
        <v>0</v>
      </c>
      <c r="W33">
        <v>0</v>
      </c>
      <c r="X33">
        <v>0</v>
      </c>
    </row>
    <row r="34" spans="1:24" x14ac:dyDescent="0.25">
      <c r="B34">
        <v>1</v>
      </c>
      <c r="C34">
        <v>520</v>
      </c>
      <c r="D34">
        <v>164</v>
      </c>
      <c r="K34" s="9"/>
    </row>
    <row r="35" spans="1:24" x14ac:dyDescent="0.25">
      <c r="B35">
        <v>2</v>
      </c>
      <c r="C35">
        <v>26547</v>
      </c>
      <c r="D35">
        <v>12279</v>
      </c>
      <c r="K35" s="9"/>
    </row>
    <row r="36" spans="1:24" x14ac:dyDescent="0.25">
      <c r="A36" t="s">
        <v>16</v>
      </c>
      <c r="B36">
        <v>0</v>
      </c>
      <c r="C36">
        <v>492</v>
      </c>
      <c r="D36">
        <v>0</v>
      </c>
      <c r="K36" s="9"/>
    </row>
    <row r="37" spans="1:24" x14ac:dyDescent="0.25">
      <c r="B37">
        <v>1</v>
      </c>
      <c r="C37">
        <v>6667</v>
      </c>
      <c r="D37">
        <v>358</v>
      </c>
    </row>
    <row r="38" spans="1:24" x14ac:dyDescent="0.25">
      <c r="B38">
        <v>2</v>
      </c>
      <c r="C38">
        <v>15560</v>
      </c>
      <c r="D38">
        <v>2482</v>
      </c>
    </row>
    <row r="39" spans="1:24" x14ac:dyDescent="0.25">
      <c r="A39" t="s">
        <v>17</v>
      </c>
      <c r="B39">
        <v>0</v>
      </c>
      <c r="C39">
        <v>11</v>
      </c>
      <c r="D39">
        <v>1</v>
      </c>
    </row>
    <row r="40" spans="1:24" x14ac:dyDescent="0.25">
      <c r="B40">
        <v>1</v>
      </c>
      <c r="C40">
        <v>74</v>
      </c>
      <c r="D40">
        <v>19</v>
      </c>
    </row>
    <row r="41" spans="1:24" x14ac:dyDescent="0.25">
      <c r="B41">
        <v>2</v>
      </c>
      <c r="C41">
        <v>2093</v>
      </c>
      <c r="D41">
        <v>21</v>
      </c>
    </row>
    <row r="42" spans="1:24" x14ac:dyDescent="0.25">
      <c r="A42" t="s">
        <v>18</v>
      </c>
      <c r="B42">
        <v>0</v>
      </c>
      <c r="C42">
        <v>1652</v>
      </c>
      <c r="D42">
        <v>678</v>
      </c>
    </row>
    <row r="43" spans="1:24" x14ac:dyDescent="0.25">
      <c r="B43">
        <v>1</v>
      </c>
      <c r="C43">
        <v>7930</v>
      </c>
      <c r="D43">
        <v>4951</v>
      </c>
    </row>
    <row r="44" spans="1:24" x14ac:dyDescent="0.25">
      <c r="B44">
        <v>2</v>
      </c>
      <c r="C44">
        <v>11104</v>
      </c>
      <c r="D44">
        <v>8236</v>
      </c>
    </row>
    <row r="45" spans="1:24" x14ac:dyDescent="0.25">
      <c r="A45" t="s">
        <v>19</v>
      </c>
      <c r="B45">
        <v>0</v>
      </c>
      <c r="C45">
        <v>3555</v>
      </c>
      <c r="D45">
        <v>760</v>
      </c>
    </row>
    <row r="46" spans="1:24" x14ac:dyDescent="0.25">
      <c r="B46">
        <v>1</v>
      </c>
      <c r="C46">
        <v>2196</v>
      </c>
      <c r="D46">
        <v>641</v>
      </c>
    </row>
    <row r="47" spans="1:24" x14ac:dyDescent="0.25">
      <c r="B47">
        <v>2</v>
      </c>
      <c r="C47">
        <v>2664</v>
      </c>
      <c r="D47">
        <v>1197</v>
      </c>
    </row>
    <row r="48" spans="1:24" x14ac:dyDescent="0.25">
      <c r="A48" t="s">
        <v>20</v>
      </c>
      <c r="B48">
        <v>0</v>
      </c>
      <c r="C48">
        <v>1184</v>
      </c>
      <c r="D48">
        <v>381</v>
      </c>
    </row>
    <row r="49" spans="1:4" x14ac:dyDescent="0.25">
      <c r="B49">
        <v>1</v>
      </c>
      <c r="C49">
        <v>7143</v>
      </c>
      <c r="D49">
        <v>3291</v>
      </c>
    </row>
    <row r="50" spans="1:4" x14ac:dyDescent="0.25">
      <c r="B50">
        <v>2</v>
      </c>
      <c r="C50">
        <v>13695</v>
      </c>
      <c r="D50">
        <v>7443</v>
      </c>
    </row>
    <row r="51" spans="1:4" x14ac:dyDescent="0.25">
      <c r="A51" t="s">
        <v>21</v>
      </c>
      <c r="B51">
        <v>0</v>
      </c>
      <c r="C51">
        <v>16</v>
      </c>
      <c r="D51">
        <v>2</v>
      </c>
    </row>
    <row r="52" spans="1:4" x14ac:dyDescent="0.25">
      <c r="B52">
        <v>1</v>
      </c>
      <c r="C52">
        <v>135</v>
      </c>
      <c r="D52">
        <v>8</v>
      </c>
    </row>
    <row r="53" spans="1:4" x14ac:dyDescent="0.25">
      <c r="B53">
        <v>2</v>
      </c>
      <c r="C53">
        <v>2176</v>
      </c>
      <c r="D53">
        <v>8</v>
      </c>
    </row>
    <row r="54" spans="1:4" x14ac:dyDescent="0.25">
      <c r="A54" t="s">
        <v>22</v>
      </c>
      <c r="B54">
        <v>0</v>
      </c>
      <c r="C54">
        <v>6634</v>
      </c>
      <c r="D54">
        <v>4239</v>
      </c>
    </row>
    <row r="55" spans="1:4" x14ac:dyDescent="0.25">
      <c r="B55">
        <v>1</v>
      </c>
      <c r="C55">
        <v>9092</v>
      </c>
      <c r="D55">
        <v>9536</v>
      </c>
    </row>
    <row r="56" spans="1:4" x14ac:dyDescent="0.25">
      <c r="B56">
        <v>2</v>
      </c>
      <c r="C56">
        <v>10547</v>
      </c>
      <c r="D56">
        <v>14893</v>
      </c>
    </row>
    <row r="57" spans="1:4" x14ac:dyDescent="0.25">
      <c r="A57" t="s">
        <v>23</v>
      </c>
      <c r="B57">
        <v>0</v>
      </c>
      <c r="C57">
        <v>3899</v>
      </c>
      <c r="D57">
        <v>945</v>
      </c>
    </row>
    <row r="58" spans="1:4" x14ac:dyDescent="0.25">
      <c r="B58">
        <v>1</v>
      </c>
      <c r="C58">
        <v>1960</v>
      </c>
      <c r="D58">
        <v>671</v>
      </c>
    </row>
    <row r="59" spans="1:4" x14ac:dyDescent="0.25">
      <c r="B59">
        <v>2</v>
      </c>
      <c r="C59">
        <v>3731</v>
      </c>
      <c r="D59">
        <v>1627</v>
      </c>
    </row>
    <row r="60" spans="1:4" x14ac:dyDescent="0.25">
      <c r="A60" t="s">
        <v>24</v>
      </c>
      <c r="B60">
        <v>0</v>
      </c>
      <c r="C60">
        <v>1959</v>
      </c>
      <c r="D60">
        <v>396</v>
      </c>
    </row>
    <row r="61" spans="1:4" x14ac:dyDescent="0.25">
      <c r="B61">
        <v>1</v>
      </c>
      <c r="C61">
        <v>426</v>
      </c>
      <c r="D61">
        <v>149</v>
      </c>
    </row>
    <row r="62" spans="1:4" x14ac:dyDescent="0.25">
      <c r="B62">
        <v>2</v>
      </c>
      <c r="C62">
        <v>2268</v>
      </c>
      <c r="D62">
        <v>189</v>
      </c>
    </row>
    <row r="63" spans="1:4" x14ac:dyDescent="0.25">
      <c r="A63" t="s">
        <v>25</v>
      </c>
      <c r="B63">
        <v>0</v>
      </c>
      <c r="C63">
        <v>387</v>
      </c>
      <c r="D63">
        <v>130</v>
      </c>
    </row>
    <row r="64" spans="1:4" x14ac:dyDescent="0.25">
      <c r="B64">
        <v>1</v>
      </c>
      <c r="C64">
        <v>2100</v>
      </c>
      <c r="D64">
        <v>817</v>
      </c>
    </row>
    <row r="65" spans="1:4" x14ac:dyDescent="0.25">
      <c r="B65">
        <v>2</v>
      </c>
      <c r="C65">
        <v>5014</v>
      </c>
      <c r="D65">
        <v>2256</v>
      </c>
    </row>
    <row r="66" spans="1:4" x14ac:dyDescent="0.25">
      <c r="A66" t="s">
        <v>26</v>
      </c>
      <c r="B66">
        <v>0</v>
      </c>
      <c r="C66">
        <v>2180</v>
      </c>
      <c r="D66">
        <v>487</v>
      </c>
    </row>
    <row r="67" spans="1:4" x14ac:dyDescent="0.25">
      <c r="B67">
        <v>1</v>
      </c>
      <c r="C67">
        <v>2438</v>
      </c>
      <c r="D67">
        <v>1448</v>
      </c>
    </row>
    <row r="68" spans="1:4" x14ac:dyDescent="0.25">
      <c r="B68">
        <v>2</v>
      </c>
      <c r="C68">
        <v>3945</v>
      </c>
      <c r="D68">
        <v>2544</v>
      </c>
    </row>
    <row r="69" spans="1:4" x14ac:dyDescent="0.25">
      <c r="A69" t="s">
        <v>27</v>
      </c>
      <c r="B69">
        <v>0</v>
      </c>
      <c r="C69">
        <v>228</v>
      </c>
      <c r="D69">
        <v>80</v>
      </c>
    </row>
    <row r="70" spans="1:4" x14ac:dyDescent="0.25">
      <c r="B70">
        <v>1</v>
      </c>
      <c r="C70">
        <v>3191</v>
      </c>
      <c r="D70">
        <v>1582</v>
      </c>
    </row>
    <row r="71" spans="1:4" x14ac:dyDescent="0.25">
      <c r="B71">
        <v>2</v>
      </c>
      <c r="C71">
        <v>8176</v>
      </c>
      <c r="D71">
        <v>5154</v>
      </c>
    </row>
    <row r="72" spans="1:4" x14ac:dyDescent="0.25">
      <c r="A72" t="s">
        <v>28</v>
      </c>
      <c r="B72">
        <v>0</v>
      </c>
      <c r="C72">
        <v>8170</v>
      </c>
      <c r="D72">
        <v>1698</v>
      </c>
    </row>
    <row r="73" spans="1:4" x14ac:dyDescent="0.25">
      <c r="B73">
        <v>1</v>
      </c>
      <c r="C73">
        <v>7608</v>
      </c>
      <c r="D73">
        <v>2272</v>
      </c>
    </row>
    <row r="74" spans="1:4" x14ac:dyDescent="0.25">
      <c r="B74">
        <v>2</v>
      </c>
      <c r="C74">
        <v>6016</v>
      </c>
      <c r="D74">
        <v>1901</v>
      </c>
    </row>
    <row r="75" spans="1:4" x14ac:dyDescent="0.25">
      <c r="A75" t="s">
        <v>29</v>
      </c>
      <c r="B75">
        <v>0</v>
      </c>
      <c r="C75">
        <v>8863</v>
      </c>
      <c r="D75">
        <v>4396</v>
      </c>
    </row>
    <row r="76" spans="1:4" x14ac:dyDescent="0.25">
      <c r="B76">
        <v>1</v>
      </c>
      <c r="C76">
        <v>26437</v>
      </c>
      <c r="D76">
        <v>9033</v>
      </c>
    </row>
    <row r="77" spans="1:4" x14ac:dyDescent="0.25">
      <c r="B77">
        <v>2</v>
      </c>
      <c r="C77">
        <v>36430</v>
      </c>
      <c r="D77">
        <v>13176</v>
      </c>
    </row>
    <row r="78" spans="1:4" x14ac:dyDescent="0.25">
      <c r="A78" t="s">
        <v>30</v>
      </c>
      <c r="B78">
        <v>0</v>
      </c>
      <c r="C78">
        <v>100</v>
      </c>
      <c r="D78">
        <v>9</v>
      </c>
    </row>
    <row r="79" spans="1:4" x14ac:dyDescent="0.25">
      <c r="B79">
        <v>1</v>
      </c>
      <c r="C79">
        <v>122</v>
      </c>
      <c r="D79">
        <v>42</v>
      </c>
    </row>
    <row r="80" spans="1:4" x14ac:dyDescent="0.25">
      <c r="B80">
        <v>2</v>
      </c>
      <c r="C80">
        <v>161</v>
      </c>
      <c r="D80">
        <v>44</v>
      </c>
    </row>
    <row r="81" spans="1:4" x14ac:dyDescent="0.25">
      <c r="A81" t="s">
        <v>31</v>
      </c>
      <c r="B81">
        <v>0</v>
      </c>
      <c r="C81">
        <v>1310</v>
      </c>
      <c r="D81">
        <v>520</v>
      </c>
    </row>
    <row r="82" spans="1:4" x14ac:dyDescent="0.25">
      <c r="B82">
        <v>1</v>
      </c>
      <c r="C82">
        <v>2299</v>
      </c>
      <c r="D82">
        <v>855</v>
      </c>
    </row>
    <row r="83" spans="1:4" x14ac:dyDescent="0.25">
      <c r="B83">
        <v>2</v>
      </c>
      <c r="C83">
        <v>2860</v>
      </c>
      <c r="D83">
        <v>1508</v>
      </c>
    </row>
    <row r="84" spans="1:4" x14ac:dyDescent="0.25">
      <c r="A84" t="s">
        <v>32</v>
      </c>
      <c r="B84">
        <v>0</v>
      </c>
      <c r="C84">
        <v>4647</v>
      </c>
      <c r="D84">
        <v>6046</v>
      </c>
    </row>
    <row r="85" spans="1:4" x14ac:dyDescent="0.25">
      <c r="B85">
        <v>1</v>
      </c>
      <c r="C85">
        <v>10448</v>
      </c>
      <c r="D85">
        <v>4178</v>
      </c>
    </row>
    <row r="86" spans="1:4" x14ac:dyDescent="0.25">
      <c r="B86">
        <v>2</v>
      </c>
      <c r="C86">
        <v>11891</v>
      </c>
      <c r="D86">
        <v>3537</v>
      </c>
    </row>
  </sheetData>
  <autoFilter ref="B1:B86"/>
  <mergeCells count="4">
    <mergeCell ref="A1:D1"/>
    <mergeCell ref="L1:M1"/>
    <mergeCell ref="N1:O1"/>
    <mergeCell ref="P1:Q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9"/>
  <sheetViews>
    <sheetView topLeftCell="M31" workbookViewId="0">
      <selection activeCell="F30" sqref="F30"/>
    </sheetView>
  </sheetViews>
  <sheetFormatPr defaultRowHeight="15" x14ac:dyDescent="0.25"/>
  <cols>
    <col min="1" max="1" width="11.28515625" bestFit="1" customWidth="1"/>
    <col min="2" max="4" width="11.28515625" customWidth="1"/>
    <col min="5" max="5" width="12.140625" bestFit="1" customWidth="1"/>
    <col min="9" max="9" width="12.140625" bestFit="1" customWidth="1"/>
  </cols>
  <sheetData>
    <row r="1" spans="1:14" x14ac:dyDescent="0.25">
      <c r="A1" s="13" t="s">
        <v>38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4" x14ac:dyDescent="0.25">
      <c r="I2" s="13" t="s">
        <v>33</v>
      </c>
      <c r="J2" s="13"/>
      <c r="K2" s="13"/>
      <c r="L2" s="13" t="s">
        <v>4</v>
      </c>
      <c r="M2" s="13"/>
      <c r="N2" s="13"/>
    </row>
    <row r="3" spans="1:14" x14ac:dyDescent="0.25">
      <c r="B3" s="13" t="s">
        <v>45</v>
      </c>
      <c r="C3" s="13"/>
      <c r="D3" s="13"/>
      <c r="E3" s="13" t="s">
        <v>44</v>
      </c>
      <c r="F3" s="13"/>
      <c r="G3" s="13"/>
      <c r="H3" s="1"/>
      <c r="I3" s="13" t="s">
        <v>43</v>
      </c>
      <c r="J3" s="13"/>
      <c r="K3" s="13"/>
      <c r="L3" s="13" t="s">
        <v>43</v>
      </c>
      <c r="M3" s="13"/>
      <c r="N3" s="13"/>
    </row>
    <row r="4" spans="1:14" x14ac:dyDescent="0.25">
      <c r="A4" t="s">
        <v>0</v>
      </c>
      <c r="B4" t="s">
        <v>42</v>
      </c>
      <c r="C4" t="s">
        <v>39</v>
      </c>
      <c r="D4" t="s">
        <v>40</v>
      </c>
      <c r="E4" t="s">
        <v>42</v>
      </c>
      <c r="F4" t="s">
        <v>39</v>
      </c>
      <c r="G4" t="s">
        <v>40</v>
      </c>
      <c r="I4" t="s">
        <v>42</v>
      </c>
      <c r="J4" t="s">
        <v>39</v>
      </c>
      <c r="K4" t="s">
        <v>40</v>
      </c>
      <c r="L4" t="s">
        <v>42</v>
      </c>
      <c r="M4" t="s">
        <v>39</v>
      </c>
      <c r="N4" t="s">
        <v>40</v>
      </c>
    </row>
    <row r="6" spans="1:14" x14ac:dyDescent="0.25">
      <c r="A6" t="s">
        <v>11</v>
      </c>
      <c r="B6">
        <v>3.36</v>
      </c>
      <c r="C6">
        <v>2.98</v>
      </c>
      <c r="D6">
        <v>2.4700000000000002</v>
      </c>
      <c r="E6">
        <v>3.64</v>
      </c>
      <c r="F6">
        <v>3.11</v>
      </c>
      <c r="G6">
        <v>2.5499999999999998</v>
      </c>
      <c r="H6" t="s">
        <v>11</v>
      </c>
      <c r="I6">
        <f>E6/$E6</f>
        <v>1</v>
      </c>
      <c r="J6">
        <f t="shared" ref="J6:K6" si="0">F6/$E6</f>
        <v>0.85439560439560436</v>
      </c>
      <c r="K6">
        <f t="shared" si="0"/>
        <v>0.7005494505494505</v>
      </c>
      <c r="L6">
        <f>B6/$B6</f>
        <v>1</v>
      </c>
      <c r="M6">
        <f t="shared" ref="M6:N6" si="1">C6/$B6</f>
        <v>0.88690476190476197</v>
      </c>
      <c r="N6">
        <f t="shared" si="1"/>
        <v>0.73511904761904767</v>
      </c>
    </row>
    <row r="7" spans="1:14" x14ac:dyDescent="0.25">
      <c r="A7" t="s">
        <v>12</v>
      </c>
      <c r="B7">
        <v>2.83</v>
      </c>
      <c r="C7">
        <v>2.63</v>
      </c>
      <c r="D7">
        <v>2.19</v>
      </c>
      <c r="E7">
        <v>3.13</v>
      </c>
      <c r="F7">
        <v>2.8</v>
      </c>
      <c r="G7">
        <v>2.2599999999999998</v>
      </c>
      <c r="H7" t="s">
        <v>12</v>
      </c>
      <c r="I7">
        <f t="shared" ref="I7:I20" si="2">E7/$E7</f>
        <v>1</v>
      </c>
      <c r="J7">
        <f t="shared" ref="J7:J20" si="3">F7/$E7</f>
        <v>0.89456869009584661</v>
      </c>
      <c r="K7">
        <f t="shared" ref="K7:K20" si="4">G7/$E7</f>
        <v>0.72204472843450473</v>
      </c>
      <c r="L7">
        <f t="shared" ref="L7:L19" si="5">B7/$B7</f>
        <v>1</v>
      </c>
      <c r="M7">
        <f t="shared" ref="M7:M19" si="6">C7/$B7</f>
        <v>0.92932862190812715</v>
      </c>
      <c r="N7">
        <f t="shared" ref="N7:N19" si="7">D7/$B7</f>
        <v>0.77385159010600701</v>
      </c>
    </row>
    <row r="8" spans="1:14" x14ac:dyDescent="0.25">
      <c r="A8" t="s">
        <v>13</v>
      </c>
      <c r="B8">
        <v>3.06</v>
      </c>
      <c r="C8">
        <v>2.97</v>
      </c>
      <c r="D8">
        <v>2.63</v>
      </c>
      <c r="E8">
        <v>3.58</v>
      </c>
      <c r="F8">
        <v>3.25</v>
      </c>
      <c r="G8">
        <v>2.85</v>
      </c>
      <c r="H8" t="s">
        <v>13</v>
      </c>
      <c r="I8">
        <f t="shared" si="2"/>
        <v>1</v>
      </c>
      <c r="J8">
        <f t="shared" si="3"/>
        <v>0.90782122905027929</v>
      </c>
      <c r="K8">
        <f t="shared" si="4"/>
        <v>0.7960893854748603</v>
      </c>
      <c r="L8">
        <f t="shared" si="5"/>
        <v>1</v>
      </c>
      <c r="M8">
        <f t="shared" si="6"/>
        <v>0.97058823529411764</v>
      </c>
      <c r="N8">
        <f t="shared" si="7"/>
        <v>0.85947712418300648</v>
      </c>
    </row>
    <row r="9" spans="1:14" x14ac:dyDescent="0.25">
      <c r="A9" t="s">
        <v>14</v>
      </c>
      <c r="B9" s="2">
        <v>2.54</v>
      </c>
      <c r="C9" s="2">
        <v>2.66</v>
      </c>
      <c r="D9" s="2">
        <v>2.44</v>
      </c>
      <c r="E9">
        <v>3.08</v>
      </c>
      <c r="F9">
        <v>2.92</v>
      </c>
      <c r="G9">
        <v>2.66</v>
      </c>
      <c r="H9" t="s">
        <v>14</v>
      </c>
      <c r="I9">
        <f t="shared" si="2"/>
        <v>1</v>
      </c>
      <c r="J9">
        <f t="shared" si="3"/>
        <v>0.94805194805194803</v>
      </c>
      <c r="K9">
        <f t="shared" si="4"/>
        <v>0.86363636363636365</v>
      </c>
    </row>
    <row r="10" spans="1:14" x14ac:dyDescent="0.25">
      <c r="A10" t="s">
        <v>15</v>
      </c>
      <c r="B10">
        <v>2.36</v>
      </c>
      <c r="C10">
        <v>1.97</v>
      </c>
      <c r="D10">
        <v>1.74</v>
      </c>
      <c r="E10">
        <v>2.89</v>
      </c>
      <c r="F10">
        <v>2.64</v>
      </c>
      <c r="G10">
        <v>2.2599999999999998</v>
      </c>
      <c r="H10" t="s">
        <v>15</v>
      </c>
      <c r="I10">
        <f t="shared" si="2"/>
        <v>1</v>
      </c>
      <c r="J10">
        <f t="shared" si="3"/>
        <v>0.91349480968858132</v>
      </c>
      <c r="K10">
        <f t="shared" si="4"/>
        <v>0.78200692041522479</v>
      </c>
      <c r="L10">
        <f t="shared" si="5"/>
        <v>1</v>
      </c>
      <c r="M10">
        <f t="shared" si="6"/>
        <v>0.8347457627118644</v>
      </c>
      <c r="N10">
        <f t="shared" si="7"/>
        <v>0.73728813559322037</v>
      </c>
    </row>
    <row r="11" spans="1:14" x14ac:dyDescent="0.25">
      <c r="A11" t="s">
        <v>19</v>
      </c>
      <c r="B11">
        <v>2.71</v>
      </c>
      <c r="C11">
        <v>2.48</v>
      </c>
      <c r="D11">
        <v>2.08</v>
      </c>
      <c r="E11">
        <v>3</v>
      </c>
      <c r="F11">
        <v>2.66</v>
      </c>
      <c r="G11">
        <v>2.1800000000000002</v>
      </c>
      <c r="H11" t="s">
        <v>19</v>
      </c>
      <c r="I11">
        <f t="shared" si="2"/>
        <v>1</v>
      </c>
      <c r="J11">
        <f t="shared" si="3"/>
        <v>0.88666666666666671</v>
      </c>
      <c r="K11">
        <f t="shared" si="4"/>
        <v>0.72666666666666668</v>
      </c>
      <c r="L11">
        <f t="shared" si="5"/>
        <v>1</v>
      </c>
      <c r="M11">
        <f t="shared" si="6"/>
        <v>0.91512915129151295</v>
      </c>
      <c r="N11">
        <f t="shared" si="7"/>
        <v>0.76752767527675281</v>
      </c>
    </row>
    <row r="12" spans="1:14" x14ac:dyDescent="0.25">
      <c r="A12" t="s">
        <v>20</v>
      </c>
      <c r="E12">
        <v>2.11</v>
      </c>
      <c r="F12">
        <v>1.69</v>
      </c>
      <c r="G12">
        <v>1.2</v>
      </c>
      <c r="H12" t="s">
        <v>20</v>
      </c>
      <c r="I12">
        <f t="shared" si="2"/>
        <v>1</v>
      </c>
      <c r="J12">
        <f t="shared" si="3"/>
        <v>0.80094786729857825</v>
      </c>
      <c r="K12">
        <f t="shared" si="4"/>
        <v>0.56872037914691942</v>
      </c>
    </row>
    <row r="13" spans="1:14" x14ac:dyDescent="0.25">
      <c r="A13" t="s">
        <v>22</v>
      </c>
      <c r="B13">
        <v>2.0099999999999998</v>
      </c>
      <c r="C13">
        <v>1.59</v>
      </c>
      <c r="D13">
        <v>1.22</v>
      </c>
      <c r="E13">
        <v>2.2799999999999998</v>
      </c>
      <c r="F13">
        <v>1.85</v>
      </c>
      <c r="G13">
        <v>1.33</v>
      </c>
      <c r="H13" t="s">
        <v>22</v>
      </c>
      <c r="I13">
        <f t="shared" si="2"/>
        <v>1</v>
      </c>
      <c r="J13">
        <f t="shared" si="3"/>
        <v>0.8114035087719299</v>
      </c>
      <c r="K13">
        <f t="shared" si="4"/>
        <v>0.58333333333333337</v>
      </c>
      <c r="L13">
        <f t="shared" si="5"/>
        <v>1</v>
      </c>
      <c r="M13">
        <f t="shared" si="6"/>
        <v>0.79104477611940316</v>
      </c>
      <c r="N13">
        <f t="shared" si="7"/>
        <v>0.60696517412935325</v>
      </c>
    </row>
    <row r="14" spans="1:14" x14ac:dyDescent="0.25">
      <c r="A14" t="s">
        <v>23</v>
      </c>
      <c r="B14">
        <v>2.36</v>
      </c>
      <c r="C14">
        <v>2.0099999999999998</v>
      </c>
      <c r="D14">
        <v>1.59</v>
      </c>
      <c r="E14">
        <v>2.68</v>
      </c>
      <c r="F14">
        <v>2.2400000000000002</v>
      </c>
      <c r="G14">
        <v>1.71</v>
      </c>
      <c r="H14" t="s">
        <v>23</v>
      </c>
      <c r="I14">
        <f t="shared" si="2"/>
        <v>1</v>
      </c>
      <c r="J14">
        <f t="shared" si="3"/>
        <v>0.83582089552238814</v>
      </c>
      <c r="K14">
        <f t="shared" si="4"/>
        <v>0.63805970149253721</v>
      </c>
      <c r="L14">
        <f t="shared" si="5"/>
        <v>1</v>
      </c>
      <c r="M14">
        <f t="shared" si="6"/>
        <v>0.85169491525423724</v>
      </c>
      <c r="N14">
        <f t="shared" si="7"/>
        <v>0.67372881355932213</v>
      </c>
    </row>
    <row r="15" spans="1:14" x14ac:dyDescent="0.25">
      <c r="A15" t="s">
        <v>24</v>
      </c>
      <c r="B15">
        <v>2.1</v>
      </c>
      <c r="C15">
        <v>1.91</v>
      </c>
      <c r="D15">
        <v>1.5</v>
      </c>
      <c r="E15">
        <v>2.58</v>
      </c>
      <c r="F15">
        <v>2.14</v>
      </c>
      <c r="G15">
        <v>1.62</v>
      </c>
      <c r="H15" t="s">
        <v>24</v>
      </c>
      <c r="I15">
        <f t="shared" si="2"/>
        <v>1</v>
      </c>
      <c r="J15">
        <f t="shared" si="3"/>
        <v>0.8294573643410853</v>
      </c>
      <c r="K15">
        <f t="shared" si="4"/>
        <v>0.62790697674418605</v>
      </c>
      <c r="L15">
        <f t="shared" si="5"/>
        <v>1</v>
      </c>
      <c r="M15">
        <f t="shared" si="6"/>
        <v>0.9095238095238094</v>
      </c>
      <c r="N15">
        <f t="shared" si="7"/>
        <v>0.7142857142857143</v>
      </c>
    </row>
    <row r="16" spans="1:14" x14ac:dyDescent="0.25">
      <c r="A16" t="s">
        <v>26</v>
      </c>
      <c r="E16">
        <v>2.42</v>
      </c>
      <c r="F16">
        <v>2.09</v>
      </c>
      <c r="G16">
        <v>1.62</v>
      </c>
      <c r="H16" t="s">
        <v>26</v>
      </c>
      <c r="I16">
        <f t="shared" si="2"/>
        <v>1</v>
      </c>
      <c r="J16">
        <f t="shared" si="3"/>
        <v>0.86363636363636365</v>
      </c>
      <c r="K16">
        <f t="shared" si="4"/>
        <v>0.66942148760330589</v>
      </c>
    </row>
    <row r="17" spans="1:14" x14ac:dyDescent="0.25">
      <c r="A17" t="s">
        <v>29</v>
      </c>
      <c r="E17">
        <v>2.46</v>
      </c>
      <c r="F17">
        <v>1.63</v>
      </c>
      <c r="G17">
        <v>1.1000000000000001</v>
      </c>
      <c r="H17" t="s">
        <v>29</v>
      </c>
      <c r="I17">
        <f t="shared" si="2"/>
        <v>1</v>
      </c>
      <c r="J17">
        <f t="shared" si="3"/>
        <v>0.66260162601626016</v>
      </c>
      <c r="K17">
        <f t="shared" si="4"/>
        <v>0.44715447154471549</v>
      </c>
    </row>
    <row r="18" spans="1:14" x14ac:dyDescent="0.25">
      <c r="A18" t="s">
        <v>30</v>
      </c>
      <c r="B18">
        <v>2.9</v>
      </c>
      <c r="C18">
        <v>2.6</v>
      </c>
      <c r="D18">
        <v>2.2200000000000002</v>
      </c>
      <c r="E18">
        <v>3.25</v>
      </c>
      <c r="F18">
        <v>2.86</v>
      </c>
      <c r="G18">
        <v>2.4300000000000002</v>
      </c>
      <c r="H18" t="s">
        <v>30</v>
      </c>
      <c r="I18">
        <f t="shared" si="2"/>
        <v>1</v>
      </c>
      <c r="J18">
        <f t="shared" si="3"/>
        <v>0.88</v>
      </c>
      <c r="K18">
        <f t="shared" si="4"/>
        <v>0.74769230769230777</v>
      </c>
      <c r="L18">
        <f t="shared" si="5"/>
        <v>1</v>
      </c>
      <c r="M18">
        <f t="shared" si="6"/>
        <v>0.89655172413793105</v>
      </c>
      <c r="N18">
        <f t="shared" si="7"/>
        <v>0.76551724137931043</v>
      </c>
    </row>
    <row r="19" spans="1:14" x14ac:dyDescent="0.25">
      <c r="A19" t="s">
        <v>31</v>
      </c>
      <c r="B19">
        <v>2.78</v>
      </c>
      <c r="C19">
        <v>2.57</v>
      </c>
      <c r="D19">
        <v>2.1800000000000002</v>
      </c>
      <c r="E19">
        <v>3.22</v>
      </c>
      <c r="F19">
        <v>2.9</v>
      </c>
      <c r="G19">
        <v>2.42</v>
      </c>
      <c r="H19" t="s">
        <v>31</v>
      </c>
      <c r="I19">
        <f t="shared" si="2"/>
        <v>1</v>
      </c>
      <c r="J19">
        <f t="shared" si="3"/>
        <v>0.90062111801242228</v>
      </c>
      <c r="K19">
        <f t="shared" si="4"/>
        <v>0.75155279503105588</v>
      </c>
      <c r="L19">
        <f t="shared" si="5"/>
        <v>1</v>
      </c>
      <c r="M19">
        <f t="shared" si="6"/>
        <v>0.92446043165467628</v>
      </c>
      <c r="N19">
        <f t="shared" si="7"/>
        <v>0.78417266187050372</v>
      </c>
    </row>
    <row r="20" spans="1:14" x14ac:dyDescent="0.25">
      <c r="A20" t="s">
        <v>32</v>
      </c>
      <c r="E20">
        <v>2.2799999999999998</v>
      </c>
      <c r="F20">
        <v>1.92</v>
      </c>
      <c r="G20">
        <v>1.46</v>
      </c>
      <c r="H20" t="s">
        <v>32</v>
      </c>
      <c r="I20">
        <f t="shared" si="2"/>
        <v>1</v>
      </c>
      <c r="J20">
        <f t="shared" si="3"/>
        <v>0.8421052631578948</v>
      </c>
      <c r="K20">
        <f t="shared" si="4"/>
        <v>0.64035087719298245</v>
      </c>
    </row>
    <row r="21" spans="1:14" x14ac:dyDescent="0.25">
      <c r="H21" t="s">
        <v>46</v>
      </c>
      <c r="I21">
        <f>AVERAGE(I6:I20)</f>
        <v>1</v>
      </c>
      <c r="J21">
        <f>AVERAGE(J6:J20)</f>
        <v>0.85543953031372333</v>
      </c>
      <c r="K21">
        <f>AVERAGE(K6:K20)</f>
        <v>0.68434572299722762</v>
      </c>
      <c r="L21">
        <f>AVERAGE(L6:L20)</f>
        <v>1</v>
      </c>
      <c r="M21">
        <f t="shared" ref="M21:N21" si="8">AVERAGE(M6:M20)</f>
        <v>0.89099721898004403</v>
      </c>
      <c r="N21">
        <f t="shared" si="8"/>
        <v>0.74179331780022384</v>
      </c>
    </row>
    <row r="23" spans="1:14" x14ac:dyDescent="0.25">
      <c r="I23" s="13" t="s">
        <v>67</v>
      </c>
      <c r="J23" s="13"/>
      <c r="K23" s="13"/>
      <c r="L23" s="13" t="s">
        <v>68</v>
      </c>
      <c r="M23" s="13"/>
      <c r="N23" s="13"/>
    </row>
    <row r="24" spans="1:14" x14ac:dyDescent="0.25">
      <c r="B24" t="s">
        <v>56</v>
      </c>
      <c r="C24" t="s">
        <v>57</v>
      </c>
      <c r="D24" t="s">
        <v>58</v>
      </c>
      <c r="E24" t="s">
        <v>59</v>
      </c>
      <c r="F24" t="s">
        <v>60</v>
      </c>
      <c r="G24" t="s">
        <v>61</v>
      </c>
      <c r="I24" t="s">
        <v>56</v>
      </c>
      <c r="J24" t="s">
        <v>57</v>
      </c>
      <c r="K24" t="s">
        <v>58</v>
      </c>
      <c r="L24" t="s">
        <v>59</v>
      </c>
      <c r="M24" t="s">
        <v>60</v>
      </c>
      <c r="N24" t="s">
        <v>61</v>
      </c>
    </row>
    <row r="25" spans="1:14" x14ac:dyDescent="0.25">
      <c r="A25" t="s">
        <v>11</v>
      </c>
      <c r="B25">
        <v>3.36</v>
      </c>
      <c r="C25">
        <v>2.98</v>
      </c>
      <c r="D25">
        <v>2.4700000000000002</v>
      </c>
      <c r="E25">
        <v>3.64</v>
      </c>
      <c r="F25">
        <v>3.11</v>
      </c>
      <c r="G25">
        <v>2.5499999999999998</v>
      </c>
      <c r="H25" t="s">
        <v>11</v>
      </c>
      <c r="I25">
        <f>B25/$B25</f>
        <v>1</v>
      </c>
      <c r="J25">
        <f t="shared" ref="J25:K25" si="9">C25/$B25</f>
        <v>0.88690476190476197</v>
      </c>
      <c r="K25">
        <f t="shared" si="9"/>
        <v>0.73511904761904767</v>
      </c>
      <c r="L25">
        <f>E25/$E25</f>
        <v>1</v>
      </c>
      <c r="M25">
        <f t="shared" ref="M25:N25" si="10">F25/$E25</f>
        <v>0.85439560439560436</v>
      </c>
      <c r="N25">
        <f t="shared" si="10"/>
        <v>0.7005494505494505</v>
      </c>
    </row>
    <row r="26" spans="1:14" x14ac:dyDescent="0.25">
      <c r="A26" t="s">
        <v>12</v>
      </c>
      <c r="B26">
        <v>2.83</v>
      </c>
      <c r="C26">
        <v>2.63</v>
      </c>
      <c r="D26">
        <v>2.19</v>
      </c>
      <c r="E26">
        <v>3.13</v>
      </c>
      <c r="F26">
        <v>2.8</v>
      </c>
      <c r="G26">
        <v>2.2599999999999998</v>
      </c>
      <c r="H26" t="s">
        <v>12</v>
      </c>
      <c r="I26">
        <f t="shared" ref="I26:I39" si="11">B26/$B26</f>
        <v>1</v>
      </c>
      <c r="J26">
        <f t="shared" ref="J26:J39" si="12">C26/$B26</f>
        <v>0.92932862190812715</v>
      </c>
      <c r="K26">
        <f t="shared" ref="K26:K39" si="13">D26/$B26</f>
        <v>0.77385159010600701</v>
      </c>
      <c r="L26">
        <f t="shared" ref="L26:L39" si="14">E26/$E26</f>
        <v>1</v>
      </c>
      <c r="M26">
        <f t="shared" ref="M26:M39" si="15">F26/$E26</f>
        <v>0.89456869009584661</v>
      </c>
      <c r="N26">
        <f t="shared" ref="N26:N39" si="16">G26/$E26</f>
        <v>0.72204472843450473</v>
      </c>
    </row>
    <row r="27" spans="1:14" x14ac:dyDescent="0.25">
      <c r="A27" t="s">
        <v>13</v>
      </c>
      <c r="B27">
        <v>3.06</v>
      </c>
      <c r="C27">
        <v>2.97</v>
      </c>
      <c r="D27">
        <v>2.63</v>
      </c>
      <c r="E27">
        <v>3.58</v>
      </c>
      <c r="F27">
        <v>3.25</v>
      </c>
      <c r="G27">
        <v>2.85</v>
      </c>
      <c r="H27" t="s">
        <v>13</v>
      </c>
      <c r="I27">
        <f t="shared" si="11"/>
        <v>1</v>
      </c>
      <c r="J27">
        <f t="shared" si="12"/>
        <v>0.97058823529411764</v>
      </c>
      <c r="K27">
        <f t="shared" si="13"/>
        <v>0.85947712418300648</v>
      </c>
      <c r="L27">
        <f t="shared" si="14"/>
        <v>1</v>
      </c>
      <c r="M27">
        <f t="shared" si="15"/>
        <v>0.90782122905027929</v>
      </c>
      <c r="N27">
        <f t="shared" si="16"/>
        <v>0.7960893854748603</v>
      </c>
    </row>
    <row r="28" spans="1:14" x14ac:dyDescent="0.25">
      <c r="A28" t="s">
        <v>14</v>
      </c>
      <c r="B28">
        <v>2.54</v>
      </c>
      <c r="C28">
        <v>2.66</v>
      </c>
      <c r="D28">
        <v>2.44</v>
      </c>
      <c r="E28">
        <v>3.08</v>
      </c>
      <c r="F28">
        <v>2.92</v>
      </c>
      <c r="G28">
        <v>2.66</v>
      </c>
      <c r="H28" t="s">
        <v>14</v>
      </c>
      <c r="I28">
        <f t="shared" si="11"/>
        <v>1</v>
      </c>
      <c r="J28">
        <f t="shared" si="12"/>
        <v>1.0472440944881891</v>
      </c>
      <c r="K28">
        <f t="shared" si="13"/>
        <v>0.96062992125984248</v>
      </c>
      <c r="L28">
        <f t="shared" si="14"/>
        <v>1</v>
      </c>
      <c r="M28">
        <f t="shared" si="15"/>
        <v>0.94805194805194803</v>
      </c>
      <c r="N28">
        <f t="shared" si="16"/>
        <v>0.86363636363636365</v>
      </c>
    </row>
    <row r="29" spans="1:14" x14ac:dyDescent="0.25">
      <c r="A29" t="s">
        <v>15</v>
      </c>
      <c r="B29">
        <v>2.36</v>
      </c>
      <c r="C29">
        <v>1.97</v>
      </c>
      <c r="D29">
        <v>1.74</v>
      </c>
      <c r="E29">
        <v>2.89</v>
      </c>
      <c r="F29">
        <v>2.64</v>
      </c>
      <c r="G29">
        <v>2.2599999999999998</v>
      </c>
      <c r="H29" t="s">
        <v>15</v>
      </c>
      <c r="I29">
        <f t="shared" si="11"/>
        <v>1</v>
      </c>
      <c r="J29">
        <f t="shared" si="12"/>
        <v>0.8347457627118644</v>
      </c>
      <c r="K29">
        <f t="shared" si="13"/>
        <v>0.73728813559322037</v>
      </c>
      <c r="L29">
        <f t="shared" si="14"/>
        <v>1</v>
      </c>
      <c r="M29">
        <f t="shared" si="15"/>
        <v>0.91349480968858132</v>
      </c>
      <c r="N29">
        <f t="shared" si="16"/>
        <v>0.78200692041522479</v>
      </c>
    </row>
    <row r="30" spans="1:14" x14ac:dyDescent="0.25">
      <c r="A30" t="s">
        <v>18</v>
      </c>
      <c r="B30">
        <v>1.8</v>
      </c>
      <c r="C30">
        <v>1.6</v>
      </c>
      <c r="D30">
        <v>1.23</v>
      </c>
      <c r="E30">
        <v>2.0099999999999998</v>
      </c>
      <c r="F30">
        <v>1.69</v>
      </c>
      <c r="G30">
        <v>1.22</v>
      </c>
      <c r="H30" t="s">
        <v>18</v>
      </c>
      <c r="I30">
        <f t="shared" si="11"/>
        <v>1</v>
      </c>
      <c r="J30">
        <f t="shared" si="12"/>
        <v>0.88888888888888895</v>
      </c>
      <c r="K30">
        <f t="shared" si="13"/>
        <v>0.68333333333333335</v>
      </c>
      <c r="L30">
        <f t="shared" si="14"/>
        <v>1</v>
      </c>
      <c r="M30">
        <f t="shared" si="15"/>
        <v>0.84079601990049757</v>
      </c>
      <c r="N30">
        <f t="shared" si="16"/>
        <v>0.60696517412935325</v>
      </c>
    </row>
    <row r="31" spans="1:14" x14ac:dyDescent="0.25">
      <c r="A31" t="s">
        <v>19</v>
      </c>
      <c r="B31">
        <v>2.71</v>
      </c>
      <c r="C31">
        <v>2.48</v>
      </c>
      <c r="D31">
        <v>2.08</v>
      </c>
      <c r="E31">
        <v>3</v>
      </c>
      <c r="F31">
        <v>2.66</v>
      </c>
      <c r="G31">
        <v>2.1800000000000002</v>
      </c>
      <c r="H31" t="s">
        <v>19</v>
      </c>
      <c r="I31">
        <f t="shared" si="11"/>
        <v>1</v>
      </c>
      <c r="J31">
        <f t="shared" si="12"/>
        <v>0.91512915129151295</v>
      </c>
      <c r="K31">
        <f t="shared" si="13"/>
        <v>0.76752767527675281</v>
      </c>
      <c r="L31">
        <f t="shared" si="14"/>
        <v>1</v>
      </c>
      <c r="M31">
        <f t="shared" si="15"/>
        <v>0.88666666666666671</v>
      </c>
      <c r="N31">
        <f t="shared" si="16"/>
        <v>0.72666666666666668</v>
      </c>
    </row>
    <row r="32" spans="1:14" x14ac:dyDescent="0.25">
      <c r="A32" t="s">
        <v>21</v>
      </c>
      <c r="B32">
        <v>1.67</v>
      </c>
      <c r="C32">
        <v>1.42</v>
      </c>
      <c r="D32">
        <v>1.1100000000000001</v>
      </c>
      <c r="E32">
        <v>1.96</v>
      </c>
      <c r="F32">
        <v>1.65</v>
      </c>
      <c r="G32">
        <v>1.21</v>
      </c>
      <c r="H32" t="s">
        <v>21</v>
      </c>
      <c r="I32">
        <f t="shared" si="11"/>
        <v>1</v>
      </c>
      <c r="J32">
        <f t="shared" si="12"/>
        <v>0.85029940119760483</v>
      </c>
      <c r="K32">
        <f t="shared" si="13"/>
        <v>0.66467065868263486</v>
      </c>
      <c r="L32">
        <f t="shared" si="14"/>
        <v>1</v>
      </c>
      <c r="M32">
        <f t="shared" si="15"/>
        <v>0.84183673469387754</v>
      </c>
      <c r="N32">
        <f t="shared" si="16"/>
        <v>0.61734693877551017</v>
      </c>
    </row>
    <row r="33" spans="1:14" x14ac:dyDescent="0.25">
      <c r="A33" t="s">
        <v>22</v>
      </c>
      <c r="B33">
        <v>2.0099999999999998</v>
      </c>
      <c r="C33">
        <v>1.59</v>
      </c>
      <c r="D33">
        <v>1.22</v>
      </c>
      <c r="E33">
        <v>2.2799999999999998</v>
      </c>
      <c r="F33">
        <v>1.85</v>
      </c>
      <c r="G33">
        <v>1.33</v>
      </c>
      <c r="H33" t="s">
        <v>22</v>
      </c>
      <c r="I33">
        <f t="shared" si="11"/>
        <v>1</v>
      </c>
      <c r="J33">
        <f t="shared" si="12"/>
        <v>0.79104477611940316</v>
      </c>
      <c r="K33">
        <f t="shared" si="13"/>
        <v>0.60696517412935325</v>
      </c>
      <c r="L33">
        <f t="shared" si="14"/>
        <v>1</v>
      </c>
      <c r="M33">
        <f t="shared" si="15"/>
        <v>0.8114035087719299</v>
      </c>
      <c r="N33">
        <f t="shared" si="16"/>
        <v>0.58333333333333337</v>
      </c>
    </row>
    <row r="34" spans="1:14" x14ac:dyDescent="0.25">
      <c r="A34" t="s">
        <v>23</v>
      </c>
      <c r="B34">
        <v>2.36</v>
      </c>
      <c r="C34">
        <v>2.0099999999999998</v>
      </c>
      <c r="D34">
        <v>1.59</v>
      </c>
      <c r="E34">
        <v>2.68</v>
      </c>
      <c r="F34">
        <v>2.2400000000000002</v>
      </c>
      <c r="G34">
        <v>1.71</v>
      </c>
      <c r="H34" t="s">
        <v>23</v>
      </c>
      <c r="I34">
        <f t="shared" si="11"/>
        <v>1</v>
      </c>
      <c r="J34">
        <f t="shared" si="12"/>
        <v>0.85169491525423724</v>
      </c>
      <c r="K34">
        <f t="shared" si="13"/>
        <v>0.67372881355932213</v>
      </c>
      <c r="L34">
        <f t="shared" si="14"/>
        <v>1</v>
      </c>
      <c r="M34">
        <f t="shared" si="15"/>
        <v>0.83582089552238814</v>
      </c>
      <c r="N34">
        <f t="shared" si="16"/>
        <v>0.63805970149253721</v>
      </c>
    </row>
    <row r="35" spans="1:14" x14ac:dyDescent="0.25">
      <c r="A35" t="s">
        <v>24</v>
      </c>
      <c r="B35">
        <v>2.1</v>
      </c>
      <c r="C35">
        <v>1.91</v>
      </c>
      <c r="D35">
        <v>1.5</v>
      </c>
      <c r="E35">
        <v>2.58</v>
      </c>
      <c r="F35">
        <v>2.14</v>
      </c>
      <c r="G35">
        <v>1.62</v>
      </c>
      <c r="H35" t="s">
        <v>24</v>
      </c>
      <c r="I35">
        <f t="shared" si="11"/>
        <v>1</v>
      </c>
      <c r="J35">
        <f t="shared" si="12"/>
        <v>0.9095238095238094</v>
      </c>
      <c r="K35">
        <f t="shared" si="13"/>
        <v>0.7142857142857143</v>
      </c>
      <c r="L35">
        <f t="shared" si="14"/>
        <v>1</v>
      </c>
      <c r="M35">
        <f t="shared" si="15"/>
        <v>0.8294573643410853</v>
      </c>
      <c r="N35">
        <f t="shared" si="16"/>
        <v>0.62790697674418605</v>
      </c>
    </row>
    <row r="36" spans="1:14" x14ac:dyDescent="0.25">
      <c r="A36" t="s">
        <v>28</v>
      </c>
      <c r="B36">
        <v>1.68</v>
      </c>
      <c r="C36">
        <v>1.1399999999999999</v>
      </c>
      <c r="D36">
        <v>0.82</v>
      </c>
      <c r="E36">
        <v>2.02</v>
      </c>
      <c r="F36">
        <v>1.42</v>
      </c>
      <c r="G36">
        <v>0.91</v>
      </c>
      <c r="H36" t="s">
        <v>28</v>
      </c>
      <c r="I36">
        <f t="shared" si="11"/>
        <v>1</v>
      </c>
      <c r="J36">
        <f t="shared" si="12"/>
        <v>0.67857142857142849</v>
      </c>
      <c r="K36">
        <f t="shared" si="13"/>
        <v>0.48809523809523808</v>
      </c>
      <c r="L36">
        <f t="shared" si="14"/>
        <v>1</v>
      </c>
      <c r="M36">
        <f t="shared" si="15"/>
        <v>0.70297029702970293</v>
      </c>
      <c r="N36">
        <f t="shared" si="16"/>
        <v>0.45049504950495051</v>
      </c>
    </row>
    <row r="37" spans="1:14" x14ac:dyDescent="0.25">
      <c r="A37" t="s">
        <v>29</v>
      </c>
      <c r="B37">
        <v>1.91</v>
      </c>
      <c r="C37">
        <v>1.36</v>
      </c>
      <c r="D37">
        <v>0.96</v>
      </c>
      <c r="E37">
        <v>2.46</v>
      </c>
      <c r="F37">
        <v>1.63</v>
      </c>
      <c r="G37">
        <v>1.1000000000000001</v>
      </c>
      <c r="H37" t="s">
        <v>29</v>
      </c>
      <c r="I37">
        <f t="shared" si="11"/>
        <v>1</v>
      </c>
      <c r="J37">
        <f t="shared" si="12"/>
        <v>0.71204188481675401</v>
      </c>
      <c r="K37">
        <f t="shared" si="13"/>
        <v>0.50261780104712039</v>
      </c>
      <c r="L37">
        <f t="shared" si="14"/>
        <v>1</v>
      </c>
      <c r="M37">
        <f t="shared" si="15"/>
        <v>0.66260162601626016</v>
      </c>
      <c r="N37">
        <f t="shared" si="16"/>
        <v>0.44715447154471549</v>
      </c>
    </row>
    <row r="38" spans="1:14" x14ac:dyDescent="0.25">
      <c r="A38" t="s">
        <v>30</v>
      </c>
      <c r="B38">
        <v>2.9</v>
      </c>
      <c r="C38">
        <v>2.6</v>
      </c>
      <c r="D38">
        <v>2.2200000000000002</v>
      </c>
      <c r="E38">
        <v>3.25</v>
      </c>
      <c r="F38">
        <v>2.86</v>
      </c>
      <c r="G38">
        <v>2.4300000000000002</v>
      </c>
      <c r="H38" t="s">
        <v>30</v>
      </c>
      <c r="I38">
        <f t="shared" si="11"/>
        <v>1</v>
      </c>
      <c r="J38">
        <f t="shared" si="12"/>
        <v>0.89655172413793105</v>
      </c>
      <c r="K38">
        <f t="shared" si="13"/>
        <v>0.76551724137931043</v>
      </c>
      <c r="L38">
        <f t="shared" si="14"/>
        <v>1</v>
      </c>
      <c r="M38">
        <f t="shared" si="15"/>
        <v>0.88</v>
      </c>
      <c r="N38">
        <f t="shared" si="16"/>
        <v>0.74769230769230777</v>
      </c>
    </row>
    <row r="39" spans="1:14" x14ac:dyDescent="0.25">
      <c r="A39" t="s">
        <v>31</v>
      </c>
      <c r="B39">
        <v>2.78</v>
      </c>
      <c r="C39">
        <v>2.57</v>
      </c>
      <c r="D39">
        <v>2.1800000000000002</v>
      </c>
      <c r="E39">
        <v>3.22</v>
      </c>
      <c r="F39">
        <v>2.9</v>
      </c>
      <c r="G39">
        <v>2.42</v>
      </c>
      <c r="H39" t="s">
        <v>31</v>
      </c>
      <c r="I39">
        <f t="shared" si="11"/>
        <v>1</v>
      </c>
      <c r="J39">
        <f t="shared" si="12"/>
        <v>0.92446043165467628</v>
      </c>
      <c r="K39">
        <f t="shared" si="13"/>
        <v>0.78417266187050372</v>
      </c>
      <c r="L39">
        <f t="shared" si="14"/>
        <v>1</v>
      </c>
      <c r="M39">
        <f t="shared" si="15"/>
        <v>0.90062111801242228</v>
      </c>
      <c r="N39">
        <f t="shared" si="16"/>
        <v>0.75155279503105588</v>
      </c>
    </row>
    <row r="40" spans="1:14" x14ac:dyDescent="0.25">
      <c r="A40" t="s">
        <v>66</v>
      </c>
      <c r="B40">
        <f>AVERAGE(B25:B39)</f>
        <v>2.4046666666666665</v>
      </c>
      <c r="C40">
        <f t="shared" ref="C40:G40" si="17">AVERAGE(C25:C39)</f>
        <v>2.1260000000000003</v>
      </c>
      <c r="D40">
        <f t="shared" si="17"/>
        <v>1.7586666666666666</v>
      </c>
      <c r="E40">
        <f t="shared" si="17"/>
        <v>2.7853333333333334</v>
      </c>
      <c r="F40">
        <f t="shared" si="17"/>
        <v>2.3840000000000003</v>
      </c>
      <c r="G40">
        <f t="shared" si="17"/>
        <v>1.9140000000000006</v>
      </c>
      <c r="H40" t="s">
        <v>66</v>
      </c>
      <c r="I40">
        <f>AVERAGE(I25:I39)</f>
        <v>1</v>
      </c>
      <c r="J40">
        <f t="shared" ref="J40:N40" si="18">AVERAGE(J25:J39)</f>
        <v>0.87246785918422054</v>
      </c>
      <c r="K40">
        <f t="shared" si="18"/>
        <v>0.71448534202802705</v>
      </c>
      <c r="L40">
        <f t="shared" si="18"/>
        <v>1</v>
      </c>
      <c r="M40">
        <f t="shared" si="18"/>
        <v>0.84736710081580602</v>
      </c>
      <c r="N40">
        <f t="shared" si="18"/>
        <v>0.67076668422833474</v>
      </c>
    </row>
    <row r="47" spans="1:14" x14ac:dyDescent="0.25">
      <c r="C47" s="13" t="s">
        <v>45</v>
      </c>
      <c r="D47" s="13"/>
      <c r="E47" s="13"/>
      <c r="F47" s="13" t="s">
        <v>44</v>
      </c>
      <c r="G47" s="13"/>
      <c r="H47" s="13"/>
    </row>
    <row r="48" spans="1:14" x14ac:dyDescent="0.25">
      <c r="C48" t="s">
        <v>56</v>
      </c>
      <c r="D48" t="s">
        <v>57</v>
      </c>
      <c r="E48" t="s">
        <v>58</v>
      </c>
      <c r="F48" t="s">
        <v>59</v>
      </c>
      <c r="G48" t="s">
        <v>60</v>
      </c>
      <c r="H48" t="s">
        <v>61</v>
      </c>
    </row>
    <row r="49" spans="2:8" x14ac:dyDescent="0.25">
      <c r="B49" t="s">
        <v>11</v>
      </c>
      <c r="C49">
        <v>3.36</v>
      </c>
      <c r="D49">
        <v>2.98</v>
      </c>
      <c r="E49">
        <v>2.4700000000000002</v>
      </c>
      <c r="F49">
        <v>3.64</v>
      </c>
      <c r="G49">
        <v>3.11</v>
      </c>
      <c r="H49">
        <v>2.5499999999999998</v>
      </c>
    </row>
    <row r="50" spans="2:8" x14ac:dyDescent="0.25">
      <c r="B50" t="s">
        <v>12</v>
      </c>
      <c r="C50">
        <v>2.83</v>
      </c>
      <c r="D50">
        <v>2.63</v>
      </c>
      <c r="E50">
        <v>2.19</v>
      </c>
      <c r="F50">
        <v>3.13</v>
      </c>
      <c r="G50">
        <v>2.8</v>
      </c>
      <c r="H50">
        <v>2.2599999999999998</v>
      </c>
    </row>
    <row r="51" spans="2:8" x14ac:dyDescent="0.25">
      <c r="B51" t="s">
        <v>13</v>
      </c>
      <c r="C51">
        <v>3.06</v>
      </c>
      <c r="D51">
        <v>2.97</v>
      </c>
      <c r="E51">
        <v>2.63</v>
      </c>
      <c r="F51">
        <v>3.58</v>
      </c>
      <c r="G51">
        <v>3.25</v>
      </c>
      <c r="H51">
        <v>2.85</v>
      </c>
    </row>
    <row r="52" spans="2:8" x14ac:dyDescent="0.25">
      <c r="B52" t="s">
        <v>15</v>
      </c>
      <c r="C52">
        <v>2.36</v>
      </c>
      <c r="D52">
        <v>1.97</v>
      </c>
      <c r="E52">
        <v>1.74</v>
      </c>
      <c r="F52">
        <v>2.89</v>
      </c>
      <c r="G52">
        <v>2.64</v>
      </c>
      <c r="H52">
        <v>2.2599999999999998</v>
      </c>
    </row>
    <row r="53" spans="2:8" x14ac:dyDescent="0.25">
      <c r="B53" t="s">
        <v>19</v>
      </c>
      <c r="C53">
        <v>2.71</v>
      </c>
      <c r="D53">
        <v>2.48</v>
      </c>
      <c r="E53">
        <v>2.08</v>
      </c>
      <c r="F53">
        <v>3</v>
      </c>
      <c r="G53">
        <v>2.66</v>
      </c>
      <c r="H53">
        <v>2.1800000000000002</v>
      </c>
    </row>
    <row r="54" spans="2:8" x14ac:dyDescent="0.25">
      <c r="B54" t="s">
        <v>22</v>
      </c>
      <c r="C54">
        <v>2.0099999999999998</v>
      </c>
      <c r="D54">
        <v>1.59</v>
      </c>
      <c r="E54">
        <v>1.22</v>
      </c>
      <c r="F54">
        <v>2.2799999999999998</v>
      </c>
      <c r="G54">
        <v>1.85</v>
      </c>
      <c r="H54">
        <v>1.33</v>
      </c>
    </row>
    <row r="55" spans="2:8" x14ac:dyDescent="0.25">
      <c r="B55" t="s">
        <v>23</v>
      </c>
      <c r="C55">
        <v>2.36</v>
      </c>
      <c r="D55">
        <v>2.0099999999999998</v>
      </c>
      <c r="E55">
        <v>1.59</v>
      </c>
      <c r="F55">
        <v>2.68</v>
      </c>
      <c r="G55">
        <v>2.2400000000000002</v>
      </c>
      <c r="H55">
        <v>1.71</v>
      </c>
    </row>
    <row r="56" spans="2:8" x14ac:dyDescent="0.25">
      <c r="B56" t="s">
        <v>24</v>
      </c>
      <c r="C56">
        <v>2.1</v>
      </c>
      <c r="D56">
        <v>1.91</v>
      </c>
      <c r="E56">
        <v>1.5</v>
      </c>
      <c r="F56">
        <v>2.58</v>
      </c>
      <c r="G56">
        <v>2.14</v>
      </c>
      <c r="H56">
        <v>1.62</v>
      </c>
    </row>
    <row r="57" spans="2:8" x14ac:dyDescent="0.25">
      <c r="B57" t="s">
        <v>30</v>
      </c>
      <c r="C57">
        <v>2.9</v>
      </c>
      <c r="D57">
        <v>2.6</v>
      </c>
      <c r="E57">
        <v>2.2200000000000002</v>
      </c>
      <c r="F57">
        <v>3.25</v>
      </c>
      <c r="G57">
        <v>2.86</v>
      </c>
      <c r="H57">
        <v>2.4300000000000002</v>
      </c>
    </row>
    <row r="58" spans="2:8" x14ac:dyDescent="0.25">
      <c r="B58" t="s">
        <v>31</v>
      </c>
      <c r="C58">
        <v>2.78</v>
      </c>
      <c r="D58">
        <v>2.57</v>
      </c>
      <c r="E58">
        <v>2.1800000000000002</v>
      </c>
      <c r="F58">
        <v>3.22</v>
      </c>
      <c r="G58">
        <v>2.9</v>
      </c>
      <c r="H58">
        <v>2.42</v>
      </c>
    </row>
    <row r="59" spans="2:8" x14ac:dyDescent="0.25">
      <c r="B59" t="s">
        <v>46</v>
      </c>
      <c r="C59">
        <f>AVERAGE(C49:C58)</f>
        <v>2.6469999999999998</v>
      </c>
      <c r="D59">
        <f t="shared" ref="D59:H59" si="19">AVERAGE(D49:D58)</f>
        <v>2.3710000000000004</v>
      </c>
      <c r="E59">
        <f t="shared" si="19"/>
        <v>1.982</v>
      </c>
      <c r="F59">
        <f t="shared" si="19"/>
        <v>3.0249999999999999</v>
      </c>
      <c r="G59">
        <f t="shared" si="19"/>
        <v>2.6450000000000005</v>
      </c>
      <c r="H59">
        <f t="shared" si="19"/>
        <v>2.161</v>
      </c>
    </row>
  </sheetData>
  <mergeCells count="11">
    <mergeCell ref="L2:N2"/>
    <mergeCell ref="L3:N3"/>
    <mergeCell ref="C47:E47"/>
    <mergeCell ref="F47:H47"/>
    <mergeCell ref="A1:K1"/>
    <mergeCell ref="E3:G3"/>
    <mergeCell ref="I3:K3"/>
    <mergeCell ref="B3:D3"/>
    <mergeCell ref="I2:K2"/>
    <mergeCell ref="I23:K23"/>
    <mergeCell ref="L23:N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X52"/>
  <sheetViews>
    <sheetView topLeftCell="L51" workbookViewId="0">
      <selection activeCell="W53" sqref="W53"/>
    </sheetView>
  </sheetViews>
  <sheetFormatPr defaultRowHeight="15" x14ac:dyDescent="0.25"/>
  <sheetData>
    <row r="2" spans="1:24" x14ac:dyDescent="0.25">
      <c r="B2" s="13" t="s">
        <v>64</v>
      </c>
      <c r="C2" s="13"/>
      <c r="D2" s="13"/>
      <c r="E2" s="13"/>
      <c r="F2" s="13"/>
      <c r="G2" s="13"/>
      <c r="I2" s="13" t="s">
        <v>65</v>
      </c>
      <c r="J2" s="13"/>
      <c r="K2" s="13"/>
      <c r="L2" s="13"/>
      <c r="M2" s="13"/>
      <c r="N2" s="13"/>
    </row>
    <row r="3" spans="1:24" x14ac:dyDescent="0.25"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J3">
        <v>16</v>
      </c>
      <c r="K3">
        <v>32</v>
      </c>
      <c r="L3">
        <v>64</v>
      </c>
      <c r="M3">
        <v>128</v>
      </c>
      <c r="N3">
        <v>256</v>
      </c>
      <c r="O3">
        <v>512</v>
      </c>
    </row>
    <row r="4" spans="1:24" x14ac:dyDescent="0.25">
      <c r="A4" t="s">
        <v>9</v>
      </c>
      <c r="B4">
        <v>1.6</v>
      </c>
      <c r="C4">
        <v>1.67</v>
      </c>
      <c r="D4">
        <v>1.76</v>
      </c>
      <c r="E4">
        <v>1.8</v>
      </c>
      <c r="G4">
        <v>1.66</v>
      </c>
      <c r="I4" t="s">
        <v>9</v>
      </c>
      <c r="J4">
        <v>5.31</v>
      </c>
      <c r="K4">
        <v>8.65</v>
      </c>
      <c r="L4">
        <v>13.57</v>
      </c>
      <c r="M4">
        <v>22.33</v>
      </c>
      <c r="O4">
        <v>75.010000000000005</v>
      </c>
    </row>
    <row r="5" spans="1:24" x14ac:dyDescent="0.25">
      <c r="A5" t="s">
        <v>10</v>
      </c>
      <c r="B5">
        <v>2.4</v>
      </c>
      <c r="C5">
        <v>2.4</v>
      </c>
      <c r="D5">
        <v>2.38</v>
      </c>
      <c r="G5">
        <v>2.2799999999999998</v>
      </c>
      <c r="I5" t="s">
        <v>10</v>
      </c>
      <c r="J5">
        <v>10.36</v>
      </c>
      <c r="K5">
        <v>23.28</v>
      </c>
      <c r="L5">
        <v>44.52</v>
      </c>
      <c r="O5">
        <v>111.91</v>
      </c>
      <c r="S5">
        <v>16</v>
      </c>
      <c r="T5">
        <v>32</v>
      </c>
      <c r="U5">
        <v>64</v>
      </c>
      <c r="V5">
        <v>128</v>
      </c>
      <c r="W5">
        <v>256</v>
      </c>
      <c r="X5">
        <v>512</v>
      </c>
    </row>
    <row r="6" spans="1:24" x14ac:dyDescent="0.25">
      <c r="A6" t="s">
        <v>11</v>
      </c>
      <c r="B6">
        <v>3.41</v>
      </c>
      <c r="C6">
        <v>3.52</v>
      </c>
      <c r="D6">
        <v>3.59</v>
      </c>
      <c r="E6">
        <v>3.62</v>
      </c>
      <c r="F6">
        <v>3.64</v>
      </c>
      <c r="G6">
        <v>3.64</v>
      </c>
      <c r="I6" t="s">
        <v>11</v>
      </c>
      <c r="J6">
        <v>3.28</v>
      </c>
      <c r="K6">
        <v>4.67</v>
      </c>
      <c r="L6">
        <v>7.23</v>
      </c>
      <c r="M6">
        <v>9.06</v>
      </c>
      <c r="N6">
        <v>9.7200000000000006</v>
      </c>
      <c r="O6">
        <v>10.29</v>
      </c>
      <c r="R6" t="s">
        <v>11</v>
      </c>
      <c r="S6">
        <v>3.28</v>
      </c>
      <c r="T6">
        <v>4.67</v>
      </c>
      <c r="U6">
        <v>7.23</v>
      </c>
      <c r="V6">
        <v>9.06</v>
      </c>
      <c r="W6">
        <v>9.7200000000000006</v>
      </c>
      <c r="X6">
        <v>10.29</v>
      </c>
    </row>
    <row r="7" spans="1:24" x14ac:dyDescent="0.25">
      <c r="A7" t="s">
        <v>12</v>
      </c>
      <c r="B7">
        <v>2.91</v>
      </c>
      <c r="C7">
        <v>2.95</v>
      </c>
      <c r="D7">
        <v>2.99</v>
      </c>
      <c r="E7">
        <v>3.07</v>
      </c>
      <c r="F7">
        <v>3.12</v>
      </c>
      <c r="G7">
        <v>3.13</v>
      </c>
      <c r="I7" t="s">
        <v>12</v>
      </c>
      <c r="J7">
        <v>5.08</v>
      </c>
      <c r="K7">
        <v>9.58</v>
      </c>
      <c r="L7">
        <v>18.100000000000001</v>
      </c>
      <c r="M7">
        <v>31.21</v>
      </c>
      <c r="N7">
        <v>35.47</v>
      </c>
      <c r="O7">
        <v>36.119999999999997</v>
      </c>
      <c r="R7" t="s">
        <v>41</v>
      </c>
      <c r="S7">
        <v>5.61</v>
      </c>
      <c r="T7">
        <v>8.8699999999999992</v>
      </c>
      <c r="U7">
        <v>13.51</v>
      </c>
      <c r="V7">
        <v>18.739999999999998</v>
      </c>
      <c r="W7">
        <v>23.24</v>
      </c>
      <c r="X7">
        <v>25.88</v>
      </c>
    </row>
    <row r="8" spans="1:24" x14ac:dyDescent="0.25">
      <c r="A8" t="s">
        <v>13</v>
      </c>
      <c r="B8">
        <v>3.07</v>
      </c>
      <c r="C8">
        <v>3.16</v>
      </c>
      <c r="E8">
        <v>3.43</v>
      </c>
      <c r="F8">
        <v>3.54</v>
      </c>
      <c r="G8">
        <v>3.58</v>
      </c>
      <c r="I8" t="s">
        <v>13</v>
      </c>
      <c r="J8">
        <v>5.48</v>
      </c>
      <c r="K8">
        <v>8.7899999999999991</v>
      </c>
      <c r="M8">
        <v>17.98</v>
      </c>
      <c r="N8">
        <v>26.55</v>
      </c>
      <c r="O8">
        <v>31.65</v>
      </c>
      <c r="R8" t="s">
        <v>14</v>
      </c>
      <c r="S8">
        <v>6.81</v>
      </c>
      <c r="T8">
        <v>10.95</v>
      </c>
      <c r="U8">
        <v>15.33</v>
      </c>
      <c r="V8">
        <v>22.44</v>
      </c>
      <c r="W8">
        <v>26.26</v>
      </c>
      <c r="X8">
        <v>26.75</v>
      </c>
    </row>
    <row r="9" spans="1:24" x14ac:dyDescent="0.25">
      <c r="A9" t="s">
        <v>41</v>
      </c>
      <c r="B9">
        <v>2.08</v>
      </c>
      <c r="C9">
        <v>2.34</v>
      </c>
      <c r="D9">
        <v>2.61</v>
      </c>
      <c r="E9">
        <v>2.72</v>
      </c>
      <c r="F9">
        <v>2.77</v>
      </c>
      <c r="G9" s="2">
        <v>2.78</v>
      </c>
      <c r="I9" t="s">
        <v>41</v>
      </c>
      <c r="J9">
        <v>5.61</v>
      </c>
      <c r="K9">
        <v>8.8699999999999992</v>
      </c>
      <c r="L9">
        <v>13.51</v>
      </c>
      <c r="M9">
        <v>18.739999999999998</v>
      </c>
      <c r="N9">
        <v>23.24</v>
      </c>
      <c r="O9">
        <v>25.88</v>
      </c>
      <c r="R9" t="s">
        <v>15</v>
      </c>
      <c r="S9">
        <v>5.49</v>
      </c>
      <c r="T9">
        <v>8.18</v>
      </c>
      <c r="U9">
        <v>13.99</v>
      </c>
      <c r="V9">
        <v>24.09</v>
      </c>
      <c r="W9">
        <v>69.97</v>
      </c>
      <c r="X9">
        <v>95.61</v>
      </c>
    </row>
    <row r="10" spans="1:24" x14ac:dyDescent="0.25">
      <c r="A10" t="s">
        <v>37</v>
      </c>
      <c r="B10">
        <v>1.6</v>
      </c>
      <c r="C10">
        <v>1.61</v>
      </c>
      <c r="D10">
        <v>1.64</v>
      </c>
      <c r="G10">
        <v>1.46</v>
      </c>
      <c r="I10" t="s">
        <v>37</v>
      </c>
      <c r="J10">
        <v>7.25</v>
      </c>
      <c r="K10">
        <v>17.68</v>
      </c>
      <c r="L10">
        <v>40.03</v>
      </c>
      <c r="O10">
        <v>144.91999999999999</v>
      </c>
      <c r="R10" t="s">
        <v>19</v>
      </c>
      <c r="S10">
        <v>6.99</v>
      </c>
      <c r="T10">
        <v>13.5</v>
      </c>
      <c r="U10">
        <v>24.28</v>
      </c>
      <c r="V10">
        <v>36.26</v>
      </c>
      <c r="W10">
        <v>41.72</v>
      </c>
      <c r="X10">
        <v>43.45</v>
      </c>
    </row>
    <row r="11" spans="1:24" x14ac:dyDescent="0.25">
      <c r="A11" t="s">
        <v>36</v>
      </c>
      <c r="B11">
        <v>0.95</v>
      </c>
      <c r="C11">
        <v>0.98</v>
      </c>
      <c r="G11">
        <v>1.37</v>
      </c>
      <c r="I11" t="s">
        <v>36</v>
      </c>
      <c r="J11">
        <v>7.62</v>
      </c>
      <c r="K11">
        <v>20.22</v>
      </c>
      <c r="O11">
        <v>94.42</v>
      </c>
      <c r="R11" t="s">
        <v>30</v>
      </c>
      <c r="S11">
        <v>2.88</v>
      </c>
      <c r="T11">
        <v>3.76</v>
      </c>
      <c r="U11">
        <v>4.8099999999999996</v>
      </c>
      <c r="V11">
        <v>6.07</v>
      </c>
      <c r="W11">
        <v>7.37</v>
      </c>
      <c r="X11">
        <v>10.5</v>
      </c>
    </row>
    <row r="12" spans="1:24" x14ac:dyDescent="0.25">
      <c r="A12" t="s">
        <v>14</v>
      </c>
      <c r="B12">
        <v>2.4900000000000002</v>
      </c>
      <c r="C12">
        <v>2.72</v>
      </c>
      <c r="D12">
        <v>2.89</v>
      </c>
      <c r="E12">
        <v>3.03</v>
      </c>
      <c r="F12">
        <v>3.07</v>
      </c>
      <c r="G12">
        <v>3.08</v>
      </c>
      <c r="I12" t="s">
        <v>14</v>
      </c>
      <c r="J12">
        <v>6.81</v>
      </c>
      <c r="K12">
        <v>10.95</v>
      </c>
      <c r="L12">
        <v>15.33</v>
      </c>
      <c r="M12">
        <v>22.44</v>
      </c>
      <c r="N12">
        <v>26.26</v>
      </c>
      <c r="O12">
        <v>26.75</v>
      </c>
    </row>
    <row r="13" spans="1:24" x14ac:dyDescent="0.25">
      <c r="A13" t="s">
        <v>15</v>
      </c>
      <c r="B13">
        <v>2.2599999999999998</v>
      </c>
      <c r="C13">
        <v>2.54</v>
      </c>
      <c r="D13">
        <v>2.73</v>
      </c>
      <c r="E13">
        <v>2.81</v>
      </c>
      <c r="F13">
        <v>2.89</v>
      </c>
      <c r="G13">
        <v>2.89</v>
      </c>
      <c r="I13" t="s">
        <v>15</v>
      </c>
      <c r="J13">
        <v>5.49</v>
      </c>
      <c r="K13">
        <v>8.18</v>
      </c>
      <c r="L13">
        <v>13.99</v>
      </c>
      <c r="M13">
        <v>24.09</v>
      </c>
      <c r="N13">
        <v>69.97</v>
      </c>
      <c r="O13">
        <v>95.61</v>
      </c>
    </row>
    <row r="14" spans="1:24" x14ac:dyDescent="0.25">
      <c r="A14" t="s">
        <v>62</v>
      </c>
      <c r="I14" t="s">
        <v>62</v>
      </c>
    </row>
    <row r="15" spans="1:24" x14ac:dyDescent="0.25">
      <c r="A15" t="s">
        <v>63</v>
      </c>
      <c r="B15">
        <v>1.37</v>
      </c>
      <c r="C15">
        <v>1.38</v>
      </c>
      <c r="I15" t="s">
        <v>63</v>
      </c>
      <c r="J15">
        <v>10.19</v>
      </c>
      <c r="K15">
        <v>21.21</v>
      </c>
    </row>
    <row r="16" spans="1:24" x14ac:dyDescent="0.25">
      <c r="A16" t="s">
        <v>16</v>
      </c>
      <c r="B16">
        <v>1.65</v>
      </c>
      <c r="C16">
        <v>1.71</v>
      </c>
      <c r="D16">
        <v>1.76</v>
      </c>
      <c r="E16">
        <v>1.82</v>
      </c>
      <c r="G16">
        <v>1.77</v>
      </c>
      <c r="I16" t="s">
        <v>16</v>
      </c>
      <c r="J16">
        <v>8.11</v>
      </c>
      <c r="K16">
        <v>16.04</v>
      </c>
      <c r="L16">
        <v>29.9</v>
      </c>
      <c r="M16">
        <v>48.85</v>
      </c>
      <c r="O16">
        <v>121.82</v>
      </c>
    </row>
    <row r="17" spans="1:15" x14ac:dyDescent="0.25">
      <c r="A17" t="s">
        <v>17</v>
      </c>
      <c r="B17">
        <v>1.55</v>
      </c>
      <c r="C17">
        <v>1.65</v>
      </c>
      <c r="D17">
        <v>1.74</v>
      </c>
      <c r="E17">
        <v>1.83</v>
      </c>
      <c r="G17">
        <v>1.83</v>
      </c>
      <c r="I17" t="s">
        <v>17</v>
      </c>
      <c r="J17">
        <v>7.29</v>
      </c>
      <c r="K17">
        <v>12.63</v>
      </c>
      <c r="L17">
        <v>21.3</v>
      </c>
      <c r="M17">
        <v>33.69</v>
      </c>
      <c r="O17">
        <v>93.31</v>
      </c>
    </row>
    <row r="18" spans="1:15" x14ac:dyDescent="0.25">
      <c r="A18" t="s">
        <v>18</v>
      </c>
      <c r="B18">
        <v>1.78</v>
      </c>
      <c r="C18">
        <v>1.87</v>
      </c>
      <c r="D18">
        <v>1.98</v>
      </c>
      <c r="E18">
        <v>2.06</v>
      </c>
      <c r="F18">
        <v>2.11</v>
      </c>
      <c r="G18">
        <v>2.0099999999999998</v>
      </c>
      <c r="I18" t="s">
        <v>18</v>
      </c>
      <c r="J18">
        <v>6.69</v>
      </c>
      <c r="K18">
        <v>12.16</v>
      </c>
      <c r="L18">
        <v>20.56</v>
      </c>
      <c r="M18">
        <v>33.19</v>
      </c>
      <c r="N18">
        <v>51.39</v>
      </c>
      <c r="O18">
        <v>87.27</v>
      </c>
    </row>
    <row r="19" spans="1:15" x14ac:dyDescent="0.25">
      <c r="A19" t="s">
        <v>19</v>
      </c>
      <c r="B19">
        <v>2.72</v>
      </c>
      <c r="C19">
        <v>2.82</v>
      </c>
      <c r="D19">
        <v>2.91</v>
      </c>
      <c r="E19">
        <v>2.97</v>
      </c>
      <c r="F19">
        <v>3</v>
      </c>
      <c r="G19">
        <v>3</v>
      </c>
      <c r="I19" t="s">
        <v>19</v>
      </c>
      <c r="J19">
        <v>6.99</v>
      </c>
      <c r="K19">
        <v>13.5</v>
      </c>
      <c r="L19">
        <v>24.28</v>
      </c>
      <c r="M19">
        <v>36.26</v>
      </c>
      <c r="N19">
        <v>41.72</v>
      </c>
      <c r="O19">
        <v>43.45</v>
      </c>
    </row>
    <row r="20" spans="1:15" x14ac:dyDescent="0.25">
      <c r="A20" t="s">
        <v>20</v>
      </c>
      <c r="B20">
        <v>1.8</v>
      </c>
      <c r="C20">
        <v>1.88</v>
      </c>
      <c r="D20">
        <v>1.96</v>
      </c>
      <c r="E20">
        <v>2.0299999999999998</v>
      </c>
      <c r="F20">
        <v>2.1</v>
      </c>
      <c r="G20">
        <v>2.11</v>
      </c>
      <c r="I20" t="s">
        <v>20</v>
      </c>
      <c r="J20">
        <v>6.09</v>
      </c>
      <c r="K20">
        <v>11.26</v>
      </c>
      <c r="L20">
        <v>19.68</v>
      </c>
      <c r="M20">
        <v>32.49</v>
      </c>
      <c r="N20">
        <v>48.77</v>
      </c>
      <c r="O20">
        <v>73.97</v>
      </c>
    </row>
    <row r="21" spans="1:15" x14ac:dyDescent="0.25">
      <c r="A21" t="s">
        <v>21</v>
      </c>
      <c r="B21">
        <v>1.65</v>
      </c>
      <c r="C21">
        <v>1.76</v>
      </c>
      <c r="D21">
        <v>1.88</v>
      </c>
      <c r="E21">
        <v>1.9</v>
      </c>
      <c r="G21">
        <v>1.96</v>
      </c>
      <c r="I21" t="s">
        <v>21</v>
      </c>
      <c r="J21">
        <v>7.51</v>
      </c>
      <c r="K21">
        <v>13.51</v>
      </c>
      <c r="L21">
        <v>22.06</v>
      </c>
      <c r="M21">
        <v>38.85</v>
      </c>
      <c r="O21">
        <v>92.36</v>
      </c>
    </row>
    <row r="22" spans="1:15" x14ac:dyDescent="0.25">
      <c r="A22" t="s">
        <v>22</v>
      </c>
      <c r="B22">
        <v>2.0499999999999998</v>
      </c>
      <c r="C22">
        <v>2.1</v>
      </c>
      <c r="D22">
        <v>2.15</v>
      </c>
      <c r="E22">
        <v>2.2000000000000002</v>
      </c>
      <c r="F22">
        <v>2.23</v>
      </c>
      <c r="G22">
        <v>2.2799999999999998</v>
      </c>
      <c r="I22" t="s">
        <v>22</v>
      </c>
      <c r="J22">
        <v>5.89</v>
      </c>
      <c r="K22">
        <v>11.21</v>
      </c>
      <c r="L22">
        <v>20.41</v>
      </c>
      <c r="M22">
        <v>35.42</v>
      </c>
      <c r="N22">
        <v>54.52</v>
      </c>
      <c r="O22">
        <v>77.11</v>
      </c>
    </row>
    <row r="23" spans="1:15" x14ac:dyDescent="0.25">
      <c r="A23" t="s">
        <v>23</v>
      </c>
      <c r="B23">
        <v>2.37</v>
      </c>
      <c r="C23">
        <v>2.4500000000000002</v>
      </c>
      <c r="D23">
        <v>2.52</v>
      </c>
      <c r="E23">
        <v>2.5499999999999998</v>
      </c>
      <c r="F23">
        <v>2.61</v>
      </c>
      <c r="G23">
        <v>2.68</v>
      </c>
      <c r="I23" t="s">
        <v>23</v>
      </c>
      <c r="J23">
        <v>5.66</v>
      </c>
      <c r="K23">
        <v>10.68</v>
      </c>
      <c r="L23">
        <v>19.170000000000002</v>
      </c>
      <c r="M23">
        <v>34.450000000000003</v>
      </c>
      <c r="N23">
        <v>48.92</v>
      </c>
      <c r="O23">
        <v>56.11</v>
      </c>
    </row>
    <row r="24" spans="1:15" x14ac:dyDescent="0.25">
      <c r="A24" t="s">
        <v>24</v>
      </c>
      <c r="B24">
        <v>2.09</v>
      </c>
      <c r="C24">
        <v>2.21</v>
      </c>
      <c r="D24">
        <v>2.33</v>
      </c>
      <c r="E24">
        <v>2.4500000000000002</v>
      </c>
      <c r="F24">
        <v>2.48</v>
      </c>
      <c r="G24">
        <v>2.58</v>
      </c>
      <c r="I24" t="s">
        <v>24</v>
      </c>
      <c r="J24">
        <v>6.77</v>
      </c>
      <c r="K24">
        <v>11.77</v>
      </c>
      <c r="L24">
        <v>18.64</v>
      </c>
      <c r="M24">
        <v>26.96</v>
      </c>
      <c r="N24">
        <v>44.18</v>
      </c>
      <c r="O24">
        <v>53.2</v>
      </c>
    </row>
    <row r="25" spans="1:15" x14ac:dyDescent="0.25">
      <c r="A25" t="s">
        <v>25</v>
      </c>
      <c r="B25">
        <v>2.08</v>
      </c>
      <c r="C25">
        <v>2.16</v>
      </c>
      <c r="D25">
        <v>2.25</v>
      </c>
      <c r="E25">
        <v>2.29</v>
      </c>
      <c r="G25">
        <v>2.2200000000000002</v>
      </c>
      <c r="I25" t="s">
        <v>25</v>
      </c>
      <c r="J25">
        <v>7.77</v>
      </c>
      <c r="K25">
        <v>15.08</v>
      </c>
      <c r="L25">
        <v>27.01</v>
      </c>
      <c r="M25">
        <v>45.71</v>
      </c>
      <c r="O25">
        <v>97.04</v>
      </c>
    </row>
    <row r="26" spans="1:15" x14ac:dyDescent="0.25">
      <c r="A26" t="s">
        <v>26</v>
      </c>
      <c r="B26">
        <v>2.1800000000000002</v>
      </c>
      <c r="C26">
        <v>2.2599999999999998</v>
      </c>
      <c r="D26">
        <v>2.33</v>
      </c>
      <c r="E26">
        <v>2.2999999999999998</v>
      </c>
      <c r="F26">
        <v>2.37</v>
      </c>
      <c r="G26">
        <v>2.42</v>
      </c>
      <c r="I26" t="s">
        <v>26</v>
      </c>
      <c r="J26">
        <v>7.9</v>
      </c>
      <c r="K26">
        <v>15.07</v>
      </c>
      <c r="L26">
        <v>27.11</v>
      </c>
      <c r="M26">
        <v>51.73</v>
      </c>
      <c r="N26">
        <v>66.28</v>
      </c>
      <c r="O26">
        <v>77.510000000000005</v>
      </c>
    </row>
    <row r="27" spans="1:15" x14ac:dyDescent="0.25">
      <c r="A27" t="s">
        <v>27</v>
      </c>
      <c r="B27">
        <v>1.8</v>
      </c>
      <c r="C27">
        <v>1.87</v>
      </c>
      <c r="D27">
        <v>1.94</v>
      </c>
      <c r="E27">
        <v>1.97</v>
      </c>
      <c r="G27">
        <v>1.95</v>
      </c>
      <c r="I27" t="s">
        <v>27</v>
      </c>
      <c r="J27">
        <v>7.17</v>
      </c>
      <c r="K27">
        <v>13.79</v>
      </c>
      <c r="L27">
        <v>25.23</v>
      </c>
      <c r="M27">
        <v>44.2</v>
      </c>
      <c r="O27">
        <v>99.69</v>
      </c>
    </row>
    <row r="28" spans="1:15" x14ac:dyDescent="0.25">
      <c r="A28" t="s">
        <v>28</v>
      </c>
      <c r="B28">
        <v>1.56</v>
      </c>
      <c r="C28">
        <v>1.72</v>
      </c>
      <c r="D28">
        <v>1.92</v>
      </c>
      <c r="E28">
        <v>2</v>
      </c>
      <c r="F28">
        <v>2.04</v>
      </c>
      <c r="G28">
        <v>2.02</v>
      </c>
      <c r="I28" t="s">
        <v>28</v>
      </c>
      <c r="J28">
        <v>5.57</v>
      </c>
      <c r="K28">
        <v>8.74</v>
      </c>
      <c r="L28">
        <v>12.64</v>
      </c>
      <c r="M28">
        <v>19.7</v>
      </c>
      <c r="N28">
        <v>32.08</v>
      </c>
      <c r="O28">
        <v>56.81</v>
      </c>
    </row>
    <row r="29" spans="1:15" x14ac:dyDescent="0.25">
      <c r="A29" t="s">
        <v>29</v>
      </c>
      <c r="B29">
        <v>1.91</v>
      </c>
      <c r="C29">
        <v>2.09</v>
      </c>
      <c r="D29">
        <v>2.2400000000000002</v>
      </c>
      <c r="E29">
        <v>2.34</v>
      </c>
      <c r="F29">
        <v>2.41</v>
      </c>
      <c r="G29">
        <v>2.46</v>
      </c>
      <c r="I29" t="s">
        <v>29</v>
      </c>
      <c r="J29">
        <v>3.68</v>
      </c>
      <c r="K29">
        <v>5.41</v>
      </c>
      <c r="L29">
        <v>7.61</v>
      </c>
      <c r="M29">
        <v>10.11</v>
      </c>
      <c r="N29">
        <v>13.23</v>
      </c>
      <c r="O29">
        <v>17.34</v>
      </c>
    </row>
    <row r="30" spans="1:15" x14ac:dyDescent="0.25">
      <c r="A30" t="s">
        <v>30</v>
      </c>
      <c r="B30">
        <v>2.93</v>
      </c>
      <c r="C30">
        <v>3.06</v>
      </c>
      <c r="D30">
        <v>3.15</v>
      </c>
      <c r="E30">
        <v>3.2</v>
      </c>
      <c r="F30">
        <v>3.23</v>
      </c>
      <c r="G30">
        <v>3.25</v>
      </c>
      <c r="I30" t="s">
        <v>30</v>
      </c>
      <c r="J30">
        <v>2.88</v>
      </c>
      <c r="K30">
        <v>3.76</v>
      </c>
      <c r="L30">
        <v>4.8099999999999996</v>
      </c>
      <c r="M30">
        <v>6.07</v>
      </c>
      <c r="N30">
        <v>7.37</v>
      </c>
      <c r="O30">
        <v>10.5</v>
      </c>
    </row>
    <row r="31" spans="1:15" x14ac:dyDescent="0.25">
      <c r="A31" t="s">
        <v>31</v>
      </c>
      <c r="B31">
        <v>2.84</v>
      </c>
      <c r="C31">
        <v>2.97</v>
      </c>
      <c r="D31">
        <v>3.09</v>
      </c>
      <c r="E31">
        <v>3.17</v>
      </c>
      <c r="F31">
        <v>3.19</v>
      </c>
      <c r="G31">
        <v>3.22</v>
      </c>
      <c r="I31" t="s">
        <v>31</v>
      </c>
      <c r="J31">
        <v>7.66</v>
      </c>
      <c r="K31">
        <v>12.83</v>
      </c>
      <c r="L31">
        <v>19.670000000000002</v>
      </c>
      <c r="M31">
        <v>28.43</v>
      </c>
      <c r="N31">
        <v>40.78</v>
      </c>
      <c r="O31">
        <v>54.53</v>
      </c>
    </row>
    <row r="32" spans="1:15" x14ac:dyDescent="0.25">
      <c r="A32" t="s">
        <v>32</v>
      </c>
      <c r="B32">
        <v>1.93</v>
      </c>
      <c r="C32">
        <v>1.98</v>
      </c>
      <c r="D32">
        <v>2.11</v>
      </c>
      <c r="G32">
        <v>2.2799999999999998</v>
      </c>
      <c r="I32" t="s">
        <v>32</v>
      </c>
      <c r="J32">
        <v>7.04</v>
      </c>
      <c r="K32">
        <v>14.3</v>
      </c>
      <c r="L32">
        <v>28.54</v>
      </c>
      <c r="O32">
        <v>59.05</v>
      </c>
    </row>
    <row r="35" spans="1:15" x14ac:dyDescent="0.25">
      <c r="B35">
        <v>16</v>
      </c>
      <c r="C35">
        <v>32</v>
      </c>
      <c r="D35">
        <v>64</v>
      </c>
      <c r="E35">
        <v>128</v>
      </c>
      <c r="F35">
        <v>256</v>
      </c>
      <c r="G35">
        <v>512</v>
      </c>
      <c r="J35">
        <v>16</v>
      </c>
      <c r="K35">
        <v>32</v>
      </c>
      <c r="L35">
        <v>64</v>
      </c>
      <c r="M35">
        <v>128</v>
      </c>
      <c r="N35">
        <v>256</v>
      </c>
      <c r="O35">
        <v>512</v>
      </c>
    </row>
    <row r="36" spans="1:15" x14ac:dyDescent="0.25">
      <c r="A36" t="s">
        <v>11</v>
      </c>
      <c r="B36">
        <v>3.41</v>
      </c>
      <c r="C36">
        <v>3.52</v>
      </c>
      <c r="D36">
        <v>3.59</v>
      </c>
      <c r="E36">
        <v>3.62</v>
      </c>
      <c r="F36">
        <v>3.64</v>
      </c>
      <c r="G36">
        <v>3.64</v>
      </c>
      <c r="I36" t="s">
        <v>11</v>
      </c>
      <c r="J36">
        <v>3.28</v>
      </c>
      <c r="K36">
        <v>4.67</v>
      </c>
      <c r="L36">
        <v>7.23</v>
      </c>
      <c r="M36">
        <v>9.06</v>
      </c>
      <c r="N36">
        <v>9.7200000000000006</v>
      </c>
      <c r="O36">
        <v>10.29</v>
      </c>
    </row>
    <row r="37" spans="1:15" x14ac:dyDescent="0.25">
      <c r="A37" t="s">
        <v>41</v>
      </c>
      <c r="B37">
        <v>2.08</v>
      </c>
      <c r="C37">
        <v>2.34</v>
      </c>
      <c r="D37">
        <v>2.61</v>
      </c>
      <c r="E37">
        <v>2.72</v>
      </c>
      <c r="F37">
        <v>2.77</v>
      </c>
      <c r="G37" s="2">
        <v>2.78</v>
      </c>
      <c r="I37" t="s">
        <v>41</v>
      </c>
      <c r="J37">
        <v>5.61</v>
      </c>
      <c r="K37">
        <v>8.8699999999999992</v>
      </c>
      <c r="L37">
        <v>13.51</v>
      </c>
      <c r="M37">
        <v>18.739999999999998</v>
      </c>
      <c r="N37">
        <v>23.24</v>
      </c>
      <c r="O37">
        <v>25.88</v>
      </c>
    </row>
    <row r="38" spans="1:15" x14ac:dyDescent="0.25">
      <c r="A38" t="s">
        <v>14</v>
      </c>
      <c r="B38">
        <v>2.4900000000000002</v>
      </c>
      <c r="C38">
        <v>2.72</v>
      </c>
      <c r="D38">
        <v>2.89</v>
      </c>
      <c r="E38">
        <v>3.03</v>
      </c>
      <c r="F38">
        <v>3.07</v>
      </c>
      <c r="G38">
        <v>3.08</v>
      </c>
      <c r="I38" t="s">
        <v>14</v>
      </c>
      <c r="J38">
        <v>6.81</v>
      </c>
      <c r="K38">
        <v>10.95</v>
      </c>
      <c r="L38">
        <v>15.33</v>
      </c>
      <c r="M38">
        <v>22.44</v>
      </c>
      <c r="N38">
        <v>26.26</v>
      </c>
      <c r="O38">
        <v>26.75</v>
      </c>
    </row>
    <row r="39" spans="1:15" x14ac:dyDescent="0.25">
      <c r="A39" t="s">
        <v>15</v>
      </c>
      <c r="B39">
        <v>2.2599999999999998</v>
      </c>
      <c r="C39">
        <v>2.54</v>
      </c>
      <c r="D39">
        <v>2.73</v>
      </c>
      <c r="E39">
        <v>2.81</v>
      </c>
      <c r="F39">
        <v>2.89</v>
      </c>
      <c r="G39">
        <v>2.89</v>
      </c>
      <c r="I39" t="s">
        <v>15</v>
      </c>
      <c r="J39">
        <v>5.49</v>
      </c>
      <c r="K39">
        <v>8.18</v>
      </c>
      <c r="L39">
        <v>13.99</v>
      </c>
      <c r="M39">
        <v>24.09</v>
      </c>
      <c r="N39">
        <v>69.97</v>
      </c>
      <c r="O39">
        <v>95.61</v>
      </c>
    </row>
    <row r="40" spans="1:15" x14ac:dyDescent="0.25">
      <c r="A40" t="s">
        <v>19</v>
      </c>
      <c r="B40">
        <v>2.72</v>
      </c>
      <c r="C40">
        <v>2.82</v>
      </c>
      <c r="D40">
        <v>2.91</v>
      </c>
      <c r="E40">
        <v>2.97</v>
      </c>
      <c r="F40">
        <v>3</v>
      </c>
      <c r="G40">
        <v>3</v>
      </c>
      <c r="I40" t="s">
        <v>19</v>
      </c>
      <c r="J40">
        <v>6.99</v>
      </c>
      <c r="K40">
        <v>13.5</v>
      </c>
      <c r="L40">
        <v>24.28</v>
      </c>
      <c r="M40">
        <v>36.26</v>
      </c>
      <c r="N40">
        <v>41.72</v>
      </c>
      <c r="O40">
        <v>43.45</v>
      </c>
    </row>
    <row r="41" spans="1:15" x14ac:dyDescent="0.25">
      <c r="A41" t="s">
        <v>30</v>
      </c>
      <c r="B41">
        <v>2.93</v>
      </c>
      <c r="C41">
        <v>3.06</v>
      </c>
      <c r="D41">
        <v>3.15</v>
      </c>
      <c r="E41">
        <v>3.2</v>
      </c>
      <c r="F41">
        <v>3.23</v>
      </c>
      <c r="G41">
        <v>3.25</v>
      </c>
      <c r="I41" t="s">
        <v>30</v>
      </c>
      <c r="J41">
        <v>2.88</v>
      </c>
      <c r="K41">
        <v>3.76</v>
      </c>
      <c r="L41">
        <v>4.8099999999999996</v>
      </c>
      <c r="M41">
        <v>6.07</v>
      </c>
      <c r="N41">
        <v>7.37</v>
      </c>
      <c r="O41">
        <v>10.5</v>
      </c>
    </row>
    <row r="42" spans="1:15" x14ac:dyDescent="0.25">
      <c r="A42" t="s">
        <v>12</v>
      </c>
      <c r="B42">
        <v>2.91</v>
      </c>
      <c r="C42">
        <v>2.95</v>
      </c>
      <c r="D42">
        <v>2.99</v>
      </c>
      <c r="E42">
        <v>3.07</v>
      </c>
      <c r="F42">
        <v>3.12</v>
      </c>
      <c r="G42">
        <v>3.13</v>
      </c>
      <c r="I42" t="s">
        <v>12</v>
      </c>
      <c r="J42">
        <v>5.08</v>
      </c>
      <c r="K42">
        <v>9.58</v>
      </c>
      <c r="L42">
        <v>18.100000000000001</v>
      </c>
      <c r="M42">
        <v>31.21</v>
      </c>
      <c r="N42">
        <v>35.47</v>
      </c>
      <c r="O42">
        <v>36.119999999999997</v>
      </c>
    </row>
    <row r="43" spans="1:15" x14ac:dyDescent="0.25">
      <c r="A43" t="s">
        <v>18</v>
      </c>
      <c r="B43">
        <v>1.78</v>
      </c>
      <c r="C43">
        <v>1.87</v>
      </c>
      <c r="D43">
        <v>1.98</v>
      </c>
      <c r="E43">
        <v>2.06</v>
      </c>
      <c r="F43">
        <v>2.11</v>
      </c>
      <c r="G43">
        <v>2.0099999999999998</v>
      </c>
      <c r="I43" t="s">
        <v>18</v>
      </c>
      <c r="J43">
        <v>6.69</v>
      </c>
      <c r="K43">
        <v>12.16</v>
      </c>
      <c r="L43">
        <v>20.56</v>
      </c>
      <c r="M43">
        <v>33.19</v>
      </c>
      <c r="N43">
        <v>51.39</v>
      </c>
      <c r="O43">
        <v>87.27</v>
      </c>
    </row>
    <row r="44" spans="1:15" x14ac:dyDescent="0.25">
      <c r="A44" t="s">
        <v>20</v>
      </c>
      <c r="B44">
        <v>1.8</v>
      </c>
      <c r="C44">
        <v>1.88</v>
      </c>
      <c r="D44">
        <v>1.96</v>
      </c>
      <c r="E44">
        <v>2.0299999999999998</v>
      </c>
      <c r="F44">
        <v>2.1</v>
      </c>
      <c r="G44">
        <v>2.11</v>
      </c>
      <c r="I44" t="s">
        <v>20</v>
      </c>
      <c r="J44">
        <v>6.09</v>
      </c>
      <c r="K44">
        <v>11.26</v>
      </c>
      <c r="L44">
        <v>19.68</v>
      </c>
      <c r="M44">
        <v>32.49</v>
      </c>
      <c r="N44">
        <v>48.77</v>
      </c>
      <c r="O44">
        <v>73.97</v>
      </c>
    </row>
    <row r="45" spans="1:15" x14ac:dyDescent="0.25">
      <c r="A45" t="s">
        <v>22</v>
      </c>
      <c r="B45">
        <v>2.0499999999999998</v>
      </c>
      <c r="C45">
        <v>2.1</v>
      </c>
      <c r="D45">
        <v>2.15</v>
      </c>
      <c r="E45">
        <v>2.2000000000000002</v>
      </c>
      <c r="F45">
        <v>2.23</v>
      </c>
      <c r="G45">
        <v>2.2799999999999998</v>
      </c>
      <c r="I45" t="s">
        <v>22</v>
      </c>
      <c r="J45">
        <v>5.89</v>
      </c>
      <c r="K45">
        <v>11.21</v>
      </c>
      <c r="L45">
        <v>20.41</v>
      </c>
      <c r="M45">
        <v>35.42</v>
      </c>
      <c r="N45">
        <v>54.52</v>
      </c>
      <c r="O45">
        <v>77.11</v>
      </c>
    </row>
    <row r="46" spans="1:15" x14ac:dyDescent="0.25">
      <c r="A46" t="s">
        <v>23</v>
      </c>
      <c r="B46">
        <v>2.37</v>
      </c>
      <c r="C46">
        <v>2.4500000000000002</v>
      </c>
      <c r="D46">
        <v>2.52</v>
      </c>
      <c r="E46">
        <v>2.5499999999999998</v>
      </c>
      <c r="F46">
        <v>2.61</v>
      </c>
      <c r="G46">
        <v>2.68</v>
      </c>
      <c r="I46" t="s">
        <v>23</v>
      </c>
      <c r="J46">
        <v>5.66</v>
      </c>
      <c r="K46">
        <v>10.68</v>
      </c>
      <c r="L46">
        <v>19.170000000000002</v>
      </c>
      <c r="M46">
        <v>34.450000000000003</v>
      </c>
      <c r="N46">
        <v>48.92</v>
      </c>
      <c r="O46">
        <v>56.11</v>
      </c>
    </row>
    <row r="47" spans="1:15" x14ac:dyDescent="0.25">
      <c r="A47" t="s">
        <v>24</v>
      </c>
      <c r="B47">
        <v>2.09</v>
      </c>
      <c r="C47">
        <v>2.21</v>
      </c>
      <c r="D47">
        <v>2.33</v>
      </c>
      <c r="E47">
        <v>2.4500000000000002</v>
      </c>
      <c r="F47">
        <v>2.48</v>
      </c>
      <c r="G47">
        <v>2.58</v>
      </c>
      <c r="I47" t="s">
        <v>24</v>
      </c>
      <c r="J47">
        <v>6.77</v>
      </c>
      <c r="K47">
        <v>11.77</v>
      </c>
      <c r="L47">
        <v>18.64</v>
      </c>
      <c r="M47">
        <v>26.96</v>
      </c>
      <c r="N47">
        <v>44.18</v>
      </c>
      <c r="O47">
        <v>53.2</v>
      </c>
    </row>
    <row r="48" spans="1:15" x14ac:dyDescent="0.25">
      <c r="A48" t="s">
        <v>26</v>
      </c>
      <c r="B48">
        <v>2.1800000000000002</v>
      </c>
      <c r="C48">
        <v>2.2599999999999998</v>
      </c>
      <c r="D48">
        <v>2.33</v>
      </c>
      <c r="E48">
        <v>2.2999999999999998</v>
      </c>
      <c r="F48">
        <v>2.37</v>
      </c>
      <c r="G48">
        <v>2.42</v>
      </c>
      <c r="I48" t="s">
        <v>26</v>
      </c>
      <c r="J48">
        <v>7.9</v>
      </c>
      <c r="K48">
        <v>15.07</v>
      </c>
      <c r="L48">
        <v>27.11</v>
      </c>
      <c r="M48">
        <v>51.73</v>
      </c>
      <c r="N48">
        <v>66.28</v>
      </c>
      <c r="O48">
        <v>77.510000000000005</v>
      </c>
    </row>
    <row r="49" spans="1:15" x14ac:dyDescent="0.25">
      <c r="A49" t="s">
        <v>28</v>
      </c>
      <c r="B49">
        <v>1.56</v>
      </c>
      <c r="C49">
        <v>1.72</v>
      </c>
      <c r="D49">
        <v>1.92</v>
      </c>
      <c r="E49">
        <v>2</v>
      </c>
      <c r="F49">
        <v>2.04</v>
      </c>
      <c r="G49">
        <v>2.02</v>
      </c>
      <c r="I49" t="s">
        <v>28</v>
      </c>
      <c r="J49">
        <v>5.57</v>
      </c>
      <c r="K49">
        <v>8.74</v>
      </c>
      <c r="L49">
        <v>12.64</v>
      </c>
      <c r="M49">
        <v>19.7</v>
      </c>
      <c r="N49">
        <v>32.08</v>
      </c>
      <c r="O49">
        <v>56.81</v>
      </c>
    </row>
    <row r="50" spans="1:15" x14ac:dyDescent="0.25">
      <c r="A50" t="s">
        <v>29</v>
      </c>
      <c r="B50">
        <v>1.91</v>
      </c>
      <c r="C50">
        <v>2.09</v>
      </c>
      <c r="D50">
        <v>2.2400000000000002</v>
      </c>
      <c r="E50">
        <v>2.34</v>
      </c>
      <c r="F50">
        <v>2.41</v>
      </c>
      <c r="G50">
        <v>2.46</v>
      </c>
      <c r="I50" t="s">
        <v>29</v>
      </c>
      <c r="J50">
        <v>3.68</v>
      </c>
      <c r="K50">
        <v>5.41</v>
      </c>
      <c r="L50">
        <v>7.61</v>
      </c>
      <c r="M50">
        <v>10.11</v>
      </c>
      <c r="N50">
        <v>13.23</v>
      </c>
      <c r="O50">
        <v>17.34</v>
      </c>
    </row>
    <row r="51" spans="1:15" x14ac:dyDescent="0.25">
      <c r="A51" t="s">
        <v>31</v>
      </c>
      <c r="B51">
        <v>2.84</v>
      </c>
      <c r="C51">
        <v>2.97</v>
      </c>
      <c r="D51">
        <v>3.09</v>
      </c>
      <c r="E51">
        <v>3.17</v>
      </c>
      <c r="F51">
        <v>3.19</v>
      </c>
      <c r="G51">
        <v>3.22</v>
      </c>
      <c r="I51" t="s">
        <v>31</v>
      </c>
      <c r="J51">
        <v>7.66</v>
      </c>
      <c r="K51">
        <v>12.83</v>
      </c>
      <c r="L51">
        <v>19.670000000000002</v>
      </c>
      <c r="M51">
        <v>28.43</v>
      </c>
      <c r="N51">
        <v>40.78</v>
      </c>
      <c r="O51">
        <v>54.53</v>
      </c>
    </row>
    <row r="52" spans="1:15" x14ac:dyDescent="0.25">
      <c r="A52" t="s">
        <v>66</v>
      </c>
      <c r="B52">
        <f>AVERAGE(B36:B51)</f>
        <v>2.3362499999999997</v>
      </c>
      <c r="C52">
        <f t="shared" ref="C52:G52" si="0">AVERAGE(C36:C51)</f>
        <v>2.46875</v>
      </c>
      <c r="D52">
        <f t="shared" si="0"/>
        <v>2.586875</v>
      </c>
      <c r="E52">
        <f t="shared" si="0"/>
        <v>2.6574999999999998</v>
      </c>
      <c r="F52">
        <f t="shared" si="0"/>
        <v>2.7037499999999994</v>
      </c>
      <c r="G52">
        <f t="shared" si="0"/>
        <v>2.7218750000000003</v>
      </c>
      <c r="I52" t="s">
        <v>66</v>
      </c>
      <c r="J52">
        <f>AVERAGE(J36:J51)</f>
        <v>5.7531250000000007</v>
      </c>
      <c r="K52">
        <f t="shared" ref="K52:O52" si="1">AVERAGE(K36:K51)</f>
        <v>9.9150000000000027</v>
      </c>
      <c r="L52">
        <f t="shared" si="1"/>
        <v>16.421250000000001</v>
      </c>
      <c r="M52">
        <f t="shared" si="1"/>
        <v>26.271875000000001</v>
      </c>
      <c r="N52">
        <f t="shared" si="1"/>
        <v>38.368749999999999</v>
      </c>
      <c r="O52">
        <f t="shared" si="1"/>
        <v>50.15312500000001</v>
      </c>
    </row>
  </sheetData>
  <mergeCells count="2">
    <mergeCell ref="B2:G2"/>
    <mergeCell ref="I2:N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I59"/>
  <sheetViews>
    <sheetView workbookViewId="0">
      <selection activeCell="K37" sqref="K37"/>
    </sheetView>
  </sheetViews>
  <sheetFormatPr defaultRowHeight="15" x14ac:dyDescent="0.25"/>
  <sheetData>
    <row r="3" spans="2:9" x14ac:dyDescent="0.25">
      <c r="C3">
        <v>25</v>
      </c>
      <c r="D3">
        <v>50</v>
      </c>
      <c r="E3">
        <v>100</v>
      </c>
      <c r="F3">
        <v>200</v>
      </c>
      <c r="G3">
        <v>300</v>
      </c>
      <c r="H3">
        <v>400</v>
      </c>
      <c r="I3">
        <v>500</v>
      </c>
    </row>
    <row r="4" spans="2:9" x14ac:dyDescent="0.25">
      <c r="B4" t="s">
        <v>9</v>
      </c>
      <c r="D4">
        <v>1.65</v>
      </c>
      <c r="E4">
        <v>1.77</v>
      </c>
      <c r="F4">
        <v>1.8</v>
      </c>
      <c r="G4">
        <v>1.79</v>
      </c>
      <c r="H4">
        <v>1.76</v>
      </c>
      <c r="I4">
        <v>1.72</v>
      </c>
    </row>
    <row r="5" spans="2:9" x14ac:dyDescent="0.25">
      <c r="B5" t="s">
        <v>10</v>
      </c>
      <c r="C5">
        <v>2.4300000000000002</v>
      </c>
      <c r="D5">
        <v>2.35</v>
      </c>
      <c r="E5">
        <v>2.2999999999999998</v>
      </c>
      <c r="F5">
        <v>2.2799999999999998</v>
      </c>
      <c r="G5">
        <v>2.33</v>
      </c>
      <c r="H5">
        <v>2.36</v>
      </c>
      <c r="I5">
        <v>2.37</v>
      </c>
    </row>
    <row r="6" spans="2:9" x14ac:dyDescent="0.25">
      <c r="B6" t="s">
        <v>11</v>
      </c>
      <c r="D6">
        <v>3.64</v>
      </c>
      <c r="E6">
        <v>3.64</v>
      </c>
      <c r="F6">
        <v>3.62</v>
      </c>
      <c r="G6">
        <v>3.61</v>
      </c>
      <c r="H6">
        <v>3.6</v>
      </c>
      <c r="I6">
        <v>3.57</v>
      </c>
    </row>
    <row r="7" spans="2:9" x14ac:dyDescent="0.25">
      <c r="B7" t="s">
        <v>12</v>
      </c>
      <c r="C7">
        <v>3.27</v>
      </c>
      <c r="D7">
        <v>3.21</v>
      </c>
      <c r="E7">
        <v>3.15</v>
      </c>
      <c r="F7">
        <v>3.07</v>
      </c>
      <c r="G7">
        <v>3.03</v>
      </c>
      <c r="H7">
        <v>3</v>
      </c>
      <c r="I7">
        <v>2.98</v>
      </c>
    </row>
    <row r="8" spans="2:9" x14ac:dyDescent="0.25">
      <c r="B8" t="s">
        <v>13</v>
      </c>
      <c r="D8">
        <v>3.58</v>
      </c>
      <c r="E8">
        <v>3.53</v>
      </c>
      <c r="F8">
        <v>3.43</v>
      </c>
      <c r="G8">
        <v>3.35</v>
      </c>
      <c r="H8">
        <v>3.28</v>
      </c>
      <c r="I8">
        <v>3.23</v>
      </c>
    </row>
    <row r="9" spans="2:9" x14ac:dyDescent="0.25">
      <c r="B9" t="s">
        <v>41</v>
      </c>
      <c r="D9">
        <v>2.83</v>
      </c>
      <c r="E9">
        <v>2.78</v>
      </c>
      <c r="F9">
        <v>2.72</v>
      </c>
      <c r="G9">
        <v>2.68</v>
      </c>
      <c r="H9">
        <v>2.62</v>
      </c>
      <c r="I9">
        <v>2.52</v>
      </c>
    </row>
    <row r="10" spans="2:9" x14ac:dyDescent="0.25">
      <c r="B10" t="s">
        <v>36</v>
      </c>
      <c r="C10">
        <v>1.48</v>
      </c>
      <c r="D10">
        <v>1.39</v>
      </c>
      <c r="E10">
        <v>1.28</v>
      </c>
      <c r="F10">
        <v>1.18</v>
      </c>
      <c r="G10">
        <v>1.1200000000000001</v>
      </c>
      <c r="H10">
        <v>1.08</v>
      </c>
      <c r="I10">
        <v>1.04</v>
      </c>
    </row>
    <row r="11" spans="2:9" x14ac:dyDescent="0.25">
      <c r="B11" t="s">
        <v>14</v>
      </c>
      <c r="C11">
        <v>3.14</v>
      </c>
      <c r="D11">
        <v>3.11</v>
      </c>
      <c r="E11">
        <v>3.08</v>
      </c>
      <c r="F11">
        <v>3.03</v>
      </c>
      <c r="G11">
        <v>2.96</v>
      </c>
      <c r="H11">
        <v>2.88</v>
      </c>
      <c r="I11">
        <v>2.83</v>
      </c>
    </row>
    <row r="12" spans="2:9" x14ac:dyDescent="0.25">
      <c r="B12" t="s">
        <v>15</v>
      </c>
      <c r="C12">
        <v>2.9</v>
      </c>
      <c r="D12">
        <v>2.9</v>
      </c>
      <c r="E12">
        <v>2.89</v>
      </c>
      <c r="F12">
        <v>2.81</v>
      </c>
      <c r="G12">
        <v>2.77</v>
      </c>
      <c r="H12">
        <v>2.72</v>
      </c>
      <c r="I12">
        <v>2.67</v>
      </c>
    </row>
    <row r="13" spans="2:9" x14ac:dyDescent="0.25">
      <c r="B13" t="s">
        <v>16</v>
      </c>
      <c r="D13">
        <v>1.83</v>
      </c>
      <c r="E13">
        <v>1.83</v>
      </c>
      <c r="F13">
        <v>1.82</v>
      </c>
      <c r="G13">
        <v>1.79</v>
      </c>
      <c r="H13">
        <v>1.75</v>
      </c>
      <c r="I13">
        <v>1.75</v>
      </c>
    </row>
    <row r="14" spans="2:9" x14ac:dyDescent="0.25">
      <c r="B14" t="s">
        <v>17</v>
      </c>
      <c r="D14">
        <v>1.81</v>
      </c>
      <c r="E14">
        <v>1.8</v>
      </c>
      <c r="F14">
        <v>1.83</v>
      </c>
      <c r="G14">
        <v>1.77</v>
      </c>
      <c r="H14">
        <v>1.74</v>
      </c>
      <c r="I14">
        <v>1.73</v>
      </c>
    </row>
    <row r="15" spans="2:9" x14ac:dyDescent="0.25">
      <c r="B15" t="s">
        <v>18</v>
      </c>
      <c r="D15">
        <v>2.0499999999999998</v>
      </c>
      <c r="E15">
        <v>2.12</v>
      </c>
      <c r="F15">
        <v>2.06</v>
      </c>
      <c r="G15">
        <v>2.0099999999999998</v>
      </c>
      <c r="H15">
        <v>1.98</v>
      </c>
      <c r="I15">
        <v>1.93</v>
      </c>
    </row>
    <row r="16" spans="2:9" x14ac:dyDescent="0.25">
      <c r="B16" t="s">
        <v>19</v>
      </c>
      <c r="D16">
        <v>3.04</v>
      </c>
      <c r="E16">
        <v>3.01</v>
      </c>
      <c r="F16">
        <v>2.97</v>
      </c>
      <c r="G16">
        <v>2.93</v>
      </c>
      <c r="H16">
        <v>2.92</v>
      </c>
      <c r="I16">
        <v>2.89</v>
      </c>
    </row>
    <row r="17" spans="2:9" x14ac:dyDescent="0.25">
      <c r="B17" t="s">
        <v>20</v>
      </c>
      <c r="D17">
        <v>2.12</v>
      </c>
      <c r="E17">
        <v>2.11</v>
      </c>
      <c r="F17">
        <v>2.0299999999999998</v>
      </c>
      <c r="G17">
        <v>2</v>
      </c>
      <c r="H17">
        <v>1.96</v>
      </c>
      <c r="I17">
        <v>1.93</v>
      </c>
    </row>
    <row r="18" spans="2:9" x14ac:dyDescent="0.25">
      <c r="B18" t="s">
        <v>21</v>
      </c>
      <c r="D18">
        <v>1.96</v>
      </c>
      <c r="E18">
        <v>1.95</v>
      </c>
      <c r="F18">
        <v>1.9</v>
      </c>
      <c r="G18">
        <v>1.91</v>
      </c>
      <c r="H18">
        <v>1.88</v>
      </c>
      <c r="I18">
        <v>1.83</v>
      </c>
    </row>
    <row r="19" spans="2:9" x14ac:dyDescent="0.25">
      <c r="B19" t="s">
        <v>22</v>
      </c>
      <c r="D19">
        <v>2.25</v>
      </c>
      <c r="E19">
        <v>2.23</v>
      </c>
      <c r="F19">
        <v>2.2000000000000002</v>
      </c>
      <c r="G19">
        <v>2.1800000000000002</v>
      </c>
      <c r="H19">
        <v>2.16</v>
      </c>
      <c r="I19">
        <v>2.14</v>
      </c>
    </row>
    <row r="20" spans="2:9" x14ac:dyDescent="0.25">
      <c r="B20" t="s">
        <v>23</v>
      </c>
      <c r="D20">
        <v>2.66</v>
      </c>
      <c r="E20">
        <v>2.59</v>
      </c>
      <c r="F20">
        <v>2.5499999999999998</v>
      </c>
      <c r="G20">
        <v>2.5499999999999998</v>
      </c>
      <c r="H20">
        <v>2.52</v>
      </c>
      <c r="I20">
        <v>2.5</v>
      </c>
    </row>
    <row r="21" spans="2:9" x14ac:dyDescent="0.25">
      <c r="B21" t="s">
        <v>24</v>
      </c>
      <c r="D21">
        <v>2.56</v>
      </c>
      <c r="E21">
        <v>2.4700000000000002</v>
      </c>
      <c r="F21">
        <v>2.4500000000000002</v>
      </c>
      <c r="G21">
        <v>2.38</v>
      </c>
      <c r="H21">
        <v>2.33</v>
      </c>
      <c r="I21">
        <v>2.2799999999999998</v>
      </c>
    </row>
    <row r="22" spans="2:9" x14ac:dyDescent="0.25">
      <c r="B22" t="s">
        <v>25</v>
      </c>
      <c r="D22">
        <v>2.27</v>
      </c>
      <c r="E22">
        <v>2.2999999999999998</v>
      </c>
      <c r="F22">
        <v>2.29</v>
      </c>
      <c r="G22">
        <v>2.27</v>
      </c>
      <c r="H22">
        <v>2.2400000000000002</v>
      </c>
      <c r="I22">
        <v>2.2200000000000002</v>
      </c>
    </row>
    <row r="23" spans="2:9" x14ac:dyDescent="0.25">
      <c r="B23" t="s">
        <v>26</v>
      </c>
      <c r="D23">
        <v>2.4300000000000002</v>
      </c>
      <c r="E23">
        <v>2.37</v>
      </c>
      <c r="F23">
        <v>2.2999999999999998</v>
      </c>
      <c r="G23">
        <v>2.2999999999999998</v>
      </c>
      <c r="H23">
        <v>2.33</v>
      </c>
      <c r="I23">
        <v>2.31</v>
      </c>
    </row>
    <row r="24" spans="2:9" x14ac:dyDescent="0.25">
      <c r="B24" t="s">
        <v>27</v>
      </c>
      <c r="D24">
        <v>1.99</v>
      </c>
      <c r="E24">
        <v>2</v>
      </c>
      <c r="F24">
        <v>1.97</v>
      </c>
      <c r="G24">
        <v>1.96</v>
      </c>
      <c r="H24">
        <v>1.94</v>
      </c>
      <c r="I24">
        <v>1.92</v>
      </c>
    </row>
    <row r="25" spans="2:9" x14ac:dyDescent="0.25">
      <c r="B25" t="s">
        <v>28</v>
      </c>
      <c r="D25">
        <v>2</v>
      </c>
      <c r="E25">
        <v>2.0299999999999998</v>
      </c>
      <c r="F25">
        <v>2</v>
      </c>
      <c r="G25">
        <v>1.98</v>
      </c>
      <c r="H25">
        <v>1.93</v>
      </c>
      <c r="I25">
        <v>1.84</v>
      </c>
    </row>
    <row r="26" spans="2:9" x14ac:dyDescent="0.25">
      <c r="B26" t="s">
        <v>29</v>
      </c>
      <c r="D26">
        <v>2.46</v>
      </c>
      <c r="E26">
        <v>2.41</v>
      </c>
      <c r="F26">
        <v>2.34</v>
      </c>
      <c r="G26">
        <v>2.29</v>
      </c>
      <c r="H26">
        <v>2.2400000000000002</v>
      </c>
      <c r="I26">
        <v>2.19</v>
      </c>
    </row>
    <row r="27" spans="2:9" x14ac:dyDescent="0.25">
      <c r="B27" t="s">
        <v>30</v>
      </c>
      <c r="C27">
        <v>3.25</v>
      </c>
      <c r="D27">
        <v>3.25</v>
      </c>
      <c r="E27">
        <v>3.23</v>
      </c>
      <c r="F27">
        <v>3.2</v>
      </c>
      <c r="G27">
        <v>3.17</v>
      </c>
      <c r="H27">
        <v>3.15</v>
      </c>
      <c r="I27">
        <v>3.12</v>
      </c>
    </row>
    <row r="28" spans="2:9" x14ac:dyDescent="0.25">
      <c r="B28" t="s">
        <v>31</v>
      </c>
      <c r="D28">
        <v>3.21</v>
      </c>
      <c r="E28">
        <v>3.19</v>
      </c>
      <c r="F28">
        <v>3.17</v>
      </c>
      <c r="G28">
        <v>3.14</v>
      </c>
      <c r="H28">
        <v>3.1</v>
      </c>
      <c r="I28">
        <v>3.05</v>
      </c>
    </row>
    <row r="29" spans="2:9" x14ac:dyDescent="0.25">
      <c r="B29" t="s">
        <v>32</v>
      </c>
      <c r="D29">
        <v>2.4300000000000002</v>
      </c>
      <c r="E29">
        <v>2.29</v>
      </c>
      <c r="F29">
        <v>2.16</v>
      </c>
      <c r="G29">
        <v>2.09</v>
      </c>
      <c r="H29">
        <v>2.1</v>
      </c>
      <c r="I29">
        <v>2.06</v>
      </c>
    </row>
    <row r="30" spans="2:9" x14ac:dyDescent="0.25">
      <c r="B30" t="s">
        <v>66</v>
      </c>
      <c r="C30">
        <f t="shared" ref="C30:I30" si="0">AVERAGE(C4:C29)</f>
        <v>2.7449999999999997</v>
      </c>
      <c r="D30">
        <f t="shared" si="0"/>
        <v>2.4992307692307696</v>
      </c>
      <c r="E30">
        <f t="shared" si="0"/>
        <v>2.4749999999999996</v>
      </c>
      <c r="F30">
        <f t="shared" si="0"/>
        <v>2.4299999999999997</v>
      </c>
      <c r="G30">
        <f t="shared" si="0"/>
        <v>2.3984615384615386</v>
      </c>
      <c r="H30">
        <f t="shared" si="0"/>
        <v>2.3680769230769232</v>
      </c>
      <c r="I30">
        <f t="shared" si="0"/>
        <v>2.3315384615384618</v>
      </c>
    </row>
    <row r="32" spans="2:9" x14ac:dyDescent="0.25">
      <c r="C32">
        <v>25</v>
      </c>
      <c r="D32">
        <v>50</v>
      </c>
      <c r="E32">
        <v>100</v>
      </c>
      <c r="F32">
        <v>200</v>
      </c>
      <c r="G32">
        <v>300</v>
      </c>
      <c r="H32">
        <v>400</v>
      </c>
      <c r="I32">
        <v>500</v>
      </c>
    </row>
    <row r="33" spans="2:9" x14ac:dyDescent="0.25">
      <c r="B33" t="s">
        <v>9</v>
      </c>
      <c r="D33">
        <v>20.170000000000002</v>
      </c>
      <c r="E33">
        <v>20.07</v>
      </c>
      <c r="F33">
        <v>22.33</v>
      </c>
      <c r="G33">
        <v>24.52</v>
      </c>
      <c r="H33">
        <v>26.51</v>
      </c>
      <c r="I33">
        <v>29.3</v>
      </c>
    </row>
    <row r="34" spans="2:9" x14ac:dyDescent="0.25">
      <c r="B34" t="s">
        <v>10</v>
      </c>
      <c r="C34">
        <v>15.77</v>
      </c>
      <c r="D34">
        <v>29.79</v>
      </c>
      <c r="E34">
        <v>56.65</v>
      </c>
      <c r="F34">
        <v>71.239999999999995</v>
      </c>
      <c r="G34">
        <v>88.3</v>
      </c>
      <c r="H34">
        <v>81.95</v>
      </c>
      <c r="I34">
        <v>88.57</v>
      </c>
    </row>
    <row r="35" spans="2:9" x14ac:dyDescent="0.25">
      <c r="B35" t="s">
        <v>11</v>
      </c>
      <c r="D35">
        <v>4.1399999999999997</v>
      </c>
      <c r="E35">
        <v>5.79</v>
      </c>
      <c r="F35">
        <v>9.06</v>
      </c>
      <c r="G35">
        <v>11.08</v>
      </c>
      <c r="H35">
        <v>12.7</v>
      </c>
      <c r="I35">
        <v>12.83</v>
      </c>
    </row>
    <row r="36" spans="2:9" x14ac:dyDescent="0.25">
      <c r="B36" t="s">
        <v>12</v>
      </c>
      <c r="C36">
        <v>5.14</v>
      </c>
      <c r="D36">
        <v>9.36</v>
      </c>
      <c r="E36">
        <v>17.760000000000002</v>
      </c>
      <c r="F36">
        <v>31.21</v>
      </c>
      <c r="G36">
        <v>40.630000000000003</v>
      </c>
      <c r="H36">
        <v>48.83</v>
      </c>
      <c r="I36">
        <v>56.64</v>
      </c>
    </row>
    <row r="37" spans="2:9" x14ac:dyDescent="0.25">
      <c r="B37" t="s">
        <v>13</v>
      </c>
      <c r="D37">
        <v>13.59</v>
      </c>
      <c r="E37">
        <v>14.5</v>
      </c>
      <c r="F37">
        <v>17.98</v>
      </c>
      <c r="G37">
        <v>21.18</v>
      </c>
      <c r="H37">
        <v>23.74</v>
      </c>
      <c r="I37">
        <v>26.7</v>
      </c>
    </row>
    <row r="38" spans="2:9" x14ac:dyDescent="0.25">
      <c r="B38" t="s">
        <v>41</v>
      </c>
      <c r="D38">
        <v>7.47</v>
      </c>
      <c r="E38">
        <v>12.35</v>
      </c>
      <c r="F38">
        <v>18.739999999999998</v>
      </c>
      <c r="G38">
        <v>22.98</v>
      </c>
      <c r="H38">
        <v>25.93</v>
      </c>
      <c r="I38">
        <v>28.94</v>
      </c>
    </row>
    <row r="39" spans="2:9" x14ac:dyDescent="0.25">
      <c r="B39" t="s">
        <v>36</v>
      </c>
      <c r="C39">
        <v>12.79</v>
      </c>
      <c r="D39">
        <v>24.06</v>
      </c>
      <c r="E39">
        <v>40.32</v>
      </c>
      <c r="F39">
        <v>56.33</v>
      </c>
      <c r="G39">
        <v>68.73</v>
      </c>
      <c r="H39">
        <v>77.44</v>
      </c>
      <c r="I39">
        <v>84.36</v>
      </c>
    </row>
    <row r="40" spans="2:9" x14ac:dyDescent="0.25">
      <c r="B40" t="s">
        <v>14</v>
      </c>
      <c r="C40">
        <v>5.41</v>
      </c>
      <c r="D40">
        <v>9.09</v>
      </c>
      <c r="E40">
        <v>14.98</v>
      </c>
      <c r="F40">
        <v>22.44</v>
      </c>
      <c r="G40">
        <v>25.66</v>
      </c>
      <c r="H40">
        <v>29.5</v>
      </c>
      <c r="I40">
        <v>35.159999999999997</v>
      </c>
    </row>
    <row r="41" spans="2:9" x14ac:dyDescent="0.25">
      <c r="B41" t="s">
        <v>15</v>
      </c>
      <c r="C41">
        <v>14.64</v>
      </c>
      <c r="D41">
        <v>27.13</v>
      </c>
      <c r="E41">
        <v>41.23</v>
      </c>
      <c r="F41">
        <v>24.09</v>
      </c>
      <c r="G41">
        <v>25.46</v>
      </c>
      <c r="H41">
        <v>25.34</v>
      </c>
      <c r="I41">
        <v>25.88</v>
      </c>
    </row>
    <row r="42" spans="2:9" x14ac:dyDescent="0.25">
      <c r="B42" t="s">
        <v>16</v>
      </c>
      <c r="D42">
        <v>27.32</v>
      </c>
      <c r="E42">
        <v>38.43</v>
      </c>
      <c r="F42">
        <v>48.85</v>
      </c>
      <c r="G42">
        <v>56.35</v>
      </c>
      <c r="H42">
        <v>60.37</v>
      </c>
      <c r="I42">
        <v>63.92</v>
      </c>
    </row>
    <row r="43" spans="2:9" x14ac:dyDescent="0.25">
      <c r="B43" t="s">
        <v>17</v>
      </c>
      <c r="D43">
        <v>22.07</v>
      </c>
      <c r="E43">
        <v>28.89</v>
      </c>
      <c r="F43">
        <v>33.69</v>
      </c>
      <c r="G43">
        <v>40.520000000000003</v>
      </c>
      <c r="H43">
        <v>42.7</v>
      </c>
      <c r="I43">
        <v>44.24</v>
      </c>
    </row>
    <row r="44" spans="2:9" x14ac:dyDescent="0.25">
      <c r="B44" t="s">
        <v>18</v>
      </c>
      <c r="D44">
        <v>20.62</v>
      </c>
      <c r="E44">
        <v>25.32</v>
      </c>
      <c r="F44">
        <v>33.19</v>
      </c>
      <c r="G44">
        <v>38.11</v>
      </c>
      <c r="H44">
        <v>41.49</v>
      </c>
      <c r="I44">
        <v>45.36</v>
      </c>
    </row>
    <row r="45" spans="2:9" x14ac:dyDescent="0.25">
      <c r="B45" t="s">
        <v>19</v>
      </c>
      <c r="D45">
        <v>11.13</v>
      </c>
      <c r="E45">
        <v>20.76</v>
      </c>
      <c r="F45">
        <v>36.26</v>
      </c>
      <c r="G45">
        <v>46.56</v>
      </c>
      <c r="H45">
        <v>51.1</v>
      </c>
      <c r="I45">
        <v>55.44</v>
      </c>
    </row>
    <row r="46" spans="2:9" x14ac:dyDescent="0.25">
      <c r="B46" t="s">
        <v>20</v>
      </c>
      <c r="D46">
        <v>17.559999999999999</v>
      </c>
      <c r="E46">
        <v>24.11</v>
      </c>
      <c r="F46">
        <v>32.49</v>
      </c>
      <c r="G46">
        <v>36.450000000000003</v>
      </c>
      <c r="H46">
        <v>40.119999999999997</v>
      </c>
      <c r="I46">
        <v>43.1</v>
      </c>
    </row>
    <row r="47" spans="2:9" x14ac:dyDescent="0.25">
      <c r="B47" t="s">
        <v>21</v>
      </c>
      <c r="D47">
        <v>21.57</v>
      </c>
      <c r="E47">
        <v>29.63</v>
      </c>
      <c r="F47">
        <v>38.85</v>
      </c>
      <c r="G47">
        <v>40.17</v>
      </c>
      <c r="H47">
        <v>45.41</v>
      </c>
      <c r="I47">
        <v>48.84</v>
      </c>
    </row>
    <row r="48" spans="2:9" x14ac:dyDescent="0.25">
      <c r="B48" t="s">
        <v>22</v>
      </c>
      <c r="D48">
        <v>18.149999999999999</v>
      </c>
      <c r="E48">
        <v>26.38</v>
      </c>
      <c r="F48">
        <v>35.42</v>
      </c>
      <c r="G48">
        <v>39.26</v>
      </c>
      <c r="H48">
        <v>42.41</v>
      </c>
      <c r="I48">
        <v>44.75</v>
      </c>
    </row>
    <row r="49" spans="2:9" x14ac:dyDescent="0.25">
      <c r="B49" t="s">
        <v>23</v>
      </c>
      <c r="D49">
        <v>13.72</v>
      </c>
      <c r="E49">
        <v>23.78</v>
      </c>
      <c r="F49">
        <v>34.450000000000003</v>
      </c>
      <c r="G49">
        <v>37.130000000000003</v>
      </c>
      <c r="H49">
        <v>39.86</v>
      </c>
      <c r="I49">
        <v>41.66</v>
      </c>
    </row>
    <row r="50" spans="2:9" x14ac:dyDescent="0.25">
      <c r="B50" t="s">
        <v>24</v>
      </c>
      <c r="D50">
        <v>12.75</v>
      </c>
      <c r="E50">
        <v>21.52</v>
      </c>
      <c r="F50">
        <v>26.96</v>
      </c>
      <c r="G50">
        <v>33.22</v>
      </c>
      <c r="H50">
        <v>37.99</v>
      </c>
      <c r="I50">
        <v>42.11</v>
      </c>
    </row>
    <row r="51" spans="2:9" x14ac:dyDescent="0.25">
      <c r="B51" t="s">
        <v>25</v>
      </c>
      <c r="D51">
        <v>23.04</v>
      </c>
      <c r="E51">
        <v>32.33</v>
      </c>
      <c r="F51">
        <v>45.71</v>
      </c>
      <c r="G51">
        <v>50.38</v>
      </c>
      <c r="H51">
        <v>54.48</v>
      </c>
      <c r="I51">
        <v>57.2</v>
      </c>
    </row>
    <row r="52" spans="2:9" x14ac:dyDescent="0.25">
      <c r="B52" t="s">
        <v>26</v>
      </c>
      <c r="D52">
        <v>19.32</v>
      </c>
      <c r="E52">
        <v>32.909999999999997</v>
      </c>
      <c r="F52">
        <v>51.73</v>
      </c>
      <c r="G52">
        <v>55.05</v>
      </c>
      <c r="H52">
        <v>56</v>
      </c>
      <c r="I52">
        <v>58.59</v>
      </c>
    </row>
    <row r="53" spans="2:9" x14ac:dyDescent="0.25">
      <c r="B53" t="s">
        <v>27</v>
      </c>
      <c r="D53">
        <v>23.82</v>
      </c>
      <c r="E53">
        <v>32.74</v>
      </c>
      <c r="F53">
        <v>44.2</v>
      </c>
      <c r="G53">
        <v>47.25</v>
      </c>
      <c r="H53">
        <v>50.84</v>
      </c>
      <c r="I53">
        <v>53.24</v>
      </c>
    </row>
    <row r="54" spans="2:9" x14ac:dyDescent="0.25">
      <c r="B54" t="s">
        <v>28</v>
      </c>
      <c r="D54">
        <v>14.2</v>
      </c>
      <c r="E54">
        <v>16.079999999999998</v>
      </c>
      <c r="F54">
        <v>19.7</v>
      </c>
      <c r="G54">
        <v>22.06</v>
      </c>
      <c r="H54">
        <v>25.26</v>
      </c>
      <c r="I54">
        <v>29.01</v>
      </c>
    </row>
    <row r="55" spans="2:9" x14ac:dyDescent="0.25">
      <c r="B55" t="s">
        <v>29</v>
      </c>
      <c r="D55">
        <v>7.06</v>
      </c>
      <c r="E55">
        <v>8.07</v>
      </c>
      <c r="F55">
        <v>10.11</v>
      </c>
      <c r="G55">
        <v>11.94</v>
      </c>
      <c r="H55">
        <v>13.42</v>
      </c>
      <c r="I55">
        <v>15.36</v>
      </c>
    </row>
    <row r="56" spans="2:9" x14ac:dyDescent="0.25">
      <c r="B56" t="s">
        <v>30</v>
      </c>
      <c r="C56">
        <v>4.6500000000000004</v>
      </c>
      <c r="D56">
        <v>5.0999999999999996</v>
      </c>
      <c r="E56">
        <v>5.12</v>
      </c>
      <c r="F56">
        <v>6.07</v>
      </c>
      <c r="G56">
        <v>6.96</v>
      </c>
      <c r="H56">
        <v>8.02</v>
      </c>
      <c r="I56">
        <v>9.1300000000000008</v>
      </c>
    </row>
    <row r="57" spans="2:9" x14ac:dyDescent="0.25">
      <c r="B57" t="s">
        <v>31</v>
      </c>
      <c r="D57">
        <v>14.04</v>
      </c>
      <c r="E57">
        <v>20.87</v>
      </c>
      <c r="F57">
        <v>28.43</v>
      </c>
      <c r="G57">
        <v>34.700000000000003</v>
      </c>
      <c r="H57">
        <v>39.770000000000003</v>
      </c>
      <c r="I57">
        <v>44.99</v>
      </c>
    </row>
    <row r="58" spans="2:9" x14ac:dyDescent="0.25">
      <c r="B58" t="s">
        <v>32</v>
      </c>
      <c r="D58">
        <v>17.09</v>
      </c>
      <c r="E58">
        <v>29.03</v>
      </c>
      <c r="F58">
        <v>43.92</v>
      </c>
      <c r="G58">
        <v>55.1</v>
      </c>
      <c r="H58">
        <v>56.91</v>
      </c>
      <c r="I58">
        <v>60.67</v>
      </c>
    </row>
    <row r="59" spans="2:9" x14ac:dyDescent="0.25">
      <c r="B59" t="s">
        <v>66</v>
      </c>
      <c r="C59">
        <f>AVERAGE(C33:C58)</f>
        <v>9.7333333333333325</v>
      </c>
      <c r="D59">
        <f t="shared" ref="D59:I59" si="1">AVERAGE(D33:D58)</f>
        <v>16.66769230769231</v>
      </c>
      <c r="E59">
        <f t="shared" si="1"/>
        <v>24.600769230769231</v>
      </c>
      <c r="F59">
        <f t="shared" si="1"/>
        <v>32.440384615384623</v>
      </c>
      <c r="G59">
        <f t="shared" si="1"/>
        <v>37.682692307692314</v>
      </c>
      <c r="H59">
        <f t="shared" si="1"/>
        <v>40.69576923076923</v>
      </c>
      <c r="I59">
        <f t="shared" si="1"/>
        <v>44.076538461538469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5:D29"/>
  <sheetViews>
    <sheetView workbookViewId="0">
      <selection activeCell="I13" sqref="I13"/>
    </sheetView>
  </sheetViews>
  <sheetFormatPr defaultRowHeight="15" x14ac:dyDescent="0.25"/>
  <cols>
    <col min="4" max="4" width="12.42578125" bestFit="1" customWidth="1"/>
  </cols>
  <sheetData>
    <row r="5" spans="2:4" x14ac:dyDescent="0.25">
      <c r="C5" t="s">
        <v>70</v>
      </c>
      <c r="D5" t="s">
        <v>69</v>
      </c>
    </row>
    <row r="6" spans="2:4" x14ac:dyDescent="0.25">
      <c r="B6" t="s">
        <v>10</v>
      </c>
      <c r="C6">
        <v>2.2599999999999998</v>
      </c>
      <c r="D6">
        <v>2.37</v>
      </c>
    </row>
    <row r="7" spans="2:4" x14ac:dyDescent="0.25">
      <c r="B7" t="s">
        <v>11</v>
      </c>
      <c r="C7">
        <v>3.11</v>
      </c>
      <c r="D7">
        <v>2.4300000000000002</v>
      </c>
    </row>
    <row r="8" spans="2:4" x14ac:dyDescent="0.25">
      <c r="B8" t="s">
        <v>12</v>
      </c>
      <c r="C8">
        <v>2.8</v>
      </c>
      <c r="D8">
        <v>2.39</v>
      </c>
    </row>
    <row r="9" spans="2:4" x14ac:dyDescent="0.25">
      <c r="B9" t="s">
        <v>13</v>
      </c>
      <c r="C9">
        <v>3.25</v>
      </c>
      <c r="D9">
        <v>2.77</v>
      </c>
    </row>
    <row r="10" spans="2:4" x14ac:dyDescent="0.25">
      <c r="B10" t="s">
        <v>41</v>
      </c>
      <c r="C10">
        <v>2.11</v>
      </c>
      <c r="D10">
        <v>1.44</v>
      </c>
    </row>
    <row r="11" spans="2:4" x14ac:dyDescent="0.25">
      <c r="B11" t="s">
        <v>37</v>
      </c>
      <c r="C11">
        <v>1.3</v>
      </c>
      <c r="D11">
        <v>1.42</v>
      </c>
    </row>
    <row r="12" spans="2:4" x14ac:dyDescent="0.25">
      <c r="B12" t="s">
        <v>14</v>
      </c>
      <c r="C12">
        <v>2.92</v>
      </c>
      <c r="D12">
        <v>2.02</v>
      </c>
    </row>
    <row r="13" spans="2:4" x14ac:dyDescent="0.25">
      <c r="B13" t="s">
        <v>15</v>
      </c>
      <c r="C13">
        <v>2.64</v>
      </c>
      <c r="D13">
        <v>1.41</v>
      </c>
    </row>
    <row r="14" spans="2:4" x14ac:dyDescent="0.25">
      <c r="B14" t="s">
        <v>16</v>
      </c>
      <c r="C14">
        <v>1.54</v>
      </c>
      <c r="D14">
        <v>1.4</v>
      </c>
    </row>
    <row r="15" spans="2:4" x14ac:dyDescent="0.25">
      <c r="B15" t="s">
        <v>17</v>
      </c>
      <c r="C15">
        <v>1.51</v>
      </c>
      <c r="D15">
        <v>1.18</v>
      </c>
    </row>
    <row r="16" spans="2:4" x14ac:dyDescent="0.25">
      <c r="B16" t="s">
        <v>18</v>
      </c>
      <c r="C16">
        <v>1.69</v>
      </c>
      <c r="D16">
        <v>1.45</v>
      </c>
    </row>
    <row r="17" spans="2:4" x14ac:dyDescent="0.25">
      <c r="B17" t="s">
        <v>19</v>
      </c>
      <c r="C17">
        <v>2.66</v>
      </c>
      <c r="D17">
        <v>2.2000000000000002</v>
      </c>
    </row>
    <row r="18" spans="2:4" x14ac:dyDescent="0.25">
      <c r="B18" t="s">
        <v>20</v>
      </c>
      <c r="C18">
        <v>1.69</v>
      </c>
      <c r="D18">
        <v>1.42</v>
      </c>
    </row>
    <row r="19" spans="2:4" x14ac:dyDescent="0.25">
      <c r="B19" t="s">
        <v>21</v>
      </c>
      <c r="C19">
        <v>1.65</v>
      </c>
      <c r="D19">
        <v>1.28</v>
      </c>
    </row>
    <row r="20" spans="2:4" x14ac:dyDescent="0.25">
      <c r="B20" t="s">
        <v>22</v>
      </c>
      <c r="C20">
        <v>1.85</v>
      </c>
      <c r="D20">
        <v>1.55</v>
      </c>
    </row>
    <row r="21" spans="2:4" x14ac:dyDescent="0.25">
      <c r="B21" t="s">
        <v>23</v>
      </c>
      <c r="C21">
        <v>2.2400000000000002</v>
      </c>
      <c r="D21">
        <v>1.8</v>
      </c>
    </row>
    <row r="22" spans="2:4" x14ac:dyDescent="0.25">
      <c r="B22" t="s">
        <v>24</v>
      </c>
      <c r="C22">
        <v>2.14</v>
      </c>
      <c r="D22">
        <v>1.62</v>
      </c>
    </row>
    <row r="23" spans="2:4" x14ac:dyDescent="0.25">
      <c r="B23" t="s">
        <v>25</v>
      </c>
      <c r="C23">
        <v>1.97</v>
      </c>
      <c r="D23">
        <v>1.78</v>
      </c>
    </row>
    <row r="24" spans="2:4" x14ac:dyDescent="0.25">
      <c r="B24" t="s">
        <v>26</v>
      </c>
      <c r="C24">
        <v>2.09</v>
      </c>
      <c r="D24">
        <v>1.79</v>
      </c>
    </row>
    <row r="25" spans="2:4" x14ac:dyDescent="0.25">
      <c r="B25" t="s">
        <v>27</v>
      </c>
      <c r="C25">
        <v>1.67</v>
      </c>
      <c r="D25">
        <v>1.5</v>
      </c>
    </row>
    <row r="26" spans="2:4" x14ac:dyDescent="0.25">
      <c r="B26" t="s">
        <v>30</v>
      </c>
      <c r="C26">
        <v>2.86</v>
      </c>
      <c r="D26">
        <v>1.79</v>
      </c>
    </row>
    <row r="27" spans="2:4" x14ac:dyDescent="0.25">
      <c r="B27" t="s">
        <v>31</v>
      </c>
      <c r="C27">
        <v>2.9</v>
      </c>
      <c r="D27">
        <v>2.46</v>
      </c>
    </row>
    <row r="28" spans="2:4" x14ac:dyDescent="0.25">
      <c r="B28" t="s">
        <v>32</v>
      </c>
      <c r="C28">
        <v>1.92</v>
      </c>
      <c r="D28">
        <v>1.64</v>
      </c>
    </row>
    <row r="29" spans="2:4" x14ac:dyDescent="0.25">
      <c r="B29" t="s">
        <v>66</v>
      </c>
      <c r="C29">
        <f>AVERAGE(C6:C28)</f>
        <v>2.2073913043478264</v>
      </c>
      <c r="D29">
        <f>AVERAGE(D6:D28)</f>
        <v>1.7873913043478264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4:G57"/>
  <sheetViews>
    <sheetView topLeftCell="A28" workbookViewId="0">
      <selection activeCell="G57" sqref="B32:G57"/>
    </sheetView>
  </sheetViews>
  <sheetFormatPr defaultRowHeight="15" x14ac:dyDescent="0.25"/>
  <sheetData>
    <row r="4" spans="2:7" x14ac:dyDescent="0.25">
      <c r="C4">
        <v>2</v>
      </c>
      <c r="D4">
        <v>4</v>
      </c>
      <c r="E4">
        <v>8</v>
      </c>
      <c r="F4">
        <v>16</v>
      </c>
      <c r="G4">
        <v>32</v>
      </c>
    </row>
    <row r="5" spans="2:7" x14ac:dyDescent="0.25">
      <c r="B5" t="s">
        <v>10</v>
      </c>
      <c r="C5">
        <v>2.35</v>
      </c>
      <c r="D5">
        <v>2.35</v>
      </c>
      <c r="E5">
        <v>2.35</v>
      </c>
      <c r="F5">
        <v>2.35</v>
      </c>
      <c r="G5">
        <v>2.35</v>
      </c>
    </row>
    <row r="6" spans="2:7" x14ac:dyDescent="0.25">
      <c r="B6" t="s">
        <v>11</v>
      </c>
      <c r="C6">
        <v>3.64</v>
      </c>
      <c r="D6">
        <v>3.64</v>
      </c>
      <c r="E6">
        <v>3.64</v>
      </c>
      <c r="F6">
        <v>3.64</v>
      </c>
      <c r="G6">
        <v>3.64</v>
      </c>
    </row>
    <row r="7" spans="2:7" x14ac:dyDescent="0.25">
      <c r="B7" t="s">
        <v>12</v>
      </c>
      <c r="C7">
        <v>3.21</v>
      </c>
      <c r="D7">
        <v>3.22</v>
      </c>
      <c r="E7">
        <v>3.21</v>
      </c>
      <c r="F7">
        <v>3.21</v>
      </c>
      <c r="G7">
        <v>3.21</v>
      </c>
    </row>
    <row r="8" spans="2:7" x14ac:dyDescent="0.25">
      <c r="B8" t="s">
        <v>13</v>
      </c>
      <c r="C8">
        <v>3.56</v>
      </c>
      <c r="D8">
        <v>3.58</v>
      </c>
      <c r="E8">
        <v>3.58</v>
      </c>
      <c r="F8">
        <v>3.58</v>
      </c>
      <c r="G8">
        <v>3.58</v>
      </c>
    </row>
    <row r="9" spans="2:7" x14ac:dyDescent="0.25">
      <c r="B9" t="s">
        <v>41</v>
      </c>
      <c r="C9">
        <v>2.81</v>
      </c>
      <c r="D9">
        <v>2.82</v>
      </c>
      <c r="E9">
        <v>2.83</v>
      </c>
      <c r="F9">
        <v>2.83</v>
      </c>
      <c r="G9">
        <v>2.83</v>
      </c>
    </row>
    <row r="10" spans="2:7" x14ac:dyDescent="0.25">
      <c r="B10" t="s">
        <v>14</v>
      </c>
      <c r="C10">
        <v>3.11</v>
      </c>
      <c r="D10">
        <v>3.11</v>
      </c>
      <c r="E10">
        <v>3.11</v>
      </c>
      <c r="F10">
        <v>3.11</v>
      </c>
      <c r="G10">
        <v>3.11</v>
      </c>
    </row>
    <row r="11" spans="2:7" x14ac:dyDescent="0.25">
      <c r="B11" t="s">
        <v>15</v>
      </c>
      <c r="C11">
        <v>2.9</v>
      </c>
      <c r="D11">
        <v>2.9</v>
      </c>
      <c r="E11">
        <v>2.9</v>
      </c>
      <c r="F11">
        <v>2.9</v>
      </c>
      <c r="G11">
        <v>2.9</v>
      </c>
    </row>
    <row r="12" spans="2:7" x14ac:dyDescent="0.25">
      <c r="B12" t="s">
        <v>16</v>
      </c>
      <c r="C12">
        <v>1.79</v>
      </c>
      <c r="D12">
        <v>1.87</v>
      </c>
      <c r="E12">
        <v>1.83</v>
      </c>
      <c r="F12">
        <v>1.83</v>
      </c>
      <c r="G12">
        <v>1.83</v>
      </c>
    </row>
    <row r="13" spans="2:7" x14ac:dyDescent="0.25">
      <c r="B13" t="s">
        <v>17</v>
      </c>
      <c r="C13">
        <v>1.82</v>
      </c>
      <c r="D13">
        <v>1.88</v>
      </c>
      <c r="E13">
        <v>1.81</v>
      </c>
      <c r="F13">
        <v>1.81</v>
      </c>
      <c r="G13">
        <v>1.81</v>
      </c>
    </row>
    <row r="14" spans="2:7" x14ac:dyDescent="0.25">
      <c r="B14" t="s">
        <v>18</v>
      </c>
      <c r="C14">
        <v>2</v>
      </c>
      <c r="D14">
        <v>2.0299999999999998</v>
      </c>
      <c r="E14">
        <v>2.0499999999999998</v>
      </c>
      <c r="F14">
        <v>2.0499999999999998</v>
      </c>
      <c r="G14">
        <v>2.0499999999999998</v>
      </c>
    </row>
    <row r="15" spans="2:7" x14ac:dyDescent="0.25">
      <c r="B15" t="s">
        <v>19</v>
      </c>
      <c r="C15">
        <v>3.05</v>
      </c>
      <c r="D15">
        <v>3.05</v>
      </c>
      <c r="E15">
        <v>3.04</v>
      </c>
      <c r="F15">
        <v>3.04</v>
      </c>
      <c r="G15">
        <v>3.04</v>
      </c>
    </row>
    <row r="16" spans="2:7" x14ac:dyDescent="0.25">
      <c r="B16" t="s">
        <v>20</v>
      </c>
      <c r="C16">
        <v>2.08</v>
      </c>
      <c r="D16">
        <v>2.11</v>
      </c>
      <c r="E16">
        <v>2.12</v>
      </c>
      <c r="F16">
        <v>2.12</v>
      </c>
      <c r="G16">
        <v>2.12</v>
      </c>
    </row>
    <row r="17" spans="2:7" x14ac:dyDescent="0.25">
      <c r="B17" t="s">
        <v>21</v>
      </c>
      <c r="C17">
        <v>1.98</v>
      </c>
      <c r="D17">
        <v>2.04</v>
      </c>
      <c r="E17">
        <v>1.96</v>
      </c>
      <c r="F17">
        <v>1.96</v>
      </c>
      <c r="G17">
        <v>1.96</v>
      </c>
    </row>
    <row r="18" spans="2:7" x14ac:dyDescent="0.25">
      <c r="B18" t="s">
        <v>22</v>
      </c>
      <c r="C18">
        <v>2.2999999999999998</v>
      </c>
      <c r="D18">
        <v>2.27</v>
      </c>
      <c r="E18">
        <v>2.25</v>
      </c>
      <c r="F18">
        <v>2.25</v>
      </c>
      <c r="G18">
        <v>2.25</v>
      </c>
    </row>
    <row r="19" spans="2:7" x14ac:dyDescent="0.25">
      <c r="B19" t="s">
        <v>23</v>
      </c>
      <c r="C19">
        <v>2.71</v>
      </c>
      <c r="D19">
        <v>2.7</v>
      </c>
      <c r="E19">
        <v>2.66</v>
      </c>
      <c r="F19">
        <v>2.66</v>
      </c>
      <c r="G19">
        <v>2.66</v>
      </c>
    </row>
    <row r="20" spans="2:7" x14ac:dyDescent="0.25">
      <c r="B20" t="s">
        <v>24</v>
      </c>
      <c r="C20">
        <v>2.54</v>
      </c>
      <c r="D20">
        <v>2.59</v>
      </c>
      <c r="E20">
        <v>2.56</v>
      </c>
      <c r="F20">
        <v>2.56</v>
      </c>
      <c r="G20">
        <v>2.56</v>
      </c>
    </row>
    <row r="21" spans="2:7" x14ac:dyDescent="0.25">
      <c r="B21" t="s">
        <v>25</v>
      </c>
      <c r="C21">
        <v>2.25</v>
      </c>
      <c r="D21">
        <v>2.27</v>
      </c>
      <c r="E21">
        <v>2.27</v>
      </c>
      <c r="F21">
        <v>2.27</v>
      </c>
      <c r="G21">
        <v>2.27</v>
      </c>
    </row>
    <row r="22" spans="2:7" x14ac:dyDescent="0.25">
      <c r="B22" t="s">
        <v>26</v>
      </c>
      <c r="C22">
        <v>2.5099999999999998</v>
      </c>
      <c r="D22">
        <v>2.52</v>
      </c>
      <c r="E22">
        <v>2.4300000000000002</v>
      </c>
      <c r="F22">
        <v>2.4300000000000002</v>
      </c>
      <c r="G22">
        <v>2.4300000000000002</v>
      </c>
    </row>
    <row r="23" spans="2:7" x14ac:dyDescent="0.25">
      <c r="B23" t="s">
        <v>27</v>
      </c>
      <c r="C23">
        <v>1.99</v>
      </c>
      <c r="D23">
        <v>2</v>
      </c>
      <c r="E23">
        <v>1.99</v>
      </c>
      <c r="F23">
        <v>1.99</v>
      </c>
      <c r="G23">
        <v>1.99</v>
      </c>
    </row>
    <row r="24" spans="2:7" x14ac:dyDescent="0.25">
      <c r="B24" t="s">
        <v>28</v>
      </c>
      <c r="C24">
        <v>2.02</v>
      </c>
      <c r="D24">
        <v>2.0099999999999998</v>
      </c>
      <c r="E24">
        <v>2</v>
      </c>
      <c r="F24">
        <v>2</v>
      </c>
      <c r="G24">
        <v>2</v>
      </c>
    </row>
    <row r="25" spans="2:7" x14ac:dyDescent="0.25">
      <c r="B25" t="s">
        <v>29</v>
      </c>
      <c r="C25">
        <v>2.44</v>
      </c>
      <c r="D25">
        <v>2.46</v>
      </c>
      <c r="E25">
        <v>2.46</v>
      </c>
      <c r="F25">
        <v>2.46</v>
      </c>
      <c r="G25">
        <v>2.46</v>
      </c>
    </row>
    <row r="26" spans="2:7" x14ac:dyDescent="0.25">
      <c r="B26" t="s">
        <v>30</v>
      </c>
      <c r="C26">
        <v>3.25</v>
      </c>
      <c r="D26">
        <v>3.25</v>
      </c>
      <c r="E26">
        <v>3.25</v>
      </c>
      <c r="F26">
        <v>3.25</v>
      </c>
      <c r="G26">
        <v>3.25</v>
      </c>
    </row>
    <row r="27" spans="2:7" x14ac:dyDescent="0.25">
      <c r="B27" t="s">
        <v>31</v>
      </c>
      <c r="C27">
        <v>3.19</v>
      </c>
      <c r="D27">
        <v>3.21</v>
      </c>
      <c r="E27">
        <v>3.21</v>
      </c>
      <c r="F27">
        <v>3.21</v>
      </c>
      <c r="G27">
        <v>3.21</v>
      </c>
    </row>
    <row r="28" spans="2:7" x14ac:dyDescent="0.25">
      <c r="B28" t="s">
        <v>32</v>
      </c>
      <c r="C28">
        <v>2.4300000000000002</v>
      </c>
      <c r="D28">
        <v>2.4300000000000002</v>
      </c>
      <c r="E28">
        <v>2.4300000000000002</v>
      </c>
      <c r="F28">
        <v>2.4300000000000002</v>
      </c>
      <c r="G28">
        <v>2.4300000000000002</v>
      </c>
    </row>
    <row r="29" spans="2:7" x14ac:dyDescent="0.25">
      <c r="B29" t="s">
        <v>66</v>
      </c>
      <c r="C29">
        <f>AVERAGE(C5:C28)</f>
        <v>2.5804166666666664</v>
      </c>
      <c r="D29">
        <f t="shared" ref="D29:G29" si="0">AVERAGE(D5:D28)</f>
        <v>2.5962500000000008</v>
      </c>
      <c r="E29">
        <f t="shared" si="0"/>
        <v>2.5808333333333331</v>
      </c>
      <c r="F29">
        <f t="shared" si="0"/>
        <v>2.5808333333333331</v>
      </c>
      <c r="G29">
        <f t="shared" si="0"/>
        <v>2.5808333333333331</v>
      </c>
    </row>
    <row r="32" spans="2:7" x14ac:dyDescent="0.25">
      <c r="C32">
        <v>2</v>
      </c>
      <c r="D32">
        <v>4</v>
      </c>
      <c r="E32">
        <v>8</v>
      </c>
      <c r="F32">
        <v>16</v>
      </c>
      <c r="G32">
        <v>32</v>
      </c>
    </row>
    <row r="33" spans="2:7" x14ac:dyDescent="0.25">
      <c r="B33" t="s">
        <v>10</v>
      </c>
      <c r="C33">
        <v>29.79</v>
      </c>
      <c r="D33">
        <v>29.79</v>
      </c>
      <c r="E33">
        <v>29.79</v>
      </c>
      <c r="F33">
        <v>29.79</v>
      </c>
      <c r="G33">
        <v>29.79</v>
      </c>
    </row>
    <row r="34" spans="2:7" x14ac:dyDescent="0.25">
      <c r="B34" t="s">
        <v>11</v>
      </c>
      <c r="C34">
        <v>3.96</v>
      </c>
      <c r="D34">
        <v>4.04</v>
      </c>
      <c r="E34">
        <v>4.1399999999999997</v>
      </c>
      <c r="F34">
        <v>4.1399999999999997</v>
      </c>
      <c r="G34">
        <v>4.1399999999999997</v>
      </c>
    </row>
    <row r="35" spans="2:7" x14ac:dyDescent="0.25">
      <c r="B35" t="s">
        <v>12</v>
      </c>
      <c r="C35">
        <v>9.2799999999999994</v>
      </c>
      <c r="D35">
        <v>9.31</v>
      </c>
      <c r="E35">
        <v>9.36</v>
      </c>
      <c r="F35">
        <v>9.36</v>
      </c>
      <c r="G35">
        <v>9.36</v>
      </c>
    </row>
    <row r="36" spans="2:7" x14ac:dyDescent="0.25">
      <c r="B36" t="s">
        <v>13</v>
      </c>
      <c r="C36">
        <v>10.84</v>
      </c>
      <c r="D36">
        <v>11.95</v>
      </c>
      <c r="E36">
        <v>13.59</v>
      </c>
      <c r="F36">
        <v>13.59</v>
      </c>
      <c r="G36">
        <v>13.59</v>
      </c>
    </row>
    <row r="37" spans="2:7" x14ac:dyDescent="0.25">
      <c r="B37" t="s">
        <v>41</v>
      </c>
      <c r="C37">
        <v>7.03</v>
      </c>
      <c r="D37">
        <v>7.28</v>
      </c>
      <c r="E37">
        <v>7.47</v>
      </c>
      <c r="F37">
        <v>7.47</v>
      </c>
      <c r="G37">
        <v>7.47</v>
      </c>
    </row>
    <row r="38" spans="2:7" x14ac:dyDescent="0.25">
      <c r="B38" t="s">
        <v>14</v>
      </c>
      <c r="C38">
        <v>8.8800000000000008</v>
      </c>
      <c r="D38">
        <v>9.01</v>
      </c>
      <c r="E38">
        <v>9.09</v>
      </c>
      <c r="F38">
        <v>9.09</v>
      </c>
      <c r="G38">
        <v>9.09</v>
      </c>
    </row>
    <row r="39" spans="2:7" x14ac:dyDescent="0.25">
      <c r="B39" t="s">
        <v>15</v>
      </c>
      <c r="C39">
        <v>27.14</v>
      </c>
      <c r="D39">
        <v>27.1</v>
      </c>
      <c r="E39">
        <v>27.13</v>
      </c>
      <c r="F39">
        <v>27.13</v>
      </c>
      <c r="G39">
        <v>27.13</v>
      </c>
    </row>
    <row r="40" spans="2:7" x14ac:dyDescent="0.25">
      <c r="B40" t="s">
        <v>16</v>
      </c>
      <c r="C40">
        <v>24.1</v>
      </c>
      <c r="D40">
        <v>25.21</v>
      </c>
      <c r="E40">
        <v>27.32</v>
      </c>
      <c r="F40">
        <v>27.32</v>
      </c>
      <c r="G40">
        <v>27.32</v>
      </c>
    </row>
    <row r="41" spans="2:7" x14ac:dyDescent="0.25">
      <c r="B41" t="s">
        <v>17</v>
      </c>
      <c r="C41">
        <v>17.12</v>
      </c>
      <c r="D41">
        <v>18.329999999999998</v>
      </c>
      <c r="E41">
        <v>22.07</v>
      </c>
      <c r="F41">
        <v>22.07</v>
      </c>
      <c r="G41">
        <v>22.07</v>
      </c>
    </row>
    <row r="42" spans="2:7" x14ac:dyDescent="0.25">
      <c r="B42" t="s">
        <v>18</v>
      </c>
      <c r="C42">
        <v>19.78</v>
      </c>
      <c r="D42">
        <v>20.56</v>
      </c>
      <c r="E42">
        <v>20.62</v>
      </c>
      <c r="F42">
        <v>20.62</v>
      </c>
      <c r="G42">
        <v>20.62</v>
      </c>
    </row>
    <row r="43" spans="2:7" x14ac:dyDescent="0.25">
      <c r="B43" t="s">
        <v>19</v>
      </c>
      <c r="C43">
        <v>10.220000000000001</v>
      </c>
      <c r="D43">
        <v>10.37</v>
      </c>
      <c r="E43">
        <v>11.13</v>
      </c>
      <c r="F43">
        <v>11.13</v>
      </c>
      <c r="G43">
        <v>11.13</v>
      </c>
    </row>
    <row r="44" spans="2:7" x14ac:dyDescent="0.25">
      <c r="B44" t="s">
        <v>20</v>
      </c>
      <c r="C44">
        <v>16.440000000000001</v>
      </c>
      <c r="D44">
        <v>17.57</v>
      </c>
      <c r="E44">
        <v>17.559999999999999</v>
      </c>
      <c r="F44">
        <v>17.559999999999999</v>
      </c>
      <c r="G44">
        <v>17.559999999999999</v>
      </c>
    </row>
    <row r="45" spans="2:7" x14ac:dyDescent="0.25">
      <c r="B45" t="s">
        <v>21</v>
      </c>
      <c r="C45">
        <v>16.38</v>
      </c>
      <c r="D45">
        <v>17.440000000000001</v>
      </c>
      <c r="E45">
        <v>21.57</v>
      </c>
      <c r="F45">
        <v>21.57</v>
      </c>
      <c r="G45">
        <v>21.57</v>
      </c>
    </row>
    <row r="46" spans="2:7" x14ac:dyDescent="0.25">
      <c r="B46" t="s">
        <v>22</v>
      </c>
      <c r="C46">
        <v>14.6</v>
      </c>
      <c r="D46">
        <v>16.59</v>
      </c>
      <c r="E46">
        <v>18.149999999999999</v>
      </c>
      <c r="F46">
        <v>18.149999999999999</v>
      </c>
      <c r="G46">
        <v>18.149999999999999</v>
      </c>
    </row>
    <row r="47" spans="2:7" x14ac:dyDescent="0.25">
      <c r="B47" t="s">
        <v>23</v>
      </c>
      <c r="C47">
        <v>10.17</v>
      </c>
      <c r="D47">
        <v>11.39</v>
      </c>
      <c r="E47">
        <v>13.72</v>
      </c>
      <c r="F47">
        <v>13.72</v>
      </c>
      <c r="G47">
        <v>13.72</v>
      </c>
    </row>
    <row r="48" spans="2:7" x14ac:dyDescent="0.25">
      <c r="B48" t="s">
        <v>24</v>
      </c>
      <c r="C48">
        <v>10.36</v>
      </c>
      <c r="D48">
        <v>10.86</v>
      </c>
      <c r="E48">
        <v>12.75</v>
      </c>
      <c r="F48">
        <v>12.75</v>
      </c>
      <c r="G48">
        <v>12.75</v>
      </c>
    </row>
    <row r="49" spans="2:7" x14ac:dyDescent="0.25">
      <c r="B49" t="s">
        <v>25</v>
      </c>
      <c r="C49">
        <v>21.06</v>
      </c>
      <c r="D49">
        <v>21.81</v>
      </c>
      <c r="E49">
        <v>23.04</v>
      </c>
      <c r="F49">
        <v>23.04</v>
      </c>
      <c r="G49">
        <v>23.04</v>
      </c>
    </row>
    <row r="50" spans="2:7" x14ac:dyDescent="0.25">
      <c r="B50" t="s">
        <v>26</v>
      </c>
      <c r="C50">
        <v>13.72</v>
      </c>
      <c r="D50">
        <v>14.87</v>
      </c>
      <c r="E50">
        <v>19.32</v>
      </c>
      <c r="F50">
        <v>19.32</v>
      </c>
      <c r="G50">
        <v>19.32</v>
      </c>
    </row>
    <row r="51" spans="2:7" x14ac:dyDescent="0.25">
      <c r="B51" t="s">
        <v>27</v>
      </c>
      <c r="C51">
        <v>21.26</v>
      </c>
      <c r="D51">
        <v>22.2</v>
      </c>
      <c r="E51">
        <v>23.82</v>
      </c>
      <c r="F51">
        <v>23.82</v>
      </c>
      <c r="G51">
        <v>23.82</v>
      </c>
    </row>
    <row r="52" spans="2:7" x14ac:dyDescent="0.25">
      <c r="B52" t="s">
        <v>28</v>
      </c>
      <c r="C52">
        <v>11.98</v>
      </c>
      <c r="D52">
        <v>14.25</v>
      </c>
      <c r="E52">
        <v>14.2</v>
      </c>
      <c r="F52">
        <v>14.2</v>
      </c>
      <c r="G52">
        <v>14.2</v>
      </c>
    </row>
    <row r="53" spans="2:7" x14ac:dyDescent="0.25">
      <c r="B53" t="s">
        <v>29</v>
      </c>
      <c r="C53">
        <v>6.11</v>
      </c>
      <c r="D53">
        <v>6.73</v>
      </c>
      <c r="E53">
        <v>7.06</v>
      </c>
      <c r="F53">
        <v>7.06</v>
      </c>
      <c r="G53">
        <v>7.06</v>
      </c>
    </row>
    <row r="54" spans="2:7" x14ac:dyDescent="0.25">
      <c r="B54" t="s">
        <v>30</v>
      </c>
      <c r="C54">
        <v>4.83</v>
      </c>
      <c r="D54">
        <v>5.15</v>
      </c>
      <c r="E54">
        <v>5.0999999999999996</v>
      </c>
      <c r="F54">
        <v>5.0999999999999996</v>
      </c>
      <c r="G54">
        <v>5.0999999999999996</v>
      </c>
    </row>
    <row r="55" spans="2:7" x14ac:dyDescent="0.25">
      <c r="B55" t="s">
        <v>31</v>
      </c>
      <c r="C55">
        <v>13.57</v>
      </c>
      <c r="D55">
        <v>13.86</v>
      </c>
      <c r="E55">
        <v>14.04</v>
      </c>
      <c r="F55">
        <v>14.04</v>
      </c>
      <c r="G55">
        <v>14.04</v>
      </c>
    </row>
    <row r="56" spans="2:7" x14ac:dyDescent="0.25">
      <c r="B56" t="s">
        <v>32</v>
      </c>
      <c r="C56">
        <v>16.989999999999998</v>
      </c>
      <c r="D56">
        <v>17.079999999999998</v>
      </c>
      <c r="E56">
        <v>17.09</v>
      </c>
      <c r="F56">
        <v>17.09</v>
      </c>
      <c r="G56">
        <v>17.09</v>
      </c>
    </row>
    <row r="57" spans="2:7" x14ac:dyDescent="0.25">
      <c r="B57" t="s">
        <v>66</v>
      </c>
      <c r="C57">
        <f>AVERAGE(C33:C56)</f>
        <v>14.400416666666667</v>
      </c>
      <c r="D57">
        <f t="shared" ref="D57:G57" si="1">AVERAGE(D33:D56)</f>
        <v>15.114583333333336</v>
      </c>
      <c r="E57">
        <f t="shared" si="1"/>
        <v>16.213750000000001</v>
      </c>
      <c r="F57">
        <f t="shared" si="1"/>
        <v>16.213750000000001</v>
      </c>
      <c r="G57">
        <f t="shared" si="1"/>
        <v>16.213750000000001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N62"/>
  <sheetViews>
    <sheetView topLeftCell="G37" workbookViewId="0">
      <selection activeCell="M42" sqref="M42"/>
    </sheetView>
  </sheetViews>
  <sheetFormatPr defaultRowHeight="15" x14ac:dyDescent="0.25"/>
  <cols>
    <col min="2" max="3" width="11" bestFit="1" customWidth="1"/>
  </cols>
  <sheetData>
    <row r="2" spans="1:14" x14ac:dyDescent="0.25">
      <c r="A2" s="13" t="s">
        <v>82</v>
      </c>
      <c r="B2" s="13"/>
      <c r="C2" s="13"/>
      <c r="D2" s="13"/>
      <c r="I2" t="s">
        <v>81</v>
      </c>
    </row>
    <row r="3" spans="1:14" x14ac:dyDescent="0.25">
      <c r="A3" t="s">
        <v>0</v>
      </c>
      <c r="B3" t="s">
        <v>1</v>
      </c>
      <c r="C3" t="s">
        <v>80</v>
      </c>
    </row>
    <row r="4" spans="1:14" x14ac:dyDescent="0.25">
      <c r="C4" t="s">
        <v>7</v>
      </c>
      <c r="D4" t="s">
        <v>8</v>
      </c>
    </row>
    <row r="6" spans="1:14" x14ac:dyDescent="0.25">
      <c r="A6" t="s">
        <v>9</v>
      </c>
      <c r="B6">
        <v>7579479307</v>
      </c>
      <c r="C6">
        <v>4349425583</v>
      </c>
      <c r="D6">
        <v>1.74</v>
      </c>
      <c r="I6" t="s">
        <v>79</v>
      </c>
      <c r="J6" t="s">
        <v>78</v>
      </c>
      <c r="K6" t="s">
        <v>73</v>
      </c>
      <c r="L6" t="s">
        <v>72</v>
      </c>
      <c r="M6" t="s">
        <v>77</v>
      </c>
      <c r="N6" t="s">
        <v>76</v>
      </c>
    </row>
    <row r="7" spans="1:14" x14ac:dyDescent="0.25">
      <c r="A7" t="s">
        <v>10</v>
      </c>
      <c r="B7">
        <v>7958711056</v>
      </c>
      <c r="H7" t="s">
        <v>9</v>
      </c>
      <c r="I7">
        <v>1.1399999999999999</v>
      </c>
      <c r="J7">
        <v>1.44</v>
      </c>
      <c r="K7">
        <v>1.64</v>
      </c>
      <c r="L7">
        <v>1.74</v>
      </c>
      <c r="M7">
        <v>1.66</v>
      </c>
      <c r="N7">
        <v>3.08</v>
      </c>
    </row>
    <row r="8" spans="1:14" x14ac:dyDescent="0.25">
      <c r="A8" t="s">
        <v>11</v>
      </c>
      <c r="B8">
        <v>7552130363</v>
      </c>
      <c r="C8">
        <v>2216238601</v>
      </c>
      <c r="D8">
        <v>3.4</v>
      </c>
      <c r="H8" t="s">
        <v>11</v>
      </c>
      <c r="I8">
        <v>2.34</v>
      </c>
      <c r="J8">
        <v>2.67</v>
      </c>
      <c r="K8">
        <v>3.36</v>
      </c>
      <c r="L8">
        <v>3.4</v>
      </c>
      <c r="M8">
        <v>3.64</v>
      </c>
      <c r="N8">
        <v>3.69</v>
      </c>
    </row>
    <row r="9" spans="1:14" x14ac:dyDescent="0.25">
      <c r="A9" t="s">
        <v>12</v>
      </c>
      <c r="B9">
        <v>7999717472</v>
      </c>
      <c r="C9">
        <v>2859739468</v>
      </c>
      <c r="D9">
        <v>2.79</v>
      </c>
      <c r="H9" t="s">
        <v>12</v>
      </c>
      <c r="I9">
        <v>1.31</v>
      </c>
      <c r="J9">
        <v>2.63</v>
      </c>
      <c r="K9">
        <v>2.83</v>
      </c>
      <c r="L9">
        <v>2.79</v>
      </c>
      <c r="M9">
        <v>3.13</v>
      </c>
      <c r="N9">
        <v>3.62</v>
      </c>
    </row>
    <row r="10" spans="1:14" x14ac:dyDescent="0.25">
      <c r="A10" t="s">
        <v>13</v>
      </c>
      <c r="B10">
        <v>7356084939</v>
      </c>
      <c r="C10">
        <v>2230942585</v>
      </c>
      <c r="D10">
        <v>3.29</v>
      </c>
      <c r="H10" t="s">
        <v>13</v>
      </c>
      <c r="I10">
        <v>2.59</v>
      </c>
      <c r="J10">
        <v>2.93</v>
      </c>
      <c r="K10">
        <v>3.06</v>
      </c>
      <c r="L10">
        <v>3.29</v>
      </c>
      <c r="M10">
        <v>3.58</v>
      </c>
      <c r="N10">
        <v>3.72</v>
      </c>
    </row>
    <row r="11" spans="1:14" x14ac:dyDescent="0.25">
      <c r="A11" t="s">
        <v>37</v>
      </c>
      <c r="B11">
        <v>8004065542</v>
      </c>
      <c r="C11">
        <v>5395899305</v>
      </c>
      <c r="D11">
        <v>1.48</v>
      </c>
      <c r="H11" t="s">
        <v>37</v>
      </c>
      <c r="I11">
        <v>1.24</v>
      </c>
      <c r="J11">
        <v>1.61</v>
      </c>
      <c r="K11">
        <v>1.52</v>
      </c>
      <c r="L11">
        <v>1.48</v>
      </c>
      <c r="M11">
        <v>1.46</v>
      </c>
      <c r="N11">
        <v>3.03</v>
      </c>
    </row>
    <row r="12" spans="1:14" x14ac:dyDescent="0.25">
      <c r="A12" t="s">
        <v>36</v>
      </c>
      <c r="B12">
        <v>8416623369</v>
      </c>
      <c r="C12">
        <v>9322294953</v>
      </c>
      <c r="D12">
        <v>0.9</v>
      </c>
      <c r="H12" t="s">
        <v>36</v>
      </c>
      <c r="I12">
        <v>0.56999999999999995</v>
      </c>
      <c r="J12">
        <v>0.93</v>
      </c>
      <c r="K12">
        <v>0.92</v>
      </c>
      <c r="L12">
        <v>0.9</v>
      </c>
      <c r="M12">
        <v>1.37</v>
      </c>
      <c r="N12">
        <v>2.67</v>
      </c>
    </row>
    <row r="13" spans="1:14" x14ac:dyDescent="0.25">
      <c r="A13" t="s">
        <v>14</v>
      </c>
      <c r="B13">
        <v>7966641760</v>
      </c>
      <c r="C13">
        <v>3190109216</v>
      </c>
      <c r="D13">
        <v>2.4900000000000002</v>
      </c>
      <c r="H13" t="s">
        <v>14</v>
      </c>
      <c r="I13">
        <v>1.53</v>
      </c>
      <c r="J13">
        <v>2.0699999999999998</v>
      </c>
      <c r="K13">
        <v>2.54</v>
      </c>
      <c r="L13">
        <v>2.4900000000000002</v>
      </c>
      <c r="M13">
        <v>3.08</v>
      </c>
      <c r="N13">
        <v>3.34</v>
      </c>
    </row>
    <row r="14" spans="1:14" x14ac:dyDescent="0.25">
      <c r="A14" t="s">
        <v>15</v>
      </c>
      <c r="B14">
        <v>7938657527</v>
      </c>
      <c r="C14">
        <v>2909354433</v>
      </c>
      <c r="D14">
        <v>2.72</v>
      </c>
      <c r="H14" t="s">
        <v>15</v>
      </c>
      <c r="I14">
        <v>0.87</v>
      </c>
      <c r="J14">
        <v>1.45</v>
      </c>
      <c r="K14">
        <v>2.36</v>
      </c>
      <c r="L14">
        <v>2.72</v>
      </c>
      <c r="M14">
        <v>2.89</v>
      </c>
      <c r="N14">
        <v>2.67</v>
      </c>
    </row>
    <row r="15" spans="1:14" x14ac:dyDescent="0.25">
      <c r="A15" t="s">
        <v>16</v>
      </c>
      <c r="B15">
        <v>4824770153</v>
      </c>
      <c r="C15">
        <v>3020009601</v>
      </c>
      <c r="D15">
        <v>1.59</v>
      </c>
      <c r="H15" t="s">
        <v>16</v>
      </c>
      <c r="I15">
        <v>1.1000000000000001</v>
      </c>
      <c r="J15">
        <v>1.54</v>
      </c>
      <c r="K15">
        <v>1.62</v>
      </c>
      <c r="L15">
        <v>1.59</v>
      </c>
      <c r="M15">
        <v>1.77</v>
      </c>
      <c r="N15">
        <v>3.03</v>
      </c>
    </row>
    <row r="16" spans="1:14" x14ac:dyDescent="0.25">
      <c r="A16" t="s">
        <v>17</v>
      </c>
      <c r="B16">
        <v>5248164298</v>
      </c>
      <c r="C16">
        <v>3375280385</v>
      </c>
      <c r="D16">
        <v>1.55</v>
      </c>
      <c r="H16" t="s">
        <v>17</v>
      </c>
      <c r="I16">
        <v>0.85</v>
      </c>
      <c r="J16">
        <v>1.31</v>
      </c>
      <c r="K16">
        <v>1.57</v>
      </c>
      <c r="L16">
        <v>1.55</v>
      </c>
      <c r="M16">
        <v>1.83</v>
      </c>
      <c r="N16">
        <v>2.75</v>
      </c>
    </row>
    <row r="17" spans="1:14" x14ac:dyDescent="0.25">
      <c r="A17" t="s">
        <v>18</v>
      </c>
      <c r="B17">
        <v>4816061356</v>
      </c>
      <c r="C17">
        <v>2626724641</v>
      </c>
      <c r="D17">
        <v>1.83</v>
      </c>
      <c r="H17" t="s">
        <v>18</v>
      </c>
      <c r="I17">
        <v>1.25</v>
      </c>
      <c r="J17">
        <v>1.64</v>
      </c>
      <c r="K17">
        <v>1.8</v>
      </c>
      <c r="L17">
        <v>1.83</v>
      </c>
      <c r="M17">
        <v>2.0099999999999998</v>
      </c>
      <c r="N17">
        <v>3.1</v>
      </c>
    </row>
    <row r="18" spans="1:14" x14ac:dyDescent="0.25">
      <c r="A18" t="s">
        <v>19</v>
      </c>
      <c r="B18">
        <v>5691215511</v>
      </c>
      <c r="C18">
        <v>2119788689</v>
      </c>
      <c r="D18">
        <v>2.68</v>
      </c>
      <c r="H18" t="s">
        <v>19</v>
      </c>
      <c r="I18">
        <v>1.59</v>
      </c>
      <c r="J18">
        <v>2.39</v>
      </c>
      <c r="K18">
        <v>2.71</v>
      </c>
      <c r="L18">
        <v>2.68</v>
      </c>
      <c r="M18">
        <v>3</v>
      </c>
      <c r="N18">
        <v>3.52</v>
      </c>
    </row>
    <row r="19" spans="1:14" x14ac:dyDescent="0.25">
      <c r="A19" t="s">
        <v>20</v>
      </c>
      <c r="B19">
        <v>4568038868</v>
      </c>
      <c r="C19">
        <v>2489623977</v>
      </c>
      <c r="D19">
        <v>1.83</v>
      </c>
      <c r="H19" t="s">
        <v>20</v>
      </c>
      <c r="I19">
        <v>1.27</v>
      </c>
      <c r="J19">
        <v>1.63</v>
      </c>
      <c r="K19">
        <v>1.8</v>
      </c>
      <c r="L19">
        <v>1.83</v>
      </c>
      <c r="M19">
        <v>2.11</v>
      </c>
      <c r="N19">
        <v>3.13</v>
      </c>
    </row>
    <row r="20" spans="1:14" x14ac:dyDescent="0.25">
      <c r="A20" t="s">
        <v>21</v>
      </c>
      <c r="B20">
        <v>4630405113</v>
      </c>
      <c r="C20">
        <v>2809184577</v>
      </c>
      <c r="D20">
        <v>1.64</v>
      </c>
      <c r="H20" t="s">
        <v>21</v>
      </c>
      <c r="I20">
        <v>0.94</v>
      </c>
      <c r="J20">
        <v>1.41</v>
      </c>
      <c r="K20">
        <v>1.67</v>
      </c>
      <c r="L20">
        <v>1.64</v>
      </c>
      <c r="M20">
        <v>1.96</v>
      </c>
      <c r="N20">
        <v>2.86</v>
      </c>
    </row>
    <row r="21" spans="1:14" x14ac:dyDescent="0.25">
      <c r="A21" t="s">
        <v>22</v>
      </c>
      <c r="B21">
        <v>4032151884</v>
      </c>
      <c r="C21">
        <v>1960782336</v>
      </c>
      <c r="D21">
        <v>2.0499999999999998</v>
      </c>
      <c r="H21" t="s">
        <v>22</v>
      </c>
      <c r="I21">
        <v>1.27</v>
      </c>
      <c r="J21">
        <v>1.8</v>
      </c>
      <c r="K21">
        <v>2.0099999999999998</v>
      </c>
      <c r="L21">
        <v>2.0499999999999998</v>
      </c>
      <c r="M21">
        <v>2.2799999999999998</v>
      </c>
      <c r="N21">
        <v>3.21</v>
      </c>
    </row>
    <row r="22" spans="1:14" x14ac:dyDescent="0.25">
      <c r="A22" t="s">
        <v>23</v>
      </c>
      <c r="B22">
        <v>4879155651</v>
      </c>
      <c r="C22">
        <v>2052707129</v>
      </c>
      <c r="D22">
        <v>2.37</v>
      </c>
      <c r="H22" t="s">
        <v>23</v>
      </c>
      <c r="I22">
        <v>1.33</v>
      </c>
      <c r="J22">
        <v>2.0299999999999998</v>
      </c>
      <c r="K22">
        <v>2.36</v>
      </c>
      <c r="L22">
        <v>2.37</v>
      </c>
      <c r="M22">
        <v>2.68</v>
      </c>
      <c r="N22">
        <v>3.35</v>
      </c>
    </row>
    <row r="23" spans="1:14" x14ac:dyDescent="0.25">
      <c r="A23" t="s">
        <v>24</v>
      </c>
      <c r="B23">
        <v>4525105972</v>
      </c>
      <c r="C23">
        <v>2179490481</v>
      </c>
      <c r="D23">
        <v>2.0699999999999998</v>
      </c>
      <c r="H23" t="s">
        <v>24</v>
      </c>
      <c r="I23">
        <v>1.17</v>
      </c>
      <c r="J23">
        <v>1.8</v>
      </c>
      <c r="K23">
        <v>2.1</v>
      </c>
      <c r="L23">
        <v>2.0699999999999998</v>
      </c>
      <c r="M23">
        <v>2.58</v>
      </c>
      <c r="N23">
        <v>3.18</v>
      </c>
    </row>
    <row r="24" spans="1:14" x14ac:dyDescent="0.25">
      <c r="A24" t="s">
        <v>25</v>
      </c>
      <c r="B24">
        <v>5531341728</v>
      </c>
      <c r="C24">
        <v>2667187904</v>
      </c>
      <c r="D24">
        <v>2.0699999999999998</v>
      </c>
      <c r="H24" t="s">
        <v>25</v>
      </c>
      <c r="I24">
        <v>1.51</v>
      </c>
      <c r="J24">
        <v>1.94</v>
      </c>
      <c r="K24">
        <v>2.0699999999999998</v>
      </c>
      <c r="L24">
        <v>2.0699999999999998</v>
      </c>
      <c r="M24">
        <v>2.2200000000000002</v>
      </c>
      <c r="N24">
        <v>3.28</v>
      </c>
    </row>
    <row r="25" spans="1:14" x14ac:dyDescent="0.25">
      <c r="A25" t="s">
        <v>26</v>
      </c>
      <c r="B25">
        <v>4837630800</v>
      </c>
      <c r="C25">
        <v>2144695585</v>
      </c>
      <c r="D25">
        <v>2.25</v>
      </c>
      <c r="H25" t="s">
        <v>26</v>
      </c>
      <c r="I25">
        <v>1.44</v>
      </c>
      <c r="J25">
        <v>2</v>
      </c>
      <c r="K25">
        <v>2.2000000000000002</v>
      </c>
      <c r="L25">
        <v>2.25</v>
      </c>
      <c r="M25">
        <v>2.42</v>
      </c>
      <c r="N25">
        <v>3.33</v>
      </c>
    </row>
    <row r="26" spans="1:14" x14ac:dyDescent="0.25">
      <c r="A26" t="s">
        <v>27</v>
      </c>
      <c r="B26">
        <v>4721277179</v>
      </c>
      <c r="C26">
        <v>2597242017</v>
      </c>
      <c r="D26">
        <v>1.81</v>
      </c>
      <c r="H26" t="s">
        <v>27</v>
      </c>
      <c r="I26">
        <v>1.29</v>
      </c>
      <c r="J26">
        <v>1.68</v>
      </c>
      <c r="K26">
        <v>1.8</v>
      </c>
      <c r="L26">
        <v>1.81</v>
      </c>
      <c r="M26">
        <v>1.95</v>
      </c>
      <c r="N26">
        <v>3.12</v>
      </c>
    </row>
    <row r="27" spans="1:14" x14ac:dyDescent="0.25">
      <c r="A27" t="s">
        <v>28</v>
      </c>
      <c r="B27">
        <v>7960564469</v>
      </c>
      <c r="C27">
        <v>4118292832</v>
      </c>
      <c r="D27">
        <v>1.93</v>
      </c>
      <c r="H27" t="s">
        <v>28</v>
      </c>
      <c r="I27">
        <v>1.03</v>
      </c>
      <c r="J27">
        <v>1.33</v>
      </c>
      <c r="K27">
        <v>1.68</v>
      </c>
      <c r="L27">
        <v>1.93</v>
      </c>
      <c r="M27">
        <v>2.02</v>
      </c>
      <c r="N27">
        <v>2.85</v>
      </c>
    </row>
    <row r="28" spans="1:14" x14ac:dyDescent="0.25">
      <c r="A28" t="s">
        <v>29</v>
      </c>
      <c r="B28">
        <v>8098376109</v>
      </c>
      <c r="C28">
        <v>3748078464</v>
      </c>
      <c r="D28">
        <v>2.16</v>
      </c>
      <c r="H28" t="s">
        <v>29</v>
      </c>
      <c r="I28">
        <v>0.87</v>
      </c>
      <c r="J28">
        <v>1.1399999999999999</v>
      </c>
      <c r="K28">
        <v>1.91</v>
      </c>
      <c r="L28">
        <v>2.16</v>
      </c>
      <c r="M28">
        <v>2.46</v>
      </c>
      <c r="N28">
        <v>2.67</v>
      </c>
    </row>
    <row r="29" spans="1:14" x14ac:dyDescent="0.25">
      <c r="A29" t="s">
        <v>30</v>
      </c>
      <c r="B29">
        <v>7918934064</v>
      </c>
      <c r="C29">
        <v>2671731265</v>
      </c>
      <c r="D29">
        <v>2.96</v>
      </c>
      <c r="H29" t="s">
        <v>30</v>
      </c>
      <c r="I29">
        <v>1.47</v>
      </c>
      <c r="J29">
        <v>1.86</v>
      </c>
      <c r="K29">
        <v>2.9</v>
      </c>
      <c r="L29">
        <v>2.96</v>
      </c>
      <c r="M29">
        <v>3.25</v>
      </c>
      <c r="N29">
        <v>3.37</v>
      </c>
    </row>
    <row r="30" spans="1:14" x14ac:dyDescent="0.25">
      <c r="A30" t="s">
        <v>31</v>
      </c>
      <c r="B30">
        <v>7734013118</v>
      </c>
      <c r="C30">
        <v>2637401480</v>
      </c>
      <c r="D30">
        <v>2.93</v>
      </c>
      <c r="H30" t="s">
        <v>31</v>
      </c>
      <c r="I30">
        <v>2.2200000000000002</v>
      </c>
      <c r="J30">
        <v>2.64</v>
      </c>
      <c r="K30">
        <v>2.78</v>
      </c>
      <c r="L30">
        <v>2.93</v>
      </c>
      <c r="M30">
        <v>3.22</v>
      </c>
      <c r="N30">
        <v>3.65</v>
      </c>
    </row>
    <row r="31" spans="1:14" x14ac:dyDescent="0.25">
      <c r="A31" t="s">
        <v>32</v>
      </c>
      <c r="B31">
        <v>7918176822</v>
      </c>
      <c r="C31">
        <v>4235168661</v>
      </c>
      <c r="D31">
        <v>1.86</v>
      </c>
      <c r="H31" t="s">
        <v>32</v>
      </c>
      <c r="I31">
        <v>1.6</v>
      </c>
      <c r="J31">
        <v>1.89</v>
      </c>
      <c r="K31">
        <v>1.88</v>
      </c>
      <c r="L31">
        <v>1.86</v>
      </c>
      <c r="M31">
        <v>2.2799999999999998</v>
      </c>
      <c r="N31">
        <v>3.41</v>
      </c>
    </row>
    <row r="32" spans="1:14" x14ac:dyDescent="0.25">
      <c r="H32" t="s">
        <v>66</v>
      </c>
      <c r="I32">
        <f t="shared" ref="I32:N32" si="0">AVERAGE(I7:I31)</f>
        <v>1.3516000000000004</v>
      </c>
      <c r="J32">
        <f t="shared" si="0"/>
        <v>1.8304</v>
      </c>
      <c r="K32">
        <f t="shared" si="0"/>
        <v>2.1236000000000002</v>
      </c>
      <c r="L32">
        <f t="shared" si="0"/>
        <v>2.1756000000000002</v>
      </c>
      <c r="M32">
        <f t="shared" si="0"/>
        <v>2.4340000000000002</v>
      </c>
      <c r="N32">
        <f t="shared" si="0"/>
        <v>3.1852000000000005</v>
      </c>
    </row>
    <row r="33" spans="1:11" x14ac:dyDescent="0.25">
      <c r="A33" s="13" t="s">
        <v>75</v>
      </c>
      <c r="B33" s="13"/>
      <c r="C33" s="13"/>
      <c r="D33" s="13"/>
      <c r="E33" s="13"/>
    </row>
    <row r="34" spans="1:11" x14ac:dyDescent="0.25">
      <c r="A34" t="s">
        <v>0</v>
      </c>
      <c r="B34" t="s">
        <v>72</v>
      </c>
    </row>
    <row r="35" spans="1:11" x14ac:dyDescent="0.25">
      <c r="B35" t="s">
        <v>34</v>
      </c>
      <c r="C35" t="s">
        <v>35</v>
      </c>
      <c r="D35" t="s">
        <v>74</v>
      </c>
    </row>
    <row r="37" spans="1:11" x14ac:dyDescent="0.25">
      <c r="A37" t="s">
        <v>9</v>
      </c>
      <c r="B37">
        <v>162940</v>
      </c>
      <c r="C37">
        <v>76342471</v>
      </c>
      <c r="D37">
        <v>468.53</v>
      </c>
    </row>
    <row r="38" spans="1:11" x14ac:dyDescent="0.25">
      <c r="A38" t="s">
        <v>10</v>
      </c>
      <c r="I38" t="s">
        <v>73</v>
      </c>
      <c r="J38" t="s">
        <v>72</v>
      </c>
      <c r="K38" t="s">
        <v>71</v>
      </c>
    </row>
    <row r="39" spans="1:11" x14ac:dyDescent="0.25">
      <c r="A39" t="s">
        <v>11</v>
      </c>
      <c r="B39">
        <v>24104</v>
      </c>
      <c r="C39">
        <v>26219958</v>
      </c>
      <c r="D39">
        <v>1087.78</v>
      </c>
      <c r="H39" t="s">
        <v>9</v>
      </c>
      <c r="I39">
        <v>231.43</v>
      </c>
      <c r="J39">
        <v>468.53</v>
      </c>
      <c r="K39" s="4">
        <v>136.30019825924165</v>
      </c>
    </row>
    <row r="40" spans="1:11" x14ac:dyDescent="0.25">
      <c r="A40" t="s">
        <v>12</v>
      </c>
      <c r="B40">
        <v>433364</v>
      </c>
      <c r="C40">
        <v>17545561</v>
      </c>
      <c r="D40">
        <v>40.479999999999997</v>
      </c>
      <c r="H40" t="s">
        <v>11</v>
      </c>
      <c r="I40">
        <v>1307.99</v>
      </c>
      <c r="J40">
        <v>1087.78</v>
      </c>
      <c r="K40" s="4">
        <v>2562.6696752357161</v>
      </c>
    </row>
    <row r="41" spans="1:11" x14ac:dyDescent="0.25">
      <c r="A41" t="s">
        <v>13</v>
      </c>
      <c r="B41">
        <v>156385</v>
      </c>
      <c r="C41">
        <v>18439514</v>
      </c>
      <c r="D41">
        <v>117.91</v>
      </c>
      <c r="H41" t="s">
        <v>12</v>
      </c>
      <c r="I41">
        <v>147.16</v>
      </c>
      <c r="J41">
        <v>40.479999999999997</v>
      </c>
      <c r="K41" s="4">
        <v>238.70499473482673</v>
      </c>
    </row>
    <row r="42" spans="1:11" x14ac:dyDescent="0.25">
      <c r="A42" t="s">
        <v>14</v>
      </c>
      <c r="B42">
        <v>313439</v>
      </c>
      <c r="C42">
        <v>36752668</v>
      </c>
      <c r="D42">
        <v>117.25</v>
      </c>
      <c r="H42" t="s">
        <v>13</v>
      </c>
      <c r="I42">
        <v>116.55</v>
      </c>
      <c r="J42">
        <v>117.91</v>
      </c>
      <c r="K42" s="4">
        <v>392.36027796522563</v>
      </c>
    </row>
    <row r="43" spans="1:11" x14ac:dyDescent="0.25">
      <c r="A43" t="s">
        <v>15</v>
      </c>
      <c r="B43">
        <v>116768</v>
      </c>
      <c r="C43">
        <v>224537832</v>
      </c>
      <c r="D43">
        <v>1922.93</v>
      </c>
      <c r="H43" t="s">
        <v>14</v>
      </c>
      <c r="I43">
        <v>241.53</v>
      </c>
      <c r="J43">
        <v>117.25</v>
      </c>
      <c r="K43" s="4">
        <v>745.42679085824454</v>
      </c>
    </row>
    <row r="44" spans="1:11" x14ac:dyDescent="0.25">
      <c r="A44" t="s">
        <v>16</v>
      </c>
      <c r="B44">
        <v>415735</v>
      </c>
      <c r="C44">
        <v>17003131</v>
      </c>
      <c r="D44">
        <v>40.89</v>
      </c>
      <c r="H44" t="s">
        <v>15</v>
      </c>
      <c r="I44">
        <v>1577.27</v>
      </c>
      <c r="J44">
        <v>1922.93</v>
      </c>
      <c r="K44" s="4">
        <v>7153.398431324862</v>
      </c>
    </row>
    <row r="45" spans="1:11" x14ac:dyDescent="0.25">
      <c r="A45" t="s">
        <v>17</v>
      </c>
      <c r="B45">
        <v>351947</v>
      </c>
      <c r="C45">
        <v>71789487</v>
      </c>
      <c r="D45">
        <v>203.97</v>
      </c>
      <c r="H45" t="s">
        <v>16</v>
      </c>
      <c r="I45">
        <v>101.11</v>
      </c>
      <c r="J45">
        <v>40.89</v>
      </c>
      <c r="K45" s="4">
        <v>98.690872041080311</v>
      </c>
    </row>
    <row r="46" spans="1:11" x14ac:dyDescent="0.25">
      <c r="A46" t="s">
        <v>18</v>
      </c>
      <c r="B46">
        <v>306211</v>
      </c>
      <c r="C46">
        <v>25894512</v>
      </c>
      <c r="D46">
        <v>84.56</v>
      </c>
      <c r="H46" t="s">
        <v>17</v>
      </c>
      <c r="I46">
        <v>271.45999999999998</v>
      </c>
      <c r="J46">
        <v>203.97</v>
      </c>
      <c r="K46" s="4">
        <v>253.58007381604048</v>
      </c>
    </row>
    <row r="47" spans="1:11" x14ac:dyDescent="0.25">
      <c r="A47" t="s">
        <v>19</v>
      </c>
      <c r="B47">
        <v>186273</v>
      </c>
      <c r="C47">
        <v>14201115</v>
      </c>
      <c r="D47">
        <v>76.23</v>
      </c>
      <c r="H47" t="s">
        <v>18</v>
      </c>
      <c r="I47">
        <v>136.87</v>
      </c>
      <c r="J47">
        <v>84.56</v>
      </c>
      <c r="K47" s="4">
        <v>119.92141258824344</v>
      </c>
    </row>
    <row r="48" spans="1:11" x14ac:dyDescent="0.25">
      <c r="A48" t="s">
        <v>20</v>
      </c>
      <c r="B48">
        <v>277478</v>
      </c>
      <c r="C48">
        <v>27577005</v>
      </c>
      <c r="D48">
        <v>99.38</v>
      </c>
      <c r="H48" t="s">
        <v>19</v>
      </c>
      <c r="I48">
        <v>197.15</v>
      </c>
      <c r="J48">
        <v>76.23</v>
      </c>
      <c r="K48" s="4">
        <v>180.37555632095413</v>
      </c>
    </row>
    <row r="49" spans="1:11" x14ac:dyDescent="0.25">
      <c r="A49" t="s">
        <v>21</v>
      </c>
      <c r="B49">
        <v>268316</v>
      </c>
      <c r="C49">
        <v>43420633</v>
      </c>
      <c r="D49">
        <v>161.82</v>
      </c>
      <c r="H49" t="s">
        <v>20</v>
      </c>
      <c r="I49">
        <v>170.01</v>
      </c>
      <c r="J49">
        <v>99.38</v>
      </c>
      <c r="K49" s="4">
        <v>161.19872724780089</v>
      </c>
    </row>
    <row r="50" spans="1:11" x14ac:dyDescent="0.25">
      <c r="A50" t="s">
        <v>22</v>
      </c>
      <c r="B50">
        <v>140916</v>
      </c>
      <c r="C50">
        <v>23447551</v>
      </c>
      <c r="D50">
        <v>166.39</v>
      </c>
      <c r="H50" t="s">
        <v>21</v>
      </c>
      <c r="I50">
        <v>224.82</v>
      </c>
      <c r="J50">
        <v>161.82</v>
      </c>
      <c r="K50" s="4">
        <v>218.51549874527882</v>
      </c>
    </row>
    <row r="51" spans="1:11" x14ac:dyDescent="0.25">
      <c r="A51" t="s">
        <v>23</v>
      </c>
      <c r="B51">
        <v>185006</v>
      </c>
      <c r="C51">
        <v>26519946</v>
      </c>
      <c r="D51">
        <v>143.34</v>
      </c>
      <c r="H51" t="s">
        <v>22</v>
      </c>
      <c r="I51">
        <v>217.23</v>
      </c>
      <c r="J51">
        <v>166.39</v>
      </c>
      <c r="K51" s="4">
        <v>170.39408361759013</v>
      </c>
    </row>
    <row r="52" spans="1:11" x14ac:dyDescent="0.25">
      <c r="A52" t="s">
        <v>24</v>
      </c>
      <c r="B52">
        <v>209539</v>
      </c>
      <c r="C52">
        <v>29699195</v>
      </c>
      <c r="D52">
        <v>141.72999999999999</v>
      </c>
      <c r="H52" t="s">
        <v>23</v>
      </c>
      <c r="I52">
        <v>324.02</v>
      </c>
      <c r="J52">
        <v>143.34</v>
      </c>
      <c r="K52" s="4">
        <v>220.0438516284616</v>
      </c>
    </row>
    <row r="53" spans="1:11" x14ac:dyDescent="0.25">
      <c r="A53" t="s">
        <v>25</v>
      </c>
      <c r="B53">
        <v>306137</v>
      </c>
      <c r="C53">
        <v>15087547</v>
      </c>
      <c r="D53">
        <v>49.28</v>
      </c>
      <c r="H53" t="s">
        <v>24</v>
      </c>
      <c r="I53">
        <v>247.84</v>
      </c>
      <c r="J53">
        <v>141.72999999999999</v>
      </c>
      <c r="K53" s="4">
        <v>335.83396718017025</v>
      </c>
    </row>
    <row r="54" spans="1:11" x14ac:dyDescent="0.25">
      <c r="A54" t="s">
        <v>26</v>
      </c>
      <c r="B54">
        <v>163189</v>
      </c>
      <c r="C54">
        <v>17325640</v>
      </c>
      <c r="D54">
        <v>106.16</v>
      </c>
      <c r="H54" t="s">
        <v>25</v>
      </c>
      <c r="I54">
        <v>99.66</v>
      </c>
      <c r="J54">
        <v>49.28</v>
      </c>
      <c r="K54" s="4">
        <v>79.145314244070732</v>
      </c>
    </row>
    <row r="55" spans="1:11" x14ac:dyDescent="0.25">
      <c r="A55" t="s">
        <v>27</v>
      </c>
      <c r="B55">
        <v>301614</v>
      </c>
      <c r="C55">
        <v>19524305</v>
      </c>
      <c r="D55">
        <v>64.73</v>
      </c>
      <c r="H55" t="s">
        <v>26</v>
      </c>
      <c r="I55">
        <v>135.47999999999999</v>
      </c>
      <c r="J55">
        <v>106.16</v>
      </c>
      <c r="K55" s="4">
        <v>112.75543939612753</v>
      </c>
    </row>
    <row r="56" spans="1:11" x14ac:dyDescent="0.25">
      <c r="A56" t="s">
        <v>28</v>
      </c>
      <c r="B56">
        <v>324181</v>
      </c>
      <c r="C56">
        <v>129816382</v>
      </c>
      <c r="D56">
        <v>400.44</v>
      </c>
      <c r="H56" t="s">
        <v>27</v>
      </c>
      <c r="I56">
        <v>109.06</v>
      </c>
      <c r="J56">
        <v>64.73</v>
      </c>
      <c r="K56" s="4">
        <v>91.819073731868343</v>
      </c>
    </row>
    <row r="57" spans="1:11" x14ac:dyDescent="0.25">
      <c r="A57" t="s">
        <v>29</v>
      </c>
      <c r="B57">
        <v>118882</v>
      </c>
      <c r="C57">
        <v>270955090</v>
      </c>
      <c r="D57">
        <v>2279.19</v>
      </c>
      <c r="H57" t="s">
        <v>28</v>
      </c>
      <c r="I57">
        <v>427.35</v>
      </c>
      <c r="J57">
        <v>400.44</v>
      </c>
      <c r="K57" s="4">
        <v>337.18811667821137</v>
      </c>
    </row>
    <row r="58" spans="1:11" x14ac:dyDescent="0.25">
      <c r="A58" t="s">
        <v>30</v>
      </c>
      <c r="B58">
        <v>48832</v>
      </c>
      <c r="C58">
        <v>81047684</v>
      </c>
      <c r="D58">
        <v>1659.72</v>
      </c>
      <c r="H58" t="s">
        <v>29</v>
      </c>
      <c r="I58">
        <v>1965.61</v>
      </c>
      <c r="J58">
        <v>2279.19</v>
      </c>
      <c r="K58" s="4">
        <v>4627.386690533519</v>
      </c>
    </row>
    <row r="59" spans="1:11" x14ac:dyDescent="0.25">
      <c r="A59" t="s">
        <v>31</v>
      </c>
      <c r="B59">
        <v>163545</v>
      </c>
      <c r="C59">
        <v>17532253</v>
      </c>
      <c r="D59">
        <v>107.2</v>
      </c>
      <c r="H59" t="s">
        <v>30</v>
      </c>
      <c r="I59">
        <v>2060.89</v>
      </c>
      <c r="J59">
        <v>1659.72</v>
      </c>
      <c r="K59" s="4">
        <v>4125.3007196866174</v>
      </c>
    </row>
    <row r="60" spans="1:11" x14ac:dyDescent="0.25">
      <c r="A60" t="s">
        <v>32</v>
      </c>
      <c r="B60">
        <v>797124</v>
      </c>
      <c r="C60">
        <v>7173531</v>
      </c>
      <c r="D60">
        <v>8.99</v>
      </c>
      <c r="H60" t="s">
        <v>31</v>
      </c>
      <c r="I60">
        <v>100.79</v>
      </c>
      <c r="J60">
        <v>107.2</v>
      </c>
      <c r="K60" s="4">
        <v>139.75273461805523</v>
      </c>
    </row>
    <row r="61" spans="1:11" x14ac:dyDescent="0.25">
      <c r="H61" t="s">
        <v>32</v>
      </c>
      <c r="I61">
        <v>39.270000000000003</v>
      </c>
      <c r="J61">
        <v>8.99</v>
      </c>
      <c r="K61" s="4">
        <v>122.59033390741671</v>
      </c>
    </row>
    <row r="62" spans="1:11" x14ac:dyDescent="0.25">
      <c r="H62" t="s">
        <v>66</v>
      </c>
      <c r="I62">
        <f>AVERAGE(I39:I61)</f>
        <v>454.37173913043483</v>
      </c>
      <c r="J62">
        <f>AVERAGE(J39:J61)</f>
        <v>415.16956521739121</v>
      </c>
      <c r="K62">
        <f>AVERAGE(K39:K61)</f>
        <v>983.62403627650531</v>
      </c>
    </row>
  </sheetData>
  <mergeCells count="2">
    <mergeCell ref="A33:E33"/>
    <mergeCell ref="A2:D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N61"/>
  <sheetViews>
    <sheetView topLeftCell="A28" zoomScaleNormal="100" workbookViewId="0">
      <selection activeCell="O57" sqref="O57"/>
    </sheetView>
  </sheetViews>
  <sheetFormatPr defaultRowHeight="15" x14ac:dyDescent="0.25"/>
  <cols>
    <col min="2" max="2" width="11" bestFit="1" customWidth="1"/>
    <col min="3" max="3" width="12" bestFit="1" customWidth="1"/>
    <col min="5" max="5" width="11" bestFit="1" customWidth="1"/>
    <col min="7" max="7" width="11" bestFit="1" customWidth="1"/>
    <col min="9" max="9" width="11" bestFit="1" customWidth="1"/>
    <col min="11" max="11" width="11" bestFit="1" customWidth="1"/>
    <col min="13" max="13" width="11" bestFit="1" customWidth="1"/>
  </cols>
  <sheetData>
    <row r="2" spans="1:14" x14ac:dyDescent="0.25">
      <c r="A2" t="s">
        <v>0</v>
      </c>
      <c r="B2" t="s">
        <v>1</v>
      </c>
      <c r="C2" t="s">
        <v>2</v>
      </c>
      <c r="E2" t="s">
        <v>3</v>
      </c>
      <c r="G2" t="s">
        <v>4</v>
      </c>
      <c r="I2" t="s">
        <v>72</v>
      </c>
      <c r="K2" t="s">
        <v>5</v>
      </c>
      <c r="M2" t="s">
        <v>84</v>
      </c>
    </row>
    <row r="3" spans="1:14" x14ac:dyDescent="0.25">
      <c r="C3" t="s">
        <v>7</v>
      </c>
      <c r="D3" t="s">
        <v>8</v>
      </c>
      <c r="E3" t="s">
        <v>7</v>
      </c>
      <c r="F3" t="s">
        <v>8</v>
      </c>
      <c r="G3" t="s">
        <v>7</v>
      </c>
      <c r="H3" t="s">
        <v>8</v>
      </c>
      <c r="I3" t="s">
        <v>7</v>
      </c>
      <c r="J3" t="s">
        <v>8</v>
      </c>
      <c r="K3" t="s">
        <v>7</v>
      </c>
      <c r="L3" t="s">
        <v>8</v>
      </c>
    </row>
    <row r="5" spans="1:14" x14ac:dyDescent="0.25">
      <c r="A5" t="s">
        <v>9</v>
      </c>
      <c r="B5">
        <v>7579479307</v>
      </c>
      <c r="C5">
        <v>6631426383</v>
      </c>
      <c r="D5">
        <v>1.1399999999999999</v>
      </c>
      <c r="E5">
        <v>5262281161</v>
      </c>
      <c r="F5">
        <v>1.44</v>
      </c>
      <c r="G5">
        <v>4759925751</v>
      </c>
      <c r="H5">
        <v>1.59</v>
      </c>
      <c r="I5">
        <v>4644550976</v>
      </c>
      <c r="J5">
        <v>1.63</v>
      </c>
      <c r="K5">
        <v>4883219457</v>
      </c>
      <c r="L5">
        <v>1.55</v>
      </c>
      <c r="M5">
        <v>3270600577</v>
      </c>
      <c r="N5">
        <v>2.31</v>
      </c>
    </row>
    <row r="6" spans="1:14" x14ac:dyDescent="0.25">
      <c r="A6" t="s">
        <v>10</v>
      </c>
      <c r="B6">
        <v>7958711056</v>
      </c>
      <c r="C6">
        <v>3911872329</v>
      </c>
      <c r="D6">
        <v>2.0299999999999998</v>
      </c>
      <c r="E6">
        <v>3333464697</v>
      </c>
      <c r="F6">
        <v>2.38</v>
      </c>
      <c r="G6">
        <v>3359119953</v>
      </c>
      <c r="H6">
        <v>2.36</v>
      </c>
      <c r="I6">
        <v>3285847081</v>
      </c>
      <c r="J6">
        <v>2.42</v>
      </c>
      <c r="K6">
        <v>3566796402</v>
      </c>
      <c r="L6">
        <v>2.23</v>
      </c>
      <c r="M6">
        <v>2683025601</v>
      </c>
      <c r="N6">
        <v>2.96</v>
      </c>
    </row>
    <row r="7" spans="1:14" x14ac:dyDescent="0.25">
      <c r="A7" t="s">
        <v>11</v>
      </c>
      <c r="B7">
        <v>7552130363</v>
      </c>
      <c r="C7">
        <v>3226998225</v>
      </c>
      <c r="D7">
        <v>2.34</v>
      </c>
      <c r="E7">
        <v>2831372369</v>
      </c>
      <c r="F7">
        <v>2.66</v>
      </c>
      <c r="G7">
        <v>2411382901</v>
      </c>
      <c r="H7">
        <v>3.13</v>
      </c>
      <c r="I7">
        <v>2453871029</v>
      </c>
      <c r="J7">
        <v>3.07</v>
      </c>
      <c r="K7">
        <v>2325645269</v>
      </c>
      <c r="L7">
        <v>3.24</v>
      </c>
      <c r="M7">
        <v>2319885153</v>
      </c>
      <c r="N7">
        <v>3.25</v>
      </c>
    </row>
    <row r="8" spans="1:14" x14ac:dyDescent="0.25">
      <c r="A8" t="s">
        <v>12</v>
      </c>
      <c r="B8">
        <v>7999717472</v>
      </c>
      <c r="C8">
        <v>6073926649</v>
      </c>
      <c r="D8">
        <v>1.31</v>
      </c>
      <c r="E8">
        <v>3037893113</v>
      </c>
      <c r="F8">
        <v>2.63</v>
      </c>
      <c r="G8">
        <v>2882537713</v>
      </c>
      <c r="H8">
        <v>2.77</v>
      </c>
      <c r="I8">
        <v>2969069836</v>
      </c>
      <c r="J8">
        <v>2.69</v>
      </c>
      <c r="K8">
        <v>2714324101</v>
      </c>
      <c r="L8">
        <v>2.94</v>
      </c>
      <c r="M8">
        <v>2463652484</v>
      </c>
      <c r="N8">
        <v>3.24</v>
      </c>
    </row>
    <row r="9" spans="1:14" x14ac:dyDescent="0.25">
      <c r="A9" t="s">
        <v>13</v>
      </c>
      <c r="B9">
        <v>7356084939</v>
      </c>
      <c r="C9">
        <v>2832636561</v>
      </c>
      <c r="D9">
        <v>2.59</v>
      </c>
      <c r="E9">
        <v>2508247449</v>
      </c>
      <c r="F9">
        <v>2.93</v>
      </c>
      <c r="G9">
        <v>2438139689</v>
      </c>
      <c r="H9">
        <v>3.01</v>
      </c>
      <c r="I9">
        <v>2375944224</v>
      </c>
      <c r="J9">
        <v>3.09</v>
      </c>
      <c r="K9">
        <v>2222417010</v>
      </c>
      <c r="L9">
        <v>3.3</v>
      </c>
      <c r="M9">
        <v>2184098828</v>
      </c>
      <c r="N9">
        <v>3.36</v>
      </c>
    </row>
    <row r="10" spans="1:14" x14ac:dyDescent="0.25">
      <c r="A10" t="s">
        <v>37</v>
      </c>
      <c r="B10">
        <v>8004065542</v>
      </c>
      <c r="C10">
        <v>6448754505</v>
      </c>
      <c r="D10">
        <v>1.24</v>
      </c>
      <c r="E10">
        <v>4977693513</v>
      </c>
      <c r="F10">
        <v>1.6</v>
      </c>
      <c r="G10">
        <v>5262059480</v>
      </c>
      <c r="H10">
        <v>1.52</v>
      </c>
      <c r="I10">
        <v>5412225209</v>
      </c>
      <c r="J10">
        <v>1.47</v>
      </c>
      <c r="K10">
        <v>5616980561</v>
      </c>
      <c r="L10">
        <v>1.42</v>
      </c>
      <c r="M10">
        <v>3570951201</v>
      </c>
      <c r="N10">
        <v>2.2400000000000002</v>
      </c>
    </row>
    <row r="11" spans="1:14" x14ac:dyDescent="0.25">
      <c r="A11" t="s">
        <v>36</v>
      </c>
      <c r="B11">
        <v>8416623369</v>
      </c>
      <c r="C11">
        <v>14681643634</v>
      </c>
      <c r="D11">
        <v>0.56999999999999995</v>
      </c>
      <c r="E11">
        <v>9017054865</v>
      </c>
      <c r="F11">
        <v>0.93</v>
      </c>
      <c r="G11">
        <v>9223959538</v>
      </c>
      <c r="H11">
        <v>0.91</v>
      </c>
      <c r="I11">
        <v>9413495041</v>
      </c>
      <c r="J11">
        <v>0.89</v>
      </c>
      <c r="K11">
        <v>6957714121</v>
      </c>
      <c r="L11">
        <v>1.2</v>
      </c>
      <c r="M11">
        <v>4409072290</v>
      </c>
      <c r="N11">
        <v>1.9</v>
      </c>
    </row>
    <row r="12" spans="1:14" x14ac:dyDescent="0.25">
      <c r="A12" t="s">
        <v>14</v>
      </c>
      <c r="B12">
        <v>7966641760</v>
      </c>
      <c r="C12">
        <v>5174870121</v>
      </c>
      <c r="D12">
        <v>1.53</v>
      </c>
      <c r="E12">
        <v>3855159593</v>
      </c>
      <c r="F12">
        <v>2.06</v>
      </c>
      <c r="G12">
        <v>3337463105</v>
      </c>
      <c r="H12">
        <v>2.38</v>
      </c>
      <c r="I12">
        <v>3492981057</v>
      </c>
      <c r="J12">
        <v>2.2799999999999998</v>
      </c>
      <c r="K12">
        <v>3030398977</v>
      </c>
      <c r="L12">
        <v>2.62</v>
      </c>
      <c r="M12">
        <v>3040089473</v>
      </c>
      <c r="N12">
        <v>2.62</v>
      </c>
    </row>
    <row r="13" spans="1:14" x14ac:dyDescent="0.25">
      <c r="A13" t="s">
        <v>15</v>
      </c>
      <c r="B13">
        <v>7938657527</v>
      </c>
      <c r="C13">
        <v>9072544921</v>
      </c>
      <c r="D13">
        <v>0.87</v>
      </c>
      <c r="E13">
        <v>5462545625</v>
      </c>
      <c r="F13">
        <v>1.45</v>
      </c>
      <c r="G13">
        <v>3949365867</v>
      </c>
      <c r="H13">
        <v>2.0099999999999998</v>
      </c>
      <c r="I13">
        <v>3988000533</v>
      </c>
      <c r="J13">
        <v>1.99</v>
      </c>
      <c r="K13">
        <v>3779322017</v>
      </c>
      <c r="L13">
        <v>2.1</v>
      </c>
      <c r="M13">
        <v>4464301473</v>
      </c>
      <c r="N13">
        <v>1.77</v>
      </c>
    </row>
    <row r="14" spans="1:14" x14ac:dyDescent="0.25">
      <c r="A14" t="s">
        <v>16</v>
      </c>
      <c r="B14">
        <v>4824770153</v>
      </c>
      <c r="C14">
        <v>4375489577</v>
      </c>
      <c r="D14">
        <v>1.1000000000000001</v>
      </c>
      <c r="E14">
        <v>3120129033</v>
      </c>
      <c r="F14">
        <v>1.54</v>
      </c>
      <c r="G14">
        <v>3015061993</v>
      </c>
      <c r="H14">
        <v>1.6</v>
      </c>
      <c r="I14">
        <v>3079373745</v>
      </c>
      <c r="J14">
        <v>1.56</v>
      </c>
      <c r="K14">
        <v>2944144457</v>
      </c>
      <c r="L14">
        <v>1.63</v>
      </c>
      <c r="M14">
        <v>2127184033</v>
      </c>
      <c r="N14">
        <v>2.2599999999999998</v>
      </c>
    </row>
    <row r="15" spans="1:14" x14ac:dyDescent="0.25">
      <c r="A15" t="s">
        <v>17</v>
      </c>
      <c r="B15">
        <v>5248164298</v>
      </c>
      <c r="C15">
        <v>6128272705</v>
      </c>
      <c r="D15">
        <v>0.85</v>
      </c>
      <c r="E15">
        <v>4008986545</v>
      </c>
      <c r="F15">
        <v>1.3</v>
      </c>
      <c r="G15">
        <v>3484570153</v>
      </c>
      <c r="H15">
        <v>1.5</v>
      </c>
      <c r="I15">
        <v>3587642337</v>
      </c>
      <c r="J15">
        <v>1.46</v>
      </c>
      <c r="K15">
        <v>3293078753</v>
      </c>
      <c r="L15">
        <v>1.59</v>
      </c>
      <c r="M15">
        <v>2713337513</v>
      </c>
      <c r="N15">
        <v>1.93</v>
      </c>
    </row>
    <row r="16" spans="1:14" x14ac:dyDescent="0.25">
      <c r="A16" t="s">
        <v>18</v>
      </c>
      <c r="B16">
        <v>4816061356</v>
      </c>
      <c r="C16">
        <v>3830295985</v>
      </c>
      <c r="D16">
        <v>1.25</v>
      </c>
      <c r="E16">
        <v>2938003210</v>
      </c>
      <c r="F16">
        <v>1.63</v>
      </c>
      <c r="G16">
        <v>2745535249</v>
      </c>
      <c r="H16">
        <v>1.75</v>
      </c>
      <c r="I16">
        <v>2758793568</v>
      </c>
      <c r="J16">
        <v>1.74</v>
      </c>
      <c r="K16">
        <v>2630763647</v>
      </c>
      <c r="L16">
        <v>1.83</v>
      </c>
      <c r="M16">
        <v>2074814698</v>
      </c>
      <c r="N16">
        <v>2.3199999999999998</v>
      </c>
    </row>
    <row r="17" spans="1:14" x14ac:dyDescent="0.25">
      <c r="A17" t="s">
        <v>19</v>
      </c>
      <c r="B17">
        <v>5691215511</v>
      </c>
      <c r="C17">
        <v>3571617897</v>
      </c>
      <c r="D17">
        <v>1.59</v>
      </c>
      <c r="E17">
        <v>2380850377</v>
      </c>
      <c r="F17">
        <v>2.39</v>
      </c>
      <c r="G17">
        <v>2168358425</v>
      </c>
      <c r="H17">
        <v>2.62</v>
      </c>
      <c r="I17">
        <v>2226614945</v>
      </c>
      <c r="J17">
        <v>2.5499999999999998</v>
      </c>
      <c r="K17">
        <v>2066207249</v>
      </c>
      <c r="L17">
        <v>2.75</v>
      </c>
      <c r="M17">
        <v>1924295889</v>
      </c>
      <c r="N17">
        <v>2.95</v>
      </c>
    </row>
    <row r="18" spans="1:14" x14ac:dyDescent="0.25">
      <c r="A18" t="s">
        <v>20</v>
      </c>
      <c r="B18">
        <v>4568038868</v>
      </c>
      <c r="C18">
        <v>3580985137</v>
      </c>
      <c r="D18">
        <v>1.27</v>
      </c>
      <c r="E18">
        <v>2793583262</v>
      </c>
      <c r="F18">
        <v>1.63</v>
      </c>
      <c r="G18">
        <v>2591736856</v>
      </c>
      <c r="H18">
        <v>1.76</v>
      </c>
      <c r="I18">
        <v>2609114793</v>
      </c>
      <c r="J18">
        <v>1.75</v>
      </c>
      <c r="K18">
        <v>2432780470</v>
      </c>
      <c r="L18">
        <v>1.87</v>
      </c>
      <c r="M18">
        <v>1929751617</v>
      </c>
      <c r="N18">
        <v>2.36</v>
      </c>
    </row>
    <row r="19" spans="1:14" x14ac:dyDescent="0.25">
      <c r="A19" t="s">
        <v>21</v>
      </c>
      <c r="B19">
        <v>4630405113</v>
      </c>
      <c r="C19">
        <v>4875874225</v>
      </c>
      <c r="D19">
        <v>0.94</v>
      </c>
      <c r="E19">
        <v>3282244465</v>
      </c>
      <c r="F19">
        <v>1.41</v>
      </c>
      <c r="G19">
        <v>2877559137</v>
      </c>
      <c r="H19">
        <v>1.6</v>
      </c>
      <c r="I19">
        <v>2965401505</v>
      </c>
      <c r="J19">
        <v>1.56</v>
      </c>
      <c r="K19">
        <v>2704621409</v>
      </c>
      <c r="L19">
        <v>1.71</v>
      </c>
      <c r="M19">
        <v>2247502817</v>
      </c>
      <c r="N19">
        <v>2.06</v>
      </c>
    </row>
    <row r="20" spans="1:14" x14ac:dyDescent="0.25">
      <c r="A20" t="s">
        <v>22</v>
      </c>
      <c r="B20">
        <v>4032151884</v>
      </c>
      <c r="C20">
        <v>3156019482</v>
      </c>
      <c r="D20">
        <v>1.27</v>
      </c>
      <c r="E20">
        <v>2237959545</v>
      </c>
      <c r="F20">
        <v>1.8</v>
      </c>
      <c r="G20">
        <v>2050525609</v>
      </c>
      <c r="H20">
        <v>1.96</v>
      </c>
      <c r="I20">
        <v>2048995232</v>
      </c>
      <c r="J20">
        <v>1.96</v>
      </c>
      <c r="K20">
        <v>1949362242</v>
      </c>
      <c r="L20">
        <v>2.06</v>
      </c>
      <c r="M20">
        <v>1600373506</v>
      </c>
      <c r="N20">
        <v>2.5099999999999998</v>
      </c>
    </row>
    <row r="21" spans="1:14" x14ac:dyDescent="0.25">
      <c r="A21" t="s">
        <v>23</v>
      </c>
      <c r="B21">
        <v>4879155651</v>
      </c>
      <c r="C21">
        <v>3646792857</v>
      </c>
      <c r="D21">
        <v>1.33</v>
      </c>
      <c r="E21">
        <v>2406186433</v>
      </c>
      <c r="F21">
        <v>2.02</v>
      </c>
      <c r="G21">
        <v>2140502881</v>
      </c>
      <c r="H21">
        <v>2.27</v>
      </c>
      <c r="I21">
        <v>2181036992</v>
      </c>
      <c r="J21">
        <v>2.23</v>
      </c>
      <c r="K21">
        <v>2040314753</v>
      </c>
      <c r="L21">
        <v>2.39</v>
      </c>
      <c r="M21">
        <v>1790058913</v>
      </c>
      <c r="N21">
        <v>2.72</v>
      </c>
    </row>
    <row r="22" spans="1:14" x14ac:dyDescent="0.25">
      <c r="A22" t="s">
        <v>24</v>
      </c>
      <c r="B22">
        <v>4525105972</v>
      </c>
      <c r="C22">
        <v>3840465410</v>
      </c>
      <c r="D22">
        <v>1.17</v>
      </c>
      <c r="E22">
        <v>2518344601</v>
      </c>
      <c r="F22">
        <v>1.79</v>
      </c>
      <c r="G22">
        <v>2232946370</v>
      </c>
      <c r="H22">
        <v>2.02</v>
      </c>
      <c r="I22">
        <v>2307696209</v>
      </c>
      <c r="J22">
        <v>1.96</v>
      </c>
      <c r="K22">
        <v>2022357474</v>
      </c>
      <c r="L22">
        <v>2.23</v>
      </c>
      <c r="M22">
        <v>1824734434</v>
      </c>
      <c r="N22">
        <v>2.4700000000000002</v>
      </c>
    </row>
    <row r="23" spans="1:14" x14ac:dyDescent="0.25">
      <c r="A23" t="s">
        <v>25</v>
      </c>
      <c r="B23">
        <v>5531341728</v>
      </c>
      <c r="C23">
        <v>3652087073</v>
      </c>
      <c r="D23">
        <v>1.51</v>
      </c>
      <c r="E23">
        <v>2846378281</v>
      </c>
      <c r="F23">
        <v>1.94</v>
      </c>
      <c r="G23">
        <v>2721477699</v>
      </c>
      <c r="H23">
        <v>2.0299999999999998</v>
      </c>
      <c r="I23">
        <v>2761958177</v>
      </c>
      <c r="J23">
        <v>2</v>
      </c>
      <c r="K23">
        <v>2683552417</v>
      </c>
      <c r="L23">
        <v>2.06</v>
      </c>
      <c r="M23">
        <v>2154019361</v>
      </c>
      <c r="N23">
        <v>2.56</v>
      </c>
    </row>
    <row r="24" spans="1:14" x14ac:dyDescent="0.25">
      <c r="A24" t="s">
        <v>26</v>
      </c>
      <c r="B24">
        <v>4837630800</v>
      </c>
      <c r="C24">
        <v>3355557257</v>
      </c>
      <c r="D24">
        <v>1.44</v>
      </c>
      <c r="E24">
        <v>2420453569</v>
      </c>
      <c r="F24">
        <v>1.99</v>
      </c>
      <c r="G24">
        <v>2254941233</v>
      </c>
      <c r="H24">
        <v>2.14</v>
      </c>
      <c r="I24">
        <v>2251712929</v>
      </c>
      <c r="J24">
        <v>2.14</v>
      </c>
      <c r="K24">
        <v>2178172417</v>
      </c>
      <c r="L24">
        <v>2.2200000000000002</v>
      </c>
      <c r="M24">
        <v>1820357057</v>
      </c>
      <c r="N24">
        <v>2.65</v>
      </c>
    </row>
    <row r="25" spans="1:14" x14ac:dyDescent="0.25">
      <c r="A25" t="s">
        <v>27</v>
      </c>
      <c r="B25">
        <v>4721277179</v>
      </c>
      <c r="C25">
        <v>3654166153</v>
      </c>
      <c r="D25">
        <v>1.29</v>
      </c>
      <c r="E25">
        <v>2810991433</v>
      </c>
      <c r="F25">
        <v>1.67</v>
      </c>
      <c r="G25">
        <v>2677409057</v>
      </c>
      <c r="H25">
        <v>1.76</v>
      </c>
      <c r="I25">
        <v>2697906752</v>
      </c>
      <c r="J25">
        <v>1.74</v>
      </c>
      <c r="K25">
        <v>2623292833</v>
      </c>
      <c r="L25">
        <v>1.79</v>
      </c>
      <c r="M25">
        <v>2005571009</v>
      </c>
      <c r="N25">
        <v>2.35</v>
      </c>
    </row>
    <row r="26" spans="1:14" x14ac:dyDescent="0.25">
      <c r="A26" t="s">
        <v>28</v>
      </c>
      <c r="B26">
        <v>7960564469</v>
      </c>
      <c r="C26">
        <v>7717308804</v>
      </c>
      <c r="D26">
        <v>1.03</v>
      </c>
      <c r="E26">
        <v>5975534884</v>
      </c>
      <c r="F26">
        <v>1.33</v>
      </c>
      <c r="G26">
        <v>5029492646</v>
      </c>
      <c r="H26">
        <v>1.58</v>
      </c>
      <c r="I26">
        <v>4898553550</v>
      </c>
      <c r="J26">
        <v>1.62</v>
      </c>
      <c r="K26">
        <v>4687091564</v>
      </c>
      <c r="L26">
        <v>1.69</v>
      </c>
      <c r="M26">
        <v>3922758029</v>
      </c>
      <c r="N26">
        <v>2.02</v>
      </c>
    </row>
    <row r="27" spans="1:14" x14ac:dyDescent="0.25">
      <c r="A27" t="s">
        <v>29</v>
      </c>
      <c r="B27">
        <v>8098376109</v>
      </c>
      <c r="C27">
        <v>9282252592</v>
      </c>
      <c r="D27">
        <v>0.87</v>
      </c>
      <c r="E27">
        <v>7096257833</v>
      </c>
      <c r="F27">
        <v>1.1399999999999999</v>
      </c>
      <c r="G27">
        <v>5032644673</v>
      </c>
      <c r="H27">
        <v>1.6</v>
      </c>
      <c r="I27">
        <v>5257897729</v>
      </c>
      <c r="J27">
        <v>1.54</v>
      </c>
      <c r="K27">
        <v>4713424264</v>
      </c>
      <c r="L27">
        <v>1.71</v>
      </c>
      <c r="M27">
        <v>4384471105</v>
      </c>
      <c r="N27">
        <v>1.84</v>
      </c>
    </row>
    <row r="28" spans="1:14" x14ac:dyDescent="0.25">
      <c r="A28" t="s">
        <v>30</v>
      </c>
      <c r="B28">
        <v>7918934064</v>
      </c>
      <c r="C28">
        <v>5374130423</v>
      </c>
      <c r="D28">
        <v>1.47</v>
      </c>
      <c r="E28">
        <v>4264244841</v>
      </c>
      <c r="F28">
        <v>1.85</v>
      </c>
      <c r="G28">
        <v>3193756551</v>
      </c>
      <c r="H28">
        <v>2.4700000000000002</v>
      </c>
      <c r="I28">
        <v>3333447360</v>
      </c>
      <c r="J28">
        <v>2.37</v>
      </c>
      <c r="K28">
        <v>3097910807</v>
      </c>
      <c r="L28">
        <v>2.5499999999999998</v>
      </c>
      <c r="M28">
        <v>3023702551</v>
      </c>
      <c r="N28">
        <v>2.61</v>
      </c>
    </row>
    <row r="29" spans="1:14" x14ac:dyDescent="0.25">
      <c r="A29" t="s">
        <v>31</v>
      </c>
      <c r="B29">
        <v>7734013118</v>
      </c>
      <c r="C29">
        <v>3477854065</v>
      </c>
      <c r="D29">
        <v>2.2200000000000002</v>
      </c>
      <c r="E29">
        <v>2931817025</v>
      </c>
      <c r="F29">
        <v>2.63</v>
      </c>
      <c r="G29">
        <v>2825534945</v>
      </c>
      <c r="H29">
        <v>2.73</v>
      </c>
      <c r="I29">
        <v>2754651168</v>
      </c>
      <c r="J29">
        <v>2.8</v>
      </c>
      <c r="K29">
        <v>2618635880</v>
      </c>
      <c r="L29">
        <v>2.95</v>
      </c>
      <c r="M29">
        <v>2494413921</v>
      </c>
      <c r="N29">
        <v>3.1</v>
      </c>
    </row>
    <row r="30" spans="1:14" x14ac:dyDescent="0.25">
      <c r="A30" t="s">
        <v>32</v>
      </c>
      <c r="B30">
        <v>7918176822</v>
      </c>
      <c r="C30">
        <v>4945997249</v>
      </c>
      <c r="D30">
        <v>1.6</v>
      </c>
      <c r="E30">
        <v>4201432777</v>
      </c>
      <c r="F30">
        <v>1.88</v>
      </c>
      <c r="G30">
        <v>4250231393</v>
      </c>
      <c r="H30">
        <v>1.86</v>
      </c>
      <c r="I30">
        <v>4314401621</v>
      </c>
      <c r="J30">
        <v>1.83</v>
      </c>
      <c r="K30">
        <v>3745311041</v>
      </c>
      <c r="L30">
        <v>2.11</v>
      </c>
      <c r="M30">
        <v>2915382497</v>
      </c>
      <c r="N30">
        <v>2.71</v>
      </c>
    </row>
    <row r="34" spans="1:7" x14ac:dyDescent="0.25">
      <c r="B34" t="s">
        <v>2</v>
      </c>
      <c r="C34" t="s">
        <v>3</v>
      </c>
      <c r="D34" t="s">
        <v>4</v>
      </c>
      <c r="E34" t="s">
        <v>72</v>
      </c>
      <c r="F34" t="s">
        <v>5</v>
      </c>
      <c r="G34" t="s">
        <v>83</v>
      </c>
    </row>
    <row r="35" spans="1:7" x14ac:dyDescent="0.25">
      <c r="A35" t="s">
        <v>9</v>
      </c>
      <c r="B35">
        <v>1.1399999999999999</v>
      </c>
      <c r="C35">
        <v>1.44</v>
      </c>
      <c r="D35">
        <v>1.59</v>
      </c>
      <c r="E35">
        <v>1.63</v>
      </c>
      <c r="F35">
        <v>1.55</v>
      </c>
      <c r="G35">
        <v>2.31</v>
      </c>
    </row>
    <row r="36" spans="1:7" x14ac:dyDescent="0.25">
      <c r="A36" t="s">
        <v>10</v>
      </c>
      <c r="B36">
        <v>2.0299999999999998</v>
      </c>
      <c r="C36">
        <v>2.38</v>
      </c>
      <c r="D36">
        <v>2.36</v>
      </c>
      <c r="E36">
        <v>2.42</v>
      </c>
      <c r="F36">
        <v>2.23</v>
      </c>
      <c r="G36">
        <v>2.96</v>
      </c>
    </row>
    <row r="37" spans="1:7" x14ac:dyDescent="0.25">
      <c r="A37" t="s">
        <v>11</v>
      </c>
      <c r="B37">
        <v>2.34</v>
      </c>
      <c r="C37">
        <v>2.66</v>
      </c>
      <c r="D37">
        <v>3.13</v>
      </c>
      <c r="E37">
        <v>3.07</v>
      </c>
      <c r="F37">
        <v>3.24</v>
      </c>
      <c r="G37">
        <v>3.25</v>
      </c>
    </row>
    <row r="38" spans="1:7" x14ac:dyDescent="0.25">
      <c r="A38" t="s">
        <v>12</v>
      </c>
      <c r="B38">
        <v>1.31</v>
      </c>
      <c r="C38">
        <v>2.63</v>
      </c>
      <c r="D38">
        <v>2.77</v>
      </c>
      <c r="E38">
        <v>2.69</v>
      </c>
      <c r="F38">
        <v>2.94</v>
      </c>
      <c r="G38">
        <v>3.24</v>
      </c>
    </row>
    <row r="39" spans="1:7" x14ac:dyDescent="0.25">
      <c r="A39" t="s">
        <v>13</v>
      </c>
      <c r="B39">
        <v>2.59</v>
      </c>
      <c r="C39">
        <v>2.93</v>
      </c>
      <c r="D39">
        <v>3.01</v>
      </c>
      <c r="E39">
        <v>3.09</v>
      </c>
      <c r="F39">
        <v>3.3</v>
      </c>
      <c r="G39">
        <v>3.36</v>
      </c>
    </row>
    <row r="40" spans="1:7" x14ac:dyDescent="0.25">
      <c r="A40" t="s">
        <v>37</v>
      </c>
      <c r="B40">
        <v>1.24</v>
      </c>
      <c r="C40">
        <v>1.6</v>
      </c>
      <c r="D40">
        <v>1.52</v>
      </c>
      <c r="E40">
        <v>1.47</v>
      </c>
      <c r="F40">
        <v>1.42</v>
      </c>
      <c r="G40">
        <v>2.2400000000000002</v>
      </c>
    </row>
    <row r="41" spans="1:7" x14ac:dyDescent="0.25">
      <c r="A41" t="s">
        <v>36</v>
      </c>
      <c r="B41">
        <v>0.56999999999999995</v>
      </c>
      <c r="C41">
        <v>0.93</v>
      </c>
      <c r="D41">
        <v>0.91</v>
      </c>
      <c r="E41">
        <v>0.89</v>
      </c>
      <c r="F41">
        <v>1.2</v>
      </c>
      <c r="G41">
        <v>1.9</v>
      </c>
    </row>
    <row r="42" spans="1:7" x14ac:dyDescent="0.25">
      <c r="A42" t="s">
        <v>14</v>
      </c>
      <c r="B42">
        <v>1.53</v>
      </c>
      <c r="C42">
        <v>2.06</v>
      </c>
      <c r="D42">
        <v>2.38</v>
      </c>
      <c r="E42">
        <v>2.2799999999999998</v>
      </c>
      <c r="F42">
        <v>2.62</v>
      </c>
      <c r="G42">
        <v>2.62</v>
      </c>
    </row>
    <row r="43" spans="1:7" x14ac:dyDescent="0.25">
      <c r="A43" t="s">
        <v>15</v>
      </c>
      <c r="B43">
        <v>0.87</v>
      </c>
      <c r="C43">
        <v>1.45</v>
      </c>
      <c r="D43">
        <v>2.0099999999999998</v>
      </c>
      <c r="E43">
        <v>1.99</v>
      </c>
      <c r="F43">
        <v>2.1</v>
      </c>
      <c r="G43">
        <v>1.77</v>
      </c>
    </row>
    <row r="44" spans="1:7" x14ac:dyDescent="0.25">
      <c r="A44" t="s">
        <v>16</v>
      </c>
      <c r="B44">
        <v>1.1000000000000001</v>
      </c>
      <c r="C44">
        <v>1.54</v>
      </c>
      <c r="D44">
        <v>1.6</v>
      </c>
      <c r="E44">
        <v>1.56</v>
      </c>
      <c r="F44">
        <v>1.63</v>
      </c>
      <c r="G44">
        <v>2.2599999999999998</v>
      </c>
    </row>
    <row r="45" spans="1:7" x14ac:dyDescent="0.25">
      <c r="A45" t="s">
        <v>17</v>
      </c>
      <c r="B45">
        <v>0.85</v>
      </c>
      <c r="C45">
        <v>1.3</v>
      </c>
      <c r="D45">
        <v>1.5</v>
      </c>
      <c r="E45">
        <v>1.46</v>
      </c>
      <c r="F45">
        <v>1.59</v>
      </c>
      <c r="G45">
        <v>1.93</v>
      </c>
    </row>
    <row r="46" spans="1:7" x14ac:dyDescent="0.25">
      <c r="A46" t="s">
        <v>18</v>
      </c>
      <c r="B46">
        <v>1.25</v>
      </c>
      <c r="C46">
        <v>1.63</v>
      </c>
      <c r="D46">
        <v>1.75</v>
      </c>
      <c r="E46">
        <v>1.74</v>
      </c>
      <c r="F46">
        <v>1.83</v>
      </c>
      <c r="G46">
        <v>2.3199999999999998</v>
      </c>
    </row>
    <row r="47" spans="1:7" x14ac:dyDescent="0.25">
      <c r="A47" t="s">
        <v>19</v>
      </c>
      <c r="B47">
        <v>1.59</v>
      </c>
      <c r="C47">
        <v>2.39</v>
      </c>
      <c r="D47">
        <v>2.62</v>
      </c>
      <c r="E47">
        <v>2.5499999999999998</v>
      </c>
      <c r="F47">
        <v>2.75</v>
      </c>
      <c r="G47">
        <v>2.95</v>
      </c>
    </row>
    <row r="48" spans="1:7" x14ac:dyDescent="0.25">
      <c r="A48" t="s">
        <v>20</v>
      </c>
      <c r="B48">
        <v>1.27</v>
      </c>
      <c r="C48">
        <v>1.63</v>
      </c>
      <c r="D48">
        <v>1.76</v>
      </c>
      <c r="E48">
        <v>1.75</v>
      </c>
      <c r="F48">
        <v>1.87</v>
      </c>
      <c r="G48">
        <v>2.36</v>
      </c>
    </row>
    <row r="49" spans="1:7" x14ac:dyDescent="0.25">
      <c r="A49" t="s">
        <v>21</v>
      </c>
      <c r="B49">
        <v>0.94</v>
      </c>
      <c r="C49">
        <v>1.41</v>
      </c>
      <c r="D49">
        <v>1.6</v>
      </c>
      <c r="E49">
        <v>1.56</v>
      </c>
      <c r="F49">
        <v>1.71</v>
      </c>
      <c r="G49">
        <v>2.06</v>
      </c>
    </row>
    <row r="50" spans="1:7" x14ac:dyDescent="0.25">
      <c r="A50" t="s">
        <v>22</v>
      </c>
      <c r="B50">
        <v>1.27</v>
      </c>
      <c r="C50">
        <v>1.8</v>
      </c>
      <c r="D50">
        <v>1.96</v>
      </c>
      <c r="E50">
        <v>1.96</v>
      </c>
      <c r="F50">
        <v>2.06</v>
      </c>
      <c r="G50">
        <v>2.5099999999999998</v>
      </c>
    </row>
    <row r="51" spans="1:7" x14ac:dyDescent="0.25">
      <c r="A51" t="s">
        <v>23</v>
      </c>
      <c r="B51">
        <v>1.33</v>
      </c>
      <c r="C51">
        <v>2.02</v>
      </c>
      <c r="D51">
        <v>2.27</v>
      </c>
      <c r="E51">
        <v>2.23</v>
      </c>
      <c r="F51">
        <v>2.39</v>
      </c>
      <c r="G51">
        <v>2.72</v>
      </c>
    </row>
    <row r="52" spans="1:7" x14ac:dyDescent="0.25">
      <c r="A52" t="s">
        <v>24</v>
      </c>
      <c r="B52">
        <v>1.17</v>
      </c>
      <c r="C52">
        <v>1.79</v>
      </c>
      <c r="D52">
        <v>2.02</v>
      </c>
      <c r="E52">
        <v>1.96</v>
      </c>
      <c r="F52">
        <v>2.23</v>
      </c>
      <c r="G52">
        <v>2.4700000000000002</v>
      </c>
    </row>
    <row r="53" spans="1:7" x14ac:dyDescent="0.25">
      <c r="A53" t="s">
        <v>25</v>
      </c>
      <c r="B53">
        <v>1.51</v>
      </c>
      <c r="C53">
        <v>1.94</v>
      </c>
      <c r="D53">
        <v>2.0299999999999998</v>
      </c>
      <c r="E53">
        <v>2</v>
      </c>
      <c r="F53">
        <v>2.06</v>
      </c>
      <c r="G53">
        <v>2.56</v>
      </c>
    </row>
    <row r="54" spans="1:7" x14ac:dyDescent="0.25">
      <c r="A54" t="s">
        <v>26</v>
      </c>
      <c r="B54">
        <v>1.44</v>
      </c>
      <c r="C54">
        <v>1.99</v>
      </c>
      <c r="D54">
        <v>2.14</v>
      </c>
      <c r="E54">
        <v>2.14</v>
      </c>
      <c r="F54">
        <v>2.2200000000000002</v>
      </c>
      <c r="G54">
        <v>2.65</v>
      </c>
    </row>
    <row r="55" spans="1:7" x14ac:dyDescent="0.25">
      <c r="A55" t="s">
        <v>27</v>
      </c>
      <c r="B55">
        <v>1.29</v>
      </c>
      <c r="C55">
        <v>1.67</v>
      </c>
      <c r="D55">
        <v>1.76</v>
      </c>
      <c r="E55">
        <v>1.74</v>
      </c>
      <c r="F55">
        <v>1.79</v>
      </c>
      <c r="G55">
        <v>2.35</v>
      </c>
    </row>
    <row r="56" spans="1:7" x14ac:dyDescent="0.25">
      <c r="A56" t="s">
        <v>28</v>
      </c>
      <c r="B56">
        <v>1.03</v>
      </c>
      <c r="C56">
        <v>1.33</v>
      </c>
      <c r="D56">
        <v>1.58</v>
      </c>
      <c r="E56">
        <v>1.62</v>
      </c>
      <c r="F56">
        <v>1.69</v>
      </c>
      <c r="G56">
        <v>2.02</v>
      </c>
    </row>
    <row r="57" spans="1:7" x14ac:dyDescent="0.25">
      <c r="A57" t="s">
        <v>29</v>
      </c>
      <c r="B57">
        <v>0.87</v>
      </c>
      <c r="C57">
        <v>1.1399999999999999</v>
      </c>
      <c r="D57">
        <v>1.6</v>
      </c>
      <c r="E57">
        <v>1.54</v>
      </c>
      <c r="F57">
        <v>1.71</v>
      </c>
      <c r="G57">
        <v>1.84</v>
      </c>
    </row>
    <row r="58" spans="1:7" x14ac:dyDescent="0.25">
      <c r="A58" t="s">
        <v>30</v>
      </c>
      <c r="B58">
        <v>1.47</v>
      </c>
      <c r="C58">
        <v>1.85</v>
      </c>
      <c r="D58">
        <v>2.4700000000000002</v>
      </c>
      <c r="E58">
        <v>2.37</v>
      </c>
      <c r="F58">
        <v>2.5499999999999998</v>
      </c>
      <c r="G58">
        <v>2.61</v>
      </c>
    </row>
    <row r="59" spans="1:7" x14ac:dyDescent="0.25">
      <c r="A59" t="s">
        <v>31</v>
      </c>
      <c r="B59">
        <v>2.2200000000000002</v>
      </c>
      <c r="C59">
        <v>2.63</v>
      </c>
      <c r="D59">
        <v>2.73</v>
      </c>
      <c r="E59">
        <v>2.8</v>
      </c>
      <c r="F59">
        <v>2.95</v>
      </c>
      <c r="G59">
        <v>3.1</v>
      </c>
    </row>
    <row r="60" spans="1:7" x14ac:dyDescent="0.25">
      <c r="A60" t="s">
        <v>32</v>
      </c>
      <c r="B60">
        <v>1.6</v>
      </c>
      <c r="C60">
        <v>1.88</v>
      </c>
      <c r="D60">
        <v>1.86</v>
      </c>
      <c r="E60">
        <v>1.83</v>
      </c>
      <c r="F60">
        <v>2.11</v>
      </c>
      <c r="G60">
        <v>2.71</v>
      </c>
    </row>
    <row r="61" spans="1:7" x14ac:dyDescent="0.25">
      <c r="A61" t="s">
        <v>66</v>
      </c>
      <c r="B61">
        <f t="shared" ref="B61:G61" si="0">AVERAGE(B35:B60)</f>
        <v>1.377692307692308</v>
      </c>
      <c r="C61">
        <f t="shared" si="0"/>
        <v>1.8469230769230771</v>
      </c>
      <c r="D61">
        <f t="shared" si="0"/>
        <v>2.035769230769231</v>
      </c>
      <c r="E61">
        <f t="shared" si="0"/>
        <v>2.0130769230769223</v>
      </c>
      <c r="F61">
        <f t="shared" si="0"/>
        <v>2.1438461538461535</v>
      </c>
      <c r="G61">
        <f t="shared" si="0"/>
        <v>2.5026923076923078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exp03</vt:lpstr>
      <vt:lpstr>exp04</vt:lpstr>
      <vt:lpstr>exp05</vt:lpstr>
      <vt:lpstr>exp06</vt:lpstr>
      <vt:lpstr>exp07</vt:lpstr>
      <vt:lpstr>exp08</vt:lpstr>
      <vt:lpstr>exp09</vt:lpstr>
      <vt:lpstr>exp10</vt:lpstr>
      <vt:lpstr>exp11</vt:lpstr>
      <vt:lpstr>exp12</vt:lpstr>
      <vt:lpstr>exp13</vt:lpstr>
      <vt:lpstr>exp17</vt:lpstr>
      <vt:lpstr>exp18</vt:lpstr>
      <vt:lpstr>exp19</vt:lpstr>
      <vt:lpstr>exp20</vt:lpstr>
      <vt:lpstr>exp23(a)</vt:lpstr>
      <vt:lpstr>exp23(b)</vt:lpstr>
      <vt:lpstr>exp23(c)</vt:lpstr>
      <vt:lpstr>exp26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Andreas Prodromou</cp:lastModifiedBy>
  <cp:lastPrinted>2016-04-08T23:26:13Z</cp:lastPrinted>
  <dcterms:created xsi:type="dcterms:W3CDTF">2016-01-17T19:23:27Z</dcterms:created>
  <dcterms:modified xsi:type="dcterms:W3CDTF">2016-04-11T05:52:20Z</dcterms:modified>
</cp:coreProperties>
</file>