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ly 2026" sheetId="1" state="visible" r:id="rId1"/>
    <sheet name="August 2026" sheetId="2" state="visible" r:id="rId2"/>
    <sheet name="September 2026" sheetId="3" state="visible" r:id="rId3"/>
    <sheet name="October 2026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;[Red]-#,##0.00;&quot;-&quot;"/>
    <numFmt numFmtId="165" formatCode="yyyy-mm-dd"/>
    <numFmt numFmtId="166" formatCode="dd.mm.yyyy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10"/>
    </font>
    <font>
      <name val="Arial"/>
      <sz val="10"/>
    </font>
    <font>
      <name val="Arial"/>
      <color rgb="000000FF"/>
      <sz val="10"/>
    </font>
    <font>
      <name val="Arial"/>
      <b val="1"/>
      <sz val="10"/>
    </font>
    <font>
      <name val="Arial"/>
      <color rgb="000563C1"/>
      <sz val="10"/>
      <u val="single"/>
    </font>
    <font>
      <name val="Arial"/>
      <b val="1"/>
      <color rgb="001F3864"/>
      <sz val="11"/>
    </font>
    <font>
      <name val="Arial"/>
      <b val="1"/>
      <color rgb="00FFFFFF"/>
      <sz val="10"/>
    </font>
    <font>
      <name val="Arial"/>
      <color rgb="00808080"/>
      <sz val="10"/>
    </font>
  </fonts>
  <fills count="6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164" fontId="5" fillId="2" borderId="0" pivotButton="0" quotePrefix="0" xfId="0"/>
    <xf numFmtId="164" fontId="2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3" borderId="1" applyAlignment="1" pivotButton="0" quotePrefix="0" xfId="0">
      <alignment horizontal="center" vertical="center" wrapText="1"/>
    </xf>
    <xf numFmtId="0" fontId="3" fillId="0" borderId="1" pivotButton="0" quotePrefix="0" xfId="0"/>
    <xf numFmtId="166" fontId="4" fillId="0" borderId="1" pivotButton="0" quotePrefix="0" xfId="0"/>
    <xf numFmtId="164" fontId="4" fillId="0" borderId="1" pivotButton="0" quotePrefix="0" xfId="0"/>
    <xf numFmtId="0" fontId="4" fillId="0" borderId="1" pivotButton="0" quotePrefix="0" xfId="0"/>
    <xf numFmtId="164" fontId="3" fillId="0" borderId="1" pivotButton="0" quotePrefix="0" xfId="0"/>
    <xf numFmtId="0" fontId="9" fillId="0" borderId="1" pivotButton="0" quotePrefix="0" xfId="0"/>
    <xf numFmtId="0" fontId="0" fillId="0" borderId="1" pivotButton="0" quotePrefix="0" xfId="0"/>
    <xf numFmtId="0" fontId="3" fillId="4" borderId="1" pivotButton="0" quotePrefix="0" xfId="0"/>
    <xf numFmtId="0" fontId="5" fillId="5" borderId="1" pivotButton="0" quotePrefix="0" xfId="0"/>
    <xf numFmtId="0" fontId="0" fillId="5" borderId="1" pivotButton="0" quotePrefix="0" xfId="0"/>
    <xf numFmtId="164" fontId="5" fillId="5" borderId="1" pivotButton="0" quotePrefix="0" xfId="0"/>
    <xf numFmtId="164" fontId="5" fillId="4" borderId="0" pivotButton="0" quotePrefix="0" xfId="0"/>
    <xf numFmtId="164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 /><Relationship Type="http://schemas.openxmlformats.org/officeDocument/2006/relationships/image" Target="/xl/media/image6.png" Id="rId2" 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13</row>
      <rowOff>0</rowOff>
    </from>
    <ext cx="6667500" cy="7934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97</row>
      <rowOff>0</rowOff>
    </from>
    <ext cx="8524875" cy="127063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13</row>
      <rowOff>0</rowOff>
    </from>
    <ext cx="6667500" cy="838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96</row>
      <rowOff>0</rowOff>
    </from>
    <ext cx="9239250" cy="111633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13</row>
      <rowOff>0</rowOff>
    </from>
    <ext cx="6667500" cy="838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96</row>
      <rowOff>0</rowOff>
    </from>
    <ext cx="7877175" cy="110871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13</row>
      <rowOff>0</rowOff>
    </from>
    <ext cx="6667500" cy="4067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7"/>
  <sheetViews>
    <sheetView showGridLines="0" workbookViewId="0">
      <selection activeCell="A1" sqref="A1"/>
    </sheetView>
  </sheetViews>
  <sheetFormatPr baseColWidth="8" defaultRowHeight="15" customHeight="1"/>
  <cols>
    <col width="14" customWidth="1" min="1" max="1"/>
    <col width="13" customWidth="1" min="2" max="2"/>
    <col width="18" customWidth="1" min="3" max="3"/>
    <col width="14" customWidth="1" min="4" max="4"/>
    <col width="18" customWidth="1" min="5" max="5"/>
    <col width="34" customWidth="1" min="6" max="6"/>
    <col width="16" customWidth="1" min="7" max="7"/>
    <col width="18" customWidth="1" min="8" max="8"/>
    <col width="64" customWidth="1" min="9" max="9"/>
  </cols>
  <sheetData>
    <row r="1">
      <c r="A1" s="1" t="inlineStr">
        <is>
          <t>NORDIVENTA OÜ - Statement and payment confirmation - July 2026</t>
        </is>
      </c>
    </row>
    <row r="2">
      <c r="A2" s="2" t="inlineStr">
        <is>
          <t>Statement no. 1054 dated 02.10.2026, issued by Ad Rice LLC FZ. Payments are taken from the bank file TransactionHistory.csv.</t>
        </is>
      </c>
    </row>
    <row r="4">
      <c r="A4" s="3" t="inlineStr">
        <is>
          <t>Statement total (per PDF)</t>
        </is>
      </c>
      <c r="E4" s="4" t="n">
        <v>432388</v>
      </c>
    </row>
    <row r="5">
      <c r="A5" s="3" t="inlineStr">
        <is>
          <t>Received per statement (per PDF)</t>
        </is>
      </c>
      <c r="E5" s="4" t="n">
        <v>432388</v>
      </c>
    </row>
    <row r="6">
      <c r="A6" s="5" t="inlineStr">
        <is>
          <t>Paid per bank (payments in table 2)</t>
        </is>
      </c>
      <c r="E6" s="6">
        <f>E89</f>
        <v>432388.0</v>
      </c>
    </row>
    <row r="7">
      <c r="A7" s="5" t="inlineStr">
        <is>
          <t>Open balance (statement total - paid per bank)</t>
        </is>
      </c>
      <c r="E7" s="7">
        <f>E4-E6</f>
        <v>0.0</v>
      </c>
    </row>
    <row r="8">
      <c r="A8" s="3" t="inlineStr">
        <is>
          <t>Check: invoices in table 2 - statement total (should be -)</t>
        </is>
      </c>
      <c r="E8" s="8">
        <f>C89-E4</f>
        <v>0.0</v>
      </c>
    </row>
    <row r="9">
      <c r="A9" s="3" t="inlineStr">
        <is>
          <t>Check: paid per bank - 'received' per statement (should be -)</t>
        </is>
      </c>
      <c r="E9" s="8">
        <f>E6-E5</f>
        <v>0.0</v>
      </c>
    </row>
    <row r="11">
      <c r="A11" s="2" t="inlineStr">
        <is>
          <t>Jump to:</t>
        </is>
      </c>
      <c r="B11" s="9" t="inlineStr">
        <is>
          <t>1. Statement</t>
        </is>
      </c>
      <c r="C11" s="9" t="inlineStr">
        <is>
          <t>2. Payments</t>
        </is>
      </c>
      <c r="D11" s="9" t="inlineStr">
        <is>
          <t>3. Bank proof</t>
        </is>
      </c>
    </row>
    <row r="13">
      <c r="A13" s="10" t="inlineStr">
        <is>
          <t>1. Statement as issued</t>
        </is>
      </c>
    </row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8">
      <c r="A58" s="10" t="inlineStr">
        <is>
          <t>2. Invoices and the payments that settled them</t>
        </is>
      </c>
    </row>
    <row r="59" ht="32" customHeight="1">
      <c r="A59" s="11" t="inlineStr">
        <is>
          <t>Invoice</t>
        </is>
      </c>
      <c r="B59" s="11" t="inlineStr">
        <is>
          <t>Invoice date</t>
        </is>
      </c>
      <c r="C59" s="11" t="inlineStr">
        <is>
          <t>Invoice amount (EUR)</t>
        </is>
      </c>
      <c r="D59" s="11" t="inlineStr">
        <is>
          <t>Payment date</t>
        </is>
      </c>
      <c r="E59" s="11" t="inlineStr">
        <is>
          <t>Payment amount (EUR)</t>
        </is>
      </c>
      <c r="F59" s="11" t="inlineStr">
        <is>
          <t>Bank reference (as sent by payer)</t>
        </is>
      </c>
      <c r="G59" s="11" t="inlineStr">
        <is>
          <t>Bank transaction ID</t>
        </is>
      </c>
      <c r="H59" s="11" t="inlineStr">
        <is>
          <t>Open balance (EUR)</t>
        </is>
      </c>
      <c r="I59" s="11" t="inlineStr">
        <is>
          <t>Note</t>
        </is>
      </c>
    </row>
    <row r="60">
      <c r="A60" s="12" t="inlineStr">
        <is>
          <t>INV-179</t>
        </is>
      </c>
      <c r="B60" s="13" t="n">
        <v>46204</v>
      </c>
      <c r="C60" s="14" t="n">
        <v>9070</v>
      </c>
      <c r="D60" s="13" t="n">
        <v>46212</v>
      </c>
      <c r="E60" s="14" t="n">
        <v>95</v>
      </c>
      <c r="F60" s="15" t="inlineStr">
        <is>
          <t>INV-179 part 2 last</t>
        </is>
      </c>
      <c r="G60" s="15" t="inlineStr">
        <is>
          <t>2B6802E2</t>
        </is>
      </c>
      <c r="H60" s="16">
        <f>C60-SUMIFS($E$60:$E$88,$A$60:$A$88,A60)</f>
        <v>0</v>
      </c>
      <c r="I60" s="12" t="inlineStr">
        <is>
          <t>Part payment (invoice settled in 2 payments)</t>
        </is>
      </c>
    </row>
    <row r="61">
      <c r="A61" s="17" t="inlineStr">
        <is>
          <t>INV-179</t>
        </is>
      </c>
      <c r="B61" s="18" t="n"/>
      <c r="C61" s="18" t="n"/>
      <c r="D61" s="13" t="n">
        <v>46212</v>
      </c>
      <c r="E61" s="14" t="n">
        <v>8975</v>
      </c>
      <c r="F61" s="15" t="inlineStr">
        <is>
          <t>Inv-179 part 2</t>
        </is>
      </c>
      <c r="G61" s="15" t="inlineStr">
        <is>
          <t>589FFAC0</t>
        </is>
      </c>
      <c r="H61" s="18" t="n"/>
      <c r="I61" s="12" t="inlineStr">
        <is>
          <t>Part payment (invoice settled in 2 payments)</t>
        </is>
      </c>
    </row>
    <row r="62">
      <c r="A62" s="12" t="inlineStr">
        <is>
          <t>INV-180</t>
        </is>
      </c>
      <c r="B62" s="13" t="n">
        <v>46204</v>
      </c>
      <c r="C62" s="14" t="n">
        <v>19746</v>
      </c>
      <c r="D62" s="13" t="n">
        <v>46212</v>
      </c>
      <c r="E62" s="14" t="n">
        <v>19746</v>
      </c>
      <c r="F62" s="15" t="inlineStr">
        <is>
          <t>INV-180</t>
        </is>
      </c>
      <c r="G62" s="15" t="inlineStr">
        <is>
          <t>72511C18</t>
        </is>
      </c>
      <c r="H62" s="16">
        <f>C62-SUMIFS($E$60:$E$88,$A$60:$A$88,A62)</f>
        <v>0</v>
      </c>
      <c r="I62" s="12" t="inlineStr"/>
    </row>
    <row r="63">
      <c r="A63" s="12" t="inlineStr">
        <is>
          <t>INV-182</t>
        </is>
      </c>
      <c r="B63" s="13" t="n">
        <v>46206</v>
      </c>
      <c r="C63" s="14" t="n">
        <v>7801</v>
      </c>
      <c r="D63" s="13" t="n">
        <v>46212</v>
      </c>
      <c r="E63" s="14" t="n">
        <v>7801</v>
      </c>
      <c r="F63" s="15" t="inlineStr">
        <is>
          <t>INV-182</t>
        </is>
      </c>
      <c r="G63" s="15" t="inlineStr">
        <is>
          <t>62336FDF</t>
        </is>
      </c>
      <c r="H63" s="16">
        <f>C63-SUMIFS($E$60:$E$88,$A$60:$A$88,A63)</f>
        <v>0</v>
      </c>
      <c r="I63" s="12" t="inlineStr"/>
    </row>
    <row r="64">
      <c r="A64" s="12" t="inlineStr">
        <is>
          <t>INV-183</t>
        </is>
      </c>
      <c r="B64" s="13" t="n">
        <v>46206</v>
      </c>
      <c r="C64" s="14" t="n">
        <v>15039.5</v>
      </c>
      <c r="D64" s="13" t="n">
        <v>46212</v>
      </c>
      <c r="E64" s="14" t="n">
        <v>15039.5</v>
      </c>
      <c r="F64" s="15" t="inlineStr">
        <is>
          <t>Inv-183</t>
        </is>
      </c>
      <c r="G64" s="15" t="inlineStr">
        <is>
          <t>43283F70</t>
        </is>
      </c>
      <c r="H64" s="16">
        <f>C64-SUMIFS($E$60:$E$88,$A$60:$A$88,A64)</f>
        <v>0.0</v>
      </c>
      <c r="I64" s="12" t="inlineStr"/>
    </row>
    <row r="65">
      <c r="A65" s="12" t="inlineStr">
        <is>
          <t>INV-185</t>
        </is>
      </c>
      <c r="B65" s="13" t="n">
        <v>46209</v>
      </c>
      <c r="C65" s="14" t="n">
        <v>13967.5</v>
      </c>
      <c r="D65" s="13" t="n">
        <v>46210</v>
      </c>
      <c r="E65" s="14" t="n">
        <v>12967.5</v>
      </c>
      <c r="F65" s="15" t="inlineStr">
        <is>
          <t>inv-185 part 1</t>
        </is>
      </c>
      <c r="G65" s="15" t="inlineStr">
        <is>
          <t>76BA22A4</t>
        </is>
      </c>
      <c r="H65" s="16">
        <f>C65-SUMIFS($E$60:$E$88,$A$60:$A$88,A65)</f>
        <v>0.0</v>
      </c>
      <c r="I65" s="12" t="inlineStr">
        <is>
          <t>Part payment (invoice settled in 2 payments)</t>
        </is>
      </c>
    </row>
    <row r="66">
      <c r="A66" s="17" t="inlineStr">
        <is>
          <t>INV-185</t>
        </is>
      </c>
      <c r="B66" s="18" t="n"/>
      <c r="C66" s="18" t="n"/>
      <c r="D66" s="13" t="n">
        <v>46210</v>
      </c>
      <c r="E66" s="14" t="n">
        <v>1000</v>
      </c>
      <c r="F66" s="15" t="inlineStr">
        <is>
          <t>Inv-185 part 2 last</t>
        </is>
      </c>
      <c r="G66" s="15" t="inlineStr">
        <is>
          <t>A4241CC6</t>
        </is>
      </c>
      <c r="H66" s="18" t="n"/>
      <c r="I66" s="12" t="inlineStr">
        <is>
          <t>Part payment (invoice settled in 2 payments)</t>
        </is>
      </c>
    </row>
    <row r="67">
      <c r="A67" s="12" t="inlineStr">
        <is>
          <t>INV-186</t>
        </is>
      </c>
      <c r="B67" s="13" t="n">
        <v>46209</v>
      </c>
      <c r="C67" s="14" t="n">
        <v>16009.5</v>
      </c>
      <c r="D67" s="13" t="n">
        <v>46209</v>
      </c>
      <c r="E67" s="14" t="n">
        <v>9200</v>
      </c>
      <c r="F67" s="15" t="inlineStr">
        <is>
          <t>INV-186 PART 1</t>
        </is>
      </c>
      <c r="G67" s="15" t="inlineStr">
        <is>
          <t>E4B43BC0</t>
        </is>
      </c>
      <c r="H67" s="16">
        <f>C67-SUMIFS($E$60:$E$88,$A$60:$A$88,A67)</f>
        <v>0.0</v>
      </c>
      <c r="I67" s="12" t="inlineStr">
        <is>
          <t>Part payment (invoice settled in 2 payments)</t>
        </is>
      </c>
    </row>
    <row r="68">
      <c r="A68" s="17" t="inlineStr">
        <is>
          <t>INV-186</t>
        </is>
      </c>
      <c r="B68" s="18" t="n"/>
      <c r="C68" s="18" t="n"/>
      <c r="D68" s="13" t="n">
        <v>46209</v>
      </c>
      <c r="E68" s="14" t="n">
        <v>6809.5</v>
      </c>
      <c r="F68" s="15" t="inlineStr">
        <is>
          <t>INV-186 PART 2 LAST</t>
        </is>
      </c>
      <c r="G68" s="15" t="inlineStr">
        <is>
          <t>8CFDC55F</t>
        </is>
      </c>
      <c r="H68" s="18" t="n"/>
      <c r="I68" s="12" t="inlineStr">
        <is>
          <t>Part payment (invoice settled in 2 payments)</t>
        </is>
      </c>
    </row>
    <row r="69">
      <c r="A69" s="12" t="inlineStr">
        <is>
          <t>INV-192</t>
        </is>
      </c>
      <c r="B69" s="13" t="n">
        <v>46212</v>
      </c>
      <c r="C69" s="14" t="n">
        <v>26054.5</v>
      </c>
      <c r="D69" s="13" t="n">
        <v>46216</v>
      </c>
      <c r="E69" s="14" t="n">
        <v>26054.5</v>
      </c>
      <c r="F69" s="15" t="inlineStr">
        <is>
          <t>inv-192</t>
        </is>
      </c>
      <c r="G69" s="15" t="inlineStr">
        <is>
          <t>0C7DD854</t>
        </is>
      </c>
      <c r="H69" s="16">
        <f>C69-SUMIFS($E$60:$E$88,$A$60:$A$88,A69)</f>
        <v>0.0</v>
      </c>
      <c r="I69" s="12" t="inlineStr"/>
    </row>
    <row r="70">
      <c r="A70" s="12" t="inlineStr">
        <is>
          <t>INV-193</t>
        </is>
      </c>
      <c r="B70" s="13" t="n">
        <v>46212</v>
      </c>
      <c r="C70" s="14" t="n">
        <v>31759.5</v>
      </c>
      <c r="D70" s="13" t="n">
        <v>46215</v>
      </c>
      <c r="E70" s="14" t="n">
        <v>16219.5</v>
      </c>
      <c r="F70" s="15" t="inlineStr">
        <is>
          <t>INV-193 part 2 last</t>
        </is>
      </c>
      <c r="G70" s="15" t="inlineStr">
        <is>
          <t>D15EFF5B</t>
        </is>
      </c>
      <c r="H70" s="16">
        <f>C70-SUMIFS($E$60:$E$88,$A$60:$A$88,A70)</f>
        <v>0.0</v>
      </c>
      <c r="I70" s="12" t="inlineStr">
        <is>
          <t>Part payment (invoice settled in 2 payments)</t>
        </is>
      </c>
    </row>
    <row r="71">
      <c r="A71" s="17" t="inlineStr">
        <is>
          <t>INV-193</t>
        </is>
      </c>
      <c r="B71" s="18" t="n"/>
      <c r="C71" s="18" t="n"/>
      <c r="D71" s="13" t="n">
        <v>46216</v>
      </c>
      <c r="E71" s="14" t="n">
        <v>15540</v>
      </c>
      <c r="F71" s="15" t="inlineStr">
        <is>
          <t>Inv-193 part 1</t>
        </is>
      </c>
      <c r="G71" s="15" t="inlineStr">
        <is>
          <t>B2CF86C5</t>
        </is>
      </c>
      <c r="H71" s="18" t="n"/>
      <c r="I71" s="12" t="inlineStr">
        <is>
          <t>Part payment (invoice settled in 2 payments)</t>
        </is>
      </c>
    </row>
    <row r="72">
      <c r="A72" s="12" t="inlineStr">
        <is>
          <t>INV-195</t>
        </is>
      </c>
      <c r="B72" s="13" t="n">
        <v>46216</v>
      </c>
      <c r="C72" s="14" t="n">
        <v>12067</v>
      </c>
      <c r="D72" s="13" t="n">
        <v>46218</v>
      </c>
      <c r="E72" s="14" t="n">
        <v>12067</v>
      </c>
      <c r="F72" s="15" t="inlineStr">
        <is>
          <t>Inv-195</t>
        </is>
      </c>
      <c r="G72" s="15" t="inlineStr">
        <is>
          <t>EDB1DCDF</t>
        </is>
      </c>
      <c r="H72" s="16">
        <f>C72-SUMIFS($E$60:$E$88,$A$60:$A$88,A72)</f>
        <v>0</v>
      </c>
      <c r="I72" s="12" t="inlineStr"/>
    </row>
    <row r="73">
      <c r="A73" s="12" t="inlineStr">
        <is>
          <t>INV-196</t>
        </is>
      </c>
      <c r="B73" s="13" t="n">
        <v>46216</v>
      </c>
      <c r="C73" s="14" t="n">
        <v>23070.5</v>
      </c>
      <c r="D73" s="13" t="n">
        <v>46218</v>
      </c>
      <c r="E73" s="14" t="n">
        <v>23070.5</v>
      </c>
      <c r="F73" s="15" t="inlineStr">
        <is>
          <t>inv-196</t>
        </is>
      </c>
      <c r="G73" s="15" t="inlineStr">
        <is>
          <t>12D598A5</t>
        </is>
      </c>
      <c r="H73" s="16">
        <f>C73-SUMIFS($E$60:$E$88,$A$60:$A$88,A73)</f>
        <v>0.0</v>
      </c>
      <c r="I73" s="12" t="inlineStr"/>
    </row>
    <row r="74">
      <c r="A74" s="12" t="inlineStr">
        <is>
          <t>INV-200</t>
        </is>
      </c>
      <c r="B74" s="13" t="n">
        <v>46220</v>
      </c>
      <c r="C74" s="14" t="n">
        <v>15877.5</v>
      </c>
      <c r="D74" s="13" t="n">
        <v>46220</v>
      </c>
      <c r="E74" s="14" t="n">
        <v>15877.5</v>
      </c>
      <c r="F74" s="15" t="inlineStr">
        <is>
          <t>inv-200</t>
        </is>
      </c>
      <c r="G74" s="15" t="inlineStr">
        <is>
          <t>A0D2AD2D</t>
        </is>
      </c>
      <c r="H74" s="16">
        <f>C74-SUMIFS($E$60:$E$88,$A$60:$A$88,A74)</f>
        <v>0.0</v>
      </c>
      <c r="I74" s="12" t="inlineStr"/>
    </row>
    <row r="75">
      <c r="A75" s="12" t="inlineStr">
        <is>
          <t>INV-201</t>
        </is>
      </c>
      <c r="B75" s="13" t="n">
        <v>46220</v>
      </c>
      <c r="C75" s="14" t="n">
        <v>33178</v>
      </c>
      <c r="D75" s="13" t="n">
        <v>46220</v>
      </c>
      <c r="E75" s="14" t="n">
        <v>33178</v>
      </c>
      <c r="F75" s="15" t="inlineStr">
        <is>
          <t>Inv-201</t>
        </is>
      </c>
      <c r="G75" s="15" t="inlineStr">
        <is>
          <t>6AFEB750</t>
        </is>
      </c>
      <c r="H75" s="16">
        <f>C75-SUMIFS($E$60:$E$88,$A$60:$A$88,A75)</f>
        <v>0</v>
      </c>
      <c r="I75" s="12" t="inlineStr"/>
    </row>
    <row r="76">
      <c r="A76" s="12" t="inlineStr">
        <is>
          <t>INV-203</t>
        </is>
      </c>
      <c r="B76" s="13" t="n">
        <v>46223</v>
      </c>
      <c r="C76" s="14" t="n">
        <v>8341.5</v>
      </c>
      <c r="D76" s="13" t="n">
        <v>46223</v>
      </c>
      <c r="E76" s="14" t="n">
        <v>8341.5</v>
      </c>
      <c r="F76" s="15" t="inlineStr">
        <is>
          <t>inv-203</t>
        </is>
      </c>
      <c r="G76" s="15" t="inlineStr">
        <is>
          <t>4B983438</t>
        </is>
      </c>
      <c r="H76" s="16">
        <f>C76-SUMIFS($E$60:$E$88,$A$60:$A$88,A76)</f>
        <v>0.0</v>
      </c>
      <c r="I76" s="12" t="inlineStr"/>
    </row>
    <row r="77">
      <c r="A77" s="12" t="inlineStr">
        <is>
          <t>INV-204</t>
        </is>
      </c>
      <c r="B77" s="13" t="n">
        <v>46223</v>
      </c>
      <c r="C77" s="14" t="n">
        <v>21152</v>
      </c>
      <c r="D77" s="13" t="n">
        <v>46231</v>
      </c>
      <c r="E77" s="14" t="n">
        <v>21152</v>
      </c>
      <c r="F77" s="15" t="inlineStr"/>
      <c r="G77" s="15" t="inlineStr">
        <is>
          <t>5750B935</t>
        </is>
      </c>
      <c r="H77" s="16">
        <f>C77-SUMIFS($E$60:$E$88,$A$60:$A$88,A77)</f>
        <v>0</v>
      </c>
      <c r="I77" s="19" t="inlineStr">
        <is>
          <t>No reference in the bank file - matched by exact amount</t>
        </is>
      </c>
    </row>
    <row r="78">
      <c r="A78" s="12" t="inlineStr">
        <is>
          <t>INV-207</t>
        </is>
      </c>
      <c r="B78" s="13" t="n">
        <v>46224</v>
      </c>
      <c r="C78" s="14" t="n">
        <v>1811.5</v>
      </c>
      <c r="D78" s="13" t="n">
        <v>46224</v>
      </c>
      <c r="E78" s="14" t="n">
        <v>1811.5</v>
      </c>
      <c r="F78" s="15" t="inlineStr">
        <is>
          <t>INV-207, 208</t>
        </is>
      </c>
      <c r="G78" s="15" t="inlineStr">
        <is>
          <t>A9AC6B7E</t>
        </is>
      </c>
      <c r="H78" s="16">
        <f>C78-SUMIFS($E$60:$E$88,$A$60:$A$88,A78)</f>
        <v>0.0</v>
      </c>
      <c r="I78" s="12" t="inlineStr">
        <is>
          <t>One bank payment of 13,573.50 covers INV-207 + INV-208 (split by invoice amounts)</t>
        </is>
      </c>
    </row>
    <row r="79">
      <c r="A79" s="12" t="inlineStr">
        <is>
          <t>INV-208</t>
        </is>
      </c>
      <c r="B79" s="13" t="n">
        <v>46224</v>
      </c>
      <c r="C79" s="14" t="n">
        <v>11762</v>
      </c>
      <c r="D79" s="13" t="n">
        <v>46224</v>
      </c>
      <c r="E79" s="14" t="n">
        <v>11762</v>
      </c>
      <c r="F79" s="15" t="inlineStr">
        <is>
          <t>INV-207, 208</t>
        </is>
      </c>
      <c r="G79" s="15" t="inlineStr">
        <is>
          <t>A9AC6B7E</t>
        </is>
      </c>
      <c r="H79" s="16">
        <f>C79-SUMIFS($E$60:$E$88,$A$60:$A$88,A79)</f>
        <v>0</v>
      </c>
      <c r="I79" s="12" t="inlineStr">
        <is>
          <t>One bank payment of 13,573.50 covers INV-207 + INV-208 (split by invoice amounts)</t>
        </is>
      </c>
    </row>
    <row r="80">
      <c r="A80" s="12" t="inlineStr">
        <is>
          <t>INV-210</t>
        </is>
      </c>
      <c r="B80" s="13" t="n">
        <v>46227</v>
      </c>
      <c r="C80" s="14" t="n">
        <v>15642.5</v>
      </c>
      <c r="D80" s="13" t="n">
        <v>46230</v>
      </c>
      <c r="E80" s="14" t="n">
        <v>15642.5</v>
      </c>
      <c r="F80" s="15" t="inlineStr"/>
      <c r="G80" s="15" t="inlineStr">
        <is>
          <t>992BA6F1</t>
        </is>
      </c>
      <c r="H80" s="16">
        <f>C80-SUMIFS($E$60:$E$88,$A$60:$A$88,A80)</f>
        <v>0.0</v>
      </c>
      <c r="I80" s="19" t="inlineStr">
        <is>
          <t>No reference in the bank file - matched by exact amount</t>
        </is>
      </c>
    </row>
    <row r="81">
      <c r="A81" s="12" t="inlineStr">
        <is>
          <t>INV-211</t>
        </is>
      </c>
      <c r="B81" s="13" t="n">
        <v>46227</v>
      </c>
      <c r="C81" s="14" t="n">
        <v>37073.5</v>
      </c>
      <c r="D81" s="13" t="n">
        <v>46230</v>
      </c>
      <c r="E81" s="14" t="n">
        <v>37073.5</v>
      </c>
      <c r="F81" s="15" t="inlineStr">
        <is>
          <t>inv-211</t>
        </is>
      </c>
      <c r="G81" s="15" t="inlineStr">
        <is>
          <t>5544D158</t>
        </is>
      </c>
      <c r="H81" s="16">
        <f>C81-SUMIFS($E$60:$E$88,$A$60:$A$88,A81)</f>
        <v>0.0</v>
      </c>
      <c r="I81" s="12" t="inlineStr"/>
    </row>
    <row r="82">
      <c r="A82" s="12" t="inlineStr">
        <is>
          <t>INV-213</t>
        </is>
      </c>
      <c r="B82" s="13" t="n">
        <v>46230</v>
      </c>
      <c r="C82" s="14" t="n">
        <v>12893</v>
      </c>
      <c r="D82" s="13" t="n">
        <v>46230</v>
      </c>
      <c r="E82" s="14" t="n">
        <v>12893</v>
      </c>
      <c r="F82" s="15" t="inlineStr">
        <is>
          <t>Inv-213</t>
        </is>
      </c>
      <c r="G82" s="15" t="inlineStr">
        <is>
          <t>1FB46683</t>
        </is>
      </c>
      <c r="H82" s="16">
        <f>C82-SUMIFS($E$60:$E$88,$A$60:$A$88,A82)</f>
        <v>0</v>
      </c>
      <c r="I82" s="12" t="inlineStr"/>
    </row>
    <row r="83">
      <c r="A83" s="12" t="inlineStr">
        <is>
          <t>INV-214</t>
        </is>
      </c>
      <c r="B83" s="13" t="n">
        <v>46230</v>
      </c>
      <c r="C83" s="14" t="n">
        <v>37825.5</v>
      </c>
      <c r="D83" s="13" t="n">
        <v>46230</v>
      </c>
      <c r="E83" s="14" t="n">
        <v>37825.5</v>
      </c>
      <c r="F83" s="15" t="inlineStr">
        <is>
          <t>INV-214</t>
        </is>
      </c>
      <c r="G83" s="15" t="inlineStr">
        <is>
          <t>80E34CE9</t>
        </is>
      </c>
      <c r="H83" s="16">
        <f>C83-SUMIFS($E$60:$E$88,$A$60:$A$88,A83)</f>
        <v>0.0</v>
      </c>
      <c r="I83" s="12" t="inlineStr"/>
    </row>
    <row r="84">
      <c r="A84" s="12" t="inlineStr">
        <is>
          <t>INV-220</t>
        </is>
      </c>
      <c r="B84" s="13" t="n">
        <v>46233</v>
      </c>
      <c r="C84" s="14" t="n">
        <v>3030.5</v>
      </c>
      <c r="D84" s="13" t="n">
        <v>46233</v>
      </c>
      <c r="E84" s="14" t="n">
        <v>3030.5</v>
      </c>
      <c r="F84" s="15" t="inlineStr">
        <is>
          <t>INV-220</t>
        </is>
      </c>
      <c r="G84" s="15" t="inlineStr">
        <is>
          <t>E48811D3</t>
        </is>
      </c>
      <c r="H84" s="16">
        <f>C84-SUMIFS($E$60:$E$88,$A$60:$A$88,A84)</f>
        <v>0.0</v>
      </c>
      <c r="I84" s="12" t="inlineStr"/>
    </row>
    <row r="85">
      <c r="A85" s="12" t="inlineStr">
        <is>
          <t>INV-221</t>
        </is>
      </c>
      <c r="B85" s="13" t="n">
        <v>46233</v>
      </c>
      <c r="C85" s="14" t="n">
        <v>9619</v>
      </c>
      <c r="D85" s="13" t="n">
        <v>46233</v>
      </c>
      <c r="E85" s="14" t="n">
        <v>9619</v>
      </c>
      <c r="F85" s="15" t="inlineStr">
        <is>
          <t>inv-221</t>
        </is>
      </c>
      <c r="G85" s="15" t="inlineStr">
        <is>
          <t>D24D8FA4</t>
        </is>
      </c>
      <c r="H85" s="16">
        <f>C85-SUMIFS($E$60:$E$88,$A$60:$A$88,A85)</f>
        <v>0</v>
      </c>
      <c r="I85" s="12" t="inlineStr"/>
    </row>
    <row r="86">
      <c r="A86" s="12" t="inlineStr">
        <is>
          <t>INV-223</t>
        </is>
      </c>
      <c r="B86" s="13" t="n">
        <v>46234</v>
      </c>
      <c r="C86" s="14" t="n">
        <v>16267</v>
      </c>
      <c r="D86" s="13" t="n">
        <v>46237</v>
      </c>
      <c r="E86" s="14" t="n">
        <v>16267</v>
      </c>
      <c r="F86" s="15" t="inlineStr">
        <is>
          <t>Inv-223</t>
        </is>
      </c>
      <c r="G86" s="15" t="inlineStr">
        <is>
          <t>F5135270</t>
        </is>
      </c>
      <c r="H86" s="16">
        <f>C86-SUMIFS($E$60:$E$88,$A$60:$A$88,A86)</f>
        <v>0</v>
      </c>
      <c r="I86" s="12" t="inlineStr"/>
    </row>
    <row r="87">
      <c r="A87" s="12" t="inlineStr">
        <is>
          <t>INV-224</t>
        </is>
      </c>
      <c r="B87" s="13" t="n">
        <v>46234</v>
      </c>
      <c r="C87" s="14" t="n">
        <v>33329.5</v>
      </c>
      <c r="D87" s="13" t="n">
        <v>46234</v>
      </c>
      <c r="E87" s="14" t="n">
        <v>18470</v>
      </c>
      <c r="F87" s="15" t="inlineStr">
        <is>
          <t>INV-224</t>
        </is>
      </c>
      <c r="G87" s="15" t="inlineStr">
        <is>
          <t>C5B19681</t>
        </is>
      </c>
      <c r="H87" s="16">
        <f>C87-SUMIFS($E$60:$E$88,$A$60:$A$88,A87)</f>
        <v>0.0</v>
      </c>
      <c r="I87" s="12" t="inlineStr">
        <is>
          <t>Part payment (invoice settled in 2 payments)</t>
        </is>
      </c>
    </row>
    <row r="88">
      <c r="A88" s="17" t="inlineStr">
        <is>
          <t>INV-224</t>
        </is>
      </c>
      <c r="B88" s="18" t="n"/>
      <c r="C88" s="18" t="n"/>
      <c r="D88" s="13" t="n">
        <v>46234</v>
      </c>
      <c r="E88" s="14" t="n">
        <v>14859.5</v>
      </c>
      <c r="F88" s="15" t="inlineStr">
        <is>
          <t>inv-224 part 2 last</t>
        </is>
      </c>
      <c r="G88" s="15" t="inlineStr">
        <is>
          <t>F91EA829</t>
        </is>
      </c>
      <c r="H88" s="18" t="n"/>
      <c r="I88" s="12" t="inlineStr">
        <is>
          <t>Part payment (invoice settled in 2 payments)</t>
        </is>
      </c>
    </row>
    <row r="89">
      <c r="A89" s="20" t="inlineStr">
        <is>
          <t>Total</t>
        </is>
      </c>
      <c r="B89" s="21" t="n"/>
      <c r="C89" s="22">
        <f>SUM(C60:C88)</f>
        <v>432388.0</v>
      </c>
      <c r="D89" s="21" t="n"/>
      <c r="E89" s="22">
        <f>SUM(E60:E88)</f>
        <v>432388.0</v>
      </c>
      <c r="F89" s="21" t="n"/>
      <c r="G89" s="21" t="n"/>
      <c r="H89" s="22">
        <f>SUM(H60:H88)</f>
        <v>0.0</v>
      </c>
      <c r="I89" s="21" t="n"/>
    </row>
    <row r="91">
      <c r="A91" s="2" t="inlineStr">
        <is>
          <t>Invoices are grouped by the invoice date on the statement; a payment can be dated in a later month (see 'Payment date').</t>
        </is>
      </c>
    </row>
    <row r="92">
      <c r="A92" s="2" t="inlineStr">
        <is>
          <t>Bank fees (Receiving Fee) are charged on top of each payment and are not part of the invoice amounts; they are visible in the bank proof.</t>
        </is>
      </c>
    </row>
    <row r="93">
      <c r="A93" s="2" t="inlineStr">
        <is>
          <t>Payments without any reference in the bank file were matched to the open invoice with exactly the same amount (yellow).</t>
        </is>
      </c>
    </row>
    <row r="94">
      <c r="A94" s="2" t="inlineStr">
        <is>
          <t>A payment that settles two invoices is shown on each invoice with that invoice's share; the bank booked it as one transaction.</t>
        </is>
      </c>
    </row>
    <row r="95">
      <c r="A95" s="2" t="inlineStr">
        <is>
          <t>Blue = values taken from the statement PDF / bank file, black = formulas, yellow = needs attention.</t>
        </is>
      </c>
    </row>
    <row r="97">
      <c r="A97" s="10" t="inlineStr">
        <is>
          <t>3. Bank proof - matching rows of TransactionHistory.csv</t>
        </is>
      </c>
    </row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</sheetData>
  <hyperlinks>
    <hyperlink ref="B11" location="'July 2026'!A13" display="1. Statement"/>
    <hyperlink ref="C11" location="'July 2026'!A58" display="2. Payments"/>
    <hyperlink ref="D11" location="'July 2026'!A97" display="3. Bank proof"/>
  </hyperlink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96"/>
  <sheetViews>
    <sheetView showGridLines="0" workbookViewId="0">
      <selection activeCell="A1" sqref="A1"/>
    </sheetView>
  </sheetViews>
  <sheetFormatPr baseColWidth="8" defaultRowHeight="15" customHeight="1"/>
  <cols>
    <col width="14" customWidth="1" min="1" max="1"/>
    <col width="13" customWidth="1" min="2" max="2"/>
    <col width="18" customWidth="1" min="3" max="3"/>
    <col width="14" customWidth="1" min="4" max="4"/>
    <col width="18" customWidth="1" min="5" max="5"/>
    <col width="34" customWidth="1" min="6" max="6"/>
    <col width="16" customWidth="1" min="7" max="7"/>
    <col width="18" customWidth="1" min="8" max="8"/>
    <col width="64" customWidth="1" min="9" max="9"/>
  </cols>
  <sheetData>
    <row r="1">
      <c r="A1" s="1" t="inlineStr">
        <is>
          <t>NORDIVENTA OÜ - Statement and payment confirmation - August 2026</t>
        </is>
      </c>
    </row>
    <row r="2">
      <c r="A2" s="2" t="inlineStr">
        <is>
          <t>Statement no. 1055 dated 02.10.2026, issued by Ad Rice LLC FZ. Payments are taken from the bank file TransactionHistory.csv.</t>
        </is>
      </c>
    </row>
    <row r="4">
      <c r="A4" s="3" t="inlineStr">
        <is>
          <t>Statement total (per PDF)</t>
        </is>
      </c>
      <c r="E4" s="4" t="n">
        <v>333327.5</v>
      </c>
    </row>
    <row r="5">
      <c r="A5" s="3" t="inlineStr">
        <is>
          <t>Received per statement (per PDF)</t>
        </is>
      </c>
      <c r="E5" s="4" t="n">
        <v>333327.5</v>
      </c>
    </row>
    <row r="6">
      <c r="A6" s="5" t="inlineStr">
        <is>
          <t>Paid per bank (payments in table 2)</t>
        </is>
      </c>
      <c r="E6" s="6">
        <f>E88</f>
        <v>333327.5</v>
      </c>
    </row>
    <row r="7">
      <c r="A7" s="5" t="inlineStr">
        <is>
          <t>Open balance (statement total - paid per bank)</t>
        </is>
      </c>
      <c r="E7" s="7">
        <f>E4-E6</f>
        <v>0.0</v>
      </c>
    </row>
    <row r="8">
      <c r="A8" s="3" t="inlineStr">
        <is>
          <t>Check: invoices in table 2 - statement total (should be -)</t>
        </is>
      </c>
      <c r="E8" s="8">
        <f>C88-E4</f>
        <v>0.0</v>
      </c>
    </row>
    <row r="9">
      <c r="A9" s="3" t="inlineStr">
        <is>
          <t>Check: paid per bank - 'received' per statement (should be -)</t>
        </is>
      </c>
      <c r="E9" s="8">
        <f>E6-E5</f>
        <v>0.0</v>
      </c>
    </row>
    <row r="11">
      <c r="A11" s="2" t="inlineStr">
        <is>
          <t>Jump to:</t>
        </is>
      </c>
      <c r="B11" s="9" t="inlineStr">
        <is>
          <t>1. Statement</t>
        </is>
      </c>
      <c r="C11" s="9" t="inlineStr">
        <is>
          <t>2. Payments</t>
        </is>
      </c>
      <c r="D11" s="9" t="inlineStr">
        <is>
          <t>3. Bank proof</t>
        </is>
      </c>
    </row>
    <row r="13">
      <c r="A13" s="10" t="inlineStr">
        <is>
          <t>1. Statement as issued</t>
        </is>
      </c>
    </row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60">
      <c r="A60" s="10" t="inlineStr">
        <is>
          <t>2. Invoices and the payments that settled them</t>
        </is>
      </c>
    </row>
    <row r="61" ht="32" customHeight="1">
      <c r="A61" s="11" t="inlineStr">
        <is>
          <t>Invoice</t>
        </is>
      </c>
      <c r="B61" s="11" t="inlineStr">
        <is>
          <t>Invoice date</t>
        </is>
      </c>
      <c r="C61" s="11" t="inlineStr">
        <is>
          <t>Invoice amount (EUR)</t>
        </is>
      </c>
      <c r="D61" s="11" t="inlineStr">
        <is>
          <t>Payment date</t>
        </is>
      </c>
      <c r="E61" s="11" t="inlineStr">
        <is>
          <t>Payment amount (EUR)</t>
        </is>
      </c>
      <c r="F61" s="11" t="inlineStr">
        <is>
          <t>Bank reference (as sent by payer)</t>
        </is>
      </c>
      <c r="G61" s="11" t="inlineStr">
        <is>
          <t>Bank transaction ID</t>
        </is>
      </c>
      <c r="H61" s="11" t="inlineStr">
        <is>
          <t>Open balance (EUR)</t>
        </is>
      </c>
      <c r="I61" s="11" t="inlineStr">
        <is>
          <t>Note</t>
        </is>
      </c>
    </row>
    <row r="62">
      <c r="A62" s="12" t="inlineStr">
        <is>
          <t>INV-226</t>
        </is>
      </c>
      <c r="B62" s="13" t="n">
        <v>46237</v>
      </c>
      <c r="C62" s="14" t="n">
        <v>6724.5</v>
      </c>
      <c r="D62" s="13" t="n">
        <v>46237</v>
      </c>
      <c r="E62" s="14" t="n">
        <v>6724.5</v>
      </c>
      <c r="F62" s="15" t="inlineStr">
        <is>
          <t>inv-226, 227</t>
        </is>
      </c>
      <c r="G62" s="15" t="inlineStr">
        <is>
          <t>C9BEE087</t>
        </is>
      </c>
      <c r="H62" s="16">
        <f>C62-SUMIFS($E$62:$E$87,$A$62:$A$87,A62)</f>
        <v>0.0</v>
      </c>
      <c r="I62" s="12" t="inlineStr">
        <is>
          <t>One bank payment of 14,516.50 covers INV-226 + INV-227 (split by invoice amounts)</t>
        </is>
      </c>
    </row>
    <row r="63">
      <c r="A63" s="12" t="inlineStr">
        <is>
          <t>INV-227</t>
        </is>
      </c>
      <c r="B63" s="13" t="n">
        <v>46237</v>
      </c>
      <c r="C63" s="14" t="n">
        <v>7792</v>
      </c>
      <c r="D63" s="13" t="n">
        <v>46237</v>
      </c>
      <c r="E63" s="14" t="n">
        <v>7792</v>
      </c>
      <c r="F63" s="15" t="inlineStr">
        <is>
          <t>inv-226, 227</t>
        </is>
      </c>
      <c r="G63" s="15" t="inlineStr">
        <is>
          <t>C9BEE087</t>
        </is>
      </c>
      <c r="H63" s="16">
        <f>C63-SUMIFS($E$62:$E$87,$A$62:$A$87,A63)</f>
        <v>0</v>
      </c>
      <c r="I63" s="12" t="inlineStr">
        <is>
          <t>One bank payment of 14,516.50 covers INV-226 + INV-227 (split by invoice amounts)</t>
        </is>
      </c>
    </row>
    <row r="64">
      <c r="A64" s="12" t="inlineStr">
        <is>
          <t>INV-230</t>
        </is>
      </c>
      <c r="B64" s="13" t="n">
        <v>46240</v>
      </c>
      <c r="C64" s="14" t="n">
        <v>14511</v>
      </c>
      <c r="D64" s="13" t="n">
        <v>46244</v>
      </c>
      <c r="E64" s="14" t="n">
        <v>14511</v>
      </c>
      <c r="F64" s="15" t="inlineStr">
        <is>
          <t>Inv-230</t>
        </is>
      </c>
      <c r="G64" s="15" t="inlineStr">
        <is>
          <t>D05DB192</t>
        </is>
      </c>
      <c r="H64" s="16">
        <f>C64-SUMIFS($E$62:$E$87,$A$62:$A$87,A64)</f>
        <v>0</v>
      </c>
      <c r="I64" s="12" t="inlineStr"/>
    </row>
    <row r="65">
      <c r="A65" s="12" t="inlineStr">
        <is>
          <t>INV-231</t>
        </is>
      </c>
      <c r="B65" s="13" t="n">
        <v>46240</v>
      </c>
      <c r="C65" s="14" t="n">
        <v>26240.5</v>
      </c>
      <c r="D65" s="13" t="n">
        <v>46244</v>
      </c>
      <c r="E65" s="14" t="n">
        <v>26240.5</v>
      </c>
      <c r="F65" s="15" t="inlineStr">
        <is>
          <t>inv-231</t>
        </is>
      </c>
      <c r="G65" s="15" t="inlineStr">
        <is>
          <t>8028BC2E</t>
        </is>
      </c>
      <c r="H65" s="16">
        <f>C65-SUMIFS($E$62:$E$87,$A$62:$A$87,A65)</f>
        <v>0.0</v>
      </c>
      <c r="I65" s="12" t="inlineStr"/>
    </row>
    <row r="66">
      <c r="A66" s="12" t="inlineStr">
        <is>
          <t>INV-233</t>
        </is>
      </c>
      <c r="B66" s="13" t="n">
        <v>46240</v>
      </c>
      <c r="C66" s="14" t="n">
        <v>16491.5</v>
      </c>
      <c r="D66" s="13" t="n">
        <v>46245</v>
      </c>
      <c r="E66" s="14" t="n">
        <v>16491.5</v>
      </c>
      <c r="F66" s="15" t="inlineStr">
        <is>
          <t>Inv-233</t>
        </is>
      </c>
      <c r="G66" s="15" t="inlineStr">
        <is>
          <t>32383393</t>
        </is>
      </c>
      <c r="H66" s="16">
        <f>C66-SUMIFS($E$62:$E$87,$A$62:$A$87,A66)</f>
        <v>0.0</v>
      </c>
      <c r="I66" s="12" t="inlineStr"/>
    </row>
    <row r="67">
      <c r="A67" s="12" t="inlineStr">
        <is>
          <t>INV-234</t>
        </is>
      </c>
      <c r="B67" s="13" t="n">
        <v>46240</v>
      </c>
      <c r="C67" s="14" t="n">
        <v>27784</v>
      </c>
      <c r="D67" s="13" t="n">
        <v>46244</v>
      </c>
      <c r="E67" s="14" t="n">
        <v>27784</v>
      </c>
      <c r="F67" s="15" t="inlineStr">
        <is>
          <t>INV-234</t>
        </is>
      </c>
      <c r="G67" s="15" t="inlineStr">
        <is>
          <t>43F05535</t>
        </is>
      </c>
      <c r="H67" s="16">
        <f>C67-SUMIFS($E$62:$E$87,$A$62:$A$87,A67)</f>
        <v>0</v>
      </c>
      <c r="I67" s="12" t="inlineStr"/>
    </row>
    <row r="68">
      <c r="A68" s="12" t="inlineStr">
        <is>
          <t>INV-238</t>
        </is>
      </c>
      <c r="B68" s="13" t="n">
        <v>46244</v>
      </c>
      <c r="C68" s="14" t="n">
        <v>7168</v>
      </c>
      <c r="D68" s="13" t="n">
        <v>46245</v>
      </c>
      <c r="E68" s="14" t="n">
        <v>7168</v>
      </c>
      <c r="F68" s="15" t="inlineStr">
        <is>
          <t>INV-238</t>
        </is>
      </c>
      <c r="G68" s="15" t="inlineStr">
        <is>
          <t>E0CDCA74</t>
        </is>
      </c>
      <c r="H68" s="16">
        <f>C68-SUMIFS($E$62:$E$87,$A$62:$A$87,A68)</f>
        <v>0</v>
      </c>
      <c r="I68" s="12" t="inlineStr"/>
    </row>
    <row r="69">
      <c r="A69" s="12" t="inlineStr">
        <is>
          <t>INV-239</t>
        </is>
      </c>
      <c r="B69" s="13" t="n">
        <v>46244</v>
      </c>
      <c r="C69" s="14" t="n">
        <v>14697.5</v>
      </c>
      <c r="D69" s="13" t="n">
        <v>46245</v>
      </c>
      <c r="E69" s="14" t="n">
        <v>14697.5</v>
      </c>
      <c r="F69" s="15" t="inlineStr">
        <is>
          <t>inv-239</t>
        </is>
      </c>
      <c r="G69" s="15" t="inlineStr">
        <is>
          <t>0153E2C2</t>
        </is>
      </c>
      <c r="H69" s="16">
        <f>C69-SUMIFS($E$62:$E$87,$A$62:$A$87,A69)</f>
        <v>0.0</v>
      </c>
      <c r="I69" s="12" t="inlineStr"/>
    </row>
    <row r="70">
      <c r="A70" s="12" t="inlineStr">
        <is>
          <t>INV-243</t>
        </is>
      </c>
      <c r="B70" s="13" t="n">
        <v>46247</v>
      </c>
      <c r="C70" s="14" t="n">
        <v>8292.5</v>
      </c>
      <c r="D70" s="13" t="n">
        <v>46249</v>
      </c>
      <c r="E70" s="14" t="n">
        <v>8292.5</v>
      </c>
      <c r="F70" s="15" t="inlineStr">
        <is>
          <t>inv-243</t>
        </is>
      </c>
      <c r="G70" s="15" t="inlineStr">
        <is>
          <t>69FAA3D6</t>
        </is>
      </c>
      <c r="H70" s="16">
        <f>C70-SUMIFS($E$62:$E$87,$A$62:$A$87,A70)</f>
        <v>0.0</v>
      </c>
      <c r="I70" s="12" t="inlineStr"/>
    </row>
    <row r="71">
      <c r="A71" s="12" t="inlineStr">
        <is>
          <t>INV-244</t>
        </is>
      </c>
      <c r="B71" s="13" t="n">
        <v>46247</v>
      </c>
      <c r="C71" s="14" t="n">
        <v>16659</v>
      </c>
      <c r="D71" s="13" t="n">
        <v>46249</v>
      </c>
      <c r="E71" s="14" t="n">
        <v>16659</v>
      </c>
      <c r="F71" s="15" t="inlineStr">
        <is>
          <t>INV-244</t>
        </is>
      </c>
      <c r="G71" s="15" t="inlineStr">
        <is>
          <t>417D892D</t>
        </is>
      </c>
      <c r="H71" s="16">
        <f>C71-SUMIFS($E$62:$E$87,$A$62:$A$87,A71)</f>
        <v>0</v>
      </c>
      <c r="I71" s="12" t="inlineStr"/>
    </row>
    <row r="72">
      <c r="A72" s="12" t="inlineStr">
        <is>
          <t>INV-249</t>
        </is>
      </c>
      <c r="B72" s="13" t="n">
        <v>46247</v>
      </c>
      <c r="C72" s="14" t="n">
        <v>11315.5</v>
      </c>
      <c r="D72" s="13" t="n">
        <v>46251</v>
      </c>
      <c r="E72" s="14" t="n">
        <v>11315.5</v>
      </c>
      <c r="F72" s="15" t="inlineStr">
        <is>
          <t>inv-249</t>
        </is>
      </c>
      <c r="G72" s="15" t="inlineStr">
        <is>
          <t>853E6BF3</t>
        </is>
      </c>
      <c r="H72" s="16">
        <f>C72-SUMIFS($E$62:$E$87,$A$62:$A$87,A72)</f>
        <v>0.0</v>
      </c>
      <c r="I72" s="12" t="inlineStr"/>
    </row>
    <row r="73">
      <c r="A73" s="12" t="inlineStr">
        <is>
          <t>INV-250</t>
        </is>
      </c>
      <c r="B73" s="13" t="n">
        <v>46247</v>
      </c>
      <c r="C73" s="14" t="n">
        <v>26489</v>
      </c>
      <c r="D73" s="13" t="n">
        <v>46251</v>
      </c>
      <c r="E73" s="14" t="n">
        <v>26489</v>
      </c>
      <c r="F73" s="15" t="inlineStr">
        <is>
          <t>INV-250</t>
        </is>
      </c>
      <c r="G73" s="15" t="inlineStr">
        <is>
          <t>6EBAD7E2</t>
        </is>
      </c>
      <c r="H73" s="16">
        <f>C73-SUMIFS($E$62:$E$87,$A$62:$A$87,A73)</f>
        <v>0</v>
      </c>
      <c r="I73" s="12" t="inlineStr"/>
    </row>
    <row r="74">
      <c r="A74" s="12" t="inlineStr">
        <is>
          <t>INV-251</t>
        </is>
      </c>
      <c r="B74" s="13" t="n">
        <v>46251</v>
      </c>
      <c r="C74" s="14" t="n">
        <v>5554.5</v>
      </c>
      <c r="D74" s="13" t="n">
        <v>46251</v>
      </c>
      <c r="E74" s="14" t="n">
        <v>5554.5</v>
      </c>
      <c r="F74" s="15" t="inlineStr">
        <is>
          <t>inv-251</t>
        </is>
      </c>
      <c r="G74" s="15" t="inlineStr">
        <is>
          <t>2C3F8F04</t>
        </is>
      </c>
      <c r="H74" s="16">
        <f>C74-SUMIFS($E$62:$E$87,$A$62:$A$87,A74)</f>
        <v>0.0</v>
      </c>
      <c r="I74" s="12" t="inlineStr"/>
    </row>
    <row r="75">
      <c r="A75" s="12" t="inlineStr">
        <is>
          <t>INV-252</t>
        </is>
      </c>
      <c r="B75" s="13" t="n">
        <v>46251</v>
      </c>
      <c r="C75" s="14" t="n">
        <v>14798.5</v>
      </c>
      <c r="D75" s="13" t="n">
        <v>46253</v>
      </c>
      <c r="E75" s="14" t="n">
        <v>14798.5</v>
      </c>
      <c r="F75" s="15" t="inlineStr">
        <is>
          <t>Inv-252</t>
        </is>
      </c>
      <c r="G75" s="15" t="inlineStr">
        <is>
          <t>24F3B693</t>
        </is>
      </c>
      <c r="H75" s="16">
        <f>C75-SUMIFS($E$62:$E$87,$A$62:$A$87,A75)</f>
        <v>0.0</v>
      </c>
      <c r="I75" s="12" t="inlineStr"/>
    </row>
    <row r="76">
      <c r="A76" s="12" t="inlineStr">
        <is>
          <t>INV-253</t>
        </is>
      </c>
      <c r="B76" s="13" t="n">
        <v>46253</v>
      </c>
      <c r="C76" s="14" t="n">
        <v>3145</v>
      </c>
      <c r="D76" s="13" t="n">
        <v>46254</v>
      </c>
      <c r="E76" s="14" t="n">
        <v>3145</v>
      </c>
      <c r="F76" s="15" t="inlineStr">
        <is>
          <t>INV-253, 254</t>
        </is>
      </c>
      <c r="G76" s="15" t="inlineStr">
        <is>
          <t>0E700A82</t>
        </is>
      </c>
      <c r="H76" s="16">
        <f>C76-SUMIFS($E$62:$E$87,$A$62:$A$87,A76)</f>
        <v>0</v>
      </c>
      <c r="I76" s="12" t="inlineStr">
        <is>
          <t>One bank payment of 14,897.50 covers INV-253 + INV-254 (split by invoice amounts)</t>
        </is>
      </c>
    </row>
    <row r="77">
      <c r="A77" s="12" t="inlineStr">
        <is>
          <t>INV-254</t>
        </is>
      </c>
      <c r="B77" s="13" t="n">
        <v>46253</v>
      </c>
      <c r="C77" s="14" t="n">
        <v>11752.5</v>
      </c>
      <c r="D77" s="13" t="n">
        <v>46254</v>
      </c>
      <c r="E77" s="14" t="n">
        <v>11752.5</v>
      </c>
      <c r="F77" s="15" t="inlineStr">
        <is>
          <t>INV-253, 254</t>
        </is>
      </c>
      <c r="G77" s="15" t="inlineStr">
        <is>
          <t>0E700A82</t>
        </is>
      </c>
      <c r="H77" s="16">
        <f>C77-SUMIFS($E$62:$E$87,$A$62:$A$87,A77)</f>
        <v>0.0</v>
      </c>
      <c r="I77" s="12" t="inlineStr">
        <is>
          <t>One bank payment of 14,897.50 covers INV-253 + INV-254 (split by invoice amounts)</t>
        </is>
      </c>
    </row>
    <row r="78">
      <c r="A78" s="12" t="inlineStr">
        <is>
          <t>INV-259</t>
        </is>
      </c>
      <c r="B78" s="13" t="n">
        <v>46255</v>
      </c>
      <c r="C78" s="14" t="n">
        <v>12849.5</v>
      </c>
      <c r="D78" s="13" t="n">
        <v>46255</v>
      </c>
      <c r="E78" s="14" t="n">
        <v>12849.5</v>
      </c>
      <c r="F78" s="15" t="inlineStr">
        <is>
          <t>Inv-259</t>
        </is>
      </c>
      <c r="G78" s="15" t="inlineStr">
        <is>
          <t>5A986BA2</t>
        </is>
      </c>
      <c r="H78" s="16">
        <f>C78-SUMIFS($E$62:$E$87,$A$62:$A$87,A78)</f>
        <v>0.0</v>
      </c>
      <c r="I78" s="12" t="inlineStr"/>
    </row>
    <row r="79">
      <c r="A79" s="12" t="inlineStr">
        <is>
          <t>INV-260</t>
        </is>
      </c>
      <c r="B79" s="13" t="n">
        <v>46255</v>
      </c>
      <c r="C79" s="14" t="n">
        <v>25408</v>
      </c>
      <c r="D79" s="13" t="n">
        <v>46255</v>
      </c>
      <c r="E79" s="14" t="n">
        <v>25408</v>
      </c>
      <c r="F79" s="15" t="inlineStr">
        <is>
          <t>INV-260</t>
        </is>
      </c>
      <c r="G79" s="15" t="inlineStr">
        <is>
          <t>72DF81E2</t>
        </is>
      </c>
      <c r="H79" s="16">
        <f>C79-SUMIFS($E$62:$E$87,$A$62:$A$87,A79)</f>
        <v>0</v>
      </c>
      <c r="I79" s="12" t="inlineStr"/>
    </row>
    <row r="80">
      <c r="A80" s="12" t="inlineStr">
        <is>
          <t>INV-261</t>
        </is>
      </c>
      <c r="B80" s="13" t="n">
        <v>46258</v>
      </c>
      <c r="C80" s="14" t="n">
        <v>6747.5</v>
      </c>
      <c r="D80" s="13" t="n">
        <v>46258</v>
      </c>
      <c r="E80" s="14" t="n">
        <v>6747.5</v>
      </c>
      <c r="F80" s="15" t="inlineStr">
        <is>
          <t>invoice 261, 262</t>
        </is>
      </c>
      <c r="G80" s="15" t="inlineStr">
        <is>
          <t>8ACE50EB</t>
        </is>
      </c>
      <c r="H80" s="16">
        <f>C80-SUMIFS($E$62:$E$87,$A$62:$A$87,A80)</f>
        <v>0.0</v>
      </c>
      <c r="I80" s="12" t="inlineStr">
        <is>
          <t>One bank payment of 20,051.50 covers INV-261 + INV-262 (split by invoice amounts)</t>
        </is>
      </c>
    </row>
    <row r="81">
      <c r="A81" s="12" t="inlineStr">
        <is>
          <t>INV-262</t>
        </is>
      </c>
      <c r="B81" s="13" t="n">
        <v>46258</v>
      </c>
      <c r="C81" s="14" t="n">
        <v>13304</v>
      </c>
      <c r="D81" s="13" t="n">
        <v>46258</v>
      </c>
      <c r="E81" s="14" t="n">
        <v>13304</v>
      </c>
      <c r="F81" s="15" t="inlineStr">
        <is>
          <t>invoice 261, 262</t>
        </is>
      </c>
      <c r="G81" s="15" t="inlineStr">
        <is>
          <t>8ACE50EB</t>
        </is>
      </c>
      <c r="H81" s="16">
        <f>C81-SUMIFS($E$62:$E$87,$A$62:$A$87,A81)</f>
        <v>0</v>
      </c>
      <c r="I81" s="12" t="inlineStr">
        <is>
          <t>One bank payment of 20,051.50 covers INV-261 + INV-262 (split by invoice amounts)</t>
        </is>
      </c>
    </row>
    <row r="82">
      <c r="A82" s="12" t="inlineStr">
        <is>
          <t>INV-265</t>
        </is>
      </c>
      <c r="B82" s="13" t="n">
        <v>46260</v>
      </c>
      <c r="C82" s="14" t="n">
        <v>3078</v>
      </c>
      <c r="D82" s="13" t="n">
        <v>46260</v>
      </c>
      <c r="E82" s="14" t="n">
        <v>3078</v>
      </c>
      <c r="F82" s="15" t="inlineStr">
        <is>
          <t>INV-265, 266</t>
        </is>
      </c>
      <c r="G82" s="15" t="inlineStr">
        <is>
          <t>D14A1604</t>
        </is>
      </c>
      <c r="H82" s="16">
        <f>C82-SUMIFS($E$62:$E$87,$A$62:$A$87,A82)</f>
        <v>0</v>
      </c>
      <c r="I82" s="12" t="inlineStr">
        <is>
          <t>One bank payment of 7,154.50 covers INV-265 + INV-266 (split by invoice amounts)</t>
        </is>
      </c>
    </row>
    <row r="83">
      <c r="A83" s="12" t="inlineStr">
        <is>
          <t>INV-266</t>
        </is>
      </c>
      <c r="B83" s="13" t="n">
        <v>46260</v>
      </c>
      <c r="C83" s="14" t="n">
        <v>4076.5</v>
      </c>
      <c r="D83" s="13" t="n">
        <v>46260</v>
      </c>
      <c r="E83" s="14" t="n">
        <v>4076.5</v>
      </c>
      <c r="F83" s="15" t="inlineStr">
        <is>
          <t>INV-265, 266</t>
        </is>
      </c>
      <c r="G83" s="15" t="inlineStr">
        <is>
          <t>D14A1604</t>
        </is>
      </c>
      <c r="H83" s="16">
        <f>C83-SUMIFS($E$62:$E$87,$A$62:$A$87,A83)</f>
        <v>0.0</v>
      </c>
      <c r="I83" s="12" t="inlineStr">
        <is>
          <t>One bank payment of 7,154.50 covers INV-265 + INV-266 (split by invoice amounts)</t>
        </is>
      </c>
    </row>
    <row r="84">
      <c r="A84" s="12" t="inlineStr">
        <is>
          <t>INV-268</t>
        </is>
      </c>
      <c r="B84" s="13" t="n">
        <v>46262</v>
      </c>
      <c r="C84" s="14" t="n">
        <v>9788.5</v>
      </c>
      <c r="D84" s="13" t="n">
        <v>46262</v>
      </c>
      <c r="E84" s="14" t="n">
        <v>9788.5</v>
      </c>
      <c r="F84" s="15" t="inlineStr">
        <is>
          <t>INV-268, 269</t>
        </is>
      </c>
      <c r="G84" s="15" t="inlineStr">
        <is>
          <t>6BE98E81</t>
        </is>
      </c>
      <c r="H84" s="16">
        <f>C84-SUMIFS($E$62:$E$87,$A$62:$A$87,A84)</f>
        <v>0.0</v>
      </c>
      <c r="I84" s="12" t="inlineStr">
        <is>
          <t>One bank payment of 28,372.50 covers INV-268 + INV-269 (split by invoice amounts)</t>
        </is>
      </c>
    </row>
    <row r="85">
      <c r="A85" s="12" t="inlineStr">
        <is>
          <t>INV-269</t>
        </is>
      </c>
      <c r="B85" s="13" t="n">
        <v>46262</v>
      </c>
      <c r="C85" s="14" t="n">
        <v>18584</v>
      </c>
      <c r="D85" s="13" t="n">
        <v>46262</v>
      </c>
      <c r="E85" s="14" t="n">
        <v>18584</v>
      </c>
      <c r="F85" s="15" t="inlineStr">
        <is>
          <t>INV-268, 269</t>
        </is>
      </c>
      <c r="G85" s="15" t="inlineStr">
        <is>
          <t>6BE98E81</t>
        </is>
      </c>
      <c r="H85" s="16">
        <f>C85-SUMIFS($E$62:$E$87,$A$62:$A$87,A85)</f>
        <v>0</v>
      </c>
      <c r="I85" s="12" t="inlineStr">
        <is>
          <t>One bank payment of 28,372.50 covers INV-268 + INV-269 (split by invoice amounts)</t>
        </is>
      </c>
    </row>
    <row r="86">
      <c r="A86" s="12" t="inlineStr">
        <is>
          <t>INV-273</t>
        </is>
      </c>
      <c r="B86" s="13" t="n">
        <v>46265</v>
      </c>
      <c r="C86" s="14" t="n">
        <v>6295</v>
      </c>
      <c r="D86" s="13" t="n">
        <v>46265</v>
      </c>
      <c r="E86" s="14" t="n">
        <v>6295</v>
      </c>
      <c r="F86" s="15" t="inlineStr">
        <is>
          <t>inv-273</t>
        </is>
      </c>
      <c r="G86" s="15" t="inlineStr">
        <is>
          <t>E29E2705</t>
        </is>
      </c>
      <c r="H86" s="16">
        <f>C86-SUMIFS($E$62:$E$87,$A$62:$A$87,A86)</f>
        <v>0</v>
      </c>
      <c r="I86" s="12" t="inlineStr"/>
    </row>
    <row r="87">
      <c r="A87" s="12" t="inlineStr">
        <is>
          <t>INV-274</t>
        </is>
      </c>
      <c r="B87" s="13" t="n">
        <v>46265</v>
      </c>
      <c r="C87" s="14" t="n">
        <v>13781</v>
      </c>
      <c r="D87" s="13" t="n">
        <v>46265</v>
      </c>
      <c r="E87" s="14" t="n">
        <v>13781</v>
      </c>
      <c r="F87" s="15" t="inlineStr">
        <is>
          <t>INV-274</t>
        </is>
      </c>
      <c r="G87" s="15" t="inlineStr">
        <is>
          <t>477C15C2</t>
        </is>
      </c>
      <c r="H87" s="16">
        <f>C87-SUMIFS($E$62:$E$87,$A$62:$A$87,A87)</f>
        <v>0</v>
      </c>
      <c r="I87" s="12" t="inlineStr"/>
    </row>
    <row r="88">
      <c r="A88" s="20" t="inlineStr">
        <is>
          <t>Total</t>
        </is>
      </c>
      <c r="B88" s="21" t="n"/>
      <c r="C88" s="22">
        <f>SUM(C62:C87)</f>
        <v>333327.5</v>
      </c>
      <c r="D88" s="21" t="n"/>
      <c r="E88" s="22">
        <f>SUM(E62:E87)</f>
        <v>333327.5</v>
      </c>
      <c r="F88" s="21" t="n"/>
      <c r="G88" s="21" t="n"/>
      <c r="H88" s="22">
        <f>SUM(H62:H87)</f>
        <v>0.0</v>
      </c>
      <c r="I88" s="21" t="n"/>
    </row>
    <row r="90">
      <c r="A90" s="2" t="inlineStr">
        <is>
          <t>Invoices are grouped by the invoice date on the statement; a payment can be dated in a later month (see 'Payment date').</t>
        </is>
      </c>
    </row>
    <row r="91">
      <c r="A91" s="2" t="inlineStr">
        <is>
          <t>Bank fees (Receiving Fee) are charged on top of each payment and are not part of the invoice amounts; they are visible in the bank proof.</t>
        </is>
      </c>
    </row>
    <row r="92">
      <c r="A92" s="2" t="inlineStr">
        <is>
          <t>A payment that settles two invoices is shown on each invoice with that invoice's share; the bank booked it as one transaction.</t>
        </is>
      </c>
    </row>
    <row r="93">
      <c r="A93" s="2" t="inlineStr">
        <is>
          <t>Blue = values taken from the statement PDF / bank file, black = formulas, yellow = needs attention.</t>
        </is>
      </c>
    </row>
    <row r="94">
      <c r="A94" s="2" t="inlineStr">
        <is>
          <t>Not an invoice payment: the payer sent 5,135.50 on 22.08.2026 (ref 'Invoice ra-626') by mistake; 5,132.00 was sent back on 25.08.2026 (ref 'refund ra-626 (the payer made a mistake to send this payment)'). Shown in section 3 under 'Not related to invoices'.</t>
        </is>
      </c>
    </row>
    <row r="96">
      <c r="A96" s="10" t="inlineStr">
        <is>
          <t>3. Bank proof - matching rows of TransactionHistory.csv</t>
        </is>
      </c>
    </row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</sheetData>
  <hyperlinks>
    <hyperlink ref="B11" location="'August 2026'!A13" display="1. Statement"/>
    <hyperlink ref="C11" location="'August 2026'!A60" display="2. Payments"/>
    <hyperlink ref="D11" location="'August 2026'!A96" display="3. Bank proof"/>
  </hyperlink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96"/>
  <sheetViews>
    <sheetView showGridLines="0" workbookViewId="0">
      <selection activeCell="A1" sqref="A1"/>
    </sheetView>
  </sheetViews>
  <sheetFormatPr baseColWidth="8" defaultRowHeight="15" customHeight="1"/>
  <cols>
    <col width="14" customWidth="1" min="1" max="1"/>
    <col width="13" customWidth="1" min="2" max="2"/>
    <col width="18" customWidth="1" min="3" max="3"/>
    <col width="14" customWidth="1" min="4" max="4"/>
    <col width="18" customWidth="1" min="5" max="5"/>
    <col width="34" customWidth="1" min="6" max="6"/>
    <col width="16" customWidth="1" min="7" max="7"/>
    <col width="18" customWidth="1" min="8" max="8"/>
    <col width="64" customWidth="1" min="9" max="9"/>
  </cols>
  <sheetData>
    <row r="1">
      <c r="A1" s="1" t="inlineStr">
        <is>
          <t>NORDIVENTA OÜ - Statement and payment confirmation - September 2026</t>
        </is>
      </c>
    </row>
    <row r="2">
      <c r="A2" s="2" t="inlineStr">
        <is>
          <t>Statement no. 1056 dated 02.10.2026, issued by Ad Rice LLC FZ. Payments are taken from the bank file TransactionHistory.csv.</t>
        </is>
      </c>
    </row>
    <row r="4">
      <c r="A4" s="3" t="inlineStr">
        <is>
          <t>Statement total (per PDF)</t>
        </is>
      </c>
      <c r="E4" s="4" t="n">
        <v>273296</v>
      </c>
    </row>
    <row r="5">
      <c r="A5" s="3" t="inlineStr">
        <is>
          <t>Received per statement (per PDF)</t>
        </is>
      </c>
      <c r="E5" s="4" t="n">
        <v>273296</v>
      </c>
    </row>
    <row r="6">
      <c r="A6" s="5" t="inlineStr">
        <is>
          <t>Paid per bank (payments in table 2)</t>
        </is>
      </c>
      <c r="E6" s="6">
        <f>E89</f>
        <v>273296.0</v>
      </c>
    </row>
    <row r="7">
      <c r="A7" s="5" t="inlineStr">
        <is>
          <t>Open balance (statement total - paid per bank)</t>
        </is>
      </c>
      <c r="E7" s="7">
        <f>E4-E6</f>
        <v>0.0</v>
      </c>
    </row>
    <row r="8">
      <c r="A8" s="3" t="inlineStr">
        <is>
          <t>Check: invoices in table 2 - statement total (should be -)</t>
        </is>
      </c>
      <c r="E8" s="8">
        <f>C89-E4</f>
        <v>0.0</v>
      </c>
    </row>
    <row r="9">
      <c r="A9" s="3" t="inlineStr">
        <is>
          <t>Check: paid per bank - 'received' per statement (should be -)</t>
        </is>
      </c>
      <c r="E9" s="8">
        <f>E6-E5</f>
        <v>0.0</v>
      </c>
    </row>
    <row r="11">
      <c r="A11" s="2" t="inlineStr">
        <is>
          <t>Jump to:</t>
        </is>
      </c>
      <c r="B11" s="9" t="inlineStr">
        <is>
          <t>1. Statement</t>
        </is>
      </c>
      <c r="C11" s="9" t="inlineStr">
        <is>
          <t>2. Payments</t>
        </is>
      </c>
      <c r="D11" s="9" t="inlineStr">
        <is>
          <t>3. Bank proof</t>
        </is>
      </c>
    </row>
    <row r="13">
      <c r="A13" s="10" t="inlineStr">
        <is>
          <t>1. Statement as issued</t>
        </is>
      </c>
    </row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60">
      <c r="A60" s="10" t="inlineStr">
        <is>
          <t>2. Invoices and the payments that settled them</t>
        </is>
      </c>
    </row>
    <row r="61" ht="32" customHeight="1">
      <c r="A61" s="11" t="inlineStr">
        <is>
          <t>Invoice</t>
        </is>
      </c>
      <c r="B61" s="11" t="inlineStr">
        <is>
          <t>Invoice date</t>
        </is>
      </c>
      <c r="C61" s="11" t="inlineStr">
        <is>
          <t>Invoice amount (EUR)</t>
        </is>
      </c>
      <c r="D61" s="11" t="inlineStr">
        <is>
          <t>Payment date</t>
        </is>
      </c>
      <c r="E61" s="11" t="inlineStr">
        <is>
          <t>Payment amount (EUR)</t>
        </is>
      </c>
      <c r="F61" s="11" t="inlineStr">
        <is>
          <t>Bank reference (as sent by payer)</t>
        </is>
      </c>
      <c r="G61" s="11" t="inlineStr">
        <is>
          <t>Bank transaction ID</t>
        </is>
      </c>
      <c r="H61" s="11" t="inlineStr">
        <is>
          <t>Open balance (EUR)</t>
        </is>
      </c>
      <c r="I61" s="11" t="inlineStr">
        <is>
          <t>Note</t>
        </is>
      </c>
    </row>
    <row r="62">
      <c r="A62" s="12" t="inlineStr">
        <is>
          <t>INV-277</t>
        </is>
      </c>
      <c r="B62" s="13" t="n">
        <v>46267</v>
      </c>
      <c r="C62" s="14" t="n">
        <v>4027.5</v>
      </c>
      <c r="D62" s="13" t="n">
        <v>46282</v>
      </c>
      <c r="E62" s="14" t="n">
        <v>4027.5</v>
      </c>
      <c r="F62" s="15" t="inlineStr">
        <is>
          <t>inv-277</t>
        </is>
      </c>
      <c r="G62" s="15" t="inlineStr">
        <is>
          <t>A83B830A</t>
        </is>
      </c>
      <c r="H62" s="16">
        <f>C62-SUMIFS($E$62:$E$88,$A$62:$A$88,A62)</f>
        <v>0.0</v>
      </c>
      <c r="I62" s="12" t="inlineStr"/>
    </row>
    <row r="63">
      <c r="A63" s="12" t="inlineStr">
        <is>
          <t>INV-278</t>
        </is>
      </c>
      <c r="B63" s="13" t="n">
        <v>46267</v>
      </c>
      <c r="C63" s="14" t="n">
        <v>7954</v>
      </c>
      <c r="D63" s="13" t="n">
        <v>46267</v>
      </c>
      <c r="E63" s="14" t="n">
        <v>7954</v>
      </c>
      <c r="F63" s="15" t="inlineStr">
        <is>
          <t>INV-278</t>
        </is>
      </c>
      <c r="G63" s="15" t="inlineStr">
        <is>
          <t>C551521C</t>
        </is>
      </c>
      <c r="H63" s="16">
        <f>C63-SUMIFS($E$62:$E$88,$A$62:$A$88,A63)</f>
        <v>0</v>
      </c>
      <c r="I63" s="12" t="inlineStr"/>
    </row>
    <row r="64">
      <c r="A64" s="12" t="inlineStr">
        <is>
          <t>INV-279</t>
        </is>
      </c>
      <c r="B64" s="13" t="n">
        <v>46269</v>
      </c>
      <c r="C64" s="14" t="n">
        <v>7981</v>
      </c>
      <c r="D64" s="13" t="n">
        <v>46269</v>
      </c>
      <c r="E64" s="14" t="n">
        <v>7981</v>
      </c>
      <c r="F64" s="15" t="inlineStr">
        <is>
          <t>Inv-279</t>
        </is>
      </c>
      <c r="G64" s="15" t="inlineStr">
        <is>
          <t>28CA3EAF</t>
        </is>
      </c>
      <c r="H64" s="16">
        <f>C64-SUMIFS($E$62:$E$88,$A$62:$A$88,A64)</f>
        <v>0</v>
      </c>
      <c r="I64" s="12" t="inlineStr"/>
    </row>
    <row r="65">
      <c r="A65" s="12" t="inlineStr">
        <is>
          <t>INV-280</t>
        </is>
      </c>
      <c r="B65" s="13" t="n">
        <v>46269</v>
      </c>
      <c r="C65" s="14" t="n">
        <v>12311.5</v>
      </c>
      <c r="D65" s="13" t="n">
        <v>46269</v>
      </c>
      <c r="E65" s="14" t="n">
        <v>12311.5</v>
      </c>
      <c r="F65" s="15" t="inlineStr">
        <is>
          <t>INV-280</t>
        </is>
      </c>
      <c r="G65" s="15" t="inlineStr">
        <is>
          <t>0B02C4A3</t>
        </is>
      </c>
      <c r="H65" s="16">
        <f>C65-SUMIFS($E$62:$E$88,$A$62:$A$88,A65)</f>
        <v>0.0</v>
      </c>
      <c r="I65" s="12" t="inlineStr"/>
    </row>
    <row r="66">
      <c r="A66" s="12" t="inlineStr">
        <is>
          <t>INV-281</t>
        </is>
      </c>
      <c r="B66" s="13" t="n">
        <v>46272</v>
      </c>
      <c r="C66" s="14" t="n">
        <v>7470.5</v>
      </c>
      <c r="D66" s="13" t="n">
        <v>46272</v>
      </c>
      <c r="E66" s="14" t="n">
        <v>7470.5</v>
      </c>
      <c r="F66" s="15" t="inlineStr">
        <is>
          <t>inv-281</t>
        </is>
      </c>
      <c r="G66" s="15" t="inlineStr">
        <is>
          <t>04FEBC21</t>
        </is>
      </c>
      <c r="H66" s="16">
        <f>C66-SUMIFS($E$62:$E$88,$A$62:$A$88,A66)</f>
        <v>0.0</v>
      </c>
      <c r="I66" s="12" t="inlineStr"/>
    </row>
    <row r="67">
      <c r="A67" s="12" t="inlineStr">
        <is>
          <t>INV-282</t>
        </is>
      </c>
      <c r="B67" s="13" t="n">
        <v>46272</v>
      </c>
      <c r="C67" s="14" t="n">
        <v>12913</v>
      </c>
      <c r="D67" s="13" t="n">
        <v>46272</v>
      </c>
      <c r="E67" s="14" t="n">
        <v>12913</v>
      </c>
      <c r="F67" s="15" t="inlineStr">
        <is>
          <t>INV-282</t>
        </is>
      </c>
      <c r="G67" s="15" t="inlineStr">
        <is>
          <t>2D5290A9</t>
        </is>
      </c>
      <c r="H67" s="16">
        <f>C67-SUMIFS($E$62:$E$88,$A$62:$A$88,A67)</f>
        <v>0</v>
      </c>
      <c r="I67" s="12" t="inlineStr"/>
    </row>
    <row r="68">
      <c r="A68" s="12" t="inlineStr">
        <is>
          <t>INV-283</t>
        </is>
      </c>
      <c r="B68" s="13" t="n">
        <v>46274</v>
      </c>
      <c r="C68" s="14" t="n">
        <v>3448</v>
      </c>
      <c r="D68" s="13" t="n">
        <v>46274</v>
      </c>
      <c r="E68" s="14" t="n">
        <v>3448</v>
      </c>
      <c r="F68" s="15" t="inlineStr">
        <is>
          <t>INV-283, 284</t>
        </is>
      </c>
      <c r="G68" s="15" t="inlineStr">
        <is>
          <t>4A1D4F06</t>
        </is>
      </c>
      <c r="H68" s="16">
        <f>C68-SUMIFS($E$62:$E$88,$A$62:$A$88,A68)</f>
        <v>0</v>
      </c>
      <c r="I68" s="12" t="inlineStr">
        <is>
          <t>One bank payment of 7,743.50 covers INV-283 + INV-284 (split by invoice amounts)</t>
        </is>
      </c>
    </row>
    <row r="69">
      <c r="A69" s="12" t="inlineStr">
        <is>
          <t>INV-284</t>
        </is>
      </c>
      <c r="B69" s="13" t="n">
        <v>46274</v>
      </c>
      <c r="C69" s="14" t="n">
        <v>4295.5</v>
      </c>
      <c r="D69" s="13" t="n">
        <v>46274</v>
      </c>
      <c r="E69" s="14" t="n">
        <v>4295.5</v>
      </c>
      <c r="F69" s="15" t="inlineStr">
        <is>
          <t>INV-283, 284</t>
        </is>
      </c>
      <c r="G69" s="15" t="inlineStr">
        <is>
          <t>4A1D4F06</t>
        </is>
      </c>
      <c r="H69" s="16">
        <f>C69-SUMIFS($E$62:$E$88,$A$62:$A$88,A69)</f>
        <v>0.0</v>
      </c>
      <c r="I69" s="12" t="inlineStr">
        <is>
          <t>One bank payment of 7,743.50 covers INV-283 + INV-284 (split by invoice amounts)</t>
        </is>
      </c>
    </row>
    <row r="70">
      <c r="A70" s="12" t="inlineStr">
        <is>
          <t>INV-285</t>
        </is>
      </c>
      <c r="B70" s="13" t="n">
        <v>46276</v>
      </c>
      <c r="C70" s="14" t="n">
        <v>18572.5</v>
      </c>
      <c r="D70" s="13" t="n">
        <v>46293</v>
      </c>
      <c r="E70" s="14" t="n">
        <v>18572.5</v>
      </c>
      <c r="F70" s="15" t="inlineStr">
        <is>
          <t>Inv-285</t>
        </is>
      </c>
      <c r="G70" s="15" t="inlineStr">
        <is>
          <t>190F4CE0</t>
        </is>
      </c>
      <c r="H70" s="16">
        <f>C70-SUMIFS($E$62:$E$88,$A$62:$A$88,A70)</f>
        <v>0.0</v>
      </c>
      <c r="I70" s="12" t="inlineStr"/>
    </row>
    <row r="71">
      <c r="A71" s="12" t="inlineStr">
        <is>
          <t>INV-286</t>
        </is>
      </c>
      <c r="B71" s="13" t="n">
        <v>46276</v>
      </c>
      <c r="C71" s="14" t="n">
        <v>25957.5</v>
      </c>
      <c r="D71" s="13" t="n">
        <v>46277</v>
      </c>
      <c r="E71" s="14" t="n">
        <v>25957.5</v>
      </c>
      <c r="F71" s="15" t="inlineStr">
        <is>
          <t>inv-286</t>
        </is>
      </c>
      <c r="G71" s="15" t="inlineStr">
        <is>
          <t>595D3CBB</t>
        </is>
      </c>
      <c r="H71" s="16">
        <f>C71-SUMIFS($E$62:$E$88,$A$62:$A$88,A71)</f>
        <v>0.0</v>
      </c>
      <c r="I71" s="12" t="inlineStr"/>
    </row>
    <row r="72">
      <c r="A72" s="12" t="inlineStr">
        <is>
          <t>INV-287</t>
        </is>
      </c>
      <c r="B72" s="13" t="n">
        <v>46279</v>
      </c>
      <c r="C72" s="14" t="n">
        <v>9330</v>
      </c>
      <c r="D72" s="13" t="n">
        <v>46279</v>
      </c>
      <c r="E72" s="14" t="n">
        <v>9330</v>
      </c>
      <c r="F72" s="15" t="inlineStr">
        <is>
          <t>INV-287, 288</t>
        </is>
      </c>
      <c r="G72" s="15" t="inlineStr">
        <is>
          <t>3EAC0ED7</t>
        </is>
      </c>
      <c r="H72" s="16">
        <f>C72-SUMIFS($E$62:$E$88,$A$62:$A$88,A72)</f>
        <v>0</v>
      </c>
      <c r="I72" s="12" t="inlineStr">
        <is>
          <t>One bank payment of 23,270.00 covers INV-287 + INV-288 (split by invoice amounts)</t>
        </is>
      </c>
    </row>
    <row r="73">
      <c r="A73" s="12" t="inlineStr">
        <is>
          <t>INV-288</t>
        </is>
      </c>
      <c r="B73" s="13" t="n">
        <v>46279</v>
      </c>
      <c r="C73" s="14" t="n">
        <v>13940</v>
      </c>
      <c r="D73" s="13" t="n">
        <v>46279</v>
      </c>
      <c r="E73" s="14" t="n">
        <v>13940</v>
      </c>
      <c r="F73" s="15" t="inlineStr">
        <is>
          <t>INV-287, 288</t>
        </is>
      </c>
      <c r="G73" s="15" t="inlineStr">
        <is>
          <t>3EAC0ED7</t>
        </is>
      </c>
      <c r="H73" s="16">
        <f>C73-SUMIFS($E$62:$E$88,$A$62:$A$88,A73)</f>
        <v>0</v>
      </c>
      <c r="I73" s="12" t="inlineStr">
        <is>
          <t>One bank payment of 23,270.00 covers INV-287 + INV-288 (split by invoice amounts)</t>
        </is>
      </c>
    </row>
    <row r="74">
      <c r="A74" s="12" t="inlineStr">
        <is>
          <t>INV-289</t>
        </is>
      </c>
      <c r="B74" s="13" t="n">
        <v>46281</v>
      </c>
      <c r="C74" s="14" t="n">
        <v>3392</v>
      </c>
      <c r="D74" s="13" t="n">
        <v>46281</v>
      </c>
      <c r="E74" s="14" t="n">
        <v>3392</v>
      </c>
      <c r="F74" s="15" t="inlineStr">
        <is>
          <t>inv 289, 290</t>
        </is>
      </c>
      <c r="G74" s="15" t="inlineStr">
        <is>
          <t>A1D2E9D6</t>
        </is>
      </c>
      <c r="H74" s="16">
        <f>C74-SUMIFS($E$62:$E$88,$A$62:$A$88,A74)</f>
        <v>0</v>
      </c>
      <c r="I74" s="12" t="inlineStr">
        <is>
          <t>One bank payment of 11,732.50 covers INV-289 + INV-290 (split by invoice amounts)</t>
        </is>
      </c>
    </row>
    <row r="75">
      <c r="A75" s="12" t="inlineStr">
        <is>
          <t>INV-290</t>
        </is>
      </c>
      <c r="B75" s="13" t="n">
        <v>46281</v>
      </c>
      <c r="C75" s="14" t="n">
        <v>8340.5</v>
      </c>
      <c r="D75" s="13" t="n">
        <v>46281</v>
      </c>
      <c r="E75" s="14" t="n">
        <v>8340.5</v>
      </c>
      <c r="F75" s="15" t="inlineStr">
        <is>
          <t>inv 289, 290</t>
        </is>
      </c>
      <c r="G75" s="15" t="inlineStr">
        <is>
          <t>A1D2E9D6</t>
        </is>
      </c>
      <c r="H75" s="16">
        <f>C75-SUMIFS($E$62:$E$88,$A$62:$A$88,A75)</f>
        <v>0.0</v>
      </c>
      <c r="I75" s="12" t="inlineStr">
        <is>
          <t>One bank payment of 11,732.50 covers INV-289 + INV-290 (split by invoice amounts)</t>
        </is>
      </c>
    </row>
    <row r="76">
      <c r="A76" s="12" t="inlineStr">
        <is>
          <t>INV-291</t>
        </is>
      </c>
      <c r="B76" s="13" t="n">
        <v>46283</v>
      </c>
      <c r="C76" s="14" t="n">
        <v>13206</v>
      </c>
      <c r="D76" s="13" t="n">
        <v>46287</v>
      </c>
      <c r="E76" s="14" t="n">
        <v>13206</v>
      </c>
      <c r="F76" s="15" t="inlineStr">
        <is>
          <t>inv-291</t>
        </is>
      </c>
      <c r="G76" s="15" t="inlineStr">
        <is>
          <t>CA79ED15</t>
        </is>
      </c>
      <c r="H76" s="16">
        <f>C76-SUMIFS($E$62:$E$88,$A$62:$A$88,A76)</f>
        <v>0</v>
      </c>
      <c r="I76" s="12" t="inlineStr"/>
    </row>
    <row r="77">
      <c r="A77" s="12" t="inlineStr">
        <is>
          <t>INV-292</t>
        </is>
      </c>
      <c r="B77" s="13" t="n">
        <v>46283</v>
      </c>
      <c r="C77" s="14" t="n">
        <v>18675.5</v>
      </c>
      <c r="D77" s="13" t="n">
        <v>46287</v>
      </c>
      <c r="E77" s="14" t="n">
        <v>18675.5</v>
      </c>
      <c r="F77" s="15" t="inlineStr">
        <is>
          <t>INV-292</t>
        </is>
      </c>
      <c r="G77" s="15" t="inlineStr">
        <is>
          <t>507C21A1</t>
        </is>
      </c>
      <c r="H77" s="16">
        <f>C77-SUMIFS($E$62:$E$88,$A$62:$A$88,A77)</f>
        <v>0.0</v>
      </c>
      <c r="I77" s="12" t="inlineStr"/>
    </row>
    <row r="78">
      <c r="A78" s="12" t="inlineStr">
        <is>
          <t>INV-293</t>
        </is>
      </c>
      <c r="B78" s="13" t="n">
        <v>46286</v>
      </c>
      <c r="C78" s="14" t="n">
        <v>8782.5</v>
      </c>
      <c r="D78" s="13" t="n">
        <v>46288</v>
      </c>
      <c r="E78" s="14" t="n">
        <v>8782.5</v>
      </c>
      <c r="F78" s="15" t="inlineStr">
        <is>
          <t>Inv-293</t>
        </is>
      </c>
      <c r="G78" s="15" t="inlineStr">
        <is>
          <t>7B2BC071</t>
        </is>
      </c>
      <c r="H78" s="16">
        <f>C78-SUMIFS($E$62:$E$88,$A$62:$A$88,A78)</f>
        <v>0.0</v>
      </c>
      <c r="I78" s="12" t="inlineStr"/>
    </row>
    <row r="79">
      <c r="A79" s="12" t="inlineStr">
        <is>
          <t>INV-294</t>
        </is>
      </c>
      <c r="B79" s="13" t="n">
        <v>46286</v>
      </c>
      <c r="C79" s="14" t="n">
        <v>11135.5</v>
      </c>
      <c r="D79" s="13" t="n">
        <v>46287</v>
      </c>
      <c r="E79" s="14" t="n">
        <v>11135.5</v>
      </c>
      <c r="F79" s="15" t="inlineStr">
        <is>
          <t>Inv-294</t>
        </is>
      </c>
      <c r="G79" s="15" t="inlineStr">
        <is>
          <t>8F4857E0</t>
        </is>
      </c>
      <c r="H79" s="16">
        <f>C79-SUMIFS($E$62:$E$88,$A$62:$A$88,A79)</f>
        <v>0.0</v>
      </c>
      <c r="I79" s="12" t="inlineStr"/>
    </row>
    <row r="80">
      <c r="A80" s="12" t="inlineStr">
        <is>
          <t>INV-295</t>
        </is>
      </c>
      <c r="B80" s="13" t="n">
        <v>46288</v>
      </c>
      <c r="C80" s="14" t="n">
        <v>8827.5</v>
      </c>
      <c r="D80" s="13" t="n">
        <v>46288</v>
      </c>
      <c r="E80" s="14" t="n">
        <v>8827.5</v>
      </c>
      <c r="F80" s="15" t="inlineStr">
        <is>
          <t>Inv-295</t>
        </is>
      </c>
      <c r="G80" s="15" t="inlineStr">
        <is>
          <t>AA4AA32B</t>
        </is>
      </c>
      <c r="H80" s="16">
        <f>C80-SUMIFS($E$62:$E$88,$A$62:$A$88,A80)</f>
        <v>0.0</v>
      </c>
      <c r="I80" s="12" t="inlineStr"/>
    </row>
    <row r="81">
      <c r="A81" s="12" t="inlineStr">
        <is>
          <t>INV-296</t>
        </is>
      </c>
      <c r="B81" s="13" t="n">
        <v>46288</v>
      </c>
      <c r="C81" s="14" t="n">
        <v>6656.5</v>
      </c>
      <c r="D81" s="13" t="n">
        <v>46288</v>
      </c>
      <c r="E81" s="14" t="n">
        <v>6656.5</v>
      </c>
      <c r="F81" s="15" t="inlineStr">
        <is>
          <t>inv-296</t>
        </is>
      </c>
      <c r="G81" s="15" t="inlineStr">
        <is>
          <t>7BDAAC05</t>
        </is>
      </c>
      <c r="H81" s="16">
        <f>C81-SUMIFS($E$62:$E$88,$A$62:$A$88,A81)</f>
        <v>0.0</v>
      </c>
      <c r="I81" s="12" t="inlineStr"/>
    </row>
    <row r="82">
      <c r="A82" s="12" t="inlineStr">
        <is>
          <t>INV-300</t>
        </is>
      </c>
      <c r="B82" s="13" t="n">
        <v>46289</v>
      </c>
      <c r="C82" s="14" t="n">
        <v>9324</v>
      </c>
      <c r="D82" s="13" t="n">
        <v>46289</v>
      </c>
      <c r="E82" s="14" t="n">
        <v>9324</v>
      </c>
      <c r="F82" s="15" t="inlineStr">
        <is>
          <t>inv-300</t>
        </is>
      </c>
      <c r="G82" s="15" t="inlineStr">
        <is>
          <t>54D4B97E</t>
        </is>
      </c>
      <c r="H82" s="16">
        <f>C82-SUMIFS($E$62:$E$88,$A$62:$A$88,A82)</f>
        <v>0</v>
      </c>
      <c r="I82" s="12" t="inlineStr"/>
    </row>
    <row r="83">
      <c r="A83" s="12" t="inlineStr">
        <is>
          <t>INV-301</t>
        </is>
      </c>
      <c r="B83" s="13" t="n">
        <v>46289</v>
      </c>
      <c r="C83" s="14" t="n">
        <v>11658</v>
      </c>
      <c r="D83" s="13" t="n">
        <v>46289</v>
      </c>
      <c r="E83" s="14" t="n">
        <v>11658</v>
      </c>
      <c r="F83" s="15" t="inlineStr">
        <is>
          <t>INV-301</t>
        </is>
      </c>
      <c r="G83" s="15" t="inlineStr">
        <is>
          <t>D88D2B3E</t>
        </is>
      </c>
      <c r="H83" s="16">
        <f>C83-SUMIFS($E$62:$E$88,$A$62:$A$88,A83)</f>
        <v>0</v>
      </c>
      <c r="I83" s="12" t="inlineStr"/>
    </row>
    <row r="84">
      <c r="A84" s="12" t="inlineStr">
        <is>
          <t>INV-304</t>
        </is>
      </c>
      <c r="B84" s="13" t="n">
        <v>46293</v>
      </c>
      <c r="C84" s="14" t="n">
        <v>10891</v>
      </c>
      <c r="D84" s="13" t="n">
        <v>46293</v>
      </c>
      <c r="E84" s="14" t="n">
        <v>10891</v>
      </c>
      <c r="F84" s="15" t="inlineStr">
        <is>
          <t>INV-304</t>
        </is>
      </c>
      <c r="G84" s="15" t="inlineStr">
        <is>
          <t>36D9C2B2</t>
        </is>
      </c>
      <c r="H84" s="16">
        <f>C84-SUMIFS($E$62:$E$88,$A$62:$A$88,A84)</f>
        <v>0</v>
      </c>
      <c r="I84" s="12" t="inlineStr"/>
    </row>
    <row r="85">
      <c r="A85" s="12" t="inlineStr">
        <is>
          <t>INV-305</t>
        </is>
      </c>
      <c r="B85" s="13" t="n">
        <v>46293</v>
      </c>
      <c r="C85" s="14" t="n">
        <v>17768.5</v>
      </c>
      <c r="D85" s="13" t="n">
        <v>46293</v>
      </c>
      <c r="E85" s="14" t="n">
        <v>4000</v>
      </c>
      <c r="F85" s="15" t="inlineStr">
        <is>
          <t>INV-305 part 1</t>
        </is>
      </c>
      <c r="G85" s="15" t="inlineStr">
        <is>
          <t>9088371D</t>
        </is>
      </c>
      <c r="H85" s="16">
        <f>C85-SUMIFS($E$62:$E$88,$A$62:$A$88,A85)</f>
        <v>0.0</v>
      </c>
      <c r="I85" s="12" t="inlineStr">
        <is>
          <t>Part payment (invoice settled in 2 payments)</t>
        </is>
      </c>
    </row>
    <row r="86">
      <c r="A86" s="17" t="inlineStr">
        <is>
          <t>INV-305</t>
        </is>
      </c>
      <c r="B86" s="18" t="n"/>
      <c r="C86" s="18" t="n"/>
      <c r="D86" s="13" t="n">
        <v>46293</v>
      </c>
      <c r="E86" s="14" t="n">
        <v>13768.5</v>
      </c>
      <c r="F86" s="15" t="inlineStr">
        <is>
          <t>inv-305 part 2 last</t>
        </is>
      </c>
      <c r="G86" s="15" t="inlineStr">
        <is>
          <t>E58A77A9</t>
        </is>
      </c>
      <c r="H86" s="18" t="n"/>
      <c r="I86" s="12" t="inlineStr">
        <is>
          <t>Part payment (invoice settled in 2 payments)</t>
        </is>
      </c>
    </row>
    <row r="87">
      <c r="A87" s="12" t="inlineStr">
        <is>
          <t>INV-309</t>
        </is>
      </c>
      <c r="B87" s="13" t="n">
        <v>46295</v>
      </c>
      <c r="C87" s="14" t="n">
        <v>7205</v>
      </c>
      <c r="D87" s="13" t="n">
        <v>46296</v>
      </c>
      <c r="E87" s="14" t="n">
        <v>7205</v>
      </c>
      <c r="F87" s="15" t="inlineStr">
        <is>
          <t>inv-309</t>
        </is>
      </c>
      <c r="G87" s="15" t="inlineStr">
        <is>
          <t>ADECFC3C</t>
        </is>
      </c>
      <c r="H87" s="16">
        <f>C87-SUMIFS($E$62:$E$88,$A$62:$A$88,A87)</f>
        <v>0</v>
      </c>
      <c r="I87" s="12" t="inlineStr"/>
    </row>
    <row r="88">
      <c r="A88" s="12" t="inlineStr">
        <is>
          <t>INV-310</t>
        </is>
      </c>
      <c r="B88" s="13" t="n">
        <v>46295</v>
      </c>
      <c r="C88" s="14" t="n">
        <v>9232.5</v>
      </c>
      <c r="D88" s="13" t="n">
        <v>46296</v>
      </c>
      <c r="E88" s="14" t="n">
        <v>9232.5</v>
      </c>
      <c r="F88" s="15" t="inlineStr">
        <is>
          <t>Inv-310</t>
        </is>
      </c>
      <c r="G88" s="15" t="inlineStr">
        <is>
          <t>FBC13BEB</t>
        </is>
      </c>
      <c r="H88" s="16">
        <f>C88-SUMIFS($E$62:$E$88,$A$62:$A$88,A88)</f>
        <v>0.0</v>
      </c>
      <c r="I88" s="12" t="inlineStr"/>
    </row>
    <row r="89">
      <c r="A89" s="20" t="inlineStr">
        <is>
          <t>Total</t>
        </is>
      </c>
      <c r="B89" s="21" t="n"/>
      <c r="C89" s="22">
        <f>SUM(C62:C88)</f>
        <v>273296.0</v>
      </c>
      <c r="D89" s="21" t="n"/>
      <c r="E89" s="22">
        <f>SUM(E62:E88)</f>
        <v>273296.0</v>
      </c>
      <c r="F89" s="21" t="n"/>
      <c r="G89" s="21" t="n"/>
      <c r="H89" s="22">
        <f>SUM(H62:H88)</f>
        <v>0.0</v>
      </c>
      <c r="I89" s="21" t="n"/>
    </row>
    <row r="91">
      <c r="A91" s="2" t="inlineStr">
        <is>
          <t>Invoices are grouped by the invoice date on the statement; a payment can be dated in a later month (see 'Payment date').</t>
        </is>
      </c>
    </row>
    <row r="92">
      <c r="A92" s="2" t="inlineStr">
        <is>
          <t>Bank fees (Receiving Fee) are charged on top of each payment and are not part of the invoice amounts; they are visible in the bank proof.</t>
        </is>
      </c>
    </row>
    <row r="93">
      <c r="A93" s="2" t="inlineStr">
        <is>
          <t>A payment that settles two invoices is shown on each invoice with that invoice's share; the bank booked it as one transaction.</t>
        </is>
      </c>
    </row>
    <row r="94">
      <c r="A94" s="2" t="inlineStr">
        <is>
          <t>Blue = values taken from the statement PDF / bank file, black = formulas, yellow = needs attention.</t>
        </is>
      </c>
    </row>
    <row r="96">
      <c r="A96" s="10" t="inlineStr">
        <is>
          <t>3. Bank proof - matching rows of TransactionHistory.csv</t>
        </is>
      </c>
    </row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</sheetData>
  <hyperlinks>
    <hyperlink ref="B11" location="'September 2026'!A13" display="1. Statement"/>
    <hyperlink ref="C11" location="'September 2026'!A60" display="2. Payments"/>
    <hyperlink ref="D11" location="'September 2026'!A96" display="3. Bank proof"/>
  </hyperlink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49"/>
  <sheetViews>
    <sheetView showGridLines="0" workbookViewId="0">
      <selection activeCell="A1" sqref="A1"/>
    </sheetView>
  </sheetViews>
  <sheetFormatPr baseColWidth="8" defaultRowHeight="15" customHeight="1"/>
  <cols>
    <col width="14" customWidth="1" min="1" max="1"/>
    <col width="13" customWidth="1" min="2" max="2"/>
    <col width="18" customWidth="1" min="3" max="3"/>
    <col width="14" customWidth="1" min="4" max="4"/>
    <col width="18" customWidth="1" min="5" max="5"/>
    <col width="34" customWidth="1" min="6" max="6"/>
    <col width="16" customWidth="1" min="7" max="7"/>
    <col width="18" customWidth="1" min="8" max="8"/>
    <col width="64" customWidth="1" min="9" max="9"/>
  </cols>
  <sheetData>
    <row r="1">
      <c r="A1" s="1" t="inlineStr">
        <is>
          <t>NORDIVENTA OÜ - Statement and payment confirmation - October 2026</t>
        </is>
      </c>
    </row>
    <row r="2">
      <c r="A2" s="2" t="inlineStr">
        <is>
          <t>Statement no. 1057 dated 02.10.2026, issued by Ad Rice LLC FZ. Payments are taken from the bank file TransactionHistory.csv.</t>
        </is>
      </c>
    </row>
    <row r="4">
      <c r="A4" s="3" t="inlineStr">
        <is>
          <t>Statement total (per PDF)</t>
        </is>
      </c>
      <c r="E4" s="4" t="n">
        <v>27174.5</v>
      </c>
    </row>
    <row r="5">
      <c r="A5" s="3" t="inlineStr">
        <is>
          <t>Received per statement (per PDF)</t>
        </is>
      </c>
      <c r="E5" s="4" t="n">
        <v>0</v>
      </c>
    </row>
    <row r="6">
      <c r="A6" s="5" t="inlineStr">
        <is>
          <t>Paid per bank (payments in table 2)</t>
        </is>
      </c>
      <c r="E6" s="6">
        <f>E42</f>
        <v>0</v>
      </c>
    </row>
    <row r="7">
      <c r="A7" s="5" t="inlineStr">
        <is>
          <t>Open balance (statement total - paid per bank)</t>
        </is>
      </c>
      <c r="E7" s="23">
        <f>E4-E6</f>
        <v>27174.5</v>
      </c>
    </row>
    <row r="8">
      <c r="A8" s="3" t="inlineStr">
        <is>
          <t>Check: invoices in table 2 - statement total (should be -)</t>
        </is>
      </c>
      <c r="E8" s="8">
        <f>C42-E4</f>
        <v>0.0</v>
      </c>
    </row>
    <row r="9">
      <c r="A9" s="3" t="inlineStr">
        <is>
          <t>Check: paid per bank - 'received' per statement (should be -)</t>
        </is>
      </c>
      <c r="E9" s="8">
        <f>E6-E5</f>
        <v>0</v>
      </c>
    </row>
    <row r="11">
      <c r="A11" s="2" t="inlineStr">
        <is>
          <t>Jump to:</t>
        </is>
      </c>
      <c r="B11" s="9" t="inlineStr">
        <is>
          <t>1. Statement</t>
        </is>
      </c>
      <c r="C11" s="9" t="inlineStr">
        <is>
          <t>2. Payments</t>
        </is>
      </c>
      <c r="D11" s="9" t="inlineStr">
        <is>
          <t>3. Bank proof</t>
        </is>
      </c>
    </row>
    <row r="13">
      <c r="A13" s="10" t="inlineStr">
        <is>
          <t>1. Statement as issued</t>
        </is>
      </c>
    </row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8">
      <c r="A38" s="10" t="inlineStr">
        <is>
          <t>2. Invoices and the payments that settled them</t>
        </is>
      </c>
    </row>
    <row r="39" ht="32" customHeight="1">
      <c r="A39" s="11" t="inlineStr">
        <is>
          <t>Invoice</t>
        </is>
      </c>
      <c r="B39" s="11" t="inlineStr">
        <is>
          <t>Invoice date</t>
        </is>
      </c>
      <c r="C39" s="11" t="inlineStr">
        <is>
          <t>Invoice amount (EUR)</t>
        </is>
      </c>
      <c r="D39" s="11" t="inlineStr">
        <is>
          <t>Payment date</t>
        </is>
      </c>
      <c r="E39" s="11" t="inlineStr">
        <is>
          <t>Payment amount (EUR)</t>
        </is>
      </c>
      <c r="F39" s="11" t="inlineStr">
        <is>
          <t>Bank reference (as sent by payer)</t>
        </is>
      </c>
      <c r="G39" s="11" t="inlineStr">
        <is>
          <t>Bank transaction ID</t>
        </is>
      </c>
      <c r="H39" s="11" t="inlineStr">
        <is>
          <t>Open balance (EUR)</t>
        </is>
      </c>
      <c r="I39" s="11" t="inlineStr">
        <is>
          <t>Note</t>
        </is>
      </c>
    </row>
    <row r="40">
      <c r="A40" s="12" t="inlineStr">
        <is>
          <t>INV-311</t>
        </is>
      </c>
      <c r="B40" s="13" t="n">
        <v>46297</v>
      </c>
      <c r="C40" s="14" t="n">
        <v>10890</v>
      </c>
      <c r="D40" s="18" t="n"/>
      <c r="E40" s="18" t="n"/>
      <c r="F40" s="18" t="n"/>
      <c r="G40" s="18" t="n"/>
      <c r="H40" s="24">
        <f>C40-SUMIFS($E$40:$E$41,$A$40:$A$41,A40)</f>
        <v>10890</v>
      </c>
      <c r="I40" s="19" t="inlineStr">
        <is>
          <t>Not paid yet - no payment from NORDIVENTA OÜ in the bank file (file ends 02.10.2026 09:08 UTC)</t>
        </is>
      </c>
    </row>
    <row r="41">
      <c r="A41" s="12" t="inlineStr">
        <is>
          <t>INV-312</t>
        </is>
      </c>
      <c r="B41" s="13" t="n">
        <v>46297</v>
      </c>
      <c r="C41" s="14" t="n">
        <v>16284.5</v>
      </c>
      <c r="D41" s="18" t="n"/>
      <c r="E41" s="18" t="n"/>
      <c r="F41" s="18" t="n"/>
      <c r="G41" s="18" t="n"/>
      <c r="H41" s="24">
        <f>C41-SUMIFS($E$40:$E$41,$A$40:$A$41,A41)</f>
        <v>16284.5</v>
      </c>
      <c r="I41" s="19" t="inlineStr">
        <is>
          <t>Not paid yet - no payment from NORDIVENTA OÜ in the bank file (file ends 02.10.2026 09:08 UTC)</t>
        </is>
      </c>
    </row>
    <row r="42">
      <c r="A42" s="20" t="inlineStr">
        <is>
          <t>Total</t>
        </is>
      </c>
      <c r="B42" s="21" t="n"/>
      <c r="C42" s="22">
        <f>SUM(C40:C41)</f>
        <v>27174.5</v>
      </c>
      <c r="D42" s="21" t="n"/>
      <c r="E42" s="22">
        <f>SUM(E40:E41)</f>
        <v>0</v>
      </c>
      <c r="F42" s="21" t="n"/>
      <c r="G42" s="21" t="n"/>
      <c r="H42" s="22">
        <f>SUM(H40:H41)</f>
        <v>27174.5</v>
      </c>
      <c r="I42" s="21" t="n"/>
    </row>
    <row r="44">
      <c r="A44" s="2" t="inlineStr">
        <is>
          <t>Invoices are grouped by the invoice date on the statement; a payment can be dated in a later month (see 'Payment date').</t>
        </is>
      </c>
    </row>
    <row r="45">
      <c r="A45" s="2" t="inlineStr">
        <is>
          <t>Bank fees (Receiving Fee) are charged on top of each payment and are not part of the invoice amounts; they are visible in the bank proof.</t>
        </is>
      </c>
    </row>
    <row r="46">
      <c r="A46" s="2" t="inlineStr">
        <is>
          <t>Blue = values taken from the statement PDF / bank file, black = formulas, yellow = needs attention.</t>
        </is>
      </c>
    </row>
    <row r="48">
      <c r="A48" s="10" t="inlineStr">
        <is>
          <t>3. Bank proof - matching rows of TransactionHistory.csv</t>
        </is>
      </c>
    </row>
    <row r="49">
      <c r="A49" s="3" t="inlineStr">
        <is>
          <t>No payments from NORDIVENTA OÜ for these invoices are in the bank file yet (it ends 02.10.2026 09:08 UTC), so there is nothing to confirm.</t>
        </is>
      </c>
    </row>
  </sheetData>
  <hyperlinks>
    <hyperlink ref="B11" location="'October 2026'!A13" display="1. Statement"/>
    <hyperlink ref="C11" location="'October 2026'!A38" display="2. Payments"/>
    <hyperlink ref="D11" location="'October 2026'!A48" display="3. Bank proof"/>
  </hyperlink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2026-10-02T10:57:03Z</dcterms:created>
  <dcterms:modified xsi:type="dcterms:W3CDTF">2026-10-02T10:57:05Z</dcterms:modified>
</cp:coreProperties>
</file>