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carl\Downloads\"/>
    </mc:Choice>
  </mc:AlternateContent>
  <xr:revisionPtr revIDLastSave="0" documentId="13_ncr:1_{F4721734-257C-4DF8-B9DE-12DB476E86C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ilha1" sheetId="4" r:id="rId1"/>
    <sheet name="Programa de Reestruturação" sheetId="1" r:id="rId2"/>
  </sheets>
  <definedNames>
    <definedName name="Feriad">Feriado[FERIADOS 2020]</definedName>
    <definedName name="SegmentaçãodeDados_Projetos">#N/A</definedName>
    <definedName name="SegmentaçãodeDados_Responsável">#N/A</definedName>
  </definedNames>
  <calcPr calcId="191029"/>
  <pivotCaches>
    <pivotCache cacheId="0" r:id="rId3"/>
  </pivotCaches>
  <fileRecoveryPr repairLoad="1"/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NFWIwjLBOnB1U3hpkgX4rqRswXw=="/>
    </ext>
  </extLst>
</workbook>
</file>

<file path=xl/calcChain.xml><?xml version="1.0" encoding="utf-8"?>
<calcChain xmlns="http://schemas.openxmlformats.org/spreadsheetml/2006/main">
  <c r="I10" i="4" l="1"/>
  <c r="B5" i="4" l="1"/>
  <c r="B2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B4" i="4"/>
  <c r="B3" i="4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5" i="1"/>
  <c r="B23" i="1"/>
</calcChain>
</file>

<file path=xl/sharedStrings.xml><?xml version="1.0" encoding="utf-8"?>
<sst xmlns="http://schemas.openxmlformats.org/spreadsheetml/2006/main" count="129" uniqueCount="56">
  <si>
    <t>Projetos</t>
  </si>
  <si>
    <t>Tarefas</t>
  </si>
  <si>
    <t>Duração (dias)</t>
  </si>
  <si>
    <t>Início</t>
  </si>
  <si>
    <t>Término</t>
  </si>
  <si>
    <t>Atualização (Duração)</t>
  </si>
  <si>
    <t>% Concluída do Trabalho</t>
  </si>
  <si>
    <t>Responsável</t>
  </si>
  <si>
    <t>FERIADOS 2020</t>
  </si>
  <si>
    <t>1. Compra de Equipamento</t>
  </si>
  <si>
    <t>1. Planejar compra</t>
  </si>
  <si>
    <t>Márcia</t>
  </si>
  <si>
    <t>Confraternização Universal</t>
  </si>
  <si>
    <t xml:space="preserve">2. Levantar especificações </t>
  </si>
  <si>
    <t>Pedro</t>
  </si>
  <si>
    <t>Carnaval</t>
  </si>
  <si>
    <t>3. Levantar fornecedores</t>
  </si>
  <si>
    <t>João</t>
  </si>
  <si>
    <t>4. Instalação</t>
  </si>
  <si>
    <t>Guilherme</t>
  </si>
  <si>
    <t>Paixão de Cristo</t>
  </si>
  <si>
    <t>5. Teste do equipamento</t>
  </si>
  <si>
    <t>Tiradentes</t>
  </si>
  <si>
    <t>2. Implementação ERP</t>
  </si>
  <si>
    <t>1. Levantar requisitos financeiros</t>
  </si>
  <si>
    <t>Dia do Trabalho</t>
  </si>
  <si>
    <t>2. Levantar requisitos de processos</t>
  </si>
  <si>
    <t>Corpus Christi</t>
  </si>
  <si>
    <t>3. Parametrizar módulo financeiro</t>
  </si>
  <si>
    <t>Independência do Brasil</t>
  </si>
  <si>
    <t>4. Parametrizar módulo de processos</t>
  </si>
  <si>
    <t>Nossa Sr.a Aparecida - Padroeira do Brasil</t>
  </si>
  <si>
    <t>5. Validar módulo financeiro</t>
  </si>
  <si>
    <t>Finados</t>
  </si>
  <si>
    <t>6. Validar módulo de processos</t>
  </si>
  <si>
    <t>Proclamação da República</t>
  </si>
  <si>
    <t xml:space="preserve">7. Implantar </t>
  </si>
  <si>
    <t>Natal</t>
  </si>
  <si>
    <t>3. Treinamento Equipe</t>
  </si>
  <si>
    <t>1. Planejar o Treinamento</t>
  </si>
  <si>
    <t>2. Levantar recursos financeiros</t>
  </si>
  <si>
    <t>3. Contratar consultoria</t>
  </si>
  <si>
    <t>4. Treinar funcionários</t>
  </si>
  <si>
    <t xml:space="preserve">5. Encerrar com evento </t>
  </si>
  <si>
    <t>Total Geral</t>
  </si>
  <si>
    <t>Coluna1</t>
  </si>
  <si>
    <t>Data Inicio</t>
  </si>
  <si>
    <t>Data Fim</t>
  </si>
  <si>
    <t>Duração</t>
  </si>
  <si>
    <t>%CONCLUIDA</t>
  </si>
  <si>
    <t>%RESTANTE</t>
  </si>
  <si>
    <t>Soma de Duração (dias)</t>
  </si>
  <si>
    <t>Soma de Atualização (Duração)</t>
  </si>
  <si>
    <t>Hoje</t>
  </si>
  <si>
    <t>Inicio Real</t>
  </si>
  <si>
    <t>Termino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</si>
</sst>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d\-mmm"/>
    <numFmt numFmtId="165" formatCode="d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1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6"/>
      <color theme="0"/>
      <name val="Calibri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0" fillId="3" borderId="7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14" fontId="0" fillId="3" borderId="7" xfId="0" applyNumberFormat="1" applyFill="1" applyBorder="1" applyAlignment="1">
      <alignment horizontal="center"/>
    </xf>
    <xf numFmtId="9" fontId="0" fillId="3" borderId="7" xfId="1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1" xfId="0" applyFill="1" applyBorder="1" applyAlignment="1">
      <alignment horizontal="center"/>
    </xf>
    <xf numFmtId="14" fontId="0" fillId="3" borderId="11" xfId="0" applyNumberFormat="1" applyFill="1" applyBorder="1" applyAlignment="1">
      <alignment horizontal="center"/>
    </xf>
    <xf numFmtId="9" fontId="0" fillId="3" borderId="1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0" xfId="0" applyNumberFormat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/>
    </xf>
    <xf numFmtId="0" fontId="7" fillId="4" borderId="3" xfId="0" applyFont="1" applyFill="1" applyBorder="1"/>
    <xf numFmtId="0" fontId="0" fillId="5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/>
    </xf>
    <xf numFmtId="9" fontId="0" fillId="0" borderId="0" xfId="1" applyFont="1"/>
    <xf numFmtId="0" fontId="1" fillId="0" borderId="0" xfId="0" applyFont="1"/>
    <xf numFmtId="165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</cellXfs>
  <cellStyles count="2">
    <cellStyle name="Normal" xfId="0" builtinId="0"/>
    <cellStyle name="Porcentagem" xfId="1" builtinId="5"/>
  </cellStyles>
  <dxfs count="137">
    <dxf>
      <numFmt numFmtId="166" formatCode="[$-416]d\-mmm;@"/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C000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>
          <bgColor rgb="FFC00000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gray125">
          <fgColor theme="3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16]d\-mmm"/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9" formatCode="dd/mm/yyyy"/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9" formatCode="dd/mm/yyyy"/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theme="0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theme="0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4EC-4EDF-8A82-D11C9312A9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4EC-4EDF-8A82-D11C9312A96F}"/>
              </c:ext>
            </c:extLst>
          </c:dPt>
          <c:dLbls>
            <c:dLbl>
              <c:idx val="0"/>
              <c:layout>
                <c:manualLayout>
                  <c:x val="-1.3698736947157647E-2"/>
                  <c:y val="7.38093193617596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439341525823912"/>
                      <c:h val="0.252022783801239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4EC-4EDF-8A82-D11C9312A96F}"/>
                </c:ext>
              </c:extLst>
            </c:dLbl>
            <c:dLbl>
              <c:idx val="1"/>
              <c:layout>
                <c:manualLayout>
                  <c:x val="-3.8327458021722181E-2"/>
                  <c:y val="8.726003490401396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892717908169422"/>
                      <c:h val="0.382912836157260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4EC-4EDF-8A82-D11C9312A9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'Programa de Reestruturação'!$A$23:$A$24</c:f>
              <c:strCache>
                <c:ptCount val="2"/>
                <c:pt idx="0">
                  <c:v>%CONCLUIDA</c:v>
                </c:pt>
                <c:pt idx="1">
                  <c:v>%RESTANTE</c:v>
                </c:pt>
              </c:strCache>
            </c:strRef>
          </c:cat>
          <c:val>
            <c:numRef>
              <c:f>'Programa de Reestruturação'!$B$23:$B$24</c:f>
              <c:numCache>
                <c:formatCode>0%</c:formatCode>
                <c:ptCount val="2"/>
                <c:pt idx="0">
                  <c:v>0.79452054794520544</c:v>
                </c:pt>
                <c:pt idx="1">
                  <c:v>0.20547945205479456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EC-4EDF-8A82-D11C9312A96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I$9" horiz="1" max="365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586740</xdr:colOff>
      <xdr:row>0</xdr:row>
      <xdr:rowOff>76201</xdr:rowOff>
    </xdr:from>
    <xdr:to>
      <xdr:col>7</xdr:col>
      <xdr:colOff>731520</xdr:colOff>
      <xdr:row>3</xdr:row>
      <xdr:rowOff>144780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rojetos">
              <a:extLst>
                <a:ext uri="{FF2B5EF4-FFF2-40B4-BE49-F238E27FC236}">
                  <a16:creationId xmlns:a16="http://schemas.microsoft.com/office/drawing/2014/main" id="{A43D0265-6AA5-16C6-B0D6-B36CAEE153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jet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2465" y="76201"/>
              <a:ext cx="4583430" cy="6115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594360</xdr:colOff>
      <xdr:row>4</xdr:row>
      <xdr:rowOff>30481</xdr:rowOff>
    </xdr:from>
    <xdr:to>
      <xdr:col>7</xdr:col>
      <xdr:colOff>723900</xdr:colOff>
      <xdr:row>8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sponsável">
              <a:extLst>
                <a:ext uri="{FF2B5EF4-FFF2-40B4-BE49-F238E27FC236}">
                  <a16:creationId xmlns:a16="http://schemas.microsoft.com/office/drawing/2014/main" id="{3FF00E4E-2EA1-106F-2E1A-F97EA72147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áv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0085" y="754381"/>
              <a:ext cx="4568190" cy="731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666749</xdr:colOff>
      <xdr:row>0</xdr:row>
      <xdr:rowOff>38100</xdr:rowOff>
    </xdr:from>
    <xdr:to>
      <xdr:col>1</xdr:col>
      <xdr:colOff>1276349</xdr:colOff>
      <xdr:row>8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97EB1A-F7B7-4574-9624-6804FA791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466725</xdr:colOff>
          <xdr:row>5</xdr:row>
          <xdr:rowOff>152400</xdr:rowOff>
        </xdr:from>
        <xdr:to>
          <xdr:col>22</xdr:col>
          <xdr:colOff>337185</xdr:colOff>
          <xdr:row>7</xdr:row>
          <xdr:rowOff>45720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carlos borges" refreshedDate="45857.82947488426" createdVersion="8" refreshedVersion="8" minRefreshableVersion="3" recordCount="17" xr:uid="{DDB82930-201C-4E37-B7D6-BA070F4FE270}">
  <cacheSource type="worksheet">
    <worksheetSource name="Dados"/>
  </cacheSource>
  <cacheFields count="8">
    <cacheField name="Projetos" numFmtId="0">
      <sharedItems count="3">
        <s v="1. Compra de Equipamento"/>
        <s v="2. Implementação ERP"/>
        <s v="3. Treinamento Equipe"/>
      </sharedItems>
    </cacheField>
    <cacheField name="Tarefas" numFmtId="0">
      <sharedItems count="17">
        <s v="1. Planejar compra"/>
        <s v="2. Levantar especificações "/>
        <s v="3. Levantar fornecedores"/>
        <s v="4. Instalação"/>
        <s v="5. Teste do equipamento"/>
        <s v="1. Levantar requisitos financeiros"/>
        <s v="2. Levantar requisitos de processos"/>
        <s v="3. Parametrizar módulo financeiro"/>
        <s v="4. Parametrizar módulo de processos"/>
        <s v="5. Validar módulo financeiro"/>
        <s v="6. Validar módulo de processos"/>
        <s v="7. Implantar "/>
        <s v="1. Planejar o Treinamento"/>
        <s v="2. Levantar recursos financeiros"/>
        <s v="3. Contratar consultoria"/>
        <s v="4. Treinar funcionários"/>
        <s v="5. Encerrar com evento "/>
      </sharedItems>
    </cacheField>
    <cacheField name="Duração (dias)" numFmtId="0">
      <sharedItems containsSemiMixedTypes="0" containsString="0" containsNumber="1" containsInteger="1" minValue="1" maxValue="7" count="6">
        <n v="5"/>
        <n v="4"/>
        <n v="3"/>
        <n v="2"/>
        <n v="7"/>
        <n v="1"/>
      </sharedItems>
    </cacheField>
    <cacheField name="Início" numFmtId="14">
      <sharedItems containsSemiMixedTypes="0" containsNonDate="0" containsDate="1" containsString="0" minDate="2020-06-08T00:00:00" maxDate="2020-06-25T00:00:00" count="17"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</sharedItems>
    </cacheField>
    <cacheField name="Término" numFmtId="14">
      <sharedItems containsSemiMixedTypes="0" containsNonDate="0" containsDate="1" containsString="0" minDate="2020-06-12T00:00:00" maxDate="2020-06-28T00:00:00" count="10">
        <d v="2020-06-16T00:00:00"/>
        <d v="2020-06-13T00:00:00"/>
        <d v="2020-06-18T00:00:00"/>
        <d v="2020-06-19T00:00:00"/>
        <d v="2020-06-24T00:00:00"/>
        <d v="2020-06-20T00:00:00"/>
        <d v="2020-06-27T00:00:00"/>
        <d v="2020-06-26T00:00:00"/>
        <d v="2020-06-12T00:00:00" u="1"/>
        <d v="2020-06-17T00:00:00" u="1"/>
      </sharedItems>
    </cacheField>
    <cacheField name="Atualização (Duração)" numFmtId="0">
      <sharedItems containsSemiMixedTypes="0" containsString="0" containsNumber="1" containsInteger="1" minValue="0" maxValue="7" count="7">
        <n v="5"/>
        <n v="4"/>
        <n v="3"/>
        <n v="2"/>
        <n v="7"/>
        <n v="1"/>
        <n v="0"/>
      </sharedItems>
    </cacheField>
    <cacheField name="% Concluída do Trabalho" numFmtId="9">
      <sharedItems containsSemiMixedTypes="0" containsString="0" containsNumber="1" minValue="0" maxValue="1" count="8">
        <n v="1"/>
        <n v="0.4"/>
        <n v="0.15"/>
        <n v="0.5"/>
        <n v="0"/>
        <n v="0.1"/>
        <n v="0.05"/>
        <n v="0.25" u="1"/>
      </sharedItems>
    </cacheField>
    <cacheField name="Responsável" numFmtId="0">
      <sharedItems count="4">
        <s v="Márcia"/>
        <s v="Pedro"/>
        <s v="João"/>
        <s v="Guilherme"/>
      </sharedItems>
    </cacheField>
  </cacheFields>
  <extLst>
    <ext xmlns:x14="http://schemas.microsoft.com/office/spreadsheetml/2009/9/main" uri="{725AE2AE-9491-48be-B2B4-4EB974FC3084}">
      <x14:pivotCacheDefinition pivotCacheId="1704566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x v="0"/>
    <x v="0"/>
    <x v="0"/>
    <x v="0"/>
    <x v="0"/>
    <x v="0"/>
  </r>
  <r>
    <x v="0"/>
    <x v="1"/>
    <x v="1"/>
    <x v="1"/>
    <x v="1"/>
    <x v="1"/>
    <x v="0"/>
    <x v="1"/>
  </r>
  <r>
    <x v="0"/>
    <x v="2"/>
    <x v="2"/>
    <x v="2"/>
    <x v="1"/>
    <x v="2"/>
    <x v="0"/>
    <x v="2"/>
  </r>
  <r>
    <x v="0"/>
    <x v="3"/>
    <x v="0"/>
    <x v="3"/>
    <x v="2"/>
    <x v="0"/>
    <x v="0"/>
    <x v="3"/>
  </r>
  <r>
    <x v="0"/>
    <x v="4"/>
    <x v="3"/>
    <x v="4"/>
    <x v="1"/>
    <x v="3"/>
    <x v="0"/>
    <x v="3"/>
  </r>
  <r>
    <x v="1"/>
    <x v="5"/>
    <x v="0"/>
    <x v="5"/>
    <x v="3"/>
    <x v="0"/>
    <x v="0"/>
    <x v="0"/>
  </r>
  <r>
    <x v="1"/>
    <x v="6"/>
    <x v="4"/>
    <x v="6"/>
    <x v="4"/>
    <x v="4"/>
    <x v="0"/>
    <x v="3"/>
  </r>
  <r>
    <x v="1"/>
    <x v="7"/>
    <x v="4"/>
    <x v="7"/>
    <x v="4"/>
    <x v="4"/>
    <x v="0"/>
    <x v="2"/>
  </r>
  <r>
    <x v="1"/>
    <x v="8"/>
    <x v="4"/>
    <x v="8"/>
    <x v="4"/>
    <x v="4"/>
    <x v="0"/>
    <x v="1"/>
  </r>
  <r>
    <x v="1"/>
    <x v="9"/>
    <x v="1"/>
    <x v="9"/>
    <x v="5"/>
    <x v="1"/>
    <x v="0"/>
    <x v="0"/>
  </r>
  <r>
    <x v="1"/>
    <x v="10"/>
    <x v="0"/>
    <x v="10"/>
    <x v="4"/>
    <x v="3"/>
    <x v="1"/>
    <x v="3"/>
  </r>
  <r>
    <x v="1"/>
    <x v="11"/>
    <x v="4"/>
    <x v="11"/>
    <x v="6"/>
    <x v="3"/>
    <x v="2"/>
    <x v="1"/>
  </r>
  <r>
    <x v="2"/>
    <x v="12"/>
    <x v="2"/>
    <x v="12"/>
    <x v="4"/>
    <x v="2"/>
    <x v="0"/>
    <x v="2"/>
  </r>
  <r>
    <x v="2"/>
    <x v="13"/>
    <x v="3"/>
    <x v="13"/>
    <x v="4"/>
    <x v="5"/>
    <x v="3"/>
    <x v="0"/>
  </r>
  <r>
    <x v="2"/>
    <x v="14"/>
    <x v="1"/>
    <x v="14"/>
    <x v="7"/>
    <x v="6"/>
    <x v="4"/>
    <x v="0"/>
  </r>
  <r>
    <x v="2"/>
    <x v="15"/>
    <x v="3"/>
    <x v="15"/>
    <x v="4"/>
    <x v="6"/>
    <x v="5"/>
    <x v="3"/>
  </r>
  <r>
    <x v="2"/>
    <x v="16"/>
    <x v="5"/>
    <x v="16"/>
    <x v="4"/>
    <x v="5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3A154-1619-49A3-BF81-A32503ED9B70}" name="Tabela dinâmica1" cacheId="0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compact="0" compactData="0" multipleFieldFilters="0">
  <location ref="A10:H28" firstHeaderRow="1" firstDataRow="1" firstDataCol="8"/>
  <pivotFields count="8"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17">
        <item x="5"/>
        <item x="0"/>
        <item x="12"/>
        <item x="1"/>
        <item x="13"/>
        <item x="6"/>
        <item x="14"/>
        <item x="2"/>
        <item x="7"/>
        <item x="3"/>
        <item x="8"/>
        <item x="15"/>
        <item x="16"/>
        <item x="4"/>
        <item x="9"/>
        <item x="10"/>
        <item x="11"/>
      </items>
    </pivotField>
    <pivotField axis="axisRow" compact="0" outline="0" showAll="0" defaultSubtotal="0">
      <items count="6">
        <item x="5"/>
        <item x="3"/>
        <item x="2"/>
        <item x="1"/>
        <item x="0"/>
        <item x="4"/>
      </items>
    </pivotField>
    <pivotField axis="axisRow" compact="0" numFmtId="14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compact="0" numFmtId="14" outline="0" showAll="0" defaultSubtotal="0">
      <items count="10">
        <item m="1" x="8"/>
        <item x="1"/>
        <item m="1" x="9"/>
        <item x="3"/>
        <item x="5"/>
        <item x="4"/>
        <item x="7"/>
        <item x="6"/>
        <item x="0"/>
        <item x="2"/>
      </items>
    </pivotField>
    <pivotField axis="axisRow" compact="0" outline="0" showAll="0" defaultSubtotal="0">
      <items count="7">
        <item x="6"/>
        <item x="5"/>
        <item x="3"/>
        <item x="2"/>
        <item x="1"/>
        <item x="0"/>
        <item x="4"/>
      </items>
    </pivotField>
    <pivotField axis="axisRow" compact="0" numFmtId="9" outline="0" showAll="0" defaultSubtotal="0">
      <items count="8">
        <item x="4"/>
        <item m="1" x="7"/>
        <item x="1"/>
        <item x="3"/>
        <item x="0"/>
        <item x="2"/>
        <item x="5"/>
        <item x="6"/>
      </items>
    </pivotField>
    <pivotField axis="axisRow" compact="0" outline="0" showAll="0" defaultSubtotal="0">
      <items count="4">
        <item x="3"/>
        <item x="2"/>
        <item x="0"/>
        <item x="1"/>
      </items>
    </pivotField>
  </pivotFields>
  <rowFields count="8">
    <field x="0"/>
    <field x="1"/>
    <field x="2"/>
    <field x="3"/>
    <field x="4"/>
    <field x="5"/>
    <field x="6"/>
    <field x="7"/>
  </rowFields>
  <rowItems count="18">
    <i>
      <x/>
      <x v="1"/>
      <x v="4"/>
      <x/>
      <x v="8"/>
      <x v="5"/>
      <x v="4"/>
      <x v="2"/>
    </i>
    <i r="1">
      <x v="3"/>
      <x v="3"/>
      <x v="1"/>
      <x v="1"/>
      <x v="4"/>
      <x v="4"/>
      <x v="3"/>
    </i>
    <i r="1">
      <x v="7"/>
      <x v="2"/>
      <x v="2"/>
      <x v="1"/>
      <x v="3"/>
      <x v="4"/>
      <x v="1"/>
    </i>
    <i r="1">
      <x v="9"/>
      <x v="4"/>
      <x v="3"/>
      <x v="9"/>
      <x v="5"/>
      <x v="4"/>
      <x/>
    </i>
    <i r="1">
      <x v="13"/>
      <x v="1"/>
      <x v="4"/>
      <x v="1"/>
      <x v="2"/>
      <x v="4"/>
      <x/>
    </i>
    <i>
      <x v="1"/>
      <x/>
      <x v="4"/>
      <x v="5"/>
      <x v="3"/>
      <x v="5"/>
      <x v="4"/>
      <x v="2"/>
    </i>
    <i r="1">
      <x v="5"/>
      <x v="5"/>
      <x v="6"/>
      <x v="5"/>
      <x v="6"/>
      <x v="4"/>
      <x/>
    </i>
    <i r="1">
      <x v="8"/>
      <x v="5"/>
      <x v="7"/>
      <x v="5"/>
      <x v="6"/>
      <x v="4"/>
      <x v="1"/>
    </i>
    <i r="1">
      <x v="10"/>
      <x v="5"/>
      <x v="8"/>
      <x v="5"/>
      <x v="6"/>
      <x v="4"/>
      <x v="3"/>
    </i>
    <i r="1">
      <x v="14"/>
      <x v="3"/>
      <x v="9"/>
      <x v="4"/>
      <x v="4"/>
      <x v="4"/>
      <x v="2"/>
    </i>
    <i r="1">
      <x v="15"/>
      <x v="4"/>
      <x v="10"/>
      <x v="5"/>
      <x v="2"/>
      <x v="2"/>
      <x/>
    </i>
    <i r="1">
      <x v="16"/>
      <x v="5"/>
      <x v="11"/>
      <x v="7"/>
      <x v="2"/>
      <x v="5"/>
      <x v="3"/>
    </i>
    <i>
      <x v="2"/>
      <x v="2"/>
      <x v="2"/>
      <x v="12"/>
      <x v="5"/>
      <x v="3"/>
      <x v="4"/>
      <x v="1"/>
    </i>
    <i r="1">
      <x v="4"/>
      <x v="1"/>
      <x v="13"/>
      <x v="5"/>
      <x v="1"/>
      <x v="3"/>
      <x v="2"/>
    </i>
    <i r="1">
      <x v="6"/>
      <x v="3"/>
      <x v="14"/>
      <x v="6"/>
      <x/>
      <x/>
      <x v="2"/>
    </i>
    <i r="1">
      <x v="11"/>
      <x v="1"/>
      <x v="15"/>
      <x v="5"/>
      <x/>
      <x v="6"/>
      <x/>
    </i>
    <i r="1">
      <x v="12"/>
      <x/>
      <x v="16"/>
      <x v="5"/>
      <x v="1"/>
      <x v="7"/>
      <x v="3"/>
    </i>
    <i t="grand">
      <x/>
    </i>
  </rowItems>
  <colItems count="1">
    <i/>
  </colItems>
  <formats count="115">
    <format dxfId="136">
      <pivotArea field="0" type="button" dataOnly="0" labelOnly="1" outline="0" axis="axisRow" fieldPosition="0"/>
    </format>
    <format dxfId="135">
      <pivotArea field="1" type="button" dataOnly="0" labelOnly="1" outline="0" axis="axisRow" fieldPosition="1"/>
    </format>
    <format dxfId="134">
      <pivotArea field="3" type="button" dataOnly="0" labelOnly="1" outline="0" axis="axisRow" fieldPosition="3"/>
    </format>
    <format dxfId="133">
      <pivotArea field="4" type="button" dataOnly="0" labelOnly="1" outline="0" axis="axisRow" fieldPosition="4"/>
    </format>
    <format dxfId="132">
      <pivotArea field="7" type="button" dataOnly="0" labelOnly="1" outline="0" axis="axisRow" fieldPosition="7"/>
    </format>
    <format dxfId="131">
      <pivotArea field="0" type="button" dataOnly="0" labelOnly="1" outline="0" axis="axisRow" fieldPosition="0"/>
    </format>
    <format dxfId="130">
      <pivotArea field="1" type="button" dataOnly="0" labelOnly="1" outline="0" axis="axisRow" fieldPosition="1"/>
    </format>
    <format dxfId="129">
      <pivotArea field="2" type="button" dataOnly="0" labelOnly="1" outline="0" axis="axisRow" fieldPosition="2"/>
    </format>
    <format dxfId="128">
      <pivotArea field="3" type="button" dataOnly="0" labelOnly="1" outline="0" axis="axisRow" fieldPosition="3"/>
    </format>
    <format dxfId="127">
      <pivotArea field="4" type="button" dataOnly="0" labelOnly="1" outline="0" axis="axisRow" fieldPosition="4"/>
    </format>
    <format dxfId="126">
      <pivotArea field="5" type="button" dataOnly="0" labelOnly="1" outline="0" axis="axisRow" fieldPosition="5"/>
    </format>
    <format dxfId="125">
      <pivotArea field="6" type="button" dataOnly="0" labelOnly="1" outline="0" axis="axisRow" fieldPosition="6"/>
    </format>
    <format dxfId="124">
      <pivotArea field="7" type="button" dataOnly="0" labelOnly="1" outline="0" axis="axisRow" fieldPosition="7"/>
    </format>
    <format dxfId="123">
      <pivotArea field="2" type="button" dataOnly="0" labelOnly="1" outline="0" axis="axisRow" fieldPosition="2"/>
    </format>
    <format dxfId="122">
      <pivotArea field="5" type="button" dataOnly="0" labelOnly="1" outline="0" axis="axisRow" fieldPosition="5"/>
    </format>
    <format dxfId="121">
      <pivotArea field="6" type="button" dataOnly="0" labelOnly="1" outline="0" axis="axisRow" fieldPosition="6"/>
    </format>
    <format dxfId="12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11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"/>
          </reference>
          <reference field="2" count="1" selected="0">
            <x v="4"/>
          </reference>
          <reference field="3" count="1" selected="0">
            <x v="3"/>
          </reference>
          <reference field="4" count="1">
            <x v="2"/>
          </reference>
        </references>
      </pivotArea>
    </format>
    <format dxfId="11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1"/>
          </reference>
          <reference field="5" count="1">
            <x v="5"/>
          </reference>
        </references>
      </pivotArea>
    </format>
    <format dxfId="11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0"/>
          </reference>
          <reference field="5" count="1">
            <x v="4"/>
          </reference>
        </references>
      </pivotArea>
    </format>
    <format dxfId="11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0"/>
          </reference>
          <reference field="5" count="1">
            <x v="3"/>
          </reference>
        </references>
      </pivotArea>
    </format>
    <format dxfId="11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2"/>
          </reference>
          <reference field="5" count="1">
            <x v="5"/>
          </reference>
        </references>
      </pivotArea>
    </format>
    <format dxfId="11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5"/>
          </reference>
          <reference field="3" count="1" selected="0">
            <x v="11"/>
          </reference>
          <reference field="4" count="1" selected="0">
            <x v="7"/>
          </reference>
          <reference field="5" count="1">
            <x v="0"/>
          </reference>
        </references>
      </pivotArea>
    </format>
    <format dxfId="112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15"/>
          </reference>
          <reference field="4" count="1" selected="0">
            <x v="5"/>
          </reference>
          <reference field="5" count="1">
            <x v="0"/>
          </reference>
        </references>
      </pivotArea>
    </format>
    <format dxfId="111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5"/>
          </reference>
          <reference field="6" count="1">
            <x v="4"/>
          </reference>
        </references>
      </pivotArea>
    </format>
    <format dxfId="110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6"/>
          </reference>
          <reference field="2" count="1" selected="0">
            <x v="5"/>
          </reference>
          <reference field="3" count="1" selected="0">
            <x v="11"/>
          </reference>
          <reference field="4" count="1" selected="0">
            <x v="7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09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15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08">
      <pivotArea field="6" type="button" dataOnly="0" labelOnly="1" outline="0" axis="axisRow" fieldPosition="6"/>
    </format>
    <format dxfId="107">
      <pivotArea field="5" type="button" dataOnly="0" labelOnly="1" outline="0" axis="axisRow" fieldPosition="5"/>
    </format>
    <format dxfId="106">
      <pivotArea field="2" type="button" dataOnly="0" labelOnly="1" outline="0" axis="axisRow" fieldPosition="2"/>
    </format>
    <format dxfId="105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6"/>
          </reference>
          <reference field="2" count="1" selected="0">
            <x v="3"/>
          </reference>
          <reference field="3" count="1" selected="0">
            <x v="14"/>
          </reference>
          <reference field="4" count="1" selected="0">
            <x v="6"/>
          </reference>
          <reference field="5" count="1" selected="0">
            <x v="1"/>
          </reference>
          <reference field="6" count="1">
            <x v="1"/>
          </reference>
        </references>
      </pivotArea>
    </format>
    <format dxfId="104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15"/>
          </reference>
          <reference field="4" count="1" selected="0">
            <x v="5"/>
          </reference>
          <reference field="5" count="1" selected="0">
            <x v="1"/>
          </reference>
          <reference field="6" count="1">
            <x v="6"/>
          </reference>
        </references>
      </pivotArea>
    </format>
    <format dxfId="10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4"/>
          </reference>
        </references>
      </pivotArea>
    </format>
    <format dxfId="10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"/>
          </reference>
          <reference field="2" count="1">
            <x v="3"/>
          </reference>
        </references>
      </pivotArea>
    </format>
    <format dxfId="10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7"/>
          </reference>
          <reference field="2" count="1">
            <x v="2"/>
          </reference>
        </references>
      </pivotArea>
    </format>
    <format dxfId="10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"/>
          </reference>
          <reference field="2" count="1">
            <x v="4"/>
          </reference>
        </references>
      </pivotArea>
    </format>
    <format dxfId="9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3"/>
          </reference>
          <reference field="2" count="1">
            <x v="1"/>
          </reference>
        </references>
      </pivotArea>
    </format>
    <format dxfId="9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1">
            <x v="4"/>
          </reference>
        </references>
      </pivotArea>
    </format>
    <format dxfId="9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"/>
          </reference>
          <reference field="2" count="1">
            <x v="5"/>
          </reference>
        </references>
      </pivotArea>
    </format>
    <format dxfId="9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4"/>
          </reference>
          <reference field="2" count="1">
            <x v="3"/>
          </reference>
        </references>
      </pivotArea>
    </format>
    <format dxfId="9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5"/>
          </reference>
          <reference field="2" count="1">
            <x v="4"/>
          </reference>
        </references>
      </pivotArea>
    </format>
    <format dxfId="9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6"/>
          </reference>
          <reference field="2" count="1">
            <x v="5"/>
          </reference>
        </references>
      </pivotArea>
    </format>
    <format dxfId="9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2" count="1">
            <x v="2"/>
          </reference>
        </references>
      </pivotArea>
    </format>
    <format dxfId="9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4"/>
          </reference>
          <reference field="2" count="1">
            <x v="1"/>
          </reference>
        </references>
      </pivotArea>
    </format>
    <format dxfId="91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2" count="1">
            <x v="3"/>
          </reference>
        </references>
      </pivotArea>
    </format>
    <format dxfId="90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1"/>
          </reference>
          <reference field="2" count="1">
            <x v="1"/>
          </reference>
        </references>
      </pivotArea>
    </format>
    <format dxfId="8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2"/>
          </reference>
          <reference field="2" count="1">
            <x v="0"/>
          </reference>
        </references>
      </pivotArea>
    </format>
    <format dxfId="8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  <reference field="3" count="1">
            <x v="0"/>
          </reference>
        </references>
      </pivotArea>
    </format>
    <format dxfId="8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>
            <x v="1"/>
          </reference>
        </references>
      </pivotArea>
    </format>
    <format dxfId="8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8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"/>
          </reference>
          <reference field="2" count="1" selected="0">
            <x v="4"/>
          </reference>
          <reference field="3" count="1">
            <x v="3"/>
          </reference>
        </references>
      </pivotArea>
    </format>
    <format dxfId="8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3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8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4"/>
          </reference>
          <reference field="3" count="1">
            <x v="5"/>
          </reference>
        </references>
      </pivotArea>
    </format>
    <format dxfId="8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5"/>
          </reference>
          <reference field="3" count="1">
            <x v="6"/>
          </reference>
        </references>
      </pivotArea>
    </format>
    <format dxfId="8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5"/>
          </reference>
          <reference field="3" count="1">
            <x v="7"/>
          </reference>
        </references>
      </pivotArea>
    </format>
    <format dxfId="8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5"/>
          </reference>
          <reference field="3" count="1">
            <x v="8"/>
          </reference>
        </references>
      </pivotArea>
    </format>
    <format dxfId="7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3"/>
          </reference>
          <reference field="3" count="1">
            <x v="9"/>
          </reference>
        </references>
      </pivotArea>
    </format>
    <format dxfId="7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4"/>
          </reference>
          <reference field="3" count="1">
            <x v="10"/>
          </reference>
        </references>
      </pivotArea>
    </format>
    <format dxfId="7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5"/>
          </reference>
          <reference field="3" count="1">
            <x v="11"/>
          </reference>
        </references>
      </pivotArea>
    </format>
    <format dxfId="7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>
            <x v="12"/>
          </reference>
        </references>
      </pivotArea>
    </format>
    <format dxfId="7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4"/>
          </reference>
          <reference field="2" count="1" selected="0">
            <x v="1"/>
          </reference>
          <reference field="3" count="1">
            <x v="13"/>
          </reference>
        </references>
      </pivotArea>
    </format>
    <format dxfId="7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6"/>
          </reference>
          <reference field="2" count="1" selected="0">
            <x v="3"/>
          </reference>
          <reference field="3" count="1">
            <x v="14"/>
          </reference>
        </references>
      </pivotArea>
    </format>
    <format dxfId="7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"/>
          </reference>
          <reference field="3" count="1">
            <x v="15"/>
          </reference>
        </references>
      </pivotArea>
    </format>
    <format dxfId="7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0"/>
          </reference>
          <reference field="3" count="1">
            <x v="16"/>
          </reference>
        </references>
      </pivotArea>
    </format>
    <format dxfId="7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4" count="1">
            <x v="8"/>
          </reference>
        </references>
      </pivotArea>
    </format>
    <format dxfId="7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6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"/>
          </reference>
          <reference field="2" count="1" selected="0">
            <x v="4"/>
          </reference>
          <reference field="3" count="1" selected="0">
            <x v="3"/>
          </reference>
          <reference field="4" count="1">
            <x v="9"/>
          </reference>
        </references>
      </pivotArea>
    </format>
    <format dxfId="6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3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"/>
          </reference>
        </references>
      </pivotArea>
    </format>
    <format dxfId="6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4"/>
          </reference>
          <reference field="3" count="1" selected="0">
            <x v="5"/>
          </reference>
          <reference field="4" count="1">
            <x v="3"/>
          </reference>
        </references>
      </pivotArea>
    </format>
    <format dxfId="6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6"/>
          </reference>
          <reference field="4" count="1">
            <x v="5"/>
          </reference>
        </references>
      </pivotArea>
    </format>
    <format dxfId="6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3"/>
          </reference>
          <reference field="3" count="1" selected="0">
            <x v="9"/>
          </reference>
          <reference field="4" count="1">
            <x v="4"/>
          </reference>
        </references>
      </pivotArea>
    </format>
    <format dxfId="6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4"/>
          </reference>
          <reference field="3" count="1" selected="0">
            <x v="10"/>
          </reference>
          <reference field="4" count="1">
            <x v="5"/>
          </reference>
        </references>
      </pivotArea>
    </format>
    <format dxfId="6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5"/>
          </reference>
          <reference field="3" count="1" selected="0">
            <x v="11"/>
          </reference>
          <reference field="4" count="1">
            <x v="7"/>
          </reference>
        </references>
      </pivotArea>
    </format>
    <format dxfId="62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12"/>
          </reference>
          <reference field="4" count="1">
            <x v="5"/>
          </reference>
        </references>
      </pivotArea>
    </format>
    <format dxfId="61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6"/>
          </reference>
          <reference field="2" count="1" selected="0">
            <x v="3"/>
          </reference>
          <reference field="3" count="1" selected="0">
            <x v="14"/>
          </reference>
          <reference field="4" count="1">
            <x v="6"/>
          </reference>
        </references>
      </pivotArea>
    </format>
    <format dxfId="60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15"/>
          </reference>
          <reference field="4" count="1">
            <x v="5"/>
          </reference>
        </references>
      </pivotArea>
    </format>
    <format dxfId="5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8"/>
          </reference>
          <reference field="5" count="1">
            <x v="5"/>
          </reference>
        </references>
      </pivotArea>
    </format>
    <format dxfId="5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4"/>
          </reference>
        </references>
      </pivotArea>
    </format>
    <format dxfId="5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1"/>
          </reference>
          <reference field="5" count="1">
            <x v="3"/>
          </reference>
        </references>
      </pivotArea>
    </format>
    <format dxfId="5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9"/>
          </reference>
          <reference field="5" count="1">
            <x v="5"/>
          </reference>
        </references>
      </pivotArea>
    </format>
    <format dxfId="5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3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1"/>
          </reference>
          <reference field="5" count="1">
            <x v="2"/>
          </reference>
        </references>
      </pivotArea>
    </format>
    <format dxfId="5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0"/>
          </reference>
          <reference field="2" count="1" selected="0">
            <x v="4"/>
          </reference>
          <reference field="3" count="1" selected="0">
            <x v="5"/>
          </reference>
          <reference field="4" count="1" selected="0">
            <x v="3"/>
          </reference>
          <reference field="5" count="1">
            <x v="5"/>
          </reference>
        </references>
      </pivotArea>
    </format>
    <format dxfId="5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6"/>
          </reference>
          <reference field="4" count="1" selected="0">
            <x v="5"/>
          </reference>
          <reference field="5" count="1">
            <x v="6"/>
          </reference>
        </references>
      </pivotArea>
    </format>
    <format dxfId="5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3"/>
          </reference>
          <reference field="3" count="1" selected="0">
            <x v="9"/>
          </reference>
          <reference field="4" count="1" selected="0">
            <x v="4"/>
          </reference>
          <reference field="5" count="1">
            <x v="4"/>
          </reference>
        </references>
      </pivotArea>
    </format>
    <format dxfId="5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4"/>
          </reference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50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12"/>
          </reference>
          <reference field="4" count="1" selected="0">
            <x v="5"/>
          </reference>
          <reference field="5" count="1">
            <x v="3"/>
          </reference>
        </references>
      </pivotArea>
    </format>
    <format dxfId="49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3"/>
          </reference>
          <reference field="4" count="1" selected="0">
            <x v="5"/>
          </reference>
          <reference field="5" count="1">
            <x v="1"/>
          </reference>
        </references>
      </pivotArea>
    </format>
    <format dxfId="48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6"/>
          </reference>
          <reference field="2" count="1" selected="0">
            <x v="3"/>
          </reference>
          <reference field="3" count="1" selected="0">
            <x v="14"/>
          </reference>
          <reference field="4" count="1" selected="0">
            <x v="6"/>
          </reference>
          <reference field="5" count="1">
            <x v="0"/>
          </reference>
        </references>
      </pivotArea>
    </format>
    <format dxfId="47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16"/>
          </reference>
          <reference field="4" count="1" selected="0">
            <x v="5"/>
          </reference>
          <reference field="5" count="1">
            <x v="1"/>
          </reference>
        </references>
      </pivotArea>
    </format>
    <format dxfId="46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8"/>
          </reference>
          <reference field="5" count="1" selected="0">
            <x v="5"/>
          </reference>
          <reference field="6" count="1">
            <x v="4"/>
          </reference>
        </references>
      </pivotArea>
    </format>
    <format dxfId="45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5"/>
          </reference>
          <reference field="2" count="1" selected="0">
            <x v="4"/>
          </reference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"/>
          </reference>
        </references>
      </pivotArea>
    </format>
    <format dxfId="44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6"/>
          </reference>
          <reference field="2" count="1" selected="0">
            <x v="5"/>
          </reference>
          <reference field="3" count="1" selected="0">
            <x v="11"/>
          </reference>
          <reference field="4" count="1" selected="0">
            <x v="7"/>
          </reference>
          <reference field="5" count="1" selected="0">
            <x v="2"/>
          </reference>
          <reference field="6" count="1">
            <x v="5"/>
          </reference>
        </references>
      </pivotArea>
    </format>
    <format dxfId="43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12"/>
          </reference>
          <reference field="4" count="1" selected="0">
            <x v="5"/>
          </reference>
          <reference field="5" count="1" selected="0">
            <x v="3"/>
          </reference>
          <reference field="6" count="1">
            <x v="4"/>
          </reference>
        </references>
      </pivotArea>
    </format>
    <format dxfId="42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3"/>
          </reference>
          <reference field="4" count="1" selected="0">
            <x v="5"/>
          </reference>
          <reference field="5" count="1" selected="0">
            <x v="1"/>
          </reference>
          <reference field="6" count="1">
            <x v="3"/>
          </reference>
        </references>
      </pivotArea>
    </format>
    <format dxfId="41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6"/>
          </reference>
          <reference field="2" count="1" selected="0">
            <x v="3"/>
          </reference>
          <reference field="3" count="1" selected="0">
            <x v="14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40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15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39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16"/>
          </reference>
          <reference field="4" count="1" selected="0">
            <x v="5"/>
          </reference>
          <reference field="5" count="1" selected="0">
            <x v="1"/>
          </reference>
          <reference field="6" count="1">
            <x v="7"/>
          </reference>
        </references>
      </pivotArea>
    </format>
    <format dxfId="3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8"/>
          </reference>
          <reference field="5" count="1" selected="0">
            <x v="5"/>
          </reference>
          <reference field="6" count="1" selected="0">
            <x v="4"/>
          </reference>
          <reference field="7" count="1">
            <x v="2"/>
          </reference>
        </references>
      </pivotArea>
    </format>
    <format dxfId="3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4"/>
          </reference>
          <reference field="6" count="1" selected="0">
            <x v="4"/>
          </reference>
          <reference field="7" count="1">
            <x v="3"/>
          </reference>
        </references>
      </pivotArea>
    </format>
    <format dxfId="3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3"/>
          </reference>
          <reference field="6" count="1" selected="0">
            <x v="4"/>
          </reference>
          <reference field="7" count="1">
            <x v="1"/>
          </reference>
        </references>
      </pivotArea>
    </format>
    <format dxfId="3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9"/>
          </reference>
          <reference field="5" count="1" selected="0">
            <x v="5"/>
          </reference>
          <reference field="6" count="1" selected="0">
            <x v="4"/>
          </reference>
          <reference field="7" count="1">
            <x v="0"/>
          </reference>
        </references>
      </pivotArea>
    </format>
    <format dxfId="3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3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2"/>
          </reference>
          <reference field="6" count="1" selected="0">
            <x v="4"/>
          </reference>
          <reference field="7" count="1">
            <x v="0"/>
          </reference>
        </references>
      </pivotArea>
    </format>
    <format dxfId="3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4"/>
          </reference>
          <reference field="3" count="1" selected="0">
            <x v="5"/>
          </reference>
          <reference field="4" count="1" selected="0">
            <x v="3"/>
          </reference>
          <reference field="5" count="1" selected="0">
            <x v="5"/>
          </reference>
          <reference field="6" count="1" selected="0">
            <x v="4"/>
          </reference>
          <reference field="7" count="1">
            <x v="2"/>
          </reference>
        </references>
      </pivotArea>
    </format>
    <format dxfId="3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6"/>
          </reference>
          <reference field="4" count="1" selected="0">
            <x v="5"/>
          </reference>
          <reference field="5" count="1" selected="0">
            <x v="6"/>
          </reference>
          <reference field="6" count="1" selected="0">
            <x v="4"/>
          </reference>
          <reference field="7" count="1">
            <x v="0"/>
          </reference>
        </references>
      </pivotArea>
    </format>
    <format dxfId="3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"/>
          </reference>
          <reference field="2" count="1" selected="0">
            <x v="5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6"/>
          </reference>
          <reference field="6" count="1" selected="0">
            <x v="4"/>
          </reference>
          <reference field="7" count="1">
            <x v="1"/>
          </reference>
        </references>
      </pivotArea>
    </format>
    <format dxfId="3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0"/>
          </reference>
          <reference field="2" count="1" selected="0">
            <x v="5"/>
          </reference>
          <reference field="3" count="1" selected="0">
            <x v="8"/>
          </reference>
          <reference field="4" count="1" selected="0">
            <x v="5"/>
          </reference>
          <reference field="5" count="1" selected="0">
            <x v="6"/>
          </reference>
          <reference field="6" count="1" selected="0">
            <x v="4"/>
          </reference>
          <reference field="7" count="1">
            <x v="3"/>
          </reference>
        </references>
      </pivotArea>
    </format>
    <format dxfId="2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4"/>
          </reference>
          <reference field="2" count="1" selected="0">
            <x v="3"/>
          </reference>
          <reference field="3" count="1" selected="0">
            <x v="9"/>
          </reference>
          <reference field="4" count="1" selected="0">
            <x v="4"/>
          </reference>
          <reference field="5" count="1" selected="0">
            <x v="4"/>
          </reference>
          <reference field="6" count="1" selected="0">
            <x v="4"/>
          </reference>
          <reference field="7" count="1">
            <x v="2"/>
          </reference>
        </references>
      </pivotArea>
    </format>
    <format dxfId="2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5"/>
          </reference>
          <reference field="2" count="1" selected="0">
            <x v="4"/>
          </reference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2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6"/>
          </reference>
          <reference field="2" count="1" selected="0">
            <x v="5"/>
          </reference>
          <reference field="3" count="1" selected="0">
            <x v="11"/>
          </reference>
          <reference field="4" count="1" selected="0">
            <x v="7"/>
          </reference>
          <reference field="5" count="1" selected="0">
            <x v="2"/>
          </reference>
          <reference field="6" count="1" selected="0">
            <x v="5"/>
          </reference>
          <reference field="7" count="1">
            <x v="3"/>
          </reference>
        </references>
      </pivotArea>
    </format>
    <format dxfId="26">
      <pivotArea dataOnly="0" labelOnly="1" outline="0" fieldPosition="0">
        <references count="8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12"/>
          </reference>
          <reference field="4" count="1" selected="0">
            <x v="5"/>
          </reference>
          <reference field="5" count="1" selected="0">
            <x v="3"/>
          </reference>
          <reference field="6" count="1" selected="0">
            <x v="4"/>
          </reference>
          <reference field="7" count="1">
            <x v="1"/>
          </reference>
        </references>
      </pivotArea>
    </format>
    <format dxfId="25">
      <pivotArea dataOnly="0" labelOnly="1" outline="0" fieldPosition="0">
        <references count="8">
          <reference field="0" count="1" selected="0">
            <x v="2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3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3"/>
          </reference>
          <reference field="7" count="1">
            <x v="2"/>
          </reference>
        </references>
      </pivotArea>
    </format>
    <format dxfId="24">
      <pivotArea dataOnly="0" labelOnly="1" outline="0" fieldPosition="0">
        <references count="8">
          <reference field="0" count="1" selected="0">
            <x v="2"/>
          </reference>
          <reference field="1" count="1" selected="0">
            <x v="6"/>
          </reference>
          <reference field="2" count="1" selected="0">
            <x v="3"/>
          </reference>
          <reference field="3" count="1" selected="0">
            <x v="14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0"/>
          </reference>
          <reference field="7" count="1">
            <x v="2"/>
          </reference>
        </references>
      </pivotArea>
    </format>
    <format dxfId="23">
      <pivotArea dataOnly="0" labelOnly="1" outline="0" fieldPosition="0">
        <references count="8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15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6"/>
          </reference>
          <reference field="7" count="1">
            <x v="0"/>
          </reference>
        </references>
      </pivotArea>
    </format>
    <format dxfId="22">
      <pivotArea dataOnly="0" labelOnly="1" outline="0" fieldPosition="0">
        <references count="8">
          <reference field="0" count="1" selected="0">
            <x v="2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16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7"/>
          </reference>
          <reference field="7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8C936-EAD5-42F6-83B6-4C6D20BBE2A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25:D26" firstHeaderRow="0" firstDataRow="1" firstDataCol="0"/>
  <pivotFields count="8">
    <pivotField showAll="0"/>
    <pivotField showAll="0"/>
    <pivotField dataField="1" showAll="0"/>
    <pivotField numFmtId="14" showAll="0"/>
    <pivotField numFmtId="14" showAll="0"/>
    <pivotField dataField="1" showAll="0"/>
    <pivotField numFmtId="9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a de Duração (dias)" fld="2" baseField="0" baseItem="0"/>
    <dataField name="Soma de Atualização (Duração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jetos" xr10:uid="{3309156B-89A0-4240-A4C9-6E109F8CC54C}" sourceName="Projetos">
  <pivotTables>
    <pivotTable tabId="4" name="Tabela dinâmica1"/>
  </pivotTables>
  <data>
    <tabular pivotCacheId="17045666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sponsável" xr10:uid="{1B0DFC6A-7EBD-420B-BE21-79767877FC36}" sourceName="Responsável">
  <pivotTables>
    <pivotTable tabId="4" name="Tabela dinâmica1"/>
  </pivotTables>
  <data>
    <tabular pivotCacheId="170456661">
      <items count="4">
        <i x="3" s="1"/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jetos" xr10:uid="{1A882A05-C5C7-4E76-BC50-B90FE650FAF9}" cache="SegmentaçãodeDados_Projetos" caption="Projetos" columnCount="3" rowHeight="234950"/>
  <slicer name="Responsável" xr10:uid="{19AE4514-FD5B-44E1-BC59-BEF8300457C2}" cache="SegmentaçãodeDados_Responsável" caption="Responsável" columnCount="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E854B-B33E-4866-ACF9-3C1BEAEAE20F}" name="Dados" displayName="Dados" ref="A4:H21" totalsRowShown="0" headerRowDxfId="21" headerRowBorderDxfId="20" tableBorderDxfId="19" totalsRowBorderDxfId="18">
  <autoFilter ref="A4:H21" xr:uid="{92EE854B-B33E-4866-ACF9-3C1BEAEAE20F}"/>
  <tableColumns count="8">
    <tableColumn id="1" xr3:uid="{8B24E33B-67A3-40EC-A8EC-20486759A7BD}" name="Projetos" dataDxfId="17"/>
    <tableColumn id="2" xr3:uid="{9306C55E-2F61-468A-A991-8495901D45A2}" name="Tarefas" dataDxfId="16"/>
    <tableColumn id="3" xr3:uid="{F2E2F9FB-33AA-47DA-8D31-C1E91D2A6820}" name="Duração (dias)" dataDxfId="15"/>
    <tableColumn id="4" xr3:uid="{012C0223-8ADE-41C3-8410-092BFD284D3C}" name="Início" dataDxfId="14"/>
    <tableColumn id="5" xr3:uid="{2BAD6A6A-66B6-495D-8AE9-79C5237785FC}" name="Término" dataDxfId="13">
      <calculatedColumnFormula>WORKDAY.INTL(D5-1,C5,2,Feriado[])</calculatedColumnFormula>
    </tableColumn>
    <tableColumn id="6" xr3:uid="{6B89A971-81B6-4DDA-ADB4-82D2FC51BAC6}" name="Atualização (Duração)" dataDxfId="12"/>
    <tableColumn id="7" xr3:uid="{F8D69679-F29D-4994-964D-CC704BDB37BD}" name="% Concluída do Trabalho" dataDxfId="11" dataCellStyle="Porcentagem">
      <calculatedColumnFormula>F5/C5</calculatedColumnFormula>
    </tableColumn>
    <tableColumn id="8" xr3:uid="{5DE17580-ECB7-4E3E-8D65-6BD15B383A74}" name="Responsável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BFAC83-E093-43A9-8712-2A89624870F5}" name="Feriado" displayName="Feriado" ref="L4:L16" totalsRowShown="0" headerRowDxfId="9" dataDxfId="8" tableBorderDxfId="7">
  <autoFilter ref="L4:L16" xr:uid="{DCBFAC83-E093-43A9-8712-2A89624870F5}"/>
  <tableColumns count="1">
    <tableColumn id="1" xr3:uid="{0311AF02-560A-40D1-9A68-0EEEEEBC5E46}" name="FERIADOS 2020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02E1-BA2D-4689-B674-03FE32309602}">
  <dimension ref="A3:AB32"/>
  <sheetViews>
    <sheetView showGridLines="0" tabSelected="1" topLeftCell="B1" zoomScale="80" zoomScaleNormal="80" workbookViewId="0">
      <selection activeCell="AB10" sqref="AB10"/>
    </sheetView>
  </sheetViews>
  <sheetFormatPr defaultColWidth="6.77734375" defaultRowHeight="14.4" x14ac:dyDescent="0.3"/>
  <cols>
    <col min="1" max="1" width="24.33203125" bestFit="1" customWidth="1"/>
    <col min="2" max="2" width="32.44140625" bestFit="1" customWidth="1"/>
    <col min="3" max="3" width="12.44140625" style="21" bestFit="1" customWidth="1"/>
    <col min="4" max="4" width="10.77734375" bestFit="1" customWidth="1"/>
    <col min="5" max="5" width="10.5546875" bestFit="1" customWidth="1"/>
    <col min="6" max="6" width="15.109375" style="21" bestFit="1" customWidth="1"/>
    <col min="7" max="7" width="15.6640625" style="21" bestFit="1" customWidth="1"/>
    <col min="8" max="8" width="15.88671875" bestFit="1" customWidth="1"/>
    <col min="9" max="9" width="11.77734375" bestFit="1" customWidth="1"/>
    <col min="10" max="10" width="10.5546875" bestFit="1" customWidth="1"/>
  </cols>
  <sheetData>
    <row r="3" spans="1:28" x14ac:dyDescent="0.3">
      <c r="A3" t="s">
        <v>46</v>
      </c>
      <c r="B3" s="17">
        <f>MIN(D11:D27)</f>
        <v>43990</v>
      </c>
    </row>
    <row r="4" spans="1:28" x14ac:dyDescent="0.3">
      <c r="A4" t="s">
        <v>47</v>
      </c>
      <c r="B4" s="17">
        <f>MAX(E11:E27)</f>
        <v>44009</v>
      </c>
    </row>
    <row r="5" spans="1:28" x14ac:dyDescent="0.3">
      <c r="A5" t="s">
        <v>48</v>
      </c>
      <c r="B5">
        <f>NETWORKDAYS(B3,B4,Feriad)</f>
        <v>14</v>
      </c>
    </row>
    <row r="7" spans="1:28" x14ac:dyDescent="0.3">
      <c r="A7" t="s">
        <v>53</v>
      </c>
      <c r="B7" s="17">
        <v>43998</v>
      </c>
    </row>
    <row r="8" spans="1:28" x14ac:dyDescent="0.3"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</row>
    <row r="9" spans="1:28" x14ac:dyDescent="0.3">
      <c r="I9">
        <v>0</v>
      </c>
    </row>
    <row r="10" spans="1:28" s="19" customFormat="1" ht="28.8" x14ac:dyDescent="0.3">
      <c r="A10" s="18" t="s">
        <v>0</v>
      </c>
      <c r="B10" s="18" t="s">
        <v>1</v>
      </c>
      <c r="C10" s="20" t="s">
        <v>2</v>
      </c>
      <c r="D10" s="18" t="s">
        <v>3</v>
      </c>
      <c r="E10" s="18" t="s">
        <v>4</v>
      </c>
      <c r="F10" s="20" t="s">
        <v>5</v>
      </c>
      <c r="G10" s="20" t="s">
        <v>6</v>
      </c>
      <c r="H10" s="18" t="s">
        <v>7</v>
      </c>
      <c r="I10" s="23">
        <f>B3+I9</f>
        <v>43990</v>
      </c>
      <c r="J10" s="23">
        <v>43991</v>
      </c>
      <c r="K10" s="23">
        <v>43992</v>
      </c>
      <c r="L10" s="23">
        <v>43993</v>
      </c>
      <c r="M10" s="23">
        <v>43994</v>
      </c>
      <c r="N10" s="23">
        <v>43995</v>
      </c>
      <c r="O10" s="23">
        <v>43996</v>
      </c>
      <c r="P10" s="23">
        <v>43997</v>
      </c>
      <c r="Q10" s="23">
        <v>43998</v>
      </c>
      <c r="R10" s="23">
        <v>43999</v>
      </c>
      <c r="S10" s="23">
        <v>44000</v>
      </c>
      <c r="T10" s="23">
        <v>44001</v>
      </c>
      <c r="U10" s="23">
        <v>44002</v>
      </c>
      <c r="V10" s="23">
        <v>44003</v>
      </c>
      <c r="W10" s="23">
        <v>44004</v>
      </c>
      <c r="X10" s="23">
        <v>44005</v>
      </c>
      <c r="Y10" s="23">
        <v>44006</v>
      </c>
      <c r="Z10" s="23">
        <v>44007</v>
      </c>
      <c r="AA10" s="23">
        <v>44008</v>
      </c>
      <c r="AB10" s="23">
        <v>44009</v>
      </c>
    </row>
    <row r="11" spans="1:28" x14ac:dyDescent="0.3">
      <c r="A11" t="s">
        <v>9</v>
      </c>
      <c r="B11" t="s">
        <v>10</v>
      </c>
      <c r="C11" s="25">
        <v>5</v>
      </c>
      <c r="D11" s="22">
        <v>43990</v>
      </c>
      <c r="E11" s="22">
        <v>43998</v>
      </c>
      <c r="F11" s="25">
        <v>5</v>
      </c>
      <c r="G11" s="33">
        <v>1</v>
      </c>
      <c r="H11" s="25" t="s">
        <v>11</v>
      </c>
    </row>
    <row r="12" spans="1:28" x14ac:dyDescent="0.3">
      <c r="B12" t="s">
        <v>13</v>
      </c>
      <c r="C12" s="25">
        <v>4</v>
      </c>
      <c r="D12" s="22">
        <v>43991</v>
      </c>
      <c r="E12" s="22">
        <v>43995</v>
      </c>
      <c r="F12" s="25">
        <v>4</v>
      </c>
      <c r="G12" s="24">
        <v>1</v>
      </c>
      <c r="H12" s="25" t="s">
        <v>14</v>
      </c>
    </row>
    <row r="13" spans="1:28" x14ac:dyDescent="0.3">
      <c r="B13" t="s">
        <v>16</v>
      </c>
      <c r="C13" s="25">
        <v>3</v>
      </c>
      <c r="D13" s="22">
        <v>43992</v>
      </c>
      <c r="E13" s="17">
        <v>43995</v>
      </c>
      <c r="F13" s="25">
        <v>3</v>
      </c>
      <c r="G13" s="24">
        <v>1</v>
      </c>
      <c r="H13" s="25" t="s">
        <v>17</v>
      </c>
    </row>
    <row r="14" spans="1:28" x14ac:dyDescent="0.3">
      <c r="B14" t="s">
        <v>18</v>
      </c>
      <c r="C14" s="25">
        <v>5</v>
      </c>
      <c r="D14" s="22">
        <v>43993</v>
      </c>
      <c r="E14" s="22">
        <v>44000</v>
      </c>
      <c r="F14" s="25">
        <v>5</v>
      </c>
      <c r="G14" s="24">
        <v>1</v>
      </c>
      <c r="H14" s="25" t="s">
        <v>19</v>
      </c>
    </row>
    <row r="15" spans="1:28" x14ac:dyDescent="0.3">
      <c r="B15" t="s">
        <v>21</v>
      </c>
      <c r="C15" s="25">
        <v>2</v>
      </c>
      <c r="D15" s="22">
        <v>43994</v>
      </c>
      <c r="E15" s="22">
        <v>43995</v>
      </c>
      <c r="F15" s="25">
        <v>2</v>
      </c>
      <c r="G15" s="24">
        <v>1</v>
      </c>
      <c r="H15" s="25" t="s">
        <v>19</v>
      </c>
    </row>
    <row r="16" spans="1:28" x14ac:dyDescent="0.3">
      <c r="A16" t="s">
        <v>23</v>
      </c>
      <c r="B16" t="s">
        <v>24</v>
      </c>
      <c r="C16" s="25">
        <v>5</v>
      </c>
      <c r="D16" s="22">
        <v>43995</v>
      </c>
      <c r="E16" s="22">
        <v>44001</v>
      </c>
      <c r="F16" s="25">
        <v>5</v>
      </c>
      <c r="G16" s="24">
        <v>1</v>
      </c>
      <c r="H16" s="25" t="s">
        <v>11</v>
      </c>
    </row>
    <row r="17" spans="1:8" x14ac:dyDescent="0.3">
      <c r="B17" t="s">
        <v>26</v>
      </c>
      <c r="C17" s="25">
        <v>7</v>
      </c>
      <c r="D17" s="22">
        <v>43996</v>
      </c>
      <c r="E17" s="22">
        <v>44006</v>
      </c>
      <c r="F17" s="25">
        <v>7</v>
      </c>
      <c r="G17" s="24">
        <v>1</v>
      </c>
      <c r="H17" s="25" t="s">
        <v>19</v>
      </c>
    </row>
    <row r="18" spans="1:8" x14ac:dyDescent="0.3">
      <c r="B18" t="s">
        <v>28</v>
      </c>
      <c r="C18">
        <v>7</v>
      </c>
      <c r="D18" s="22">
        <v>43997</v>
      </c>
      <c r="E18" s="17">
        <v>44006</v>
      </c>
      <c r="F18">
        <v>7</v>
      </c>
      <c r="G18" s="24">
        <v>1</v>
      </c>
      <c r="H18" s="25" t="s">
        <v>17</v>
      </c>
    </row>
    <row r="19" spans="1:8" x14ac:dyDescent="0.3">
      <c r="B19" t="s">
        <v>30</v>
      </c>
      <c r="C19">
        <v>7</v>
      </c>
      <c r="D19" s="22">
        <v>43998</v>
      </c>
      <c r="E19" s="17">
        <v>44006</v>
      </c>
      <c r="F19">
        <v>7</v>
      </c>
      <c r="G19" s="24">
        <v>1</v>
      </c>
      <c r="H19" s="25" t="s">
        <v>14</v>
      </c>
    </row>
    <row r="20" spans="1:8" x14ac:dyDescent="0.3">
      <c r="B20" t="s">
        <v>32</v>
      </c>
      <c r="C20" s="25">
        <v>4</v>
      </c>
      <c r="D20" s="22">
        <v>43999</v>
      </c>
      <c r="E20" s="22">
        <v>44002</v>
      </c>
      <c r="F20" s="25">
        <v>4</v>
      </c>
      <c r="G20" s="24">
        <v>1</v>
      </c>
      <c r="H20" s="25" t="s">
        <v>11</v>
      </c>
    </row>
    <row r="21" spans="1:8" x14ac:dyDescent="0.3">
      <c r="B21" t="s">
        <v>34</v>
      </c>
      <c r="C21" s="25">
        <v>5</v>
      </c>
      <c r="D21" s="22">
        <v>44000</v>
      </c>
      <c r="E21" s="22">
        <v>44006</v>
      </c>
      <c r="F21" s="25">
        <v>2</v>
      </c>
      <c r="G21" s="33">
        <v>0.4</v>
      </c>
      <c r="H21" s="25" t="s">
        <v>19</v>
      </c>
    </row>
    <row r="22" spans="1:8" x14ac:dyDescent="0.3">
      <c r="B22" t="s">
        <v>36</v>
      </c>
      <c r="C22" s="25">
        <v>7</v>
      </c>
      <c r="D22" s="22">
        <v>44001</v>
      </c>
      <c r="E22" s="22">
        <v>44009</v>
      </c>
      <c r="F22">
        <v>2</v>
      </c>
      <c r="G22" s="33">
        <v>0.15</v>
      </c>
      <c r="H22" s="25" t="s">
        <v>14</v>
      </c>
    </row>
    <row r="23" spans="1:8" x14ac:dyDescent="0.3">
      <c r="A23" t="s">
        <v>38</v>
      </c>
      <c r="B23" t="s">
        <v>39</v>
      </c>
      <c r="C23" s="25">
        <v>3</v>
      </c>
      <c r="D23" s="22">
        <v>44002</v>
      </c>
      <c r="E23" s="22">
        <v>44006</v>
      </c>
      <c r="F23" s="25">
        <v>3</v>
      </c>
      <c r="G23" s="33">
        <v>1</v>
      </c>
      <c r="H23" s="25" t="s">
        <v>17</v>
      </c>
    </row>
    <row r="24" spans="1:8" x14ac:dyDescent="0.3">
      <c r="B24" t="s">
        <v>40</v>
      </c>
      <c r="C24" s="25">
        <v>2</v>
      </c>
      <c r="D24" s="22">
        <v>44003</v>
      </c>
      <c r="E24" s="17">
        <v>44006</v>
      </c>
      <c r="F24" s="25">
        <v>1</v>
      </c>
      <c r="G24" s="33">
        <v>0.5</v>
      </c>
      <c r="H24" s="25" t="s">
        <v>11</v>
      </c>
    </row>
    <row r="25" spans="1:8" x14ac:dyDescent="0.3">
      <c r="B25" t="s">
        <v>41</v>
      </c>
      <c r="C25" s="25">
        <v>4</v>
      </c>
      <c r="D25" s="22">
        <v>44004</v>
      </c>
      <c r="E25" s="22">
        <v>44008</v>
      </c>
      <c r="F25" s="25">
        <v>0</v>
      </c>
      <c r="G25" s="33">
        <v>0</v>
      </c>
      <c r="H25" s="25" t="s">
        <v>11</v>
      </c>
    </row>
    <row r="26" spans="1:8" x14ac:dyDescent="0.3">
      <c r="B26" t="s">
        <v>42</v>
      </c>
      <c r="C26" s="25">
        <v>2</v>
      </c>
      <c r="D26" s="22">
        <v>44005</v>
      </c>
      <c r="E26" s="22">
        <v>44006</v>
      </c>
      <c r="F26" s="25">
        <v>0</v>
      </c>
      <c r="G26" s="33">
        <v>0.1</v>
      </c>
      <c r="H26" s="25" t="s">
        <v>19</v>
      </c>
    </row>
    <row r="27" spans="1:8" x14ac:dyDescent="0.3">
      <c r="B27" t="s">
        <v>43</v>
      </c>
      <c r="C27" s="25">
        <v>1</v>
      </c>
      <c r="D27" s="22">
        <v>44006</v>
      </c>
      <c r="E27" s="17">
        <v>44006</v>
      </c>
      <c r="F27" s="25">
        <v>1</v>
      </c>
      <c r="G27" s="33">
        <v>0.05</v>
      </c>
      <c r="H27" s="25" t="s">
        <v>14</v>
      </c>
    </row>
    <row r="28" spans="1:8" x14ac:dyDescent="0.3">
      <c r="A28" t="s">
        <v>44</v>
      </c>
      <c r="C28"/>
      <c r="F28"/>
      <c r="G28"/>
    </row>
    <row r="30" spans="1:8" x14ac:dyDescent="0.3">
      <c r="D30" s="35" t="s">
        <v>54</v>
      </c>
      <c r="E30" s="35" t="s">
        <v>55</v>
      </c>
    </row>
    <row r="31" spans="1:8" x14ac:dyDescent="0.3">
      <c r="D31" s="17">
        <v>43996</v>
      </c>
      <c r="E31" s="17">
        <v>43999</v>
      </c>
    </row>
    <row r="32" spans="1:8" x14ac:dyDescent="0.3">
      <c r="D32" s="17">
        <v>43996</v>
      </c>
      <c r="E32" s="17">
        <v>44000</v>
      </c>
    </row>
  </sheetData>
  <conditionalFormatting sqref="G11:G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{75F7830A-339E-489F-AEFC-B9C542C8F183}</x14:id>
        </ext>
      </extLst>
    </cfRule>
  </conditionalFormatting>
  <conditionalFormatting sqref="I10:AB10">
    <cfRule type="expression" dxfId="0" priority="9">
      <formula>I$10&lt;&gt;""</formula>
    </cfRule>
  </conditionalFormatting>
  <conditionalFormatting sqref="I11:AB27">
    <cfRule type="expression" dxfId="5" priority="1">
      <formula>AND(I$10&gt;=$D31, I$10&lt;=$E31)</formula>
    </cfRule>
    <cfRule type="expression" dxfId="4" priority="2">
      <formula>I$10=$B$7</formula>
    </cfRule>
    <cfRule type="expression" dxfId="3" priority="4" stopIfTrue="1">
      <formula>OR(WEEKDAY(I$10,2)=6, WEEKDAY(I$10,2)=7,I$10=Feriad)</formula>
    </cfRule>
    <cfRule type="expression" dxfId="2" priority="5">
      <formula>AND(WORKDAY.INTL($D11-1,$F11,1,Feriad)&lt;I$10,$G11&lt;&gt;1, I$10&lt;=$E11)</formula>
    </cfRule>
    <cfRule type="expression" dxfId="1" priority="7">
      <formula>AND(I$10&gt;=$D11, WORKDAY.INTL($D11-1,$F11,1,Feriad)&gt;=I$10)</formula>
    </cfRule>
  </conditionalFormatting>
  <pageMargins left="0.511811024" right="0.511811024" top="0.78740157499999996" bottom="0.78740157499999996" header="0.31496062000000002" footer="0.31496062000000002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8</xdr:col>
                    <xdr:colOff>464820</xdr:colOff>
                    <xdr:row>5</xdr:row>
                    <xdr:rowOff>152400</xdr:rowOff>
                  </from>
                  <to>
                    <xdr:col>22</xdr:col>
                    <xdr:colOff>335280</xdr:colOff>
                    <xdr:row>7</xdr:row>
                    <xdr:rowOff>45720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F7830A-339E-489F-AEFC-B9C542C8F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G11:G27</xm:sqref>
        </x14:conditionalFormatting>
      </x14:conditionalFormattings>
    </ex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0"/>
  <sheetViews>
    <sheetView showGridLines="0" workbookViewId="0">
      <selection activeCell="A23" sqref="A23:B24"/>
    </sheetView>
  </sheetViews>
  <sheetFormatPr defaultColWidth="14.44140625" defaultRowHeight="15" customHeight="1" x14ac:dyDescent="0.3"/>
  <cols>
    <col min="1" max="1" width="25.33203125" customWidth="1"/>
    <col min="2" max="2" width="34.33203125" customWidth="1"/>
    <col min="3" max="3" width="21.109375" bestFit="1" customWidth="1"/>
    <col min="4" max="4" width="27.6640625" bestFit="1" customWidth="1"/>
    <col min="5" max="5" width="15.6640625" customWidth="1"/>
    <col min="6" max="6" width="21.33203125" customWidth="1"/>
    <col min="7" max="7" width="23.6640625" customWidth="1"/>
    <col min="8" max="8" width="13.33203125" customWidth="1"/>
    <col min="9" max="10" width="8.6640625" customWidth="1"/>
    <col min="11" max="11" width="11.5546875" customWidth="1"/>
    <col min="12" max="12" width="22.109375" customWidth="1"/>
    <col min="13" max="13" width="38.44140625" customWidth="1"/>
    <col min="14" max="26" width="8.6640625" customWidth="1"/>
  </cols>
  <sheetData>
    <row r="1" spans="1:13" ht="14.4" x14ac:dyDescent="0.3">
      <c r="A1" s="37">
        <v>0</v>
      </c>
      <c r="B1" s="38"/>
      <c r="C1" s="38"/>
      <c r="D1" s="38"/>
      <c r="E1" s="38"/>
      <c r="F1" s="38"/>
      <c r="G1" s="38"/>
      <c r="H1" s="39"/>
    </row>
    <row r="2" spans="1:13" ht="14.4" x14ac:dyDescent="0.3">
      <c r="A2" s="40"/>
      <c r="B2" s="41"/>
      <c r="C2" s="41"/>
      <c r="D2" s="41"/>
      <c r="E2" s="41"/>
      <c r="F2" s="41"/>
      <c r="G2" s="41"/>
      <c r="H2" s="42"/>
    </row>
    <row r="3" spans="1:13" ht="15" customHeight="1" x14ac:dyDescent="0.3">
      <c r="A3" s="1"/>
      <c r="B3" s="1"/>
      <c r="C3" s="1"/>
      <c r="D3" s="1"/>
      <c r="E3" s="1"/>
      <c r="F3" s="1"/>
      <c r="G3" s="1"/>
      <c r="H3" s="1"/>
    </row>
    <row r="4" spans="1:13" ht="15" customHeight="1" x14ac:dyDescent="0.3">
      <c r="A4" s="8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10" t="s">
        <v>7</v>
      </c>
      <c r="L4" s="32" t="s">
        <v>8</v>
      </c>
      <c r="M4" s="26" t="s">
        <v>45</v>
      </c>
    </row>
    <row r="5" spans="1:13" ht="14.4" x14ac:dyDescent="0.3">
      <c r="A5" s="6" t="s">
        <v>9</v>
      </c>
      <c r="B5" s="2" t="s">
        <v>10</v>
      </c>
      <c r="C5" s="3">
        <v>5</v>
      </c>
      <c r="D5" s="4">
        <v>43990</v>
      </c>
      <c r="E5" s="4">
        <f>WORKDAY.INTL(D5-1,C5,2,Feriado[])</f>
        <v>43998</v>
      </c>
      <c r="F5" s="3">
        <v>5</v>
      </c>
      <c r="G5" s="5">
        <f>F5/C5</f>
        <v>1</v>
      </c>
      <c r="H5" s="7" t="s">
        <v>11</v>
      </c>
      <c r="L5" s="30">
        <v>43831</v>
      </c>
      <c r="M5" s="27" t="s">
        <v>12</v>
      </c>
    </row>
    <row r="6" spans="1:13" ht="14.4" x14ac:dyDescent="0.3">
      <c r="A6" s="6" t="s">
        <v>9</v>
      </c>
      <c r="B6" s="2" t="s">
        <v>13</v>
      </c>
      <c r="C6" s="3">
        <v>4</v>
      </c>
      <c r="D6" s="4">
        <v>43991</v>
      </c>
      <c r="E6" s="4">
        <f>WORKDAY.INTL(D6-1,C6,2,Feriado[])</f>
        <v>43995</v>
      </c>
      <c r="F6" s="3">
        <v>4</v>
      </c>
      <c r="G6" s="5">
        <f t="shared" ref="G6:G19" si="0">F6/C6</f>
        <v>1</v>
      </c>
      <c r="H6" s="7" t="s">
        <v>14</v>
      </c>
      <c r="L6" s="31">
        <v>43885</v>
      </c>
      <c r="M6" s="28" t="s">
        <v>15</v>
      </c>
    </row>
    <row r="7" spans="1:13" ht="14.4" x14ac:dyDescent="0.3">
      <c r="A7" s="6" t="s">
        <v>9</v>
      </c>
      <c r="B7" s="2" t="s">
        <v>16</v>
      </c>
      <c r="C7" s="3">
        <v>3</v>
      </c>
      <c r="D7" s="4">
        <v>43992</v>
      </c>
      <c r="E7" s="4">
        <f>WORKDAY.INTL(D7-1,C7,2,Feriado[])</f>
        <v>43995</v>
      </c>
      <c r="F7" s="3">
        <v>3</v>
      </c>
      <c r="G7" s="5">
        <f t="shared" si="0"/>
        <v>1</v>
      </c>
      <c r="H7" s="7" t="s">
        <v>17</v>
      </c>
      <c r="L7" s="30">
        <v>43886</v>
      </c>
      <c r="M7" s="27" t="s">
        <v>15</v>
      </c>
    </row>
    <row r="8" spans="1:13" ht="14.4" x14ac:dyDescent="0.3">
      <c r="A8" s="6" t="s">
        <v>9</v>
      </c>
      <c r="B8" s="2" t="s">
        <v>18</v>
      </c>
      <c r="C8" s="3">
        <v>5</v>
      </c>
      <c r="D8" s="4">
        <v>43993</v>
      </c>
      <c r="E8" s="4">
        <f>WORKDAY.INTL(D8-1,C8,2,Feriado[])</f>
        <v>44000</v>
      </c>
      <c r="F8" s="3">
        <v>5</v>
      </c>
      <c r="G8" s="5">
        <f t="shared" si="0"/>
        <v>1</v>
      </c>
      <c r="H8" s="7" t="s">
        <v>19</v>
      </c>
      <c r="L8" s="31">
        <v>43931</v>
      </c>
      <c r="M8" s="28" t="s">
        <v>20</v>
      </c>
    </row>
    <row r="9" spans="1:13" ht="14.4" x14ac:dyDescent="0.3">
      <c r="A9" s="6" t="s">
        <v>9</v>
      </c>
      <c r="B9" s="2" t="s">
        <v>21</v>
      </c>
      <c r="C9" s="3">
        <v>2</v>
      </c>
      <c r="D9" s="4">
        <v>43994</v>
      </c>
      <c r="E9" s="4">
        <f>WORKDAY.INTL(D9-1,C9,2,Feriado[])</f>
        <v>43995</v>
      </c>
      <c r="F9" s="3">
        <v>2</v>
      </c>
      <c r="G9" s="5">
        <f t="shared" si="0"/>
        <v>1</v>
      </c>
      <c r="H9" s="7" t="s">
        <v>19</v>
      </c>
      <c r="L9" s="30">
        <v>43851</v>
      </c>
      <c r="M9" s="27" t="s">
        <v>22</v>
      </c>
    </row>
    <row r="10" spans="1:13" ht="14.4" x14ac:dyDescent="0.3">
      <c r="A10" s="6" t="s">
        <v>23</v>
      </c>
      <c r="B10" s="2" t="s">
        <v>24</v>
      </c>
      <c r="C10" s="3">
        <v>5</v>
      </c>
      <c r="D10" s="4">
        <v>43995</v>
      </c>
      <c r="E10" s="4">
        <f>WORKDAY.INTL(D10-1,C10,2,Feriado[])</f>
        <v>44001</v>
      </c>
      <c r="F10" s="3">
        <v>5</v>
      </c>
      <c r="G10" s="5">
        <f t="shared" si="0"/>
        <v>1</v>
      </c>
      <c r="H10" s="7" t="s">
        <v>11</v>
      </c>
      <c r="L10" s="31">
        <v>43952</v>
      </c>
      <c r="M10" s="28" t="s">
        <v>25</v>
      </c>
    </row>
    <row r="11" spans="1:13" ht="14.4" x14ac:dyDescent="0.3">
      <c r="A11" s="6" t="s">
        <v>23</v>
      </c>
      <c r="B11" s="2" t="s">
        <v>26</v>
      </c>
      <c r="C11" s="3">
        <v>7</v>
      </c>
      <c r="D11" s="4">
        <v>43996</v>
      </c>
      <c r="E11" s="4">
        <f>WORKDAY.INTL(D11-1,C11,2,Feriado[])</f>
        <v>44006</v>
      </c>
      <c r="F11" s="3">
        <v>7</v>
      </c>
      <c r="G11" s="5">
        <f t="shared" si="0"/>
        <v>1</v>
      </c>
      <c r="H11" s="7" t="s">
        <v>19</v>
      </c>
      <c r="L11" s="30">
        <v>43993</v>
      </c>
      <c r="M11" s="13" t="s">
        <v>27</v>
      </c>
    </row>
    <row r="12" spans="1:13" ht="14.4" x14ac:dyDescent="0.3">
      <c r="A12" s="6" t="s">
        <v>23</v>
      </c>
      <c r="B12" s="2" t="s">
        <v>28</v>
      </c>
      <c r="C12" s="3">
        <v>7</v>
      </c>
      <c r="D12" s="4">
        <v>43997</v>
      </c>
      <c r="E12" s="4">
        <f>WORKDAY.INTL(D12-1,C12,2,Feriado[])</f>
        <v>44006</v>
      </c>
      <c r="F12" s="3">
        <v>7</v>
      </c>
      <c r="G12" s="5">
        <f t="shared" si="0"/>
        <v>1</v>
      </c>
      <c r="H12" s="7" t="s">
        <v>17</v>
      </c>
      <c r="L12" s="31">
        <v>44081</v>
      </c>
      <c r="M12" s="28" t="s">
        <v>29</v>
      </c>
    </row>
    <row r="13" spans="1:13" ht="14.4" x14ac:dyDescent="0.3">
      <c r="A13" s="6" t="s">
        <v>23</v>
      </c>
      <c r="B13" s="2" t="s">
        <v>30</v>
      </c>
      <c r="C13" s="3">
        <v>7</v>
      </c>
      <c r="D13" s="4">
        <v>43998</v>
      </c>
      <c r="E13" s="4">
        <f>WORKDAY.INTL(D13-1,C13,2,Feriado[])</f>
        <v>44006</v>
      </c>
      <c r="F13" s="3">
        <v>7</v>
      </c>
      <c r="G13" s="5">
        <f t="shared" si="0"/>
        <v>1</v>
      </c>
      <c r="H13" s="7" t="s">
        <v>14</v>
      </c>
      <c r="L13" s="30">
        <v>44116</v>
      </c>
      <c r="M13" s="27" t="s">
        <v>31</v>
      </c>
    </row>
    <row r="14" spans="1:13" ht="14.4" x14ac:dyDescent="0.3">
      <c r="A14" s="6" t="s">
        <v>23</v>
      </c>
      <c r="B14" s="2" t="s">
        <v>32</v>
      </c>
      <c r="C14" s="3">
        <v>4</v>
      </c>
      <c r="D14" s="4">
        <v>43999</v>
      </c>
      <c r="E14" s="4">
        <f>WORKDAY.INTL(D14-1,C14,2,Feriado[])</f>
        <v>44002</v>
      </c>
      <c r="F14" s="3">
        <v>4</v>
      </c>
      <c r="G14" s="5">
        <f t="shared" si="0"/>
        <v>1</v>
      </c>
      <c r="H14" s="7" t="s">
        <v>11</v>
      </c>
      <c r="L14" s="31">
        <v>44137</v>
      </c>
      <c r="M14" s="28" t="s">
        <v>33</v>
      </c>
    </row>
    <row r="15" spans="1:13" ht="14.4" x14ac:dyDescent="0.3">
      <c r="A15" s="6" t="s">
        <v>23</v>
      </c>
      <c r="B15" s="2" t="s">
        <v>34</v>
      </c>
      <c r="C15" s="3">
        <v>5</v>
      </c>
      <c r="D15" s="4">
        <v>44000</v>
      </c>
      <c r="E15" s="4">
        <f>WORKDAY.INTL(D15-1,C15,2,Feriado[])</f>
        <v>44006</v>
      </c>
      <c r="F15" s="3">
        <v>2</v>
      </c>
      <c r="G15" s="5">
        <f t="shared" si="0"/>
        <v>0.4</v>
      </c>
      <c r="H15" s="7" t="s">
        <v>19</v>
      </c>
      <c r="L15" s="30">
        <v>44150</v>
      </c>
      <c r="M15" s="27" t="s">
        <v>35</v>
      </c>
    </row>
    <row r="16" spans="1:13" ht="14.4" x14ac:dyDescent="0.3">
      <c r="A16" s="6" t="s">
        <v>23</v>
      </c>
      <c r="B16" s="2" t="s">
        <v>36</v>
      </c>
      <c r="C16" s="3">
        <v>7</v>
      </c>
      <c r="D16" s="4">
        <v>44001</v>
      </c>
      <c r="E16" s="4">
        <f>WORKDAY.INTL(D16-1,C16,2,Feriado[])</f>
        <v>44009</v>
      </c>
      <c r="F16" s="3">
        <v>2</v>
      </c>
      <c r="G16" s="5">
        <v>0.15</v>
      </c>
      <c r="H16" s="7" t="s">
        <v>14</v>
      </c>
      <c r="L16" s="31">
        <v>44190</v>
      </c>
      <c r="M16" s="29" t="s">
        <v>37</v>
      </c>
    </row>
    <row r="17" spans="1:8" ht="14.4" x14ac:dyDescent="0.3">
      <c r="A17" s="6" t="s">
        <v>38</v>
      </c>
      <c r="B17" s="2" t="s">
        <v>39</v>
      </c>
      <c r="C17" s="3">
        <v>3</v>
      </c>
      <c r="D17" s="4">
        <v>44002</v>
      </c>
      <c r="E17" s="4">
        <f>WORKDAY.INTL(D17-1,C17,2,Feriado[])</f>
        <v>44006</v>
      </c>
      <c r="F17" s="3">
        <v>3</v>
      </c>
      <c r="G17" s="5">
        <f t="shared" si="0"/>
        <v>1</v>
      </c>
      <c r="H17" s="7" t="s">
        <v>17</v>
      </c>
    </row>
    <row r="18" spans="1:8" ht="14.4" x14ac:dyDescent="0.3">
      <c r="A18" s="6" t="s">
        <v>38</v>
      </c>
      <c r="B18" s="2" t="s">
        <v>40</v>
      </c>
      <c r="C18" s="3">
        <v>2</v>
      </c>
      <c r="D18" s="4">
        <v>44003</v>
      </c>
      <c r="E18" s="4">
        <f>WORKDAY.INTL(D18-1,C18,2,Feriado[])</f>
        <v>44006</v>
      </c>
      <c r="F18" s="3">
        <v>1</v>
      </c>
      <c r="G18" s="5">
        <f t="shared" si="0"/>
        <v>0.5</v>
      </c>
      <c r="H18" s="7" t="s">
        <v>11</v>
      </c>
    </row>
    <row r="19" spans="1:8" ht="14.4" x14ac:dyDescent="0.3">
      <c r="A19" s="6" t="s">
        <v>38</v>
      </c>
      <c r="B19" s="2" t="s">
        <v>41</v>
      </c>
      <c r="C19" s="3">
        <v>4</v>
      </c>
      <c r="D19" s="4">
        <v>44004</v>
      </c>
      <c r="E19" s="4">
        <f>WORKDAY.INTL(D19-1,C19,2,Feriado[])</f>
        <v>44008</v>
      </c>
      <c r="F19" s="3">
        <v>0</v>
      </c>
      <c r="G19" s="5">
        <f t="shared" si="0"/>
        <v>0</v>
      </c>
      <c r="H19" s="7" t="s">
        <v>11</v>
      </c>
    </row>
    <row r="20" spans="1:8" ht="14.4" x14ac:dyDescent="0.3">
      <c r="A20" s="6" t="s">
        <v>38</v>
      </c>
      <c r="B20" s="2" t="s">
        <v>42</v>
      </c>
      <c r="C20" s="3">
        <v>2</v>
      </c>
      <c r="D20" s="4">
        <v>44005</v>
      </c>
      <c r="E20" s="4">
        <f>WORKDAY.INTL(D20-1,C20,2,Feriado[])</f>
        <v>44006</v>
      </c>
      <c r="F20" s="3">
        <v>0</v>
      </c>
      <c r="G20" s="5">
        <v>0.1</v>
      </c>
      <c r="H20" s="7" t="s">
        <v>19</v>
      </c>
    </row>
    <row r="21" spans="1:8" ht="15.75" customHeight="1" x14ac:dyDescent="0.3">
      <c r="A21" s="11" t="s">
        <v>38</v>
      </c>
      <c r="B21" s="12" t="s">
        <v>43</v>
      </c>
      <c r="C21" s="13">
        <v>1</v>
      </c>
      <c r="D21" s="14">
        <v>44006</v>
      </c>
      <c r="E21" s="4">
        <f>WORKDAY.INTL(D21-1,C21,2,Feriado[])</f>
        <v>44006</v>
      </c>
      <c r="F21" s="13">
        <v>1</v>
      </c>
      <c r="G21" s="15">
        <v>0.05</v>
      </c>
      <c r="H21" s="16" t="s">
        <v>14</v>
      </c>
    </row>
    <row r="22" spans="1:8" ht="15.75" customHeight="1" x14ac:dyDescent="0.3"/>
    <row r="23" spans="1:8" ht="15.75" customHeight="1" x14ac:dyDescent="0.3">
      <c r="A23" t="s">
        <v>49</v>
      </c>
      <c r="B23" s="34">
        <f>GETPIVOTDATA("Soma de Atualização (Duração)",$C$25)/GETPIVOTDATA("Soma de Duração (dias)",$C$25)</f>
        <v>0.79452054794520544</v>
      </c>
    </row>
    <row r="24" spans="1:8" ht="15.75" customHeight="1" x14ac:dyDescent="0.3">
      <c r="A24" t="s">
        <v>50</v>
      </c>
      <c r="B24" s="24">
        <f>1-B23</f>
        <v>0.20547945205479456</v>
      </c>
    </row>
    <row r="25" spans="1:8" ht="15.75" customHeight="1" x14ac:dyDescent="0.3">
      <c r="C25" t="s">
        <v>51</v>
      </c>
      <c r="D25" t="s">
        <v>52</v>
      </c>
    </row>
    <row r="26" spans="1:8" ht="15.75" customHeight="1" x14ac:dyDescent="0.3">
      <c r="C26">
        <v>73</v>
      </c>
      <c r="D26">
        <v>58</v>
      </c>
    </row>
    <row r="27" spans="1:8" ht="15.75" customHeight="1" x14ac:dyDescent="0.3"/>
    <row r="28" spans="1:8" ht="15.75" customHeight="1" x14ac:dyDescent="0.3"/>
    <row r="29" spans="1:8" ht="15.75" customHeight="1" x14ac:dyDescent="0.3"/>
    <row r="30" spans="1:8" ht="15.75" customHeight="1" x14ac:dyDescent="0.3"/>
    <row r="31" spans="1:8" ht="15.75" customHeight="1" x14ac:dyDescent="0.3"/>
    <row r="32" spans="1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  <row r="1033" ht="15.75" customHeight="1" x14ac:dyDescent="0.3"/>
    <row r="1034" ht="15.75" customHeight="1" x14ac:dyDescent="0.3"/>
    <row r="1035" ht="15.75" customHeight="1" x14ac:dyDescent="0.3"/>
    <row r="1036" ht="15.75" customHeight="1" x14ac:dyDescent="0.3"/>
    <row r="1037" ht="15.75" customHeight="1" x14ac:dyDescent="0.3"/>
    <row r="1038" ht="15.75" customHeight="1" x14ac:dyDescent="0.3"/>
    <row r="1039" ht="15.75" customHeight="1" x14ac:dyDescent="0.3"/>
    <row r="1040" ht="15.75" customHeight="1" x14ac:dyDescent="0.3"/>
    <row r="1041" ht="15.75" customHeight="1" x14ac:dyDescent="0.3"/>
    <row r="1042" ht="15.75" customHeight="1" x14ac:dyDescent="0.3"/>
    <row r="1043" ht="15.75" customHeight="1" x14ac:dyDescent="0.3"/>
    <row r="1044" ht="15.75" customHeight="1" x14ac:dyDescent="0.3"/>
    <row r="1045" ht="15.75" customHeight="1" x14ac:dyDescent="0.3"/>
    <row r="1046" ht="15.75" customHeight="1" x14ac:dyDescent="0.3"/>
    <row r="1047" ht="15.75" customHeight="1" x14ac:dyDescent="0.3"/>
    <row r="1048" ht="15.75" customHeight="1" x14ac:dyDescent="0.3"/>
    <row r="1049" ht="15.75" customHeight="1" x14ac:dyDescent="0.3"/>
    <row r="1050" ht="15.75" customHeight="1" x14ac:dyDescent="0.3"/>
    <row r="1051" ht="15.75" customHeight="1" x14ac:dyDescent="0.3"/>
    <row r="1052" ht="15.75" customHeight="1" x14ac:dyDescent="0.3"/>
    <row r="1053" ht="15.75" customHeight="1" x14ac:dyDescent="0.3"/>
    <row r="1054" ht="15.75" customHeight="1" x14ac:dyDescent="0.3"/>
    <row r="1055" ht="15.75" customHeight="1" x14ac:dyDescent="0.3"/>
    <row r="1056" ht="15.75" customHeight="1" x14ac:dyDescent="0.3"/>
    <row r="1057" ht="15.75" customHeight="1" x14ac:dyDescent="0.3"/>
    <row r="1058" ht="15.75" customHeight="1" x14ac:dyDescent="0.3"/>
    <row r="1059" ht="15.75" customHeight="1" x14ac:dyDescent="0.3"/>
    <row r="1060" ht="15.75" customHeight="1" x14ac:dyDescent="0.3"/>
    <row r="1061" ht="15.75" customHeight="1" x14ac:dyDescent="0.3"/>
    <row r="1062" ht="15.75" customHeight="1" x14ac:dyDescent="0.3"/>
    <row r="1063" ht="15.75" customHeight="1" x14ac:dyDescent="0.3"/>
    <row r="1064" ht="15.75" customHeight="1" x14ac:dyDescent="0.3"/>
    <row r="1065" ht="15.75" customHeight="1" x14ac:dyDescent="0.3"/>
    <row r="1066" ht="15.75" customHeight="1" x14ac:dyDescent="0.3"/>
    <row r="1067" ht="15.75" customHeight="1" x14ac:dyDescent="0.3"/>
    <row r="1068" ht="15.75" customHeight="1" x14ac:dyDescent="0.3"/>
    <row r="1069" ht="15.75" customHeight="1" x14ac:dyDescent="0.3"/>
    <row r="1070" ht="15.75" customHeight="1" x14ac:dyDescent="0.3"/>
    <row r="1071" ht="15.75" customHeight="1" x14ac:dyDescent="0.3"/>
    <row r="1072" ht="15.75" customHeight="1" x14ac:dyDescent="0.3"/>
    <row r="1073" ht="15.75" customHeight="1" x14ac:dyDescent="0.3"/>
    <row r="1074" ht="15.75" customHeight="1" x14ac:dyDescent="0.3"/>
    <row r="1075" ht="15.75" customHeight="1" x14ac:dyDescent="0.3"/>
    <row r="1076" ht="15.75" customHeight="1" x14ac:dyDescent="0.3"/>
    <row r="1077" ht="15.75" customHeight="1" x14ac:dyDescent="0.3"/>
    <row r="1078" ht="15.75" customHeight="1" x14ac:dyDescent="0.3"/>
    <row r="1079" ht="15.75" customHeight="1" x14ac:dyDescent="0.3"/>
    <row r="1080" ht="15.75" customHeight="1" x14ac:dyDescent="0.3"/>
    <row r="1081" ht="15.75" customHeight="1" x14ac:dyDescent="0.3"/>
    <row r="1082" ht="15.75" customHeight="1" x14ac:dyDescent="0.3"/>
    <row r="1083" ht="15.75" customHeight="1" x14ac:dyDescent="0.3"/>
    <row r="1084" ht="15.75" customHeight="1" x14ac:dyDescent="0.3"/>
    <row r="1085" ht="15.75" customHeight="1" x14ac:dyDescent="0.3"/>
    <row r="1086" ht="15.75" customHeight="1" x14ac:dyDescent="0.3"/>
    <row r="1087" ht="15.75" customHeight="1" x14ac:dyDescent="0.3"/>
    <row r="1088" ht="15.75" customHeight="1" x14ac:dyDescent="0.3"/>
    <row r="1089" ht="15.75" customHeight="1" x14ac:dyDescent="0.3"/>
    <row r="1090" ht="15.75" customHeight="1" x14ac:dyDescent="0.3"/>
    <row r="1091" ht="15.75" customHeight="1" x14ac:dyDescent="0.3"/>
    <row r="1092" ht="15.75" customHeight="1" x14ac:dyDescent="0.3"/>
    <row r="1093" ht="15.75" customHeight="1" x14ac:dyDescent="0.3"/>
    <row r="1094" ht="15.75" customHeight="1" x14ac:dyDescent="0.3"/>
    <row r="1095" ht="15.75" customHeight="1" x14ac:dyDescent="0.3"/>
    <row r="1096" ht="15.75" customHeight="1" x14ac:dyDescent="0.3"/>
    <row r="1097" ht="15.75" customHeight="1" x14ac:dyDescent="0.3"/>
    <row r="1098" ht="15.75" customHeight="1" x14ac:dyDescent="0.3"/>
    <row r="1099" ht="15.75" customHeight="1" x14ac:dyDescent="0.3"/>
    <row r="1100" ht="15.75" customHeight="1" x14ac:dyDescent="0.3"/>
    <row r="1101" ht="15.75" customHeight="1" x14ac:dyDescent="0.3"/>
    <row r="1102" ht="15.75" customHeight="1" x14ac:dyDescent="0.3"/>
    <row r="1103" ht="15.75" customHeight="1" x14ac:dyDescent="0.3"/>
    <row r="1104" ht="15.75" customHeight="1" x14ac:dyDescent="0.3"/>
    <row r="1105" ht="15.75" customHeight="1" x14ac:dyDescent="0.3"/>
    <row r="1106" ht="15.75" customHeight="1" x14ac:dyDescent="0.3"/>
    <row r="1107" ht="15.75" customHeight="1" x14ac:dyDescent="0.3"/>
    <row r="1108" ht="15.75" customHeight="1" x14ac:dyDescent="0.3"/>
    <row r="1109" ht="15.75" customHeight="1" x14ac:dyDescent="0.3"/>
    <row r="1110" ht="15.75" customHeight="1" x14ac:dyDescent="0.3"/>
    <row r="1111" ht="15.75" customHeight="1" x14ac:dyDescent="0.3"/>
    <row r="1112" ht="15.75" customHeight="1" x14ac:dyDescent="0.3"/>
    <row r="1113" ht="15.75" customHeight="1" x14ac:dyDescent="0.3"/>
    <row r="1114" ht="15.75" customHeight="1" x14ac:dyDescent="0.3"/>
    <row r="1115" ht="15.75" customHeight="1" x14ac:dyDescent="0.3"/>
    <row r="1116" ht="15.75" customHeight="1" x14ac:dyDescent="0.3"/>
    <row r="1117" ht="15.75" customHeight="1" x14ac:dyDescent="0.3"/>
    <row r="1118" ht="15.75" customHeight="1" x14ac:dyDescent="0.3"/>
    <row r="1119" ht="15.75" customHeight="1" x14ac:dyDescent="0.3"/>
    <row r="1120" ht="15.75" customHeight="1" x14ac:dyDescent="0.3"/>
    <row r="1121" ht="15.75" customHeight="1" x14ac:dyDescent="0.3"/>
    <row r="1122" ht="15.75" customHeight="1" x14ac:dyDescent="0.3"/>
    <row r="1123" ht="15.75" customHeight="1" x14ac:dyDescent="0.3"/>
    <row r="1124" ht="15.75" customHeight="1" x14ac:dyDescent="0.3"/>
    <row r="1125" ht="15.75" customHeight="1" x14ac:dyDescent="0.3"/>
    <row r="1126" ht="15.75" customHeight="1" x14ac:dyDescent="0.3"/>
    <row r="1127" ht="15.75" customHeight="1" x14ac:dyDescent="0.3"/>
    <row r="1128" ht="15.75" customHeight="1" x14ac:dyDescent="0.3"/>
    <row r="1129" ht="15.75" customHeight="1" x14ac:dyDescent="0.3"/>
    <row r="1130" ht="15.75" customHeight="1" x14ac:dyDescent="0.3"/>
    <row r="1131" ht="15.75" customHeight="1" x14ac:dyDescent="0.3"/>
    <row r="1132" ht="15.75" customHeight="1" x14ac:dyDescent="0.3"/>
    <row r="1133" ht="15.75" customHeight="1" x14ac:dyDescent="0.3"/>
    <row r="1134" ht="15.75" customHeight="1" x14ac:dyDescent="0.3"/>
    <row r="1135" ht="15.75" customHeight="1" x14ac:dyDescent="0.3"/>
    <row r="1136" ht="15.75" customHeight="1" x14ac:dyDescent="0.3"/>
    <row r="1137" ht="15.75" customHeight="1" x14ac:dyDescent="0.3"/>
    <row r="1138" ht="15.75" customHeight="1" x14ac:dyDescent="0.3"/>
    <row r="1139" ht="15.75" customHeight="1" x14ac:dyDescent="0.3"/>
    <row r="1140" ht="15.75" customHeight="1" x14ac:dyDescent="0.3"/>
    <row r="1141" ht="15.75" customHeight="1" x14ac:dyDescent="0.3"/>
    <row r="1142" ht="15.75" customHeight="1" x14ac:dyDescent="0.3"/>
    <row r="1143" ht="15.75" customHeight="1" x14ac:dyDescent="0.3"/>
    <row r="1144" ht="15.75" customHeight="1" x14ac:dyDescent="0.3"/>
    <row r="1145" ht="15.75" customHeight="1" x14ac:dyDescent="0.3"/>
    <row r="1146" ht="15.75" customHeight="1" x14ac:dyDescent="0.3"/>
    <row r="1147" ht="15.75" customHeight="1" x14ac:dyDescent="0.3"/>
    <row r="1148" ht="15.75" customHeight="1" x14ac:dyDescent="0.3"/>
    <row r="1149" ht="15.75" customHeight="1" x14ac:dyDescent="0.3"/>
    <row r="1150" ht="15.75" customHeight="1" x14ac:dyDescent="0.3"/>
    <row r="1151" ht="15.75" customHeight="1" x14ac:dyDescent="0.3"/>
    <row r="1152" ht="15.75" customHeight="1" x14ac:dyDescent="0.3"/>
    <row r="1153" ht="15.75" customHeight="1" x14ac:dyDescent="0.3"/>
    <row r="1154" ht="15.75" customHeight="1" x14ac:dyDescent="0.3"/>
    <row r="1155" ht="15.75" customHeight="1" x14ac:dyDescent="0.3"/>
    <row r="1156" ht="15.75" customHeight="1" x14ac:dyDescent="0.3"/>
    <row r="1157" ht="15.75" customHeight="1" x14ac:dyDescent="0.3"/>
    <row r="1158" ht="15.75" customHeight="1" x14ac:dyDescent="0.3"/>
    <row r="1159" ht="15.75" customHeight="1" x14ac:dyDescent="0.3"/>
    <row r="1160" ht="15.75" customHeight="1" x14ac:dyDescent="0.3"/>
    <row r="1161" ht="15.75" customHeight="1" x14ac:dyDescent="0.3"/>
    <row r="1162" ht="15.75" customHeight="1" x14ac:dyDescent="0.3"/>
    <row r="1163" ht="15.75" customHeight="1" x14ac:dyDescent="0.3"/>
    <row r="1164" ht="15.75" customHeight="1" x14ac:dyDescent="0.3"/>
    <row r="1165" ht="15.75" customHeight="1" x14ac:dyDescent="0.3"/>
    <row r="1166" ht="15.75" customHeight="1" x14ac:dyDescent="0.3"/>
    <row r="1167" ht="15.75" customHeight="1" x14ac:dyDescent="0.3"/>
    <row r="1168" ht="15.75" customHeight="1" x14ac:dyDescent="0.3"/>
    <row r="1169" ht="15.75" customHeight="1" x14ac:dyDescent="0.3"/>
    <row r="1170" ht="15.75" customHeight="1" x14ac:dyDescent="0.3"/>
    <row r="1171" ht="15.75" customHeight="1" x14ac:dyDescent="0.3"/>
    <row r="1172" ht="15.75" customHeight="1" x14ac:dyDescent="0.3"/>
    <row r="1173" ht="15.75" customHeight="1" x14ac:dyDescent="0.3"/>
    <row r="1174" ht="15.75" customHeight="1" x14ac:dyDescent="0.3"/>
    <row r="1175" ht="15.75" customHeight="1" x14ac:dyDescent="0.3"/>
    <row r="1176" ht="15.75" customHeight="1" x14ac:dyDescent="0.3"/>
    <row r="1177" ht="15.75" customHeight="1" x14ac:dyDescent="0.3"/>
    <row r="1178" ht="15.75" customHeight="1" x14ac:dyDescent="0.3"/>
    <row r="1179" ht="15.75" customHeight="1" x14ac:dyDescent="0.3"/>
    <row r="1180" ht="15.75" customHeight="1" x14ac:dyDescent="0.3"/>
    <row r="1181" ht="15.75" customHeight="1" x14ac:dyDescent="0.3"/>
    <row r="1182" ht="15.75" customHeight="1" x14ac:dyDescent="0.3"/>
    <row r="1183" ht="15.75" customHeight="1" x14ac:dyDescent="0.3"/>
    <row r="1184" ht="15.75" customHeight="1" x14ac:dyDescent="0.3"/>
    <row r="1185" ht="15.75" customHeight="1" x14ac:dyDescent="0.3"/>
    <row r="1186" ht="15.75" customHeight="1" x14ac:dyDescent="0.3"/>
    <row r="1187" ht="15.75" customHeight="1" x14ac:dyDescent="0.3"/>
    <row r="1188" ht="15.75" customHeight="1" x14ac:dyDescent="0.3"/>
    <row r="1189" ht="15.75" customHeight="1" x14ac:dyDescent="0.3"/>
    <row r="1190" ht="15.75" customHeight="1" x14ac:dyDescent="0.3"/>
    <row r="1191" ht="15.75" customHeight="1" x14ac:dyDescent="0.3"/>
    <row r="1192" ht="15.75" customHeight="1" x14ac:dyDescent="0.3"/>
    <row r="1193" ht="15.75" customHeight="1" x14ac:dyDescent="0.3"/>
    <row r="1194" ht="15.75" customHeight="1" x14ac:dyDescent="0.3"/>
    <row r="1195" ht="15.75" customHeight="1" x14ac:dyDescent="0.3"/>
    <row r="1196" ht="15.75" customHeight="1" x14ac:dyDescent="0.3"/>
    <row r="1197" ht="15.75" customHeight="1" x14ac:dyDescent="0.3"/>
    <row r="1198" ht="15.75" customHeight="1" x14ac:dyDescent="0.3"/>
    <row r="1199" ht="15.75" customHeight="1" x14ac:dyDescent="0.3"/>
    <row r="1200" ht="15.75" customHeight="1" x14ac:dyDescent="0.3"/>
    <row r="1201" ht="15.75" customHeight="1" x14ac:dyDescent="0.3"/>
    <row r="1202" ht="15.75" customHeight="1" x14ac:dyDescent="0.3"/>
    <row r="1203" ht="15.75" customHeight="1" x14ac:dyDescent="0.3"/>
    <row r="1204" ht="15.75" customHeight="1" x14ac:dyDescent="0.3"/>
    <row r="1205" ht="15.75" customHeight="1" x14ac:dyDescent="0.3"/>
    <row r="1206" ht="15.75" customHeight="1" x14ac:dyDescent="0.3"/>
    <row r="1207" ht="15.75" customHeight="1" x14ac:dyDescent="0.3"/>
    <row r="1208" ht="15.75" customHeight="1" x14ac:dyDescent="0.3"/>
    <row r="1209" ht="15.75" customHeight="1" x14ac:dyDescent="0.3"/>
    <row r="1210" ht="15.75" customHeight="1" x14ac:dyDescent="0.3"/>
    <row r="1211" ht="15.75" customHeight="1" x14ac:dyDescent="0.3"/>
    <row r="1212" ht="15.75" customHeight="1" x14ac:dyDescent="0.3"/>
    <row r="1213" ht="15.75" customHeight="1" x14ac:dyDescent="0.3"/>
    <row r="1214" ht="15.75" customHeight="1" x14ac:dyDescent="0.3"/>
    <row r="1215" ht="15.75" customHeight="1" x14ac:dyDescent="0.3"/>
    <row r="1216" ht="15.75" customHeight="1" x14ac:dyDescent="0.3"/>
    <row r="1217" ht="15.75" customHeight="1" x14ac:dyDescent="0.3"/>
    <row r="1218" ht="15.75" customHeight="1" x14ac:dyDescent="0.3"/>
    <row r="1219" ht="15.75" customHeight="1" x14ac:dyDescent="0.3"/>
    <row r="1220" ht="15.75" customHeight="1" x14ac:dyDescent="0.3"/>
    <row r="1221" ht="15.75" customHeight="1" x14ac:dyDescent="0.3"/>
    <row r="1222" ht="15.75" customHeight="1" x14ac:dyDescent="0.3"/>
    <row r="1223" ht="15.75" customHeight="1" x14ac:dyDescent="0.3"/>
    <row r="1224" ht="15.75" customHeight="1" x14ac:dyDescent="0.3"/>
    <row r="1225" ht="15.75" customHeight="1" x14ac:dyDescent="0.3"/>
    <row r="1226" ht="15.75" customHeight="1" x14ac:dyDescent="0.3"/>
    <row r="1227" ht="15.75" customHeight="1" x14ac:dyDescent="0.3"/>
    <row r="1228" ht="15.75" customHeight="1" x14ac:dyDescent="0.3"/>
    <row r="1229" ht="15.75" customHeight="1" x14ac:dyDescent="0.3"/>
    <row r="1230" ht="15.75" customHeight="1" x14ac:dyDescent="0.3"/>
    <row r="1231" ht="15.75" customHeight="1" x14ac:dyDescent="0.3"/>
    <row r="1232" ht="15.75" customHeight="1" x14ac:dyDescent="0.3"/>
    <row r="1233" ht="15.75" customHeight="1" x14ac:dyDescent="0.3"/>
    <row r="1234" ht="15.75" customHeight="1" x14ac:dyDescent="0.3"/>
    <row r="1235" ht="15.75" customHeight="1" x14ac:dyDescent="0.3"/>
    <row r="1236" ht="15.75" customHeight="1" x14ac:dyDescent="0.3"/>
    <row r="1237" ht="15.75" customHeight="1" x14ac:dyDescent="0.3"/>
    <row r="1238" ht="15.75" customHeight="1" x14ac:dyDescent="0.3"/>
    <row r="1239" ht="15.75" customHeight="1" x14ac:dyDescent="0.3"/>
    <row r="1240" ht="15.75" customHeight="1" x14ac:dyDescent="0.3"/>
    <row r="1241" ht="15.75" customHeight="1" x14ac:dyDescent="0.3"/>
    <row r="1242" ht="15.75" customHeight="1" x14ac:dyDescent="0.3"/>
    <row r="1243" ht="15.75" customHeight="1" x14ac:dyDescent="0.3"/>
    <row r="1244" ht="15.75" customHeight="1" x14ac:dyDescent="0.3"/>
    <row r="1245" ht="15.75" customHeight="1" x14ac:dyDescent="0.3"/>
    <row r="1246" ht="15.75" customHeight="1" x14ac:dyDescent="0.3"/>
    <row r="1247" ht="15.75" customHeight="1" x14ac:dyDescent="0.3"/>
    <row r="1248" ht="15.75" customHeight="1" x14ac:dyDescent="0.3"/>
    <row r="1249" ht="15.75" customHeight="1" x14ac:dyDescent="0.3"/>
    <row r="1250" ht="15.75" customHeight="1" x14ac:dyDescent="0.3"/>
    <row r="1251" ht="15.75" customHeight="1" x14ac:dyDescent="0.3"/>
    <row r="1252" ht="15.75" customHeight="1" x14ac:dyDescent="0.3"/>
    <row r="1253" ht="15.75" customHeight="1" x14ac:dyDescent="0.3"/>
    <row r="1254" ht="15.75" customHeight="1" x14ac:dyDescent="0.3"/>
    <row r="1255" ht="15.75" customHeight="1" x14ac:dyDescent="0.3"/>
    <row r="1256" ht="15.75" customHeight="1" x14ac:dyDescent="0.3"/>
    <row r="1257" ht="15.75" customHeight="1" x14ac:dyDescent="0.3"/>
    <row r="1258" ht="15.75" customHeight="1" x14ac:dyDescent="0.3"/>
    <row r="1259" ht="15.75" customHeight="1" x14ac:dyDescent="0.3"/>
    <row r="1260" ht="15.75" customHeight="1" x14ac:dyDescent="0.3"/>
    <row r="1261" ht="15.75" customHeight="1" x14ac:dyDescent="0.3"/>
    <row r="1262" ht="15.75" customHeight="1" x14ac:dyDescent="0.3"/>
    <row r="1263" ht="15.75" customHeight="1" x14ac:dyDescent="0.3"/>
    <row r="1264" ht="15.75" customHeight="1" x14ac:dyDescent="0.3"/>
    <row r="1265" ht="15.75" customHeight="1" x14ac:dyDescent="0.3"/>
    <row r="1266" ht="15.75" customHeight="1" x14ac:dyDescent="0.3"/>
    <row r="1267" ht="15.75" customHeight="1" x14ac:dyDescent="0.3"/>
    <row r="1268" ht="15.75" customHeight="1" x14ac:dyDescent="0.3"/>
    <row r="1269" ht="15.75" customHeight="1" x14ac:dyDescent="0.3"/>
    <row r="1270" ht="15.75" customHeight="1" x14ac:dyDescent="0.3"/>
    <row r="1271" ht="15.75" customHeight="1" x14ac:dyDescent="0.3"/>
    <row r="1272" ht="15.75" customHeight="1" x14ac:dyDescent="0.3"/>
    <row r="1273" ht="15.75" customHeight="1" x14ac:dyDescent="0.3"/>
    <row r="1274" ht="15.75" customHeight="1" x14ac:dyDescent="0.3"/>
    <row r="1275" ht="15.75" customHeight="1" x14ac:dyDescent="0.3"/>
    <row r="1276" ht="15.75" customHeight="1" x14ac:dyDescent="0.3"/>
    <row r="1277" ht="15.75" customHeight="1" x14ac:dyDescent="0.3"/>
    <row r="1278" ht="15.75" customHeight="1" x14ac:dyDescent="0.3"/>
    <row r="1279" ht="15.75" customHeight="1" x14ac:dyDescent="0.3"/>
    <row r="1280" ht="15.75" customHeight="1" x14ac:dyDescent="0.3"/>
    <row r="1281" ht="15.75" customHeight="1" x14ac:dyDescent="0.3"/>
    <row r="1282" ht="15.75" customHeight="1" x14ac:dyDescent="0.3"/>
    <row r="1283" ht="15.75" customHeight="1" x14ac:dyDescent="0.3"/>
    <row r="1284" ht="15.75" customHeight="1" x14ac:dyDescent="0.3"/>
    <row r="1285" ht="15.75" customHeight="1" x14ac:dyDescent="0.3"/>
    <row r="1286" ht="15.75" customHeight="1" x14ac:dyDescent="0.3"/>
    <row r="1287" ht="15.75" customHeight="1" x14ac:dyDescent="0.3"/>
    <row r="1288" ht="15.75" customHeight="1" x14ac:dyDescent="0.3"/>
    <row r="1289" ht="15.75" customHeight="1" x14ac:dyDescent="0.3"/>
    <row r="1290" ht="15.75" customHeight="1" x14ac:dyDescent="0.3"/>
    <row r="1291" ht="15.75" customHeight="1" x14ac:dyDescent="0.3"/>
    <row r="1292" ht="15.75" customHeight="1" x14ac:dyDescent="0.3"/>
    <row r="1293" ht="15.75" customHeight="1" x14ac:dyDescent="0.3"/>
    <row r="1294" ht="15.75" customHeight="1" x14ac:dyDescent="0.3"/>
    <row r="1295" ht="15.75" customHeight="1" x14ac:dyDescent="0.3"/>
    <row r="1296" ht="15.75" customHeight="1" x14ac:dyDescent="0.3"/>
    <row r="1297" ht="15.75" customHeight="1" x14ac:dyDescent="0.3"/>
    <row r="1298" ht="15.75" customHeight="1" x14ac:dyDescent="0.3"/>
    <row r="1299" ht="15.75" customHeight="1" x14ac:dyDescent="0.3"/>
    <row r="1300" ht="15.75" customHeight="1" x14ac:dyDescent="0.3"/>
    <row r="1301" ht="15.75" customHeight="1" x14ac:dyDescent="0.3"/>
    <row r="1302" ht="15.75" customHeight="1" x14ac:dyDescent="0.3"/>
    <row r="1303" ht="15.75" customHeight="1" x14ac:dyDescent="0.3"/>
    <row r="1304" ht="15.75" customHeight="1" x14ac:dyDescent="0.3"/>
    <row r="1305" ht="15.75" customHeight="1" x14ac:dyDescent="0.3"/>
    <row r="1306" ht="15.75" customHeight="1" x14ac:dyDescent="0.3"/>
    <row r="1307" ht="15.75" customHeight="1" x14ac:dyDescent="0.3"/>
    <row r="1308" ht="15.75" customHeight="1" x14ac:dyDescent="0.3"/>
    <row r="1309" ht="15.75" customHeight="1" x14ac:dyDescent="0.3"/>
    <row r="1310" ht="15.75" customHeight="1" x14ac:dyDescent="0.3"/>
    <row r="1311" ht="15.75" customHeight="1" x14ac:dyDescent="0.3"/>
    <row r="1312" ht="15.75" customHeight="1" x14ac:dyDescent="0.3"/>
    <row r="1313" ht="15.75" customHeight="1" x14ac:dyDescent="0.3"/>
    <row r="1314" ht="15.75" customHeight="1" x14ac:dyDescent="0.3"/>
    <row r="1315" ht="15.75" customHeight="1" x14ac:dyDescent="0.3"/>
    <row r="1316" ht="15.75" customHeight="1" x14ac:dyDescent="0.3"/>
    <row r="1317" ht="15.75" customHeight="1" x14ac:dyDescent="0.3"/>
    <row r="1318" ht="15.75" customHeight="1" x14ac:dyDescent="0.3"/>
    <row r="1319" ht="15.75" customHeight="1" x14ac:dyDescent="0.3"/>
    <row r="1320" ht="15.75" customHeight="1" x14ac:dyDescent="0.3"/>
    <row r="1321" ht="15.75" customHeight="1" x14ac:dyDescent="0.3"/>
    <row r="1322" ht="15.75" customHeight="1" x14ac:dyDescent="0.3"/>
    <row r="1323" ht="15.75" customHeight="1" x14ac:dyDescent="0.3"/>
    <row r="1324" ht="15.75" customHeight="1" x14ac:dyDescent="0.3"/>
    <row r="1325" ht="15.75" customHeight="1" x14ac:dyDescent="0.3"/>
    <row r="1326" ht="15.75" customHeight="1" x14ac:dyDescent="0.3"/>
    <row r="1327" ht="15.75" customHeight="1" x14ac:dyDescent="0.3"/>
    <row r="1328" ht="15.75" customHeight="1" x14ac:dyDescent="0.3"/>
    <row r="1329" ht="15.75" customHeight="1" x14ac:dyDescent="0.3"/>
    <row r="1330" ht="15.75" customHeight="1" x14ac:dyDescent="0.3"/>
    <row r="1331" ht="15.75" customHeight="1" x14ac:dyDescent="0.3"/>
    <row r="1332" ht="15.75" customHeight="1" x14ac:dyDescent="0.3"/>
    <row r="1333" ht="15.75" customHeight="1" x14ac:dyDescent="0.3"/>
    <row r="1334" ht="15.75" customHeight="1" x14ac:dyDescent="0.3"/>
    <row r="1335" ht="15.75" customHeight="1" x14ac:dyDescent="0.3"/>
    <row r="1336" ht="15.75" customHeight="1" x14ac:dyDescent="0.3"/>
    <row r="1337" ht="15.75" customHeight="1" x14ac:dyDescent="0.3"/>
    <row r="1338" ht="15.75" customHeight="1" x14ac:dyDescent="0.3"/>
    <row r="1339" ht="15.75" customHeight="1" x14ac:dyDescent="0.3"/>
    <row r="1340" ht="15.75" customHeight="1" x14ac:dyDescent="0.3"/>
    <row r="1341" ht="15.75" customHeight="1" x14ac:dyDescent="0.3"/>
    <row r="1342" ht="15.75" customHeight="1" x14ac:dyDescent="0.3"/>
    <row r="1343" ht="15.75" customHeight="1" x14ac:dyDescent="0.3"/>
    <row r="1344" ht="15.75" customHeight="1" x14ac:dyDescent="0.3"/>
    <row r="1345" ht="15.75" customHeight="1" x14ac:dyDescent="0.3"/>
    <row r="1346" ht="15.75" customHeight="1" x14ac:dyDescent="0.3"/>
    <row r="1347" ht="15.75" customHeight="1" x14ac:dyDescent="0.3"/>
    <row r="1348" ht="15.75" customHeight="1" x14ac:dyDescent="0.3"/>
    <row r="1349" ht="15.75" customHeight="1" x14ac:dyDescent="0.3"/>
    <row r="1350" ht="15.75" customHeight="1" x14ac:dyDescent="0.3"/>
    <row r="1351" ht="15.75" customHeight="1" x14ac:dyDescent="0.3"/>
    <row r="1352" ht="15.75" customHeight="1" x14ac:dyDescent="0.3"/>
    <row r="1353" ht="15.75" customHeight="1" x14ac:dyDescent="0.3"/>
    <row r="1354" ht="15.75" customHeight="1" x14ac:dyDescent="0.3"/>
    <row r="1355" ht="15.75" customHeight="1" x14ac:dyDescent="0.3"/>
    <row r="1356" ht="15.75" customHeight="1" x14ac:dyDescent="0.3"/>
    <row r="1357" ht="15.75" customHeight="1" x14ac:dyDescent="0.3"/>
    <row r="1358" ht="15.75" customHeight="1" x14ac:dyDescent="0.3"/>
    <row r="1359" ht="15.75" customHeight="1" x14ac:dyDescent="0.3"/>
    <row r="1360" ht="15.75" customHeight="1" x14ac:dyDescent="0.3"/>
    <row r="1361" ht="15.75" customHeight="1" x14ac:dyDescent="0.3"/>
    <row r="1362" ht="15.75" customHeight="1" x14ac:dyDescent="0.3"/>
    <row r="1363" ht="15.75" customHeight="1" x14ac:dyDescent="0.3"/>
    <row r="1364" ht="15.75" customHeight="1" x14ac:dyDescent="0.3"/>
    <row r="1365" ht="15.75" customHeight="1" x14ac:dyDescent="0.3"/>
    <row r="1366" ht="15.75" customHeight="1" x14ac:dyDescent="0.3"/>
    <row r="1367" ht="15.75" customHeight="1" x14ac:dyDescent="0.3"/>
    <row r="1368" ht="15.75" customHeight="1" x14ac:dyDescent="0.3"/>
    <row r="1369" ht="15.75" customHeight="1" x14ac:dyDescent="0.3"/>
    <row r="1370" ht="15.75" customHeight="1" x14ac:dyDescent="0.3"/>
    <row r="1371" ht="15.75" customHeight="1" x14ac:dyDescent="0.3"/>
    <row r="1372" ht="15.75" customHeight="1" x14ac:dyDescent="0.3"/>
    <row r="1373" ht="15.75" customHeight="1" x14ac:dyDescent="0.3"/>
    <row r="1374" ht="15.75" customHeight="1" x14ac:dyDescent="0.3"/>
    <row r="1375" ht="15.75" customHeight="1" x14ac:dyDescent="0.3"/>
    <row r="1376" ht="15.75" customHeight="1" x14ac:dyDescent="0.3"/>
    <row r="1377" ht="15.75" customHeight="1" x14ac:dyDescent="0.3"/>
    <row r="1378" ht="15.75" customHeight="1" x14ac:dyDescent="0.3"/>
    <row r="1379" ht="15.75" customHeight="1" x14ac:dyDescent="0.3"/>
    <row r="1380" ht="15.75" customHeight="1" x14ac:dyDescent="0.3"/>
    <row r="1381" ht="15.75" customHeight="1" x14ac:dyDescent="0.3"/>
    <row r="1382" ht="15.75" customHeight="1" x14ac:dyDescent="0.3"/>
    <row r="1383" ht="15.75" customHeight="1" x14ac:dyDescent="0.3"/>
    <row r="1384" ht="15.75" customHeight="1" x14ac:dyDescent="0.3"/>
    <row r="1385" ht="15.75" customHeight="1" x14ac:dyDescent="0.3"/>
    <row r="1386" ht="15.75" customHeight="1" x14ac:dyDescent="0.3"/>
    <row r="1387" ht="15.75" customHeight="1" x14ac:dyDescent="0.3"/>
    <row r="1388" ht="15.75" customHeight="1" x14ac:dyDescent="0.3"/>
    <row r="1389" ht="15.75" customHeight="1" x14ac:dyDescent="0.3"/>
    <row r="1390" ht="15.75" customHeight="1" x14ac:dyDescent="0.3"/>
    <row r="1391" ht="15.75" customHeight="1" x14ac:dyDescent="0.3"/>
    <row r="1392" ht="15.75" customHeight="1" x14ac:dyDescent="0.3"/>
    <row r="1393" ht="15.75" customHeight="1" x14ac:dyDescent="0.3"/>
    <row r="1394" ht="15.75" customHeight="1" x14ac:dyDescent="0.3"/>
    <row r="1395" ht="15.75" customHeight="1" x14ac:dyDescent="0.3"/>
    <row r="1396" ht="15.75" customHeight="1" x14ac:dyDescent="0.3"/>
    <row r="1397" ht="15.75" customHeight="1" x14ac:dyDescent="0.3"/>
    <row r="1398" ht="15.75" customHeight="1" x14ac:dyDescent="0.3"/>
    <row r="1399" ht="15.75" customHeight="1" x14ac:dyDescent="0.3"/>
    <row r="1400" ht="15.75" customHeight="1" x14ac:dyDescent="0.3"/>
    <row r="1401" ht="15.75" customHeight="1" x14ac:dyDescent="0.3"/>
    <row r="1402" ht="15.75" customHeight="1" x14ac:dyDescent="0.3"/>
    <row r="1403" ht="15.75" customHeight="1" x14ac:dyDescent="0.3"/>
    <row r="1404" ht="15.75" customHeight="1" x14ac:dyDescent="0.3"/>
    <row r="1405" ht="15.75" customHeight="1" x14ac:dyDescent="0.3"/>
    <row r="1406" ht="15.75" customHeight="1" x14ac:dyDescent="0.3"/>
    <row r="1407" ht="15.75" customHeight="1" x14ac:dyDescent="0.3"/>
    <row r="1408" ht="15.75" customHeight="1" x14ac:dyDescent="0.3"/>
    <row r="1409" ht="15.75" customHeight="1" x14ac:dyDescent="0.3"/>
    <row r="1410" ht="15.75" customHeight="1" x14ac:dyDescent="0.3"/>
    <row r="1411" ht="15.75" customHeight="1" x14ac:dyDescent="0.3"/>
    <row r="1412" ht="15.75" customHeight="1" x14ac:dyDescent="0.3"/>
    <row r="1413" ht="15.75" customHeight="1" x14ac:dyDescent="0.3"/>
    <row r="1414" ht="15.75" customHeight="1" x14ac:dyDescent="0.3"/>
    <row r="1415" ht="15.75" customHeight="1" x14ac:dyDescent="0.3"/>
    <row r="1416" ht="15.75" customHeight="1" x14ac:dyDescent="0.3"/>
    <row r="1417" ht="15.75" customHeight="1" x14ac:dyDescent="0.3"/>
    <row r="1418" ht="15.75" customHeight="1" x14ac:dyDescent="0.3"/>
    <row r="1419" ht="15.75" customHeight="1" x14ac:dyDescent="0.3"/>
    <row r="1420" ht="15.75" customHeight="1" x14ac:dyDescent="0.3"/>
    <row r="1421" ht="15.75" customHeight="1" x14ac:dyDescent="0.3"/>
    <row r="1422" ht="15.75" customHeight="1" x14ac:dyDescent="0.3"/>
    <row r="1423" ht="15.75" customHeight="1" x14ac:dyDescent="0.3"/>
    <row r="1424" ht="15.75" customHeight="1" x14ac:dyDescent="0.3"/>
    <row r="1425" ht="15.75" customHeight="1" x14ac:dyDescent="0.3"/>
    <row r="1426" ht="15.75" customHeight="1" x14ac:dyDescent="0.3"/>
    <row r="1427" ht="15.75" customHeight="1" x14ac:dyDescent="0.3"/>
    <row r="1428" ht="15.75" customHeight="1" x14ac:dyDescent="0.3"/>
    <row r="1429" ht="15.75" customHeight="1" x14ac:dyDescent="0.3"/>
    <row r="1430" ht="15.75" customHeight="1" x14ac:dyDescent="0.3"/>
    <row r="1431" ht="15.75" customHeight="1" x14ac:dyDescent="0.3"/>
    <row r="1432" ht="15.75" customHeight="1" x14ac:dyDescent="0.3"/>
    <row r="1433" ht="15.75" customHeight="1" x14ac:dyDescent="0.3"/>
    <row r="1434" ht="15.75" customHeight="1" x14ac:dyDescent="0.3"/>
    <row r="1435" ht="15.75" customHeight="1" x14ac:dyDescent="0.3"/>
    <row r="1436" ht="15.75" customHeight="1" x14ac:dyDescent="0.3"/>
    <row r="1437" ht="15.75" customHeight="1" x14ac:dyDescent="0.3"/>
    <row r="1438" ht="15.75" customHeight="1" x14ac:dyDescent="0.3"/>
    <row r="1439" ht="15.75" customHeight="1" x14ac:dyDescent="0.3"/>
    <row r="1440" ht="15.75" customHeight="1" x14ac:dyDescent="0.3"/>
    <row r="1441" ht="15.75" customHeight="1" x14ac:dyDescent="0.3"/>
    <row r="1442" ht="15.75" customHeight="1" x14ac:dyDescent="0.3"/>
    <row r="1443" ht="15.75" customHeight="1" x14ac:dyDescent="0.3"/>
    <row r="1444" ht="15.75" customHeight="1" x14ac:dyDescent="0.3"/>
    <row r="1445" ht="15.75" customHeight="1" x14ac:dyDescent="0.3"/>
    <row r="1446" ht="15.75" customHeight="1" x14ac:dyDescent="0.3"/>
    <row r="1447" ht="15.75" customHeight="1" x14ac:dyDescent="0.3"/>
    <row r="1448" ht="15.75" customHeight="1" x14ac:dyDescent="0.3"/>
    <row r="1449" ht="15.75" customHeight="1" x14ac:dyDescent="0.3"/>
    <row r="1450" ht="15.75" customHeight="1" x14ac:dyDescent="0.3"/>
    <row r="1451" ht="15.75" customHeight="1" x14ac:dyDescent="0.3"/>
    <row r="1452" ht="15.75" customHeight="1" x14ac:dyDescent="0.3"/>
    <row r="1453" ht="15.75" customHeight="1" x14ac:dyDescent="0.3"/>
    <row r="1454" ht="15.75" customHeight="1" x14ac:dyDescent="0.3"/>
    <row r="1455" ht="15.75" customHeight="1" x14ac:dyDescent="0.3"/>
    <row r="1456" ht="15.75" customHeight="1" x14ac:dyDescent="0.3"/>
    <row r="1457" ht="15.75" customHeight="1" x14ac:dyDescent="0.3"/>
    <row r="1458" ht="15.75" customHeight="1" x14ac:dyDescent="0.3"/>
    <row r="1459" ht="15.75" customHeight="1" x14ac:dyDescent="0.3"/>
    <row r="1460" ht="15.75" customHeight="1" x14ac:dyDescent="0.3"/>
    <row r="1461" ht="15.75" customHeight="1" x14ac:dyDescent="0.3"/>
    <row r="1462" ht="15.75" customHeight="1" x14ac:dyDescent="0.3"/>
    <row r="1463" ht="15.75" customHeight="1" x14ac:dyDescent="0.3"/>
    <row r="1464" ht="15.75" customHeight="1" x14ac:dyDescent="0.3"/>
    <row r="1465" ht="15.75" customHeight="1" x14ac:dyDescent="0.3"/>
    <row r="1466" ht="15.75" customHeight="1" x14ac:dyDescent="0.3"/>
    <row r="1467" ht="15.75" customHeight="1" x14ac:dyDescent="0.3"/>
    <row r="1468" ht="15.75" customHeight="1" x14ac:dyDescent="0.3"/>
    <row r="1469" ht="15.75" customHeight="1" x14ac:dyDescent="0.3"/>
    <row r="1470" ht="15.75" customHeight="1" x14ac:dyDescent="0.3"/>
    <row r="1471" ht="15.75" customHeight="1" x14ac:dyDescent="0.3"/>
    <row r="1472" ht="15.75" customHeight="1" x14ac:dyDescent="0.3"/>
    <row r="1473" ht="15.75" customHeight="1" x14ac:dyDescent="0.3"/>
    <row r="1474" ht="15.75" customHeight="1" x14ac:dyDescent="0.3"/>
    <row r="1475" ht="15.75" customHeight="1" x14ac:dyDescent="0.3"/>
    <row r="1476" ht="15.75" customHeight="1" x14ac:dyDescent="0.3"/>
    <row r="1477" ht="15.75" customHeight="1" x14ac:dyDescent="0.3"/>
    <row r="1478" ht="15.75" customHeight="1" x14ac:dyDescent="0.3"/>
    <row r="1479" ht="15.75" customHeight="1" x14ac:dyDescent="0.3"/>
    <row r="1480" ht="15.75" customHeight="1" x14ac:dyDescent="0.3"/>
    <row r="1481" ht="15.75" customHeight="1" x14ac:dyDescent="0.3"/>
    <row r="1482" ht="15.75" customHeight="1" x14ac:dyDescent="0.3"/>
    <row r="1483" ht="15.75" customHeight="1" x14ac:dyDescent="0.3"/>
    <row r="1484" ht="15.75" customHeight="1" x14ac:dyDescent="0.3"/>
    <row r="1485" ht="15.75" customHeight="1" x14ac:dyDescent="0.3"/>
    <row r="1486" ht="15.75" customHeight="1" x14ac:dyDescent="0.3"/>
    <row r="1487" ht="15.75" customHeight="1" x14ac:dyDescent="0.3"/>
    <row r="1488" ht="15.75" customHeight="1" x14ac:dyDescent="0.3"/>
    <row r="1489" ht="15.75" customHeight="1" x14ac:dyDescent="0.3"/>
    <row r="1490" ht="15.75" customHeight="1" x14ac:dyDescent="0.3"/>
    <row r="1491" ht="15.75" customHeight="1" x14ac:dyDescent="0.3"/>
    <row r="1492" ht="15.75" customHeight="1" x14ac:dyDescent="0.3"/>
    <row r="1493" ht="15.75" customHeight="1" x14ac:dyDescent="0.3"/>
    <row r="1494" ht="15.75" customHeight="1" x14ac:dyDescent="0.3"/>
    <row r="1495" ht="15.75" customHeight="1" x14ac:dyDescent="0.3"/>
    <row r="1496" ht="15.75" customHeight="1" x14ac:dyDescent="0.3"/>
    <row r="1497" ht="15.75" customHeight="1" x14ac:dyDescent="0.3"/>
    <row r="1498" ht="15.75" customHeight="1" x14ac:dyDescent="0.3"/>
    <row r="1499" ht="15.75" customHeight="1" x14ac:dyDescent="0.3"/>
    <row r="1500" ht="15.75" customHeight="1" x14ac:dyDescent="0.3"/>
    <row r="1501" ht="15.75" customHeight="1" x14ac:dyDescent="0.3"/>
    <row r="1502" ht="15.75" customHeight="1" x14ac:dyDescent="0.3"/>
    <row r="1503" ht="15.75" customHeight="1" x14ac:dyDescent="0.3"/>
    <row r="1504" ht="15.75" customHeight="1" x14ac:dyDescent="0.3"/>
    <row r="1505" ht="15.75" customHeight="1" x14ac:dyDescent="0.3"/>
    <row r="1506" ht="15.75" customHeight="1" x14ac:dyDescent="0.3"/>
    <row r="1507" ht="15.75" customHeight="1" x14ac:dyDescent="0.3"/>
    <row r="1508" ht="15.75" customHeight="1" x14ac:dyDescent="0.3"/>
    <row r="1509" ht="15.75" customHeight="1" x14ac:dyDescent="0.3"/>
    <row r="1510" ht="15.75" customHeight="1" x14ac:dyDescent="0.3"/>
    <row r="1511" ht="15.75" customHeight="1" x14ac:dyDescent="0.3"/>
    <row r="1512" ht="15.75" customHeight="1" x14ac:dyDescent="0.3"/>
    <row r="1513" ht="15.75" customHeight="1" x14ac:dyDescent="0.3"/>
    <row r="1514" ht="15.75" customHeight="1" x14ac:dyDescent="0.3"/>
    <row r="1515" ht="15.75" customHeight="1" x14ac:dyDescent="0.3"/>
    <row r="1516" ht="15.75" customHeight="1" x14ac:dyDescent="0.3"/>
    <row r="1517" ht="15.75" customHeight="1" x14ac:dyDescent="0.3"/>
    <row r="1518" ht="15.75" customHeight="1" x14ac:dyDescent="0.3"/>
    <row r="1519" ht="15.75" customHeight="1" x14ac:dyDescent="0.3"/>
    <row r="1520" ht="15.75" customHeight="1" x14ac:dyDescent="0.3"/>
    <row r="1521" ht="15.75" customHeight="1" x14ac:dyDescent="0.3"/>
    <row r="1522" ht="15.75" customHeight="1" x14ac:dyDescent="0.3"/>
    <row r="1523" ht="15.75" customHeight="1" x14ac:dyDescent="0.3"/>
    <row r="1524" ht="15.75" customHeight="1" x14ac:dyDescent="0.3"/>
    <row r="1525" ht="15.75" customHeight="1" x14ac:dyDescent="0.3"/>
    <row r="1526" ht="15.75" customHeight="1" x14ac:dyDescent="0.3"/>
    <row r="1527" ht="15.75" customHeight="1" x14ac:dyDescent="0.3"/>
    <row r="1528" ht="15.75" customHeight="1" x14ac:dyDescent="0.3"/>
    <row r="1529" ht="15.75" customHeight="1" x14ac:dyDescent="0.3"/>
    <row r="1530" ht="15.75" customHeight="1" x14ac:dyDescent="0.3"/>
    <row r="1531" ht="15.75" customHeight="1" x14ac:dyDescent="0.3"/>
    <row r="1532" ht="15.75" customHeight="1" x14ac:dyDescent="0.3"/>
    <row r="1533" ht="15.75" customHeight="1" x14ac:dyDescent="0.3"/>
    <row r="1534" ht="15.75" customHeight="1" x14ac:dyDescent="0.3"/>
    <row r="1535" ht="15.75" customHeight="1" x14ac:dyDescent="0.3"/>
    <row r="1536" ht="15.75" customHeight="1" x14ac:dyDescent="0.3"/>
    <row r="1537" ht="15.75" customHeight="1" x14ac:dyDescent="0.3"/>
    <row r="1538" ht="15.75" customHeight="1" x14ac:dyDescent="0.3"/>
    <row r="1539" ht="15.75" customHeight="1" x14ac:dyDescent="0.3"/>
    <row r="1540" ht="15.75" customHeight="1" x14ac:dyDescent="0.3"/>
    <row r="1541" ht="15.75" customHeight="1" x14ac:dyDescent="0.3"/>
    <row r="1542" ht="15.75" customHeight="1" x14ac:dyDescent="0.3"/>
    <row r="1543" ht="15.75" customHeight="1" x14ac:dyDescent="0.3"/>
    <row r="1544" ht="15.75" customHeight="1" x14ac:dyDescent="0.3"/>
    <row r="1545" ht="15.75" customHeight="1" x14ac:dyDescent="0.3"/>
    <row r="1546" ht="15.75" customHeight="1" x14ac:dyDescent="0.3"/>
    <row r="1547" ht="15.75" customHeight="1" x14ac:dyDescent="0.3"/>
    <row r="1548" ht="15.75" customHeight="1" x14ac:dyDescent="0.3"/>
    <row r="1549" ht="15.75" customHeight="1" x14ac:dyDescent="0.3"/>
    <row r="1550" ht="15.75" customHeight="1" x14ac:dyDescent="0.3"/>
    <row r="1551" ht="15.75" customHeight="1" x14ac:dyDescent="0.3"/>
    <row r="1552" ht="15.75" customHeight="1" x14ac:dyDescent="0.3"/>
    <row r="1553" ht="15.75" customHeight="1" x14ac:dyDescent="0.3"/>
    <row r="1554" ht="15.75" customHeight="1" x14ac:dyDescent="0.3"/>
    <row r="1555" ht="15.75" customHeight="1" x14ac:dyDescent="0.3"/>
    <row r="1556" ht="15.75" customHeight="1" x14ac:dyDescent="0.3"/>
    <row r="1557" ht="15.75" customHeight="1" x14ac:dyDescent="0.3"/>
    <row r="1558" ht="15.75" customHeight="1" x14ac:dyDescent="0.3"/>
    <row r="1559" ht="15.75" customHeight="1" x14ac:dyDescent="0.3"/>
    <row r="1560" ht="15.75" customHeight="1" x14ac:dyDescent="0.3"/>
    <row r="1561" ht="15.75" customHeight="1" x14ac:dyDescent="0.3"/>
    <row r="1562" ht="15.75" customHeight="1" x14ac:dyDescent="0.3"/>
    <row r="1563" ht="15.75" customHeight="1" x14ac:dyDescent="0.3"/>
    <row r="1564" ht="15.75" customHeight="1" x14ac:dyDescent="0.3"/>
    <row r="1565" ht="15.75" customHeight="1" x14ac:dyDescent="0.3"/>
    <row r="1566" ht="15.75" customHeight="1" x14ac:dyDescent="0.3"/>
    <row r="1567" ht="15.75" customHeight="1" x14ac:dyDescent="0.3"/>
    <row r="1568" ht="15.75" customHeight="1" x14ac:dyDescent="0.3"/>
    <row r="1569" ht="15.75" customHeight="1" x14ac:dyDescent="0.3"/>
    <row r="1570" ht="15.75" customHeight="1" x14ac:dyDescent="0.3"/>
    <row r="1571" ht="15.75" customHeight="1" x14ac:dyDescent="0.3"/>
    <row r="1572" ht="15.75" customHeight="1" x14ac:dyDescent="0.3"/>
    <row r="1573" ht="15.75" customHeight="1" x14ac:dyDescent="0.3"/>
    <row r="1574" ht="15.75" customHeight="1" x14ac:dyDescent="0.3"/>
    <row r="1575" ht="15.75" customHeight="1" x14ac:dyDescent="0.3"/>
    <row r="1576" ht="15.75" customHeight="1" x14ac:dyDescent="0.3"/>
    <row r="1577" ht="15.75" customHeight="1" x14ac:dyDescent="0.3"/>
    <row r="1578" ht="15.75" customHeight="1" x14ac:dyDescent="0.3"/>
    <row r="1579" ht="15.75" customHeight="1" x14ac:dyDescent="0.3"/>
    <row r="1580" ht="15.75" customHeight="1" x14ac:dyDescent="0.3"/>
    <row r="1581" ht="15.75" customHeight="1" x14ac:dyDescent="0.3"/>
    <row r="1582" ht="15.75" customHeight="1" x14ac:dyDescent="0.3"/>
    <row r="1583" ht="15.75" customHeight="1" x14ac:dyDescent="0.3"/>
    <row r="1584" ht="15.75" customHeight="1" x14ac:dyDescent="0.3"/>
    <row r="1585" ht="15.75" customHeight="1" x14ac:dyDescent="0.3"/>
    <row r="1586" ht="15.75" customHeight="1" x14ac:dyDescent="0.3"/>
    <row r="1587" ht="15.75" customHeight="1" x14ac:dyDescent="0.3"/>
    <row r="1588" ht="15.75" customHeight="1" x14ac:dyDescent="0.3"/>
    <row r="1589" ht="15.75" customHeight="1" x14ac:dyDescent="0.3"/>
    <row r="1590" ht="15.75" customHeight="1" x14ac:dyDescent="0.3"/>
    <row r="1591" ht="15.75" customHeight="1" x14ac:dyDescent="0.3"/>
    <row r="1592" ht="15.75" customHeight="1" x14ac:dyDescent="0.3"/>
    <row r="1593" ht="15.75" customHeight="1" x14ac:dyDescent="0.3"/>
    <row r="1594" ht="15.75" customHeight="1" x14ac:dyDescent="0.3"/>
    <row r="1595" ht="15.75" customHeight="1" x14ac:dyDescent="0.3"/>
    <row r="1596" ht="15.75" customHeight="1" x14ac:dyDescent="0.3"/>
    <row r="1597" ht="15.75" customHeight="1" x14ac:dyDescent="0.3"/>
    <row r="1598" ht="15.75" customHeight="1" x14ac:dyDescent="0.3"/>
    <row r="1599" ht="15.75" customHeight="1" x14ac:dyDescent="0.3"/>
    <row r="1600" ht="15.75" customHeight="1" x14ac:dyDescent="0.3"/>
    <row r="1601" ht="15.75" customHeight="1" x14ac:dyDescent="0.3"/>
    <row r="1602" ht="15.75" customHeight="1" x14ac:dyDescent="0.3"/>
    <row r="1603" ht="15.75" customHeight="1" x14ac:dyDescent="0.3"/>
    <row r="1604" ht="15.75" customHeight="1" x14ac:dyDescent="0.3"/>
    <row r="1605" ht="15.75" customHeight="1" x14ac:dyDescent="0.3"/>
    <row r="1606" ht="15.75" customHeight="1" x14ac:dyDescent="0.3"/>
    <row r="1607" ht="15.75" customHeight="1" x14ac:dyDescent="0.3"/>
    <row r="1608" ht="15.75" customHeight="1" x14ac:dyDescent="0.3"/>
    <row r="1609" ht="15.75" customHeight="1" x14ac:dyDescent="0.3"/>
    <row r="1610" ht="15.75" customHeight="1" x14ac:dyDescent="0.3"/>
    <row r="1611" ht="15.75" customHeight="1" x14ac:dyDescent="0.3"/>
    <row r="1612" ht="15.75" customHeight="1" x14ac:dyDescent="0.3"/>
    <row r="1613" ht="15.75" customHeight="1" x14ac:dyDescent="0.3"/>
    <row r="1614" ht="15.75" customHeight="1" x14ac:dyDescent="0.3"/>
    <row r="1615" ht="15.75" customHeight="1" x14ac:dyDescent="0.3"/>
    <row r="1616" ht="15.75" customHeight="1" x14ac:dyDescent="0.3"/>
    <row r="1617" ht="15.75" customHeight="1" x14ac:dyDescent="0.3"/>
    <row r="1618" ht="15.75" customHeight="1" x14ac:dyDescent="0.3"/>
    <row r="1619" ht="15.75" customHeight="1" x14ac:dyDescent="0.3"/>
    <row r="1620" ht="15.75" customHeight="1" x14ac:dyDescent="0.3"/>
    <row r="1621" ht="15.75" customHeight="1" x14ac:dyDescent="0.3"/>
    <row r="1622" ht="15.75" customHeight="1" x14ac:dyDescent="0.3"/>
    <row r="1623" ht="15.75" customHeight="1" x14ac:dyDescent="0.3"/>
    <row r="1624" ht="15.75" customHeight="1" x14ac:dyDescent="0.3"/>
    <row r="1625" ht="15.75" customHeight="1" x14ac:dyDescent="0.3"/>
    <row r="1626" ht="15.75" customHeight="1" x14ac:dyDescent="0.3"/>
    <row r="1627" ht="15.75" customHeight="1" x14ac:dyDescent="0.3"/>
    <row r="1628" ht="15.75" customHeight="1" x14ac:dyDescent="0.3"/>
    <row r="1629" ht="15.75" customHeight="1" x14ac:dyDescent="0.3"/>
    <row r="1630" ht="15.75" customHeight="1" x14ac:dyDescent="0.3"/>
    <row r="1631" ht="15.75" customHeight="1" x14ac:dyDescent="0.3"/>
    <row r="1632" ht="15.75" customHeight="1" x14ac:dyDescent="0.3"/>
    <row r="1633" ht="15.75" customHeight="1" x14ac:dyDescent="0.3"/>
    <row r="1634" ht="15.75" customHeight="1" x14ac:dyDescent="0.3"/>
    <row r="1635" ht="15.75" customHeight="1" x14ac:dyDescent="0.3"/>
    <row r="1636" ht="15.75" customHeight="1" x14ac:dyDescent="0.3"/>
    <row r="1637" ht="15.75" customHeight="1" x14ac:dyDescent="0.3"/>
    <row r="1638" ht="15.75" customHeight="1" x14ac:dyDescent="0.3"/>
    <row r="1639" ht="15.75" customHeight="1" x14ac:dyDescent="0.3"/>
    <row r="1640" ht="15.75" customHeight="1" x14ac:dyDescent="0.3"/>
    <row r="1641" ht="15.75" customHeight="1" x14ac:dyDescent="0.3"/>
    <row r="1642" ht="15.75" customHeight="1" x14ac:dyDescent="0.3"/>
    <row r="1643" ht="15.75" customHeight="1" x14ac:dyDescent="0.3"/>
    <row r="1644" ht="15.75" customHeight="1" x14ac:dyDescent="0.3"/>
    <row r="1645" ht="15.75" customHeight="1" x14ac:dyDescent="0.3"/>
    <row r="1646" ht="15.75" customHeight="1" x14ac:dyDescent="0.3"/>
    <row r="1647" ht="15.75" customHeight="1" x14ac:dyDescent="0.3"/>
    <row r="1648" ht="15.75" customHeight="1" x14ac:dyDescent="0.3"/>
    <row r="1649" ht="15.75" customHeight="1" x14ac:dyDescent="0.3"/>
    <row r="1650" ht="15.75" customHeight="1" x14ac:dyDescent="0.3"/>
    <row r="1651" ht="15.75" customHeight="1" x14ac:dyDescent="0.3"/>
    <row r="1652" ht="15.75" customHeight="1" x14ac:dyDescent="0.3"/>
    <row r="1653" ht="15.75" customHeight="1" x14ac:dyDescent="0.3"/>
    <row r="1654" ht="15.75" customHeight="1" x14ac:dyDescent="0.3"/>
    <row r="1655" ht="15.75" customHeight="1" x14ac:dyDescent="0.3"/>
    <row r="1656" ht="15.75" customHeight="1" x14ac:dyDescent="0.3"/>
    <row r="1657" ht="15.75" customHeight="1" x14ac:dyDescent="0.3"/>
    <row r="1658" ht="15.75" customHeight="1" x14ac:dyDescent="0.3"/>
    <row r="1659" ht="15.75" customHeight="1" x14ac:dyDescent="0.3"/>
    <row r="1660" ht="15.75" customHeight="1" x14ac:dyDescent="0.3"/>
    <row r="1661" ht="15.75" customHeight="1" x14ac:dyDescent="0.3"/>
    <row r="1662" ht="15.75" customHeight="1" x14ac:dyDescent="0.3"/>
    <row r="1663" ht="15.75" customHeight="1" x14ac:dyDescent="0.3"/>
    <row r="1664" ht="15.75" customHeight="1" x14ac:dyDescent="0.3"/>
    <row r="1665" ht="15.75" customHeight="1" x14ac:dyDescent="0.3"/>
    <row r="1666" ht="15.75" customHeight="1" x14ac:dyDescent="0.3"/>
    <row r="1667" ht="15.75" customHeight="1" x14ac:dyDescent="0.3"/>
    <row r="1668" ht="15.75" customHeight="1" x14ac:dyDescent="0.3"/>
    <row r="1669" ht="15.75" customHeight="1" x14ac:dyDescent="0.3"/>
    <row r="1670" ht="15.75" customHeight="1" x14ac:dyDescent="0.3"/>
    <row r="1671" ht="15.75" customHeight="1" x14ac:dyDescent="0.3"/>
    <row r="1672" ht="15.75" customHeight="1" x14ac:dyDescent="0.3"/>
    <row r="1673" ht="15.75" customHeight="1" x14ac:dyDescent="0.3"/>
    <row r="1674" ht="15.75" customHeight="1" x14ac:dyDescent="0.3"/>
    <row r="1675" ht="15.75" customHeight="1" x14ac:dyDescent="0.3"/>
    <row r="1676" ht="15.75" customHeight="1" x14ac:dyDescent="0.3"/>
    <row r="1677" ht="15.75" customHeight="1" x14ac:dyDescent="0.3"/>
    <row r="1678" ht="15.75" customHeight="1" x14ac:dyDescent="0.3"/>
    <row r="1679" ht="15.75" customHeight="1" x14ac:dyDescent="0.3"/>
    <row r="1680" ht="15.75" customHeight="1" x14ac:dyDescent="0.3"/>
    <row r="1681" ht="15.75" customHeight="1" x14ac:dyDescent="0.3"/>
    <row r="1682" ht="15.75" customHeight="1" x14ac:dyDescent="0.3"/>
    <row r="1683" ht="15.75" customHeight="1" x14ac:dyDescent="0.3"/>
    <row r="1684" ht="15.75" customHeight="1" x14ac:dyDescent="0.3"/>
    <row r="1685" ht="15.75" customHeight="1" x14ac:dyDescent="0.3"/>
    <row r="1686" ht="15.75" customHeight="1" x14ac:dyDescent="0.3"/>
    <row r="1687" ht="15.75" customHeight="1" x14ac:dyDescent="0.3"/>
    <row r="1688" ht="15.75" customHeight="1" x14ac:dyDescent="0.3"/>
    <row r="1689" ht="15.75" customHeight="1" x14ac:dyDescent="0.3"/>
    <row r="1690" ht="15.75" customHeight="1" x14ac:dyDescent="0.3"/>
    <row r="1691" ht="15.75" customHeight="1" x14ac:dyDescent="0.3"/>
    <row r="1692" ht="15.75" customHeight="1" x14ac:dyDescent="0.3"/>
    <row r="1693" ht="15.75" customHeight="1" x14ac:dyDescent="0.3"/>
    <row r="1694" ht="15.75" customHeight="1" x14ac:dyDescent="0.3"/>
    <row r="1695" ht="15.75" customHeight="1" x14ac:dyDescent="0.3"/>
    <row r="1696" ht="15.75" customHeight="1" x14ac:dyDescent="0.3"/>
    <row r="1697" ht="15.75" customHeight="1" x14ac:dyDescent="0.3"/>
    <row r="1698" ht="15.75" customHeight="1" x14ac:dyDescent="0.3"/>
    <row r="1699" ht="15.75" customHeight="1" x14ac:dyDescent="0.3"/>
    <row r="1700" ht="15.75" customHeight="1" x14ac:dyDescent="0.3"/>
    <row r="1701" ht="15.75" customHeight="1" x14ac:dyDescent="0.3"/>
    <row r="1702" ht="15.75" customHeight="1" x14ac:dyDescent="0.3"/>
    <row r="1703" ht="15.75" customHeight="1" x14ac:dyDescent="0.3"/>
    <row r="1704" ht="15.75" customHeight="1" x14ac:dyDescent="0.3"/>
    <row r="1705" ht="15.75" customHeight="1" x14ac:dyDescent="0.3"/>
    <row r="1706" ht="15.75" customHeight="1" x14ac:dyDescent="0.3"/>
    <row r="1707" ht="15.75" customHeight="1" x14ac:dyDescent="0.3"/>
    <row r="1708" ht="15.75" customHeight="1" x14ac:dyDescent="0.3"/>
    <row r="1709" ht="15.75" customHeight="1" x14ac:dyDescent="0.3"/>
    <row r="1710" ht="15.75" customHeight="1" x14ac:dyDescent="0.3"/>
    <row r="1711" ht="15.75" customHeight="1" x14ac:dyDescent="0.3"/>
    <row r="1712" ht="15.75" customHeight="1" x14ac:dyDescent="0.3"/>
    <row r="1713" ht="15.75" customHeight="1" x14ac:dyDescent="0.3"/>
    <row r="1714" ht="15.75" customHeight="1" x14ac:dyDescent="0.3"/>
    <row r="1715" ht="15.75" customHeight="1" x14ac:dyDescent="0.3"/>
    <row r="1716" ht="15.75" customHeight="1" x14ac:dyDescent="0.3"/>
    <row r="1717" ht="15.75" customHeight="1" x14ac:dyDescent="0.3"/>
    <row r="1718" ht="15.75" customHeight="1" x14ac:dyDescent="0.3"/>
    <row r="1719" ht="15.75" customHeight="1" x14ac:dyDescent="0.3"/>
    <row r="1720" ht="15.75" customHeight="1" x14ac:dyDescent="0.3"/>
    <row r="1721" ht="15.75" customHeight="1" x14ac:dyDescent="0.3"/>
    <row r="1722" ht="15.75" customHeight="1" x14ac:dyDescent="0.3"/>
    <row r="1723" ht="15.75" customHeight="1" x14ac:dyDescent="0.3"/>
    <row r="1724" ht="15.75" customHeight="1" x14ac:dyDescent="0.3"/>
    <row r="1725" ht="15.75" customHeight="1" x14ac:dyDescent="0.3"/>
    <row r="1726" ht="15.75" customHeight="1" x14ac:dyDescent="0.3"/>
    <row r="1727" ht="15.75" customHeight="1" x14ac:dyDescent="0.3"/>
    <row r="1728" ht="15.75" customHeight="1" x14ac:dyDescent="0.3"/>
    <row r="1729" ht="15.75" customHeight="1" x14ac:dyDescent="0.3"/>
    <row r="1730" ht="15.75" customHeight="1" x14ac:dyDescent="0.3"/>
    <row r="1731" ht="15.75" customHeight="1" x14ac:dyDescent="0.3"/>
    <row r="1732" ht="15.75" customHeight="1" x14ac:dyDescent="0.3"/>
    <row r="1733" ht="15.75" customHeight="1" x14ac:dyDescent="0.3"/>
    <row r="1734" ht="15.75" customHeight="1" x14ac:dyDescent="0.3"/>
    <row r="1735" ht="15.75" customHeight="1" x14ac:dyDescent="0.3"/>
    <row r="1736" ht="15.75" customHeight="1" x14ac:dyDescent="0.3"/>
    <row r="1737" ht="15.75" customHeight="1" x14ac:dyDescent="0.3"/>
    <row r="1738" ht="15.75" customHeight="1" x14ac:dyDescent="0.3"/>
    <row r="1739" ht="15.75" customHeight="1" x14ac:dyDescent="0.3"/>
    <row r="1740" ht="15.75" customHeight="1" x14ac:dyDescent="0.3"/>
    <row r="1741" ht="15.75" customHeight="1" x14ac:dyDescent="0.3"/>
    <row r="1742" ht="15.75" customHeight="1" x14ac:dyDescent="0.3"/>
    <row r="1743" ht="15.75" customHeight="1" x14ac:dyDescent="0.3"/>
    <row r="1744" ht="15.75" customHeight="1" x14ac:dyDescent="0.3"/>
    <row r="1745" ht="15.75" customHeight="1" x14ac:dyDescent="0.3"/>
    <row r="1746" ht="15.75" customHeight="1" x14ac:dyDescent="0.3"/>
    <row r="1747" ht="15.75" customHeight="1" x14ac:dyDescent="0.3"/>
    <row r="1748" ht="15.75" customHeight="1" x14ac:dyDescent="0.3"/>
    <row r="1749" ht="15.75" customHeight="1" x14ac:dyDescent="0.3"/>
    <row r="1750" ht="15.75" customHeight="1" x14ac:dyDescent="0.3"/>
    <row r="1751" ht="15.75" customHeight="1" x14ac:dyDescent="0.3"/>
    <row r="1752" ht="15.75" customHeight="1" x14ac:dyDescent="0.3"/>
    <row r="1753" ht="15.75" customHeight="1" x14ac:dyDescent="0.3"/>
    <row r="1754" ht="15.75" customHeight="1" x14ac:dyDescent="0.3"/>
    <row r="1755" ht="15.75" customHeight="1" x14ac:dyDescent="0.3"/>
    <row r="1756" ht="15.75" customHeight="1" x14ac:dyDescent="0.3"/>
    <row r="1757" ht="15.75" customHeight="1" x14ac:dyDescent="0.3"/>
    <row r="1758" ht="15.75" customHeight="1" x14ac:dyDescent="0.3"/>
    <row r="1759" ht="15.75" customHeight="1" x14ac:dyDescent="0.3"/>
    <row r="1760" ht="15.75" customHeight="1" x14ac:dyDescent="0.3"/>
    <row r="1761" ht="15.75" customHeight="1" x14ac:dyDescent="0.3"/>
    <row r="1762" ht="15.75" customHeight="1" x14ac:dyDescent="0.3"/>
    <row r="1763" ht="15.75" customHeight="1" x14ac:dyDescent="0.3"/>
    <row r="1764" ht="15.75" customHeight="1" x14ac:dyDescent="0.3"/>
    <row r="1765" ht="15.75" customHeight="1" x14ac:dyDescent="0.3"/>
    <row r="1766" ht="15.75" customHeight="1" x14ac:dyDescent="0.3"/>
    <row r="1767" ht="15.75" customHeight="1" x14ac:dyDescent="0.3"/>
    <row r="1768" ht="15.75" customHeight="1" x14ac:dyDescent="0.3"/>
    <row r="1769" ht="15.75" customHeight="1" x14ac:dyDescent="0.3"/>
    <row r="1770" ht="15.75" customHeight="1" x14ac:dyDescent="0.3"/>
    <row r="1771" ht="15.75" customHeight="1" x14ac:dyDescent="0.3"/>
    <row r="1772" ht="15.75" customHeight="1" x14ac:dyDescent="0.3"/>
    <row r="1773" ht="15.75" customHeight="1" x14ac:dyDescent="0.3"/>
    <row r="1774" ht="15.75" customHeight="1" x14ac:dyDescent="0.3"/>
    <row r="1775" ht="15.75" customHeight="1" x14ac:dyDescent="0.3"/>
    <row r="1776" ht="15.75" customHeight="1" x14ac:dyDescent="0.3"/>
    <row r="1777" ht="15.75" customHeight="1" x14ac:dyDescent="0.3"/>
    <row r="1778" ht="15.75" customHeight="1" x14ac:dyDescent="0.3"/>
    <row r="1779" ht="15.75" customHeight="1" x14ac:dyDescent="0.3"/>
    <row r="1780" ht="15.75" customHeight="1" x14ac:dyDescent="0.3"/>
    <row r="1781" ht="15.75" customHeight="1" x14ac:dyDescent="0.3"/>
    <row r="1782" ht="15.75" customHeight="1" x14ac:dyDescent="0.3"/>
    <row r="1783" ht="15.75" customHeight="1" x14ac:dyDescent="0.3"/>
    <row r="1784" ht="15.75" customHeight="1" x14ac:dyDescent="0.3"/>
    <row r="1785" ht="15.75" customHeight="1" x14ac:dyDescent="0.3"/>
    <row r="1786" ht="15.75" customHeight="1" x14ac:dyDescent="0.3"/>
    <row r="1787" ht="15.75" customHeight="1" x14ac:dyDescent="0.3"/>
    <row r="1788" ht="15.75" customHeight="1" x14ac:dyDescent="0.3"/>
    <row r="1789" ht="15.75" customHeight="1" x14ac:dyDescent="0.3"/>
    <row r="1790" ht="15.75" customHeight="1" x14ac:dyDescent="0.3"/>
    <row r="1791" ht="15.75" customHeight="1" x14ac:dyDescent="0.3"/>
    <row r="1792" ht="15.75" customHeight="1" x14ac:dyDescent="0.3"/>
    <row r="1793" ht="15.75" customHeight="1" x14ac:dyDescent="0.3"/>
    <row r="1794" ht="15.75" customHeight="1" x14ac:dyDescent="0.3"/>
    <row r="1795" ht="15.75" customHeight="1" x14ac:dyDescent="0.3"/>
    <row r="1796" ht="15.75" customHeight="1" x14ac:dyDescent="0.3"/>
    <row r="1797" ht="15.75" customHeight="1" x14ac:dyDescent="0.3"/>
    <row r="1798" ht="15.75" customHeight="1" x14ac:dyDescent="0.3"/>
    <row r="1799" ht="15.75" customHeight="1" x14ac:dyDescent="0.3"/>
    <row r="1800" ht="15.75" customHeight="1" x14ac:dyDescent="0.3"/>
    <row r="1801" ht="15.75" customHeight="1" x14ac:dyDescent="0.3"/>
    <row r="1802" ht="15.75" customHeight="1" x14ac:dyDescent="0.3"/>
    <row r="1803" ht="15.75" customHeight="1" x14ac:dyDescent="0.3"/>
    <row r="1804" ht="15.75" customHeight="1" x14ac:dyDescent="0.3"/>
    <row r="1805" ht="15.75" customHeight="1" x14ac:dyDescent="0.3"/>
    <row r="1806" ht="15.75" customHeight="1" x14ac:dyDescent="0.3"/>
    <row r="1807" ht="15.75" customHeight="1" x14ac:dyDescent="0.3"/>
    <row r="1808" ht="15.75" customHeight="1" x14ac:dyDescent="0.3"/>
    <row r="1809" ht="15.75" customHeight="1" x14ac:dyDescent="0.3"/>
    <row r="1810" ht="15.75" customHeight="1" x14ac:dyDescent="0.3"/>
    <row r="1811" ht="15.75" customHeight="1" x14ac:dyDescent="0.3"/>
    <row r="1812" ht="15.75" customHeight="1" x14ac:dyDescent="0.3"/>
    <row r="1813" ht="15.75" customHeight="1" x14ac:dyDescent="0.3"/>
    <row r="1814" ht="15.75" customHeight="1" x14ac:dyDescent="0.3"/>
    <row r="1815" ht="15.75" customHeight="1" x14ac:dyDescent="0.3"/>
    <row r="1816" ht="15.75" customHeight="1" x14ac:dyDescent="0.3"/>
    <row r="1817" ht="15.75" customHeight="1" x14ac:dyDescent="0.3"/>
    <row r="1818" ht="15.75" customHeight="1" x14ac:dyDescent="0.3"/>
    <row r="1819" ht="15.75" customHeight="1" x14ac:dyDescent="0.3"/>
    <row r="1820" ht="15.75" customHeight="1" x14ac:dyDescent="0.3"/>
    <row r="1821" ht="15.75" customHeight="1" x14ac:dyDescent="0.3"/>
    <row r="1822" ht="15.75" customHeight="1" x14ac:dyDescent="0.3"/>
    <row r="1823" ht="15.75" customHeight="1" x14ac:dyDescent="0.3"/>
    <row r="1824" ht="15.75" customHeight="1" x14ac:dyDescent="0.3"/>
    <row r="1825" ht="15.75" customHeight="1" x14ac:dyDescent="0.3"/>
    <row r="1826" ht="15.75" customHeight="1" x14ac:dyDescent="0.3"/>
    <row r="1827" ht="15.75" customHeight="1" x14ac:dyDescent="0.3"/>
    <row r="1828" ht="15.75" customHeight="1" x14ac:dyDescent="0.3"/>
    <row r="1829" ht="15.75" customHeight="1" x14ac:dyDescent="0.3"/>
    <row r="1830" ht="15.75" customHeight="1" x14ac:dyDescent="0.3"/>
    <row r="1831" ht="15.75" customHeight="1" x14ac:dyDescent="0.3"/>
    <row r="1832" ht="15.75" customHeight="1" x14ac:dyDescent="0.3"/>
    <row r="1833" ht="15.75" customHeight="1" x14ac:dyDescent="0.3"/>
    <row r="1834" ht="15.75" customHeight="1" x14ac:dyDescent="0.3"/>
    <row r="1835" ht="15.75" customHeight="1" x14ac:dyDescent="0.3"/>
    <row r="1836" ht="15.75" customHeight="1" x14ac:dyDescent="0.3"/>
    <row r="1837" ht="15.75" customHeight="1" x14ac:dyDescent="0.3"/>
    <row r="1838" ht="15.75" customHeight="1" x14ac:dyDescent="0.3"/>
    <row r="1839" ht="15.75" customHeight="1" x14ac:dyDescent="0.3"/>
    <row r="1840" ht="15.75" customHeight="1" x14ac:dyDescent="0.3"/>
    <row r="1841" ht="15.75" customHeight="1" x14ac:dyDescent="0.3"/>
    <row r="1842" ht="15.75" customHeight="1" x14ac:dyDescent="0.3"/>
    <row r="1843" ht="15.75" customHeight="1" x14ac:dyDescent="0.3"/>
    <row r="1844" ht="15.75" customHeight="1" x14ac:dyDescent="0.3"/>
    <row r="1845" ht="15.75" customHeight="1" x14ac:dyDescent="0.3"/>
    <row r="1846" ht="15.75" customHeight="1" x14ac:dyDescent="0.3"/>
    <row r="1847" ht="15.75" customHeight="1" x14ac:dyDescent="0.3"/>
    <row r="1848" ht="15.75" customHeight="1" x14ac:dyDescent="0.3"/>
    <row r="1849" ht="15.75" customHeight="1" x14ac:dyDescent="0.3"/>
    <row r="1850" ht="15.75" customHeight="1" x14ac:dyDescent="0.3"/>
    <row r="1851" ht="15.75" customHeight="1" x14ac:dyDescent="0.3"/>
    <row r="1852" ht="15.75" customHeight="1" x14ac:dyDescent="0.3"/>
    <row r="1853" ht="15.75" customHeight="1" x14ac:dyDescent="0.3"/>
    <row r="1854" ht="15.75" customHeight="1" x14ac:dyDescent="0.3"/>
    <row r="1855" ht="15.75" customHeight="1" x14ac:dyDescent="0.3"/>
    <row r="1856" ht="15.75" customHeight="1" x14ac:dyDescent="0.3"/>
    <row r="1857" ht="15.75" customHeight="1" x14ac:dyDescent="0.3"/>
    <row r="1858" ht="15.75" customHeight="1" x14ac:dyDescent="0.3"/>
    <row r="1859" ht="15.75" customHeight="1" x14ac:dyDescent="0.3"/>
    <row r="1860" ht="15.75" customHeight="1" x14ac:dyDescent="0.3"/>
    <row r="1861" ht="15.75" customHeight="1" x14ac:dyDescent="0.3"/>
    <row r="1862" ht="15.75" customHeight="1" x14ac:dyDescent="0.3"/>
    <row r="1863" ht="15.75" customHeight="1" x14ac:dyDescent="0.3"/>
    <row r="1864" ht="15.75" customHeight="1" x14ac:dyDescent="0.3"/>
    <row r="1865" ht="15.75" customHeight="1" x14ac:dyDescent="0.3"/>
    <row r="1866" ht="15.75" customHeight="1" x14ac:dyDescent="0.3"/>
    <row r="1867" ht="15.75" customHeight="1" x14ac:dyDescent="0.3"/>
    <row r="1868" ht="15.75" customHeight="1" x14ac:dyDescent="0.3"/>
    <row r="1869" ht="15.75" customHeight="1" x14ac:dyDescent="0.3"/>
    <row r="1870" ht="15.75" customHeight="1" x14ac:dyDescent="0.3"/>
    <row r="1871" ht="15.75" customHeight="1" x14ac:dyDescent="0.3"/>
    <row r="1872" ht="15.75" customHeight="1" x14ac:dyDescent="0.3"/>
    <row r="1873" ht="15.75" customHeight="1" x14ac:dyDescent="0.3"/>
    <row r="1874" ht="15.75" customHeight="1" x14ac:dyDescent="0.3"/>
    <row r="1875" ht="15.75" customHeight="1" x14ac:dyDescent="0.3"/>
    <row r="1876" ht="15.75" customHeight="1" x14ac:dyDescent="0.3"/>
    <row r="1877" ht="15.75" customHeight="1" x14ac:dyDescent="0.3"/>
    <row r="1878" ht="15.75" customHeight="1" x14ac:dyDescent="0.3"/>
    <row r="1879" ht="15.75" customHeight="1" x14ac:dyDescent="0.3"/>
    <row r="1880" ht="15.75" customHeight="1" x14ac:dyDescent="0.3"/>
    <row r="1881" ht="15.75" customHeight="1" x14ac:dyDescent="0.3"/>
    <row r="1882" ht="15.75" customHeight="1" x14ac:dyDescent="0.3"/>
    <row r="1883" ht="15.75" customHeight="1" x14ac:dyDescent="0.3"/>
    <row r="1884" ht="15.75" customHeight="1" x14ac:dyDescent="0.3"/>
    <row r="1885" ht="15.75" customHeight="1" x14ac:dyDescent="0.3"/>
    <row r="1886" ht="15.75" customHeight="1" x14ac:dyDescent="0.3"/>
    <row r="1887" ht="15.75" customHeight="1" x14ac:dyDescent="0.3"/>
    <row r="1888" ht="15.75" customHeight="1" x14ac:dyDescent="0.3"/>
    <row r="1889" ht="15.75" customHeight="1" x14ac:dyDescent="0.3"/>
    <row r="1890" ht="15.75" customHeight="1" x14ac:dyDescent="0.3"/>
    <row r="1891" ht="15.75" customHeight="1" x14ac:dyDescent="0.3"/>
    <row r="1892" ht="15.75" customHeight="1" x14ac:dyDescent="0.3"/>
    <row r="1893" ht="15.75" customHeight="1" x14ac:dyDescent="0.3"/>
    <row r="1894" ht="15.75" customHeight="1" x14ac:dyDescent="0.3"/>
    <row r="1895" ht="15.75" customHeight="1" x14ac:dyDescent="0.3"/>
    <row r="1896" ht="15.75" customHeight="1" x14ac:dyDescent="0.3"/>
    <row r="1897" ht="15.75" customHeight="1" x14ac:dyDescent="0.3"/>
    <row r="1898" ht="15.75" customHeight="1" x14ac:dyDescent="0.3"/>
    <row r="1899" ht="15.75" customHeight="1" x14ac:dyDescent="0.3"/>
    <row r="1900" ht="15.75" customHeight="1" x14ac:dyDescent="0.3"/>
    <row r="1901" ht="15.75" customHeight="1" x14ac:dyDescent="0.3"/>
    <row r="1902" ht="15.75" customHeight="1" x14ac:dyDescent="0.3"/>
    <row r="1903" ht="15.75" customHeight="1" x14ac:dyDescent="0.3"/>
    <row r="1904" ht="15.75" customHeight="1" x14ac:dyDescent="0.3"/>
    <row r="1905" ht="15.75" customHeight="1" x14ac:dyDescent="0.3"/>
    <row r="1906" ht="15.75" customHeight="1" x14ac:dyDescent="0.3"/>
    <row r="1907" ht="15.75" customHeight="1" x14ac:dyDescent="0.3"/>
    <row r="1908" ht="15.75" customHeight="1" x14ac:dyDescent="0.3"/>
    <row r="1909" ht="15.75" customHeight="1" x14ac:dyDescent="0.3"/>
    <row r="1910" ht="15.75" customHeight="1" x14ac:dyDescent="0.3"/>
    <row r="1911" ht="15.75" customHeight="1" x14ac:dyDescent="0.3"/>
    <row r="1912" ht="15.75" customHeight="1" x14ac:dyDescent="0.3"/>
    <row r="1913" ht="15.75" customHeight="1" x14ac:dyDescent="0.3"/>
    <row r="1914" ht="15.75" customHeight="1" x14ac:dyDescent="0.3"/>
    <row r="1915" ht="15.75" customHeight="1" x14ac:dyDescent="0.3"/>
    <row r="1916" ht="15.75" customHeight="1" x14ac:dyDescent="0.3"/>
    <row r="1917" ht="15.75" customHeight="1" x14ac:dyDescent="0.3"/>
    <row r="1918" ht="15.75" customHeight="1" x14ac:dyDescent="0.3"/>
    <row r="1919" ht="15.75" customHeight="1" x14ac:dyDescent="0.3"/>
    <row r="1920" ht="15.75" customHeight="1" x14ac:dyDescent="0.3"/>
    <row r="1921" ht="15.75" customHeight="1" x14ac:dyDescent="0.3"/>
    <row r="1922" ht="15.75" customHeight="1" x14ac:dyDescent="0.3"/>
    <row r="1923" ht="15.75" customHeight="1" x14ac:dyDescent="0.3"/>
    <row r="1924" ht="15.75" customHeight="1" x14ac:dyDescent="0.3"/>
    <row r="1925" ht="15.75" customHeight="1" x14ac:dyDescent="0.3"/>
    <row r="1926" ht="15.75" customHeight="1" x14ac:dyDescent="0.3"/>
    <row r="1927" ht="15.75" customHeight="1" x14ac:dyDescent="0.3"/>
    <row r="1928" ht="15.75" customHeight="1" x14ac:dyDescent="0.3"/>
    <row r="1929" ht="15.75" customHeight="1" x14ac:dyDescent="0.3"/>
    <row r="1930" ht="15.75" customHeight="1" x14ac:dyDescent="0.3"/>
    <row r="1931" ht="15.75" customHeight="1" x14ac:dyDescent="0.3"/>
    <row r="1932" ht="15.75" customHeight="1" x14ac:dyDescent="0.3"/>
    <row r="1933" ht="15.75" customHeight="1" x14ac:dyDescent="0.3"/>
    <row r="1934" ht="15.75" customHeight="1" x14ac:dyDescent="0.3"/>
    <row r="1935" ht="15.75" customHeight="1" x14ac:dyDescent="0.3"/>
    <row r="1936" ht="15.75" customHeight="1" x14ac:dyDescent="0.3"/>
    <row r="1937" ht="15.75" customHeight="1" x14ac:dyDescent="0.3"/>
    <row r="1938" ht="15.75" customHeight="1" x14ac:dyDescent="0.3"/>
    <row r="1939" ht="15.75" customHeight="1" x14ac:dyDescent="0.3"/>
    <row r="1940" ht="15.75" customHeight="1" x14ac:dyDescent="0.3"/>
    <row r="1941" ht="15.75" customHeight="1" x14ac:dyDescent="0.3"/>
    <row r="1942" ht="15.75" customHeight="1" x14ac:dyDescent="0.3"/>
    <row r="1943" ht="15.75" customHeight="1" x14ac:dyDescent="0.3"/>
    <row r="1944" ht="15.75" customHeight="1" x14ac:dyDescent="0.3"/>
    <row r="1945" ht="15.75" customHeight="1" x14ac:dyDescent="0.3"/>
    <row r="1946" ht="15.75" customHeight="1" x14ac:dyDescent="0.3"/>
    <row r="1947" ht="15.75" customHeight="1" x14ac:dyDescent="0.3"/>
    <row r="1948" ht="15.75" customHeight="1" x14ac:dyDescent="0.3"/>
    <row r="1949" ht="15.75" customHeight="1" x14ac:dyDescent="0.3"/>
    <row r="1950" ht="15.75" customHeight="1" x14ac:dyDescent="0.3"/>
    <row r="1951" ht="15.75" customHeight="1" x14ac:dyDescent="0.3"/>
    <row r="1952" ht="15.75" customHeight="1" x14ac:dyDescent="0.3"/>
    <row r="1953" ht="15.75" customHeight="1" x14ac:dyDescent="0.3"/>
    <row r="1954" ht="15.75" customHeight="1" x14ac:dyDescent="0.3"/>
    <row r="1955" ht="15.75" customHeight="1" x14ac:dyDescent="0.3"/>
    <row r="1956" ht="15.75" customHeight="1" x14ac:dyDescent="0.3"/>
    <row r="1957" ht="15.75" customHeight="1" x14ac:dyDescent="0.3"/>
    <row r="1958" ht="15.75" customHeight="1" x14ac:dyDescent="0.3"/>
    <row r="1959" ht="15.75" customHeight="1" x14ac:dyDescent="0.3"/>
    <row r="1960" ht="15.75" customHeight="1" x14ac:dyDescent="0.3"/>
    <row r="1961" ht="15.75" customHeight="1" x14ac:dyDescent="0.3"/>
    <row r="1962" ht="15.75" customHeight="1" x14ac:dyDescent="0.3"/>
    <row r="1963" ht="15.75" customHeight="1" x14ac:dyDescent="0.3"/>
    <row r="1964" ht="15.75" customHeight="1" x14ac:dyDescent="0.3"/>
    <row r="1965" ht="15.75" customHeight="1" x14ac:dyDescent="0.3"/>
    <row r="1966" ht="15.75" customHeight="1" x14ac:dyDescent="0.3"/>
    <row r="1967" ht="15.75" customHeight="1" x14ac:dyDescent="0.3"/>
    <row r="1968" ht="15.75" customHeight="1" x14ac:dyDescent="0.3"/>
    <row r="1969" ht="15.75" customHeight="1" x14ac:dyDescent="0.3"/>
    <row r="1970" ht="15.75" customHeight="1" x14ac:dyDescent="0.3"/>
    <row r="1971" ht="15.75" customHeight="1" x14ac:dyDescent="0.3"/>
    <row r="1972" ht="15.75" customHeight="1" x14ac:dyDescent="0.3"/>
    <row r="1973" ht="15.75" customHeight="1" x14ac:dyDescent="0.3"/>
    <row r="1974" ht="15.75" customHeight="1" x14ac:dyDescent="0.3"/>
    <row r="1975" ht="15.75" customHeight="1" x14ac:dyDescent="0.3"/>
    <row r="1976" ht="15.75" customHeight="1" x14ac:dyDescent="0.3"/>
    <row r="1977" ht="15.75" customHeight="1" x14ac:dyDescent="0.3"/>
    <row r="1978" ht="15.75" customHeight="1" x14ac:dyDescent="0.3"/>
    <row r="1979" ht="15.75" customHeight="1" x14ac:dyDescent="0.3"/>
    <row r="1980" ht="15.75" customHeight="1" x14ac:dyDescent="0.3"/>
    <row r="1981" ht="15.75" customHeight="1" x14ac:dyDescent="0.3"/>
    <row r="1982" ht="15.75" customHeight="1" x14ac:dyDescent="0.3"/>
    <row r="1983" ht="15.75" customHeight="1" x14ac:dyDescent="0.3"/>
    <row r="1984" ht="15.75" customHeight="1" x14ac:dyDescent="0.3"/>
    <row r="1985" ht="15.75" customHeight="1" x14ac:dyDescent="0.3"/>
    <row r="1986" ht="15.75" customHeight="1" x14ac:dyDescent="0.3"/>
    <row r="1987" ht="15.75" customHeight="1" x14ac:dyDescent="0.3"/>
    <row r="1988" ht="15.75" customHeight="1" x14ac:dyDescent="0.3"/>
    <row r="1989" ht="15.75" customHeight="1" x14ac:dyDescent="0.3"/>
    <row r="1990" ht="15.75" customHeight="1" x14ac:dyDescent="0.3"/>
    <row r="1991" ht="15.75" customHeight="1" x14ac:dyDescent="0.3"/>
    <row r="1992" ht="15.75" customHeight="1" x14ac:dyDescent="0.3"/>
    <row r="1993" ht="15.75" customHeight="1" x14ac:dyDescent="0.3"/>
    <row r="1994" ht="15.75" customHeight="1" x14ac:dyDescent="0.3"/>
    <row r="1995" ht="15.75" customHeight="1" x14ac:dyDescent="0.3"/>
    <row r="1996" ht="15.75" customHeight="1" x14ac:dyDescent="0.3"/>
    <row r="1997" ht="15.75" customHeight="1" x14ac:dyDescent="0.3"/>
    <row r="1998" ht="15.75" customHeight="1" x14ac:dyDescent="0.3"/>
    <row r="1999" ht="15.75" customHeight="1" x14ac:dyDescent="0.3"/>
    <row r="2000" ht="15.75" customHeight="1" x14ac:dyDescent="0.3"/>
  </sheetData>
  <mergeCells count="1">
    <mergeCell ref="A1:H2"/>
  </mergeCells>
  <pageMargins left="0.511811024" right="0.511811024" top="0.78740157499999996" bottom="0.78740157499999996" header="0" footer="0"/>
  <pageSetup orientation="landscape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Programa de Reestruturação</vt:lpstr>
      <vt:lpstr>Feriad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Elias</dc:creator>
  <cp:lastModifiedBy>jcarlos borges</cp:lastModifiedBy>
  <dcterms:created xsi:type="dcterms:W3CDTF">2020-07-17T13:08:40Z</dcterms:created>
  <dcterms:modified xsi:type="dcterms:W3CDTF">2025-07-20T23:28:21Z</dcterms:modified>
</cp:coreProperties>
</file>